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3655" windowHeight="9990" activeTab="1"/>
  </bookViews>
  <sheets>
    <sheet name="instrucciones" sheetId="3" r:id="rId1"/>
    <sheet name="respuestas" sheetId="1" r:id="rId2"/>
    <sheet name="puntajes" sheetId="2" r:id="rId3"/>
  </sheets>
  <calcPr calcId="145621" calcMode="manual"/>
</workbook>
</file>

<file path=xl/calcChain.xml><?xml version="1.0" encoding="utf-8"?>
<calcChain xmlns="http://schemas.openxmlformats.org/spreadsheetml/2006/main">
  <c r="A15" i="2" l="1"/>
  <c r="A13" i="2"/>
  <c r="A12" i="2"/>
  <c r="A11" i="2"/>
  <c r="A10" i="2"/>
  <c r="A9" i="2"/>
  <c r="A8" i="2"/>
  <c r="A7" i="2"/>
  <c r="A6" i="2"/>
  <c r="A5" i="2"/>
  <c r="A4" i="2"/>
  <c r="G13" i="2" l="1"/>
  <c r="G6" i="2"/>
  <c r="G7" i="2"/>
  <c r="G11" i="2"/>
  <c r="G10" i="2"/>
  <c r="G12" i="2"/>
  <c r="G5" i="2"/>
  <c r="G9" i="2"/>
  <c r="G8" i="2"/>
  <c r="G4" i="2"/>
</calcChain>
</file>

<file path=xl/sharedStrings.xml><?xml version="1.0" encoding="utf-8"?>
<sst xmlns="http://schemas.openxmlformats.org/spreadsheetml/2006/main" count="162" uniqueCount="148">
  <si>
    <t>Perfil Emprendedor Personal</t>
  </si>
  <si>
    <t>Puntaje final (corregido)</t>
  </si>
  <si>
    <t>Búsqueda de oportunidades e iniciativa</t>
  </si>
  <si>
    <t>Persistencia</t>
  </si>
  <si>
    <t>Cumplimiento</t>
  </si>
  <si>
    <t>Exigir Eficiencia y Calidad</t>
  </si>
  <si>
    <t>Correr Riesgos</t>
  </si>
  <si>
    <t>Fijar Metas</t>
  </si>
  <si>
    <t>Buscar Información</t>
  </si>
  <si>
    <t>Planificar</t>
  </si>
  <si>
    <t>Influir y conseguir apoyo</t>
  </si>
  <si>
    <t xml:space="preserve"> </t>
  </si>
  <si>
    <t>Tener Autoconfianza</t>
  </si>
  <si>
    <t>Factor de Corrección</t>
  </si>
  <si>
    <t>CUESTIONARIO DE AUTOEVALUACIÓN DE LAS CCE</t>
  </si>
  <si>
    <t>=</t>
  </si>
  <si>
    <t>Nunca es cierto</t>
  </si>
  <si>
    <t>Usualmente es cierto</t>
  </si>
  <si>
    <t>Raras veces es cierto</t>
  </si>
  <si>
    <t>Siempre es cierto</t>
  </si>
  <si>
    <t>Puntaje</t>
  </si>
  <si>
    <t>Algunas veces es cierto</t>
  </si>
  <si>
    <t xml:space="preserve">1. </t>
  </si>
  <si>
    <t>Me esmero en buscar cosas que necesitan hacerse.</t>
  </si>
  <si>
    <t xml:space="preserve">2. </t>
  </si>
  <si>
    <t xml:space="preserve">Cuando me enfrento a un problema difícil, invierto mucho tiempo en encontrar una solución. </t>
  </si>
  <si>
    <t xml:space="preserve">3. </t>
  </si>
  <si>
    <t>Termino mi trabajo a tiempo.</t>
  </si>
  <si>
    <t xml:space="preserve">4. </t>
  </si>
  <si>
    <t>Me molesta cuando las cosas no se hacen debidamente.</t>
  </si>
  <si>
    <t xml:space="preserve">5. </t>
  </si>
  <si>
    <t>Prefiero situaciones en las que puedo controlar al máximo el resultado final.</t>
  </si>
  <si>
    <t xml:space="preserve">6. </t>
  </si>
  <si>
    <t>Me gusta pensar sobre el futuro.</t>
  </si>
  <si>
    <t xml:space="preserve">7. </t>
  </si>
  <si>
    <t>Cuando comienzo una tarea o un proyecto nuevo, recaudo toda la información posible antes de darle curso.</t>
  </si>
  <si>
    <t xml:space="preserve">8. </t>
  </si>
  <si>
    <t>Planifico un proyecto grande dividiéndolo en tareas de menor envergadura.</t>
  </si>
  <si>
    <t xml:space="preserve">9. </t>
  </si>
  <si>
    <t>Logro que otros apoyen mis recomendaciones.</t>
  </si>
  <si>
    <t>10.</t>
  </si>
  <si>
    <t>Me siento confiado que puedo tener éxito en cualquier actividad que me propongo ejecutar.</t>
  </si>
  <si>
    <t>11.</t>
  </si>
  <si>
    <t xml:space="preserve">No importa con quién esté hablando, siempre escucho muy atentamente. </t>
  </si>
  <si>
    <t>12.</t>
  </si>
  <si>
    <t>Hago lo que se necesita hacer sin que otros tengan que pedirme que lo haga.</t>
  </si>
  <si>
    <t>13.</t>
  </si>
  <si>
    <t>Insisto varias veces para conseguir que otras personas hagan lo que yo quiero que hagan.</t>
  </si>
  <si>
    <t>14.</t>
  </si>
  <si>
    <t xml:space="preserve">Soy fiel a las promesas que hago. </t>
  </si>
  <si>
    <t>15.</t>
  </si>
  <si>
    <t>Mi rendimiento en el trabajo es mejor que el de otras personas con las que trabajo.</t>
  </si>
  <si>
    <t>16.</t>
  </si>
  <si>
    <t>No me involucro en algo nuevo a menos que haya hecho todo lo posible por asegurar el éxito</t>
  </si>
  <si>
    <t xml:space="preserve">17. </t>
  </si>
  <si>
    <t>Pienso que es una pérdida de tiempo preocuparme sobre qué haré con mi vida.</t>
  </si>
  <si>
    <t>18.</t>
  </si>
  <si>
    <t>Busco el consejo de personas que son especialistas en las ramas en que yo me estoy desempeñando-</t>
  </si>
  <si>
    <t xml:space="preserve">19. </t>
  </si>
  <si>
    <t>Considero cuidadosamente las ventajas y desventajas que tienen diferentes alternativas antes de llevar a cabo una tarea.</t>
  </si>
  <si>
    <t>20.</t>
  </si>
  <si>
    <t>No pierdo mucho tiempo pensando cómo puedo influenciar a otras personas.</t>
  </si>
  <si>
    <t>21.</t>
  </si>
  <si>
    <t>Cambio de manera de pensar si otros difieren enérgicamente con mis puntos de vista</t>
  </si>
  <si>
    <t>22.</t>
  </si>
  <si>
    <t>Me resiento cuando no logro lo que quiero.</t>
  </si>
  <si>
    <t>23.</t>
  </si>
  <si>
    <t>Me gustan los desafíos y nuevas oportunidades.</t>
  </si>
  <si>
    <t>24.</t>
  </si>
  <si>
    <t>Cuando algo se interpone en lo que estoy tratando de hacer, persisto en mi cometido.</t>
  </si>
  <si>
    <t>25.</t>
  </si>
  <si>
    <t>Si es necesario, no me importa hacer el trabajo de otros para cumplir con una entrega a tiempo.</t>
  </si>
  <si>
    <t>26.</t>
  </si>
  <si>
    <t xml:space="preserve"> Me molesta cuando pierdo el tiempo.</t>
  </si>
  <si>
    <t>27.</t>
  </si>
  <si>
    <t>Tomo en consideración mis posibilidades de éxito o fracaso antes de decidirme a  actuar</t>
  </si>
  <si>
    <t>28.</t>
  </si>
  <si>
    <t>Mientras más específicas sean mis expectativas sobre lo que quiero lograr en la vida, mayores serán mis posibilidades de éxito.</t>
  </si>
  <si>
    <t>29.</t>
  </si>
  <si>
    <t>Tomo acción sin perder tiempo buscando información.</t>
  </si>
  <si>
    <t>30.</t>
  </si>
  <si>
    <t>Trato de tomar en cuenta todos los problemas que puedan presentarse y anticipo lo que haría si se suscitaran.</t>
  </si>
  <si>
    <t>31.</t>
  </si>
  <si>
    <t>Me valgo de personas influyentes para alcanzar mis metas.</t>
  </si>
  <si>
    <t>32.</t>
  </si>
  <si>
    <t>Cuando estoy desempeñándome en algo difícil o desafiante, me siento confiado en mi triunfo</t>
  </si>
  <si>
    <t>33.</t>
  </si>
  <si>
    <t>He sufrido fracasos en el pasado.</t>
  </si>
  <si>
    <t>34.</t>
  </si>
  <si>
    <t>Prefiero desempeñar tareas que domino a la perfección y en las que me siento seguro.</t>
  </si>
  <si>
    <t>35.</t>
  </si>
  <si>
    <t>Cuando me enfrento a serias dificultades, rápidamente me desplazo hacia otras actividades.</t>
  </si>
  <si>
    <t>36.</t>
  </si>
  <si>
    <t>Cuando estoy haciendo un trabajo para otra persona me esfuerzo en forma especial por lograr que quede satisfecha con el trabajo.</t>
  </si>
  <si>
    <t>37.</t>
  </si>
  <si>
    <t>Nunca quedo totalmente satisfecho con la forma en que se hacen las cosas; siempre considero que hay una mejor manera de hacerlo.</t>
  </si>
  <si>
    <t>38.</t>
  </si>
  <si>
    <t>Llevo a cabo tareas que implican un riesgo.</t>
  </si>
  <si>
    <t>39.</t>
  </si>
  <si>
    <t xml:space="preserve">Cuento con un plan claro de mi vida. </t>
  </si>
  <si>
    <t>40.</t>
  </si>
  <si>
    <t>Cuando llevo a cabo un proyecto para alguien, hago muchas preguntas para estar seguro que entiendo lo que quiere la persona.</t>
  </si>
  <si>
    <t>41.</t>
  </si>
  <si>
    <t>Me enfrento a los problemas a medida que surgen, en vez de perder tiempo tratando de anticiparlos.</t>
  </si>
  <si>
    <t xml:space="preserve">42. </t>
  </si>
  <si>
    <t>A fin de alcanzar mis metas, busco soluciones que benefician a todas las personas involucradas en un problema.</t>
  </si>
  <si>
    <t>43.</t>
  </si>
  <si>
    <t>El trabajo que rindo es excelente.</t>
  </si>
  <si>
    <t>44.</t>
  </si>
  <si>
    <t>En ocasiones he sacado ventaja de otras personas.</t>
  </si>
  <si>
    <t>45.</t>
  </si>
  <si>
    <t>Me aventuro a hacer cosas nuevas y diferentes de lo que he hecho en el pasado.</t>
  </si>
  <si>
    <t>46.</t>
  </si>
  <si>
    <t>Intento diferentes maneras de superar obstáculos que se interponen al logro de mis metas.</t>
  </si>
  <si>
    <t>47.</t>
  </si>
  <si>
    <t>Mi familia y vida personal son más importantes para mi que las fechas de entrega de trabajos que yo mismo determino.</t>
  </si>
  <si>
    <t>48.</t>
  </si>
  <si>
    <t>Encuentro la manera de terminar trabajos en forma más rápida, tanto en la casa como en el trabajo.</t>
  </si>
  <si>
    <t>49.</t>
  </si>
  <si>
    <t>Hago cosas que otras personas consideran arriesgadas.</t>
  </si>
  <si>
    <t>50.</t>
  </si>
  <si>
    <t>Me preocupa tanto alcanzar mis metas semanales como mis metas anuales.</t>
  </si>
  <si>
    <t>51.</t>
  </si>
  <si>
    <t>Me valgo de varias fuentes de información al buscar ayuda para llevar a cabo tareas o proyectos.</t>
  </si>
  <si>
    <t>52.</t>
  </si>
  <si>
    <t>Si no resulta un determinado enfoque para hacer frente a un problema, encuentro otro.</t>
  </si>
  <si>
    <t>53.</t>
  </si>
  <si>
    <t>Puedo lograr que personas con firmes convicciones y opiniones cambien de modo de pensar.</t>
  </si>
  <si>
    <t>54.</t>
  </si>
  <si>
    <t>Me mantengo firme en mis decisiones, aún cuando otras personas me contradigan enérgicamente.</t>
  </si>
  <si>
    <t>55.</t>
  </si>
  <si>
    <t>Cuando no sé algo, no me molesta admitirlo.</t>
  </si>
  <si>
    <t xml:space="preserve">CUESTIONARIO DE AUTO-EVALUACION </t>
  </si>
  <si>
    <t>DE LAS CARACTERÍSTICAS DEL COMPORTAMIENTO EMPRENDEDOR</t>
  </si>
  <si>
    <t>Instrucciones:</t>
  </si>
  <si>
    <t>1.</t>
  </si>
  <si>
    <t>2.</t>
  </si>
  <si>
    <t>Seleccione el número que corresponde para designar en qué medida la declaración le describe:</t>
  </si>
  <si>
    <t>3.</t>
  </si>
  <si>
    <t>Anote el número que seleccione en la línea a la derecha de cada declaración. He aquí un ejemplo:</t>
  </si>
  <si>
    <t>Me mantengo calmado en situaciones tensas.</t>
  </si>
  <si>
    <t xml:space="preserve">   </t>
  </si>
  <si>
    <t>La persona que respondió en este ejemplo designó el número "2" para indicar que la declaración la describe sólo en raras ocasiones.</t>
  </si>
  <si>
    <t>4.</t>
  </si>
  <si>
    <t>Algunas declaraciones pueden ser similares, pero ninguna es exactamente igual.</t>
  </si>
  <si>
    <t>5.</t>
  </si>
  <si>
    <t>Por favor no deje ninguna declaración sin responder.</t>
  </si>
  <si>
    <t>Este cuestionario consta de 55 declaraciones breves. Lea cuidadosamente cada declaración en la hoja "respuestas", y decida cuál le describe en forma más acertada. Sea honesto consigo mismo. Recuerde que nadie hace todo bien, ni siquiera es algo deseable saber hacer de todo.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</si>
</sst>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Alignment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/>
    <xf numFmtId="0" fontId="0" fillId="0" borderId="0" xfId="0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0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UY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CCE</c:v>
          </c:tx>
          <c:cat>
            <c:strRef>
              <c:f>puntajes!$C$4:$C$13</c:f>
              <c:strCache>
                <c:ptCount val="10"/>
                <c:pt idx="0">
                  <c:v>Búsqueda de oportunidades e iniciativa</c:v>
                </c:pt>
                <c:pt idx="1">
                  <c:v>Persistencia</c:v>
                </c:pt>
                <c:pt idx="2">
                  <c:v>Cumplimiento</c:v>
                </c:pt>
                <c:pt idx="3">
                  <c:v>Exigir Eficiencia y Calidad</c:v>
                </c:pt>
                <c:pt idx="4">
                  <c:v>Correr Riesgos</c:v>
                </c:pt>
                <c:pt idx="5">
                  <c:v>Fijar Metas</c:v>
                </c:pt>
                <c:pt idx="6">
                  <c:v>Buscar Información</c:v>
                </c:pt>
                <c:pt idx="7">
                  <c:v>Planificar</c:v>
                </c:pt>
                <c:pt idx="8">
                  <c:v>Influir y conseguir apoyo</c:v>
                </c:pt>
                <c:pt idx="9">
                  <c:v>Tener Autoconfianza</c:v>
                </c:pt>
              </c:strCache>
            </c:strRef>
          </c:cat>
          <c:val>
            <c:numRef>
              <c:f>puntajes!$G$4:$G$13</c:f>
              <c:numCache>
                <c:formatCode>General</c:formatCode>
                <c:ptCount val="10"/>
                <c:pt idx="0">
                  <c:v>19</c:v>
                </c:pt>
                <c:pt idx="1">
                  <c:v>21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16</c:v>
                </c:pt>
                <c:pt idx="6">
                  <c:v>18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363008"/>
        <c:axId val="439804288"/>
      </c:lineChart>
      <c:catAx>
        <c:axId val="434363008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439804288"/>
        <c:crosses val="autoZero"/>
        <c:auto val="1"/>
        <c:lblAlgn val="ctr"/>
        <c:lblOffset val="100"/>
        <c:noMultiLvlLbl val="0"/>
      </c:catAx>
      <c:valAx>
        <c:axId val="439804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4363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3</xdr:row>
      <xdr:rowOff>180976</xdr:rowOff>
    </xdr:from>
    <xdr:to>
      <xdr:col>17</xdr:col>
      <xdr:colOff>361950</xdr:colOff>
      <xdr:row>12</xdr:row>
      <xdr:rowOff>285750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="80" zoomScaleNormal="80" workbookViewId="0">
      <selection activeCell="D14" sqref="D14"/>
    </sheetView>
  </sheetViews>
  <sheetFormatPr defaultColWidth="11.42578125" defaultRowHeight="15" x14ac:dyDescent="0.25"/>
  <sheetData>
    <row r="1" spans="1:12" x14ac:dyDescent="0.25">
      <c r="A1" s="26" t="s">
        <v>132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x14ac:dyDescent="0.25">
      <c r="A2" s="29" t="s">
        <v>133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x14ac:dyDescent="0.2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9"/>
    </row>
    <row r="4" spans="1:12" x14ac:dyDescent="0.25">
      <c r="A4" s="17" t="s">
        <v>134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1:12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9"/>
    </row>
    <row r="6" spans="1:12" x14ac:dyDescent="0.25">
      <c r="A6" s="17" t="s">
        <v>135</v>
      </c>
      <c r="B6" s="24" t="s">
        <v>147</v>
      </c>
      <c r="C6" s="24"/>
      <c r="D6" s="24"/>
      <c r="E6" s="24"/>
      <c r="F6" s="24"/>
      <c r="G6" s="24"/>
      <c r="H6" s="24"/>
      <c r="I6" s="24"/>
      <c r="J6" s="24"/>
      <c r="K6" s="24"/>
      <c r="L6" s="25"/>
    </row>
    <row r="7" spans="1:12" x14ac:dyDescent="0.25">
      <c r="A7" s="17"/>
      <c r="B7" s="24"/>
      <c r="C7" s="24"/>
      <c r="D7" s="24"/>
      <c r="E7" s="24"/>
      <c r="F7" s="24"/>
      <c r="G7" s="24"/>
      <c r="H7" s="24"/>
      <c r="I7" s="24"/>
      <c r="J7" s="24"/>
      <c r="K7" s="24"/>
      <c r="L7" s="25"/>
    </row>
    <row r="8" spans="1:12" ht="20.25" customHeight="1" x14ac:dyDescent="0.25">
      <c r="A8" s="17" t="s">
        <v>136</v>
      </c>
      <c r="B8" s="18" t="s">
        <v>137</v>
      </c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1:12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9"/>
    </row>
    <row r="10" spans="1:12" x14ac:dyDescent="0.25">
      <c r="A10" s="17"/>
      <c r="B10" s="18"/>
      <c r="C10" s="18">
        <v>1</v>
      </c>
      <c r="D10" s="18" t="s">
        <v>15</v>
      </c>
      <c r="E10" s="18" t="s">
        <v>16</v>
      </c>
      <c r="F10" s="18"/>
      <c r="G10" s="18"/>
      <c r="H10" s="18"/>
      <c r="I10" s="18"/>
      <c r="J10" s="18"/>
      <c r="K10" s="18"/>
      <c r="L10" s="19"/>
    </row>
    <row r="11" spans="1:12" x14ac:dyDescent="0.25">
      <c r="A11" s="17"/>
      <c r="B11" s="18"/>
      <c r="C11" s="18">
        <v>2</v>
      </c>
      <c r="D11" s="18" t="s">
        <v>15</v>
      </c>
      <c r="E11" s="18" t="s">
        <v>18</v>
      </c>
      <c r="F11" s="18"/>
      <c r="G11" s="18"/>
      <c r="H11" s="18"/>
      <c r="I11" s="18"/>
      <c r="J11" s="18"/>
      <c r="K11" s="18"/>
      <c r="L11" s="19"/>
    </row>
    <row r="12" spans="1:12" x14ac:dyDescent="0.25">
      <c r="A12" s="17"/>
      <c r="B12" s="18"/>
      <c r="C12" s="18">
        <v>3</v>
      </c>
      <c r="D12" s="18" t="s">
        <v>15</v>
      </c>
      <c r="E12" s="18" t="s">
        <v>21</v>
      </c>
      <c r="F12" s="18"/>
      <c r="G12" s="18"/>
      <c r="H12" s="18"/>
      <c r="I12" s="18"/>
      <c r="J12" s="18"/>
      <c r="K12" s="18"/>
      <c r="L12" s="19"/>
    </row>
    <row r="13" spans="1:12" x14ac:dyDescent="0.25">
      <c r="A13" s="17"/>
      <c r="B13" s="18"/>
      <c r="C13" s="18">
        <v>4</v>
      </c>
      <c r="D13" s="18" t="s">
        <v>15</v>
      </c>
      <c r="E13" s="18" t="s">
        <v>17</v>
      </c>
      <c r="F13" s="18"/>
      <c r="G13" s="18"/>
      <c r="H13" s="18"/>
      <c r="I13" s="18"/>
      <c r="J13" s="18"/>
      <c r="K13" s="18"/>
      <c r="L13" s="19"/>
    </row>
    <row r="14" spans="1:12" x14ac:dyDescent="0.25">
      <c r="A14" s="17"/>
      <c r="B14" s="18"/>
      <c r="C14" s="18">
        <v>5</v>
      </c>
      <c r="D14" s="18" t="s">
        <v>15</v>
      </c>
      <c r="E14" s="18" t="s">
        <v>19</v>
      </c>
      <c r="F14" s="18"/>
      <c r="G14" s="18"/>
      <c r="H14" s="18"/>
      <c r="I14" s="18"/>
      <c r="J14" s="18"/>
      <c r="K14" s="18"/>
      <c r="L14" s="19"/>
    </row>
    <row r="15" spans="1:12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/>
    </row>
    <row r="16" spans="1:12" x14ac:dyDescent="0.25">
      <c r="A16" s="17" t="s">
        <v>138</v>
      </c>
      <c r="B16" s="18" t="s">
        <v>139</v>
      </c>
      <c r="C16" s="18"/>
      <c r="D16" s="18"/>
      <c r="E16" s="18"/>
      <c r="F16" s="18"/>
      <c r="G16" s="18"/>
      <c r="H16" s="18"/>
      <c r="I16" s="18"/>
      <c r="J16" s="18"/>
      <c r="K16" s="18"/>
      <c r="L16" s="19"/>
    </row>
    <row r="17" spans="1:12" ht="15.75" thickBot="1" x14ac:dyDescent="0.3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9"/>
    </row>
    <row r="18" spans="1:12" ht="15.75" thickBot="1" x14ac:dyDescent="0.3">
      <c r="A18" s="17"/>
      <c r="B18" s="18" t="s">
        <v>140</v>
      </c>
      <c r="C18" s="18"/>
      <c r="D18" s="18"/>
      <c r="E18" s="18"/>
      <c r="F18" s="23">
        <v>2</v>
      </c>
      <c r="G18" s="18"/>
      <c r="H18" s="18"/>
      <c r="I18" s="18"/>
      <c r="J18" s="18"/>
      <c r="K18" s="18"/>
      <c r="L18" s="19"/>
    </row>
    <row r="19" spans="1:12" x14ac:dyDescent="0.25">
      <c r="A19" s="17" t="s">
        <v>141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9"/>
    </row>
    <row r="20" spans="1:12" x14ac:dyDescent="0.25">
      <c r="A20" s="17"/>
      <c r="B20" s="18" t="s">
        <v>142</v>
      </c>
      <c r="C20" s="18"/>
      <c r="D20" s="18"/>
      <c r="E20" s="18"/>
      <c r="F20" s="18"/>
      <c r="G20" s="18"/>
      <c r="H20" s="18"/>
      <c r="I20" s="18"/>
      <c r="J20" s="18"/>
      <c r="K20" s="18"/>
      <c r="L20" s="19"/>
    </row>
    <row r="21" spans="1:12" x14ac:dyDescent="0.2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9"/>
    </row>
    <row r="22" spans="1:12" x14ac:dyDescent="0.25">
      <c r="A22" s="17" t="s">
        <v>143</v>
      </c>
      <c r="B22" s="18" t="s">
        <v>144</v>
      </c>
      <c r="C22" s="18"/>
      <c r="D22" s="18"/>
      <c r="E22" s="18"/>
      <c r="F22" s="18"/>
      <c r="G22" s="18"/>
      <c r="H22" s="18"/>
      <c r="I22" s="18"/>
      <c r="J22" s="18"/>
      <c r="K22" s="18"/>
      <c r="L22" s="19"/>
    </row>
    <row r="23" spans="1:12" x14ac:dyDescent="0.2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9"/>
    </row>
    <row r="24" spans="1:12" x14ac:dyDescent="0.25">
      <c r="A24" s="17" t="s">
        <v>145</v>
      </c>
      <c r="B24" s="18" t="s">
        <v>146</v>
      </c>
      <c r="C24" s="18"/>
      <c r="D24" s="18"/>
      <c r="E24" s="18"/>
      <c r="F24" s="18"/>
      <c r="G24" s="18"/>
      <c r="H24" s="18"/>
      <c r="I24" s="18"/>
      <c r="J24" s="18"/>
      <c r="K24" s="18"/>
      <c r="L24" s="19"/>
    </row>
    <row r="25" spans="1:12" ht="15.75" thickBot="1" x14ac:dyDescent="0.3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2"/>
    </row>
  </sheetData>
  <mergeCells count="3">
    <mergeCell ref="B6:L7"/>
    <mergeCell ref="A1:L1"/>
    <mergeCell ref="A2:L2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view="pageBreakPreview" zoomScale="60" zoomScaleNormal="70" workbookViewId="0">
      <selection activeCell="G56" sqref="G56"/>
    </sheetView>
  </sheetViews>
  <sheetFormatPr defaultColWidth="11.42578125" defaultRowHeight="15" x14ac:dyDescent="0.25"/>
  <cols>
    <col min="1" max="1" width="6.85546875" customWidth="1"/>
    <col min="2" max="2" width="59.7109375" customWidth="1"/>
  </cols>
  <sheetData>
    <row r="1" spans="1:12" x14ac:dyDescent="0.25">
      <c r="A1" s="32" t="s">
        <v>14</v>
      </c>
      <c r="B1" s="32"/>
      <c r="C1" s="32"/>
      <c r="D1" s="3"/>
      <c r="E1" s="4">
        <v>1</v>
      </c>
      <c r="F1" s="5" t="s">
        <v>15</v>
      </c>
      <c r="G1" s="5" t="s">
        <v>16</v>
      </c>
      <c r="H1" s="5"/>
      <c r="I1" s="5">
        <v>4</v>
      </c>
      <c r="J1" s="5" t="s">
        <v>15</v>
      </c>
      <c r="K1" s="5" t="s">
        <v>17</v>
      </c>
      <c r="L1" s="6"/>
    </row>
    <row r="2" spans="1:12" x14ac:dyDescent="0.25">
      <c r="A2" s="32"/>
      <c r="B2" s="32"/>
      <c r="C2" s="32"/>
      <c r="D2" s="3"/>
      <c r="E2" s="7">
        <v>2</v>
      </c>
      <c r="F2" s="1" t="s">
        <v>15</v>
      </c>
      <c r="G2" s="1" t="s">
        <v>18</v>
      </c>
      <c r="H2" s="1"/>
      <c r="I2" s="1">
        <v>5</v>
      </c>
      <c r="J2" s="1" t="s">
        <v>15</v>
      </c>
      <c r="K2" s="1" t="s">
        <v>19</v>
      </c>
      <c r="L2" s="8"/>
    </row>
    <row r="3" spans="1:12" ht="15.75" thickBot="1" x14ac:dyDescent="0.3">
      <c r="B3" s="9"/>
      <c r="C3" s="2" t="s">
        <v>20</v>
      </c>
      <c r="E3" s="10">
        <v>3</v>
      </c>
      <c r="F3" s="11" t="s">
        <v>15</v>
      </c>
      <c r="G3" s="11" t="s">
        <v>21</v>
      </c>
      <c r="H3" s="11"/>
      <c r="I3" s="11"/>
      <c r="J3" s="11"/>
      <c r="K3" s="11"/>
      <c r="L3" s="12"/>
    </row>
    <row r="4" spans="1:12" ht="33.75" customHeight="1" x14ac:dyDescent="0.25">
      <c r="A4" s="13" t="s">
        <v>22</v>
      </c>
      <c r="B4" s="14" t="s">
        <v>23</v>
      </c>
      <c r="C4" s="15">
        <v>4</v>
      </c>
    </row>
    <row r="5" spans="1:12" ht="33.75" customHeight="1" x14ac:dyDescent="0.25">
      <c r="A5" s="13" t="s">
        <v>24</v>
      </c>
      <c r="B5" s="14" t="s">
        <v>25</v>
      </c>
      <c r="C5" s="15">
        <v>4</v>
      </c>
    </row>
    <row r="6" spans="1:12" ht="33.75" customHeight="1" x14ac:dyDescent="0.25">
      <c r="A6" s="13" t="s">
        <v>26</v>
      </c>
      <c r="B6" s="14" t="s">
        <v>27</v>
      </c>
      <c r="C6" s="15">
        <v>4</v>
      </c>
    </row>
    <row r="7" spans="1:12" ht="33.75" customHeight="1" x14ac:dyDescent="0.25">
      <c r="A7" s="13" t="s">
        <v>28</v>
      </c>
      <c r="B7" s="14" t="s">
        <v>29</v>
      </c>
      <c r="C7" s="15">
        <v>4</v>
      </c>
    </row>
    <row r="8" spans="1:12" ht="33.75" customHeight="1" x14ac:dyDescent="0.25">
      <c r="A8" s="13" t="s">
        <v>30</v>
      </c>
      <c r="B8" s="14" t="s">
        <v>31</v>
      </c>
      <c r="C8" s="15">
        <v>5</v>
      </c>
    </row>
    <row r="9" spans="1:12" ht="33.75" customHeight="1" x14ac:dyDescent="0.25">
      <c r="A9" s="13" t="s">
        <v>32</v>
      </c>
      <c r="B9" s="14" t="s">
        <v>33</v>
      </c>
      <c r="C9" s="15">
        <v>5</v>
      </c>
    </row>
    <row r="10" spans="1:12" ht="33.75" customHeight="1" x14ac:dyDescent="0.25">
      <c r="A10" s="13" t="s">
        <v>34</v>
      </c>
      <c r="B10" s="14" t="s">
        <v>35</v>
      </c>
      <c r="C10" s="15">
        <v>4</v>
      </c>
    </row>
    <row r="11" spans="1:12" ht="33.75" customHeight="1" x14ac:dyDescent="0.25">
      <c r="A11" s="13" t="s">
        <v>36</v>
      </c>
      <c r="B11" s="14" t="s">
        <v>37</v>
      </c>
      <c r="C11" s="15">
        <v>3</v>
      </c>
    </row>
    <row r="12" spans="1:12" ht="33.75" customHeight="1" x14ac:dyDescent="0.25">
      <c r="A12" s="13" t="s">
        <v>38</v>
      </c>
      <c r="B12" s="14" t="s">
        <v>39</v>
      </c>
      <c r="C12" s="15">
        <v>4</v>
      </c>
    </row>
    <row r="13" spans="1:12" ht="33.75" customHeight="1" x14ac:dyDescent="0.25">
      <c r="A13" s="13" t="s">
        <v>40</v>
      </c>
      <c r="B13" s="14" t="s">
        <v>41</v>
      </c>
      <c r="C13" s="15">
        <v>5</v>
      </c>
    </row>
    <row r="14" spans="1:12" ht="33.75" customHeight="1" x14ac:dyDescent="0.25">
      <c r="A14" s="13" t="s">
        <v>42</v>
      </c>
      <c r="B14" s="14" t="s">
        <v>43</v>
      </c>
      <c r="C14" s="15">
        <v>3</v>
      </c>
    </row>
    <row r="15" spans="1:12" ht="33.75" customHeight="1" x14ac:dyDescent="0.25">
      <c r="A15" s="13" t="s">
        <v>44</v>
      </c>
      <c r="B15" s="14" t="s">
        <v>45</v>
      </c>
      <c r="C15" s="15">
        <v>4</v>
      </c>
    </row>
    <row r="16" spans="1:12" ht="33.75" customHeight="1" x14ac:dyDescent="0.25">
      <c r="A16" s="13" t="s">
        <v>46</v>
      </c>
      <c r="B16" s="14" t="s">
        <v>47</v>
      </c>
      <c r="C16" s="15">
        <v>3</v>
      </c>
    </row>
    <row r="17" spans="1:3" ht="33.75" customHeight="1" x14ac:dyDescent="0.25">
      <c r="A17" s="13" t="s">
        <v>48</v>
      </c>
      <c r="B17" s="14" t="s">
        <v>49</v>
      </c>
      <c r="C17" s="15">
        <v>3</v>
      </c>
    </row>
    <row r="18" spans="1:3" ht="33.75" customHeight="1" x14ac:dyDescent="0.25">
      <c r="A18" s="13" t="s">
        <v>50</v>
      </c>
      <c r="B18" s="14" t="s">
        <v>51</v>
      </c>
      <c r="C18" s="15">
        <v>4</v>
      </c>
    </row>
    <row r="19" spans="1:3" ht="33.75" customHeight="1" x14ac:dyDescent="0.25">
      <c r="A19" s="13" t="s">
        <v>52</v>
      </c>
      <c r="B19" s="14" t="s">
        <v>53</v>
      </c>
      <c r="C19" s="15">
        <v>3</v>
      </c>
    </row>
    <row r="20" spans="1:3" ht="33.75" customHeight="1" x14ac:dyDescent="0.25">
      <c r="A20" s="13" t="s">
        <v>54</v>
      </c>
      <c r="B20" s="14" t="s">
        <v>55</v>
      </c>
      <c r="C20" s="15">
        <v>1</v>
      </c>
    </row>
    <row r="21" spans="1:3" ht="33.75" customHeight="1" x14ac:dyDescent="0.25">
      <c r="A21" s="13" t="s">
        <v>56</v>
      </c>
      <c r="B21" s="14" t="s">
        <v>57</v>
      </c>
      <c r="C21" s="15">
        <v>4</v>
      </c>
    </row>
    <row r="22" spans="1:3" ht="33.75" customHeight="1" x14ac:dyDescent="0.25">
      <c r="A22" s="13" t="s">
        <v>58</v>
      </c>
      <c r="B22" s="14" t="s">
        <v>59</v>
      </c>
      <c r="C22" s="15">
        <v>3</v>
      </c>
    </row>
    <row r="23" spans="1:3" ht="33.75" customHeight="1" x14ac:dyDescent="0.25">
      <c r="A23" s="13" t="s">
        <v>60</v>
      </c>
      <c r="B23" s="14" t="s">
        <v>61</v>
      </c>
      <c r="C23" s="15">
        <v>1</v>
      </c>
    </row>
    <row r="24" spans="1:3" ht="33.75" customHeight="1" x14ac:dyDescent="0.25">
      <c r="A24" s="13" t="s">
        <v>62</v>
      </c>
      <c r="B24" s="14" t="s">
        <v>63</v>
      </c>
      <c r="C24" s="15">
        <v>1</v>
      </c>
    </row>
    <row r="25" spans="1:3" ht="33.75" customHeight="1" x14ac:dyDescent="0.25">
      <c r="A25" s="13" t="s">
        <v>64</v>
      </c>
      <c r="B25" s="14" t="s">
        <v>65</v>
      </c>
      <c r="C25" s="15">
        <v>1</v>
      </c>
    </row>
    <row r="26" spans="1:3" ht="33.75" customHeight="1" x14ac:dyDescent="0.25">
      <c r="A26" s="13" t="s">
        <v>66</v>
      </c>
      <c r="B26" s="14" t="s">
        <v>67</v>
      </c>
      <c r="C26" s="15">
        <v>4</v>
      </c>
    </row>
    <row r="27" spans="1:3" ht="33.75" customHeight="1" x14ac:dyDescent="0.25">
      <c r="A27" s="13" t="s">
        <v>68</v>
      </c>
      <c r="B27" s="14" t="s">
        <v>69</v>
      </c>
      <c r="C27" s="15">
        <v>4</v>
      </c>
    </row>
    <row r="28" spans="1:3" ht="33.75" customHeight="1" x14ac:dyDescent="0.25">
      <c r="A28" s="13" t="s">
        <v>70</v>
      </c>
      <c r="B28" s="14" t="s">
        <v>71</v>
      </c>
      <c r="C28" s="15">
        <v>4</v>
      </c>
    </row>
    <row r="29" spans="1:3" ht="33.75" customHeight="1" x14ac:dyDescent="0.25">
      <c r="A29" s="13" t="s">
        <v>72</v>
      </c>
      <c r="B29" s="14" t="s">
        <v>73</v>
      </c>
      <c r="C29" s="15">
        <v>3</v>
      </c>
    </row>
    <row r="30" spans="1:3" ht="33.75" customHeight="1" x14ac:dyDescent="0.25">
      <c r="A30" s="13" t="s">
        <v>74</v>
      </c>
      <c r="B30" s="14" t="s">
        <v>75</v>
      </c>
      <c r="C30" s="15">
        <v>4</v>
      </c>
    </row>
    <row r="31" spans="1:3" ht="33.75" customHeight="1" x14ac:dyDescent="0.25">
      <c r="A31" s="13" t="s">
        <v>76</v>
      </c>
      <c r="B31" s="14" t="s">
        <v>77</v>
      </c>
      <c r="C31" s="15">
        <v>3</v>
      </c>
    </row>
    <row r="32" spans="1:3" ht="33.75" customHeight="1" x14ac:dyDescent="0.25">
      <c r="A32" s="13" t="s">
        <v>78</v>
      </c>
      <c r="B32" s="14" t="s">
        <v>79</v>
      </c>
      <c r="C32" s="15">
        <v>2</v>
      </c>
    </row>
    <row r="33" spans="1:3" ht="33.75" customHeight="1" x14ac:dyDescent="0.25">
      <c r="A33" s="13" t="s">
        <v>80</v>
      </c>
      <c r="B33" s="14" t="s">
        <v>81</v>
      </c>
      <c r="C33" s="15">
        <v>3</v>
      </c>
    </row>
    <row r="34" spans="1:3" ht="33.75" customHeight="1" x14ac:dyDescent="0.25">
      <c r="A34" s="13" t="s">
        <v>82</v>
      </c>
      <c r="B34" s="14" t="s">
        <v>83</v>
      </c>
      <c r="C34" s="15">
        <v>1</v>
      </c>
    </row>
    <row r="35" spans="1:3" ht="33.75" customHeight="1" x14ac:dyDescent="0.25">
      <c r="A35" s="13" t="s">
        <v>84</v>
      </c>
      <c r="B35" s="14" t="s">
        <v>85</v>
      </c>
      <c r="C35" s="15">
        <v>3</v>
      </c>
    </row>
    <row r="36" spans="1:3" ht="33.75" customHeight="1" x14ac:dyDescent="0.25">
      <c r="A36" s="13" t="s">
        <v>86</v>
      </c>
      <c r="B36" s="14" t="s">
        <v>87</v>
      </c>
      <c r="C36" s="15">
        <v>5</v>
      </c>
    </row>
    <row r="37" spans="1:3" ht="33.75" customHeight="1" x14ac:dyDescent="0.25">
      <c r="A37" s="13" t="s">
        <v>88</v>
      </c>
      <c r="B37" s="14" t="s">
        <v>89</v>
      </c>
      <c r="C37" s="15">
        <v>3</v>
      </c>
    </row>
    <row r="38" spans="1:3" ht="33.75" customHeight="1" x14ac:dyDescent="0.25">
      <c r="A38" s="13" t="s">
        <v>90</v>
      </c>
      <c r="B38" s="14" t="s">
        <v>91</v>
      </c>
      <c r="C38" s="15">
        <v>2</v>
      </c>
    </row>
    <row r="39" spans="1:3" ht="33.75" customHeight="1" x14ac:dyDescent="0.25">
      <c r="A39" s="13" t="s">
        <v>92</v>
      </c>
      <c r="B39" s="14" t="s">
        <v>93</v>
      </c>
      <c r="C39" s="15">
        <v>4</v>
      </c>
    </row>
    <row r="40" spans="1:3" ht="33.75" customHeight="1" x14ac:dyDescent="0.25">
      <c r="A40" s="13" t="s">
        <v>94</v>
      </c>
      <c r="B40" s="14" t="s">
        <v>95</v>
      </c>
      <c r="C40" s="15">
        <v>5</v>
      </c>
    </row>
    <row r="41" spans="1:3" ht="33.75" customHeight="1" x14ac:dyDescent="0.25">
      <c r="A41" s="13" t="s">
        <v>96</v>
      </c>
      <c r="B41" s="14" t="s">
        <v>97</v>
      </c>
      <c r="C41" s="15">
        <v>3</v>
      </c>
    </row>
    <row r="42" spans="1:3" ht="33.75" customHeight="1" x14ac:dyDescent="0.25">
      <c r="A42" s="13" t="s">
        <v>98</v>
      </c>
      <c r="B42" s="14" t="s">
        <v>99</v>
      </c>
      <c r="C42" s="15">
        <v>3</v>
      </c>
    </row>
    <row r="43" spans="1:3" ht="33.75" customHeight="1" x14ac:dyDescent="0.25">
      <c r="A43" s="13" t="s">
        <v>100</v>
      </c>
      <c r="B43" s="14" t="s">
        <v>101</v>
      </c>
      <c r="C43" s="15">
        <v>2</v>
      </c>
    </row>
    <row r="44" spans="1:3" ht="33.75" customHeight="1" x14ac:dyDescent="0.25">
      <c r="A44" s="13" t="s">
        <v>102</v>
      </c>
      <c r="B44" s="14" t="s">
        <v>103</v>
      </c>
      <c r="C44" s="15">
        <v>2</v>
      </c>
    </row>
    <row r="45" spans="1:3" ht="33.75" customHeight="1" x14ac:dyDescent="0.25">
      <c r="A45" s="13" t="s">
        <v>104</v>
      </c>
      <c r="B45" s="14" t="s">
        <v>105</v>
      </c>
      <c r="C45" s="15">
        <v>4</v>
      </c>
    </row>
    <row r="46" spans="1:3" ht="33.75" customHeight="1" x14ac:dyDescent="0.25">
      <c r="A46" s="13" t="s">
        <v>106</v>
      </c>
      <c r="B46" s="14" t="s">
        <v>107</v>
      </c>
      <c r="C46" s="15">
        <v>4</v>
      </c>
    </row>
    <row r="47" spans="1:3" ht="33.75" customHeight="1" x14ac:dyDescent="0.25">
      <c r="A47" s="13" t="s">
        <v>108</v>
      </c>
      <c r="B47" s="14" t="s">
        <v>109</v>
      </c>
      <c r="C47" s="15">
        <v>2</v>
      </c>
    </row>
    <row r="48" spans="1:3" ht="33.75" customHeight="1" x14ac:dyDescent="0.25">
      <c r="A48" s="13" t="s">
        <v>110</v>
      </c>
      <c r="B48" s="14" t="s">
        <v>111</v>
      </c>
      <c r="C48" s="15">
        <v>3</v>
      </c>
    </row>
    <row r="49" spans="1:3" ht="33.75" customHeight="1" x14ac:dyDescent="0.25">
      <c r="A49" s="13" t="s">
        <v>112</v>
      </c>
      <c r="B49" s="14" t="s">
        <v>113</v>
      </c>
      <c r="C49" s="15">
        <v>4</v>
      </c>
    </row>
    <row r="50" spans="1:3" ht="33.75" customHeight="1" x14ac:dyDescent="0.25">
      <c r="A50" s="13" t="s">
        <v>114</v>
      </c>
      <c r="B50" s="14" t="s">
        <v>115</v>
      </c>
      <c r="C50" s="15">
        <v>2</v>
      </c>
    </row>
    <row r="51" spans="1:3" ht="33.75" customHeight="1" x14ac:dyDescent="0.25">
      <c r="A51" s="13" t="s">
        <v>116</v>
      </c>
      <c r="B51" s="14" t="s">
        <v>117</v>
      </c>
      <c r="C51" s="15">
        <v>4</v>
      </c>
    </row>
    <row r="52" spans="1:3" ht="33.75" customHeight="1" x14ac:dyDescent="0.25">
      <c r="A52" s="13" t="s">
        <v>118</v>
      </c>
      <c r="B52" s="14" t="s">
        <v>119</v>
      </c>
      <c r="C52" s="15">
        <v>2</v>
      </c>
    </row>
    <row r="53" spans="1:3" ht="33.75" customHeight="1" x14ac:dyDescent="0.25">
      <c r="A53" s="13" t="s">
        <v>120</v>
      </c>
      <c r="B53" s="14" t="s">
        <v>121</v>
      </c>
      <c r="C53" s="15">
        <v>3</v>
      </c>
    </row>
    <row r="54" spans="1:3" ht="33.75" customHeight="1" x14ac:dyDescent="0.25">
      <c r="A54" s="13" t="s">
        <v>122</v>
      </c>
      <c r="B54" s="14" t="s">
        <v>123</v>
      </c>
      <c r="C54" s="15">
        <v>5</v>
      </c>
    </row>
    <row r="55" spans="1:3" ht="33.75" customHeight="1" x14ac:dyDescent="0.25">
      <c r="A55" s="13" t="s">
        <v>124</v>
      </c>
      <c r="B55" s="14" t="s">
        <v>125</v>
      </c>
      <c r="C55" s="15">
        <v>4</v>
      </c>
    </row>
    <row r="56" spans="1:3" ht="33.75" customHeight="1" x14ac:dyDescent="0.25">
      <c r="A56" s="13" t="s">
        <v>126</v>
      </c>
      <c r="B56" s="14" t="s">
        <v>127</v>
      </c>
      <c r="C56" s="15">
        <v>3</v>
      </c>
    </row>
    <row r="57" spans="1:3" ht="33.75" customHeight="1" x14ac:dyDescent="0.25">
      <c r="A57" s="13" t="s">
        <v>128</v>
      </c>
      <c r="B57" s="14" t="s">
        <v>129</v>
      </c>
      <c r="C57" s="15">
        <v>4</v>
      </c>
    </row>
    <row r="58" spans="1:3" ht="33.75" customHeight="1" x14ac:dyDescent="0.25">
      <c r="A58" s="13" t="s">
        <v>130</v>
      </c>
      <c r="B58" s="14" t="s">
        <v>131</v>
      </c>
      <c r="C58" s="15">
        <v>5</v>
      </c>
    </row>
  </sheetData>
  <mergeCells count="1">
    <mergeCell ref="A1:C2"/>
  </mergeCells>
  <pageMargins left="0.7" right="0.7" top="0.75" bottom="0.75" header="0.3" footer="0.3"/>
  <pageSetup paperSize="9" scale="95" orientation="portrait" r:id="rId1"/>
  <colBreaks count="2" manualBreakCount="2">
    <brk id="3" max="57" man="1"/>
    <brk id="11" max="57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view="pageBreakPreview" zoomScale="60" zoomScaleNormal="70" workbookViewId="0">
      <selection activeCell="G56" sqref="G56"/>
    </sheetView>
  </sheetViews>
  <sheetFormatPr defaultColWidth="11.42578125" defaultRowHeight="15" x14ac:dyDescent="0.25"/>
  <cols>
    <col min="1" max="1" width="4.140625" customWidth="1"/>
    <col min="2" max="2" width="2.140625" customWidth="1"/>
    <col min="6" max="6" width="6" customWidth="1"/>
    <col min="7" max="7" width="8.7109375" customWidth="1"/>
  </cols>
  <sheetData>
    <row r="2" spans="1:15" x14ac:dyDescent="0.25">
      <c r="I2" s="1"/>
      <c r="J2" s="1"/>
      <c r="K2" s="1"/>
      <c r="L2" s="1"/>
    </row>
    <row r="3" spans="1:15" x14ac:dyDescent="0.25">
      <c r="G3" s="2" t="s">
        <v>1</v>
      </c>
      <c r="I3" s="1"/>
      <c r="J3" s="1"/>
      <c r="K3" s="1"/>
      <c r="L3" s="33" t="s">
        <v>0</v>
      </c>
      <c r="M3" s="33"/>
      <c r="N3" s="33"/>
      <c r="O3" s="33"/>
    </row>
    <row r="4" spans="1:15" ht="37.5" customHeight="1" x14ac:dyDescent="0.25">
      <c r="A4">
        <f>+respuestas!C4+respuestas!C12+respuestas!C26-respuestas!C37+respuestas!C45+6</f>
        <v>19</v>
      </c>
      <c r="C4" s="1" t="s">
        <v>2</v>
      </c>
      <c r="D4" s="1"/>
      <c r="E4" s="1"/>
      <c r="F4" s="16"/>
      <c r="G4" s="13">
        <f>IF(AND($A$15&gt;=0,$A$15&lt;=19),A4,IF(AND($A$15&gt;=20,$A$15&lt;=21),A4+3,IF(AND($A$15&gt;=22),A4+5)))</f>
        <v>19</v>
      </c>
      <c r="I4" s="1"/>
      <c r="J4" s="1"/>
      <c r="K4" s="1"/>
      <c r="L4" s="1"/>
    </row>
    <row r="5" spans="1:15" ht="37.5" customHeight="1" x14ac:dyDescent="0.25">
      <c r="A5">
        <f>+respuestas!C5+respuestas!C13+respuestas!C27-respuestas!C38+respuestas!C46+6</f>
        <v>21</v>
      </c>
      <c r="C5" s="1" t="s">
        <v>3</v>
      </c>
      <c r="D5" s="1"/>
      <c r="E5" s="1"/>
      <c r="F5" s="16"/>
      <c r="G5" s="13">
        <f t="shared" ref="G5:G13" si="0">IF(AND($A$15&gt;=0,$A$15&lt;=19),A5,IF(AND($A$15&gt;=20,$A$15&lt;=21),A5+3,IF(AND($A$15&gt;=22),A5+5)))</f>
        <v>21</v>
      </c>
      <c r="I5" s="1"/>
      <c r="J5" s="1"/>
      <c r="K5" s="1"/>
      <c r="L5" s="1"/>
    </row>
    <row r="6" spans="1:15" ht="37.5" customHeight="1" x14ac:dyDescent="0.25">
      <c r="A6">
        <f>+respuestas!C6+respuestas!C14+respuestas!C28+respuestas!C39-respuestas!C47+6</f>
        <v>19</v>
      </c>
      <c r="C6" s="1" t="s">
        <v>4</v>
      </c>
      <c r="D6" s="1"/>
      <c r="E6" s="1"/>
      <c r="F6" s="16"/>
      <c r="G6" s="13">
        <f t="shared" si="0"/>
        <v>19</v>
      </c>
      <c r="I6" s="1"/>
      <c r="J6" s="1"/>
      <c r="K6" s="1"/>
      <c r="L6" s="1"/>
    </row>
    <row r="7" spans="1:15" ht="37.5" customHeight="1" x14ac:dyDescent="0.25">
      <c r="A7">
        <f>+respuestas!C7+respuestas!C15+respuestas!C29+respuestas!C40+respuestas!C48</f>
        <v>19</v>
      </c>
      <c r="C7" s="1" t="s">
        <v>5</v>
      </c>
      <c r="D7" s="1"/>
      <c r="E7" s="1"/>
      <c r="F7" s="16"/>
      <c r="G7" s="13">
        <f t="shared" si="0"/>
        <v>19</v>
      </c>
      <c r="I7" s="1"/>
      <c r="J7" s="1"/>
      <c r="K7" s="1"/>
      <c r="L7" s="1"/>
    </row>
    <row r="8" spans="1:15" ht="37.5" customHeight="1" x14ac:dyDescent="0.25">
      <c r="A8">
        <f>respuestas!C8+respuestas!C16+respuestas!C30-respuestas!C41+respuestas!C49+6</f>
        <v>19</v>
      </c>
      <c r="C8" s="1" t="s">
        <v>6</v>
      </c>
      <c r="D8" s="1"/>
      <c r="E8" s="1"/>
      <c r="F8" s="16"/>
      <c r="G8" s="13">
        <f t="shared" si="0"/>
        <v>19</v>
      </c>
      <c r="I8" s="1"/>
      <c r="J8" s="1"/>
      <c r="K8" s="1"/>
      <c r="L8" s="1"/>
    </row>
    <row r="9" spans="1:15" ht="37.5" customHeight="1" x14ac:dyDescent="0.25">
      <c r="A9">
        <f>+respuestas!C9-respuestas!C17+respuestas!C31+respuestas!C42+respuestas!C50+6</f>
        <v>16</v>
      </c>
      <c r="C9" s="1" t="s">
        <v>7</v>
      </c>
      <c r="D9" s="1"/>
      <c r="E9" s="1"/>
      <c r="F9" s="16"/>
      <c r="G9" s="13">
        <f t="shared" si="0"/>
        <v>16</v>
      </c>
      <c r="I9" s="1"/>
      <c r="J9" s="1"/>
      <c r="K9" s="1"/>
      <c r="L9" s="1"/>
    </row>
    <row r="10" spans="1:15" ht="37.5" customHeight="1" x14ac:dyDescent="0.25">
      <c r="A10">
        <f>+respuestas!C10+respuestas!C18-respuestas!C32+respuestas!C43+respuestas!C51+6</f>
        <v>18</v>
      </c>
      <c r="C10" s="1" t="s">
        <v>8</v>
      </c>
      <c r="D10" s="1"/>
      <c r="E10" s="1"/>
      <c r="F10" s="16"/>
      <c r="G10" s="13">
        <f t="shared" si="0"/>
        <v>18</v>
      </c>
      <c r="I10" s="1"/>
      <c r="J10" s="1"/>
      <c r="K10" s="1"/>
      <c r="L10" s="1"/>
    </row>
    <row r="11" spans="1:15" ht="37.5" customHeight="1" x14ac:dyDescent="0.25">
      <c r="A11">
        <f>+respuestas!C11+respuestas!C19+respuestas!C33-respuestas!C44+respuestas!C52+6</f>
        <v>15</v>
      </c>
      <c r="C11" s="1" t="s">
        <v>9</v>
      </c>
      <c r="D11" s="1"/>
      <c r="E11" s="1"/>
      <c r="F11" s="16"/>
      <c r="G11" s="13">
        <f t="shared" si="0"/>
        <v>15</v>
      </c>
      <c r="I11" s="1"/>
      <c r="J11" s="1"/>
      <c r="K11" s="1"/>
      <c r="L11" s="1"/>
    </row>
    <row r="12" spans="1:15" ht="37.5" customHeight="1" x14ac:dyDescent="0.25">
      <c r="A12">
        <f>+respuestas!C12-respuestas!C20+respuestas!C34+respuestas!C45+respuestas!C53+6</f>
        <v>17</v>
      </c>
      <c r="C12" s="1" t="s">
        <v>10</v>
      </c>
      <c r="D12" s="1"/>
      <c r="E12" s="1"/>
      <c r="F12" s="16"/>
      <c r="G12" s="13">
        <f t="shared" si="0"/>
        <v>17</v>
      </c>
      <c r="I12" s="1"/>
      <c r="J12" s="1"/>
      <c r="K12" s="1"/>
      <c r="L12" s="1"/>
    </row>
    <row r="13" spans="1:15" ht="37.5" customHeight="1" x14ac:dyDescent="0.25">
      <c r="A13">
        <f>+respuestas!C13-respuestas!C21+respuestas!C35+respuestas!C46+respuestas!C54+6</f>
        <v>19</v>
      </c>
      <c r="B13" t="s">
        <v>11</v>
      </c>
      <c r="C13" s="1" t="s">
        <v>12</v>
      </c>
      <c r="D13" s="1"/>
      <c r="E13" s="1"/>
      <c r="F13" s="1"/>
      <c r="G13" s="13">
        <f t="shared" si="0"/>
        <v>19</v>
      </c>
      <c r="I13" s="1"/>
      <c r="J13" s="1"/>
      <c r="K13" s="1"/>
      <c r="L13" s="1"/>
    </row>
    <row r="14" spans="1:15" x14ac:dyDescent="0.25">
      <c r="I14" s="1"/>
      <c r="J14" s="1"/>
      <c r="K14" s="1"/>
      <c r="L14" s="1"/>
    </row>
    <row r="15" spans="1:15" x14ac:dyDescent="0.25">
      <c r="A15">
        <f>+respuestas!C14-respuestas!C25-respuestas!C36-respuestas!C47+respuestas!C58+18</f>
        <v>18</v>
      </c>
      <c r="C15" t="s">
        <v>13</v>
      </c>
      <c r="I15" s="1"/>
      <c r="J15" s="1"/>
      <c r="K15" s="1"/>
      <c r="L15" s="1"/>
    </row>
  </sheetData>
  <mergeCells count="1">
    <mergeCell ref="L3:O3"/>
  </mergeCells>
  <pageMargins left="0.7" right="0.7" top="0.75" bottom="0.75" header="0.3" footer="0.3"/>
  <pageSetup paperSize="9" orientation="portrait" r:id="rId1"/>
  <colBreaks count="1" manualBreakCount="1">
    <brk id="8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d496ab6f-82d7-47fa-ba56-55fc2c510ab4"/>
</file>

<file path=customXml/itemProps1.xml><?xml version="1.0" encoding="utf-8"?>
<ds:datastoreItem xmlns:ds="http://schemas.openxmlformats.org/officeDocument/2006/customXml" ds:itemID="{2F696B64-12AE-4A3A-85EA-2DD130103BE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instrucciones</vt:lpstr>
      <vt:lpstr>respuestas</vt:lpstr>
      <vt:lpstr>puntajes</vt:lpstr>
    </vt:vector>
  </TitlesOfParts>
  <Company>Paola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Mauro Berrutti</cp:lastModifiedBy>
  <dcterms:created xsi:type="dcterms:W3CDTF">2016-08-10T04:09:24Z</dcterms:created>
  <dcterms:modified xsi:type="dcterms:W3CDTF">2016-09-28T17:07:35Z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546b30d3-cda2-42b1-85e4-c5193cd4b18a</vt:lpwstr>
  </property>
  <property fmtid="{D5CDD505-2E9C-101B-9397-08002B2CF9AE}" pid="3" name="bjSaver">
    <vt:lpwstr>eMDmZLoCjkdOlZE3ArPC5NvSEFFotuCv</vt:lpwstr>
  </property>
  <property fmtid="{D5CDD505-2E9C-101B-9397-08002B2CF9AE}" pid="4" name="bjDocumentSecurityLabel">
    <vt:lpwstr>No Marking</vt:lpwstr>
  </property>
</Properties>
</file>