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7772AEA3-2702-4077-B702-85C801A58DDC}" xr6:coauthVersionLast="47" xr6:coauthVersionMax="47" xr10:uidLastSave="{00000000-0000-0000-0000-000000000000}"/>
  <bookViews>
    <workbookView xWindow="-120" yWindow="-120" windowWidth="21840" windowHeight="13140" xr2:uid="{B42033DE-A293-4AC9-91ED-61AC9A5750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4" i="1"/>
  <c r="I13" i="1"/>
  <c r="I12" i="1"/>
  <c r="L4" i="1"/>
  <c r="L29" i="1"/>
  <c r="L28" i="1"/>
  <c r="L27" i="1"/>
  <c r="L26" i="1"/>
  <c r="L25" i="1"/>
  <c r="L18" i="1"/>
  <c r="L22" i="1"/>
  <c r="L21" i="1"/>
  <c r="L20" i="1"/>
  <c r="L19" i="1"/>
  <c r="L11" i="1"/>
  <c r="L14" i="1"/>
  <c r="L15" i="1"/>
  <c r="L13" i="1"/>
  <c r="L12" i="1"/>
  <c r="L8" i="1"/>
  <c r="L7" i="1"/>
  <c r="L6" i="1"/>
  <c r="L5" i="1"/>
  <c r="I8" i="1"/>
  <c r="I7" i="1"/>
  <c r="I6" i="1"/>
  <c r="I4" i="1"/>
  <c r="I5" i="1"/>
</calcChain>
</file>

<file path=xl/sharedStrings.xml><?xml version="1.0" encoding="utf-8"?>
<sst xmlns="http://schemas.openxmlformats.org/spreadsheetml/2006/main" count="90" uniqueCount="44">
  <si>
    <t>CONTATOS</t>
  </si>
  <si>
    <t>ID</t>
  </si>
  <si>
    <t>Nome</t>
  </si>
  <si>
    <t>Cidade</t>
  </si>
  <si>
    <t>e-mail</t>
  </si>
  <si>
    <t>whatsapp</t>
  </si>
  <si>
    <t>Fixo</t>
  </si>
  <si>
    <t>anderson</t>
  </si>
  <si>
    <t>curitiba</t>
  </si>
  <si>
    <t>anderson@email.com</t>
  </si>
  <si>
    <t>ana paula</t>
  </si>
  <si>
    <t>são paulo</t>
  </si>
  <si>
    <t>ana@email.com</t>
  </si>
  <si>
    <t>juliana</t>
  </si>
  <si>
    <t>taquaritinga</t>
  </si>
  <si>
    <t>ju@email.com</t>
  </si>
  <si>
    <t>gustavo</t>
  </si>
  <si>
    <t>rio de janeiro</t>
  </si>
  <si>
    <t>gu@email.com</t>
  </si>
  <si>
    <t>leonardo</t>
  </si>
  <si>
    <t>barretos</t>
  </si>
  <si>
    <t>le@email.com</t>
  </si>
  <si>
    <t>renato</t>
  </si>
  <si>
    <t>re@email.com</t>
  </si>
  <si>
    <t>ederson</t>
  </si>
  <si>
    <t>ed@email.com</t>
  </si>
  <si>
    <t>heloisa</t>
  </si>
  <si>
    <t>he@email.com</t>
  </si>
  <si>
    <t>luana</t>
  </si>
  <si>
    <t>lu@email.com</t>
  </si>
  <si>
    <t>giovanna</t>
  </si>
  <si>
    <t>gi@email.com</t>
  </si>
  <si>
    <t>camila</t>
  </si>
  <si>
    <t>ca@email.com</t>
  </si>
  <si>
    <t>maria eduarda</t>
  </si>
  <si>
    <t>maria@email.com</t>
  </si>
  <si>
    <t>aryadnne</t>
  </si>
  <si>
    <t>ary@email.com</t>
  </si>
  <si>
    <t>lucia</t>
  </si>
  <si>
    <t>Índice+Corresp</t>
  </si>
  <si>
    <t>id_funcionáro</t>
  </si>
  <si>
    <t>nome</t>
  </si>
  <si>
    <t>cidade</t>
  </si>
  <si>
    <t>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</si>
</sst>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(&quot;00&quot;)&quot;0000\-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@email.com" TargetMode="External"/><Relationship Id="rId13" Type="http://schemas.openxmlformats.org/officeDocument/2006/relationships/hyperlink" Target="mailto:ary@email.com" TargetMode="External"/><Relationship Id="rId3" Type="http://schemas.openxmlformats.org/officeDocument/2006/relationships/hyperlink" Target="mailto:ju@email.com" TargetMode="External"/><Relationship Id="rId7" Type="http://schemas.openxmlformats.org/officeDocument/2006/relationships/hyperlink" Target="mailto:ed@email.com" TargetMode="External"/><Relationship Id="rId12" Type="http://schemas.openxmlformats.org/officeDocument/2006/relationships/hyperlink" Target="mailto:maria@email.com" TargetMode="External"/><Relationship Id="rId2" Type="http://schemas.openxmlformats.org/officeDocument/2006/relationships/hyperlink" Target="mailto:ana@email.com" TargetMode="External"/><Relationship Id="rId1" Type="http://schemas.openxmlformats.org/officeDocument/2006/relationships/hyperlink" Target="mailto:anderson@email.com" TargetMode="External"/><Relationship Id="rId6" Type="http://schemas.openxmlformats.org/officeDocument/2006/relationships/hyperlink" Target="mailto:re@email.com" TargetMode="External"/><Relationship Id="rId11" Type="http://schemas.openxmlformats.org/officeDocument/2006/relationships/hyperlink" Target="mailto:ca@email.com" TargetMode="External"/><Relationship Id="rId5" Type="http://schemas.openxmlformats.org/officeDocument/2006/relationships/hyperlink" Target="mailto:le@email.com" TargetMode="External"/><Relationship Id="rId10" Type="http://schemas.openxmlformats.org/officeDocument/2006/relationships/hyperlink" Target="mailto:gi@email.com" TargetMode="External"/><Relationship Id="rId4" Type="http://schemas.openxmlformats.org/officeDocument/2006/relationships/hyperlink" Target="mailto:gu@email.com" TargetMode="External"/><Relationship Id="rId9" Type="http://schemas.openxmlformats.org/officeDocument/2006/relationships/hyperlink" Target="mailto:lu@email.com" TargetMode="External"/><Relationship Id="rId14" Type="http://schemas.openxmlformats.org/officeDocument/2006/relationships/hyperlink" Target="mailto:lu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3564-E35F-4E15-A66F-763BDFC278A2}">
  <dimension ref="A1:L29"/>
  <sheetViews>
    <sheetView tabSelected="1" workbookViewId="0">
      <selection activeCell="F24" sqref="F24"/>
    </sheetView>
  </sheetViews>
  <sheetFormatPr defaultRowHeight="15" x14ac:dyDescent="0.25"/>
  <cols>
    <col min="1" max="1" width="8.7109375" customWidth="1"/>
    <col min="2" max="2" width="13.85546875" bestFit="1" customWidth="1"/>
    <col min="3" max="3" width="12.85546875" bestFit="1" customWidth="1"/>
    <col min="4" max="4" width="20.7109375" bestFit="1" customWidth="1"/>
    <col min="5" max="6" width="13.28515625" bestFit="1" customWidth="1"/>
    <col min="7" max="7" width="10.5703125" bestFit="1" customWidth="1"/>
    <col min="8" max="8" width="20.7109375" bestFit="1" customWidth="1"/>
    <col min="9" max="9" width="14.5703125" bestFit="1" customWidth="1"/>
    <col min="11" max="11" width="13.42578125" bestFit="1" customWidth="1"/>
    <col min="12" max="12" width="14.42578125" bestFit="1" customWidth="1"/>
  </cols>
  <sheetData>
    <row r="1" spans="1:12" x14ac:dyDescent="0.25">
      <c r="A1" s="11" t="s">
        <v>0</v>
      </c>
      <c r="B1" s="11"/>
      <c r="C1" s="11"/>
      <c r="D1" s="11"/>
      <c r="E1" s="11"/>
      <c r="F1" s="11"/>
      <c r="H1" s="12" t="s">
        <v>39</v>
      </c>
      <c r="I1" s="13"/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/>
      <c r="H2" s="14"/>
      <c r="I2" s="15"/>
    </row>
    <row r="3" spans="1:12" x14ac:dyDescent="0.25">
      <c r="A3" s="3">
        <v>1</v>
      </c>
      <c r="B3" s="3" t="s">
        <v>7</v>
      </c>
      <c r="C3" s="3" t="s">
        <v>8</v>
      </c>
      <c r="D3" s="4" t="s">
        <v>9</v>
      </c>
      <c r="E3" s="5">
        <v>5512345547</v>
      </c>
      <c r="F3" s="5">
        <v>1111235678</v>
      </c>
      <c r="G3" s="6"/>
      <c r="H3" s="9" t="s">
        <v>40</v>
      </c>
      <c r="I3" s="10">
        <v>8</v>
      </c>
      <c r="K3" s="9" t="s">
        <v>41</v>
      </c>
      <c r="L3" s="8" t="s">
        <v>16</v>
      </c>
    </row>
    <row r="4" spans="1:12" x14ac:dyDescent="0.25">
      <c r="A4" s="3">
        <v>2</v>
      </c>
      <c r="B4" s="3" t="s">
        <v>10</v>
      </c>
      <c r="C4" s="3" t="s">
        <v>11</v>
      </c>
      <c r="D4" s="4" t="s">
        <v>12</v>
      </c>
      <c r="E4" s="5">
        <v>5555684477</v>
      </c>
      <c r="F4" s="5">
        <v>1122348977</v>
      </c>
      <c r="G4" s="6"/>
      <c r="H4" s="9" t="s">
        <v>41</v>
      </c>
      <c r="I4" s="8" t="str">
        <f>INDEX($A$3:$F$16,MATCH(8,$A$3:$A$16,0),2)</f>
        <v>heloisa</v>
      </c>
      <c r="K4" s="9" t="s">
        <v>40</v>
      </c>
      <c r="L4" s="8">
        <f>INDEX($A$3:$F$16,MATCH($L$3,$B3:B$16,0),1)</f>
        <v>4</v>
      </c>
    </row>
    <row r="5" spans="1:12" x14ac:dyDescent="0.25">
      <c r="A5" s="3">
        <v>3</v>
      </c>
      <c r="B5" s="3" t="s">
        <v>13</v>
      </c>
      <c r="C5" s="3" t="s">
        <v>14</v>
      </c>
      <c r="D5" s="4" t="s">
        <v>15</v>
      </c>
      <c r="E5" s="5">
        <v>5512345548</v>
      </c>
      <c r="F5" s="5">
        <v>1111235679</v>
      </c>
      <c r="G5" s="6"/>
      <c r="H5" s="9" t="s">
        <v>42</v>
      </c>
      <c r="I5" s="8" t="str">
        <f>INDEX($A$3:$F$16,MATCH(8,$A$3:$A$16,0),3)</f>
        <v>taquaritinga</v>
      </c>
      <c r="K5" s="9" t="s">
        <v>42</v>
      </c>
      <c r="L5" s="8" t="str">
        <f>INDEX($A$3:$F$16,MATCH($L$3,$B$3:$B$16,0),3)</f>
        <v>rio de janeiro</v>
      </c>
    </row>
    <row r="6" spans="1:12" x14ac:dyDescent="0.25">
      <c r="A6" s="3">
        <v>4</v>
      </c>
      <c r="B6" s="3" t="s">
        <v>16</v>
      </c>
      <c r="C6" s="3" t="s">
        <v>17</v>
      </c>
      <c r="D6" s="4" t="s">
        <v>18</v>
      </c>
      <c r="E6" s="5">
        <v>5555684478</v>
      </c>
      <c r="F6" s="5">
        <v>1122348978</v>
      </c>
      <c r="G6" s="6"/>
      <c r="H6" s="9" t="s">
        <v>4</v>
      </c>
      <c r="I6" s="8" t="str">
        <f>INDEX($A$3:$F$16,MATCH(8,$A$3:$A$16,0),4)</f>
        <v>he@email.com</v>
      </c>
      <c r="K6" s="9" t="s">
        <v>4</v>
      </c>
      <c r="L6" s="8" t="str">
        <f>INDEX($A$3:$F$16,MATCH($L$3,$B$3:$B$16,0),4)</f>
        <v>gu@email.com</v>
      </c>
    </row>
    <row r="7" spans="1:12" x14ac:dyDescent="0.25">
      <c r="A7" s="3">
        <v>5</v>
      </c>
      <c r="B7" s="3" t="s">
        <v>19</v>
      </c>
      <c r="C7" s="3" t="s">
        <v>20</v>
      </c>
      <c r="D7" s="4" t="s">
        <v>21</v>
      </c>
      <c r="E7" s="5">
        <v>5512345549</v>
      </c>
      <c r="F7" s="5">
        <v>1111235680</v>
      </c>
      <c r="G7" s="6"/>
      <c r="H7" s="9" t="s">
        <v>5</v>
      </c>
      <c r="I7" s="8">
        <f>INDEX($A$3:$F$16,MATCH(8,$A$3:$A$16,0),5)</f>
        <v>5555584480</v>
      </c>
      <c r="K7" s="9" t="s">
        <v>5</v>
      </c>
      <c r="L7" s="8">
        <f>INDEX($A$3:$F$16,MATCH($L$3,$B$3:$B$16,0),5)</f>
        <v>5555684478</v>
      </c>
    </row>
    <row r="8" spans="1:12" x14ac:dyDescent="0.25">
      <c r="A8" s="3">
        <v>6</v>
      </c>
      <c r="B8" s="3" t="s">
        <v>22</v>
      </c>
      <c r="C8" s="3" t="s">
        <v>8</v>
      </c>
      <c r="D8" s="4" t="s">
        <v>23</v>
      </c>
      <c r="E8" s="5">
        <v>5555568479</v>
      </c>
      <c r="F8" s="5">
        <v>1122348979</v>
      </c>
      <c r="G8" s="6"/>
      <c r="H8" s="9" t="s">
        <v>43</v>
      </c>
      <c r="I8" s="8">
        <f>INDEX($A$3:$F$16,MATCH(8,$A$3:$A$16,0),6)</f>
        <v>1122348980</v>
      </c>
      <c r="K8" s="9" t="s">
        <v>43</v>
      </c>
      <c r="L8" s="8">
        <f>INDEX($A$3:$F$16,MATCH($L$3,$B$3:$B$16,0),6)</f>
        <v>1122348978</v>
      </c>
    </row>
    <row r="9" spans="1:12" x14ac:dyDescent="0.25">
      <c r="A9" s="3">
        <v>7</v>
      </c>
      <c r="B9" s="3" t="s">
        <v>24</v>
      </c>
      <c r="C9" s="3" t="s">
        <v>11</v>
      </c>
      <c r="D9" s="4" t="s">
        <v>25</v>
      </c>
      <c r="E9" s="5">
        <v>5512345550</v>
      </c>
      <c r="F9" s="5">
        <v>1111235681</v>
      </c>
      <c r="G9" s="6"/>
      <c r="H9" s="7"/>
    </row>
    <row r="10" spans="1:12" x14ac:dyDescent="0.25">
      <c r="A10" s="3">
        <v>8</v>
      </c>
      <c r="B10" s="3" t="s">
        <v>26</v>
      </c>
      <c r="C10" s="3" t="s">
        <v>14</v>
      </c>
      <c r="D10" s="4" t="s">
        <v>27</v>
      </c>
      <c r="E10" s="5">
        <v>5555584480</v>
      </c>
      <c r="F10" s="5">
        <v>1122348980</v>
      </c>
      <c r="G10" s="6"/>
      <c r="H10" s="7"/>
      <c r="K10" s="9" t="s">
        <v>41</v>
      </c>
      <c r="L10" s="8" t="s">
        <v>19</v>
      </c>
    </row>
    <row r="11" spans="1:12" x14ac:dyDescent="0.25">
      <c r="A11" s="3">
        <v>9</v>
      </c>
      <c r="B11" s="3" t="s">
        <v>28</v>
      </c>
      <c r="C11" s="3" t="s">
        <v>17</v>
      </c>
      <c r="D11" s="4" t="s">
        <v>29</v>
      </c>
      <c r="E11" s="5">
        <v>5512345551</v>
      </c>
      <c r="F11" s="5">
        <v>1111235682</v>
      </c>
      <c r="G11" s="6"/>
      <c r="H11" s="9" t="s">
        <v>40</v>
      </c>
      <c r="I11" s="8">
        <v>11</v>
      </c>
      <c r="K11" s="9" t="s">
        <v>40</v>
      </c>
      <c r="L11" s="8">
        <f>INDEX($A$3:$F$16,MATCH($L$10,$B$3:$B$16,0),1)</f>
        <v>5</v>
      </c>
    </row>
    <row r="12" spans="1:12" x14ac:dyDescent="0.25">
      <c r="A12" s="3">
        <v>10</v>
      </c>
      <c r="B12" s="3" t="s">
        <v>30</v>
      </c>
      <c r="C12" s="3" t="s">
        <v>20</v>
      </c>
      <c r="D12" s="4" t="s">
        <v>31</v>
      </c>
      <c r="E12" s="5">
        <v>5555584481</v>
      </c>
      <c r="F12" s="5">
        <v>1122348981</v>
      </c>
      <c r="G12" s="6"/>
      <c r="H12" s="9" t="s">
        <v>41</v>
      </c>
      <c r="I12" s="8" t="str">
        <f>INDEX($A$3:$F$16,MATCH($I$11,$A$3:$A$16,0),2)</f>
        <v>camila</v>
      </c>
      <c r="K12" s="9" t="s">
        <v>42</v>
      </c>
      <c r="L12" s="8" t="str">
        <f>INDEX(A3:$F$16,MATCH($L$10,$B$3:$B$16,0),3)</f>
        <v>barretos</v>
      </c>
    </row>
    <row r="13" spans="1:12" x14ac:dyDescent="0.25">
      <c r="A13" s="3">
        <v>11</v>
      </c>
      <c r="B13" s="3" t="s">
        <v>32</v>
      </c>
      <c r="C13" s="3" t="s">
        <v>8</v>
      </c>
      <c r="D13" s="4" t="s">
        <v>33</v>
      </c>
      <c r="E13" s="5">
        <v>5512345552</v>
      </c>
      <c r="F13" s="5">
        <v>1111235683</v>
      </c>
      <c r="G13" s="6"/>
      <c r="H13" s="9" t="s">
        <v>42</v>
      </c>
      <c r="I13" s="8" t="str">
        <f>INDEX($A$3:$F$16,MATCH($I$11,$A$3:$A$16,0),3)</f>
        <v>curitiba</v>
      </c>
      <c r="K13" s="9" t="s">
        <v>4</v>
      </c>
      <c r="L13" s="8" t="str">
        <f>INDEX($A$3:$F$16,MATCH($L$10,$B$3:$B$16,0),4)</f>
        <v>le@email.com</v>
      </c>
    </row>
    <row r="14" spans="1:12" x14ac:dyDescent="0.25">
      <c r="A14" s="3">
        <v>12</v>
      </c>
      <c r="B14" s="3" t="s">
        <v>34</v>
      </c>
      <c r="C14" s="3" t="s">
        <v>11</v>
      </c>
      <c r="D14" s="4" t="s">
        <v>35</v>
      </c>
      <c r="E14" s="5">
        <v>5555584482</v>
      </c>
      <c r="F14" s="5">
        <v>1122348982</v>
      </c>
      <c r="G14" s="6"/>
      <c r="H14" s="9" t="s">
        <v>4</v>
      </c>
      <c r="I14" s="8" t="str">
        <f>INDEX($A$3:$F$16,MATCH($I$11,$A$3:$A$16,0),4)</f>
        <v>ca@email.com</v>
      </c>
      <c r="K14" s="9" t="s">
        <v>5</v>
      </c>
      <c r="L14" s="8">
        <f>INDEX($A$3:$F$16,MATCH($L$10,$B$3:$B$16,0),5)</f>
        <v>5512345549</v>
      </c>
    </row>
    <row r="15" spans="1:12" x14ac:dyDescent="0.25">
      <c r="A15" s="3">
        <v>13</v>
      </c>
      <c r="B15" s="3" t="s">
        <v>36</v>
      </c>
      <c r="C15" s="3" t="s">
        <v>14</v>
      </c>
      <c r="D15" s="4" t="s">
        <v>37</v>
      </c>
      <c r="E15" s="5">
        <v>5512345553</v>
      </c>
      <c r="F15" s="5">
        <v>1111235684</v>
      </c>
      <c r="G15" s="6"/>
      <c r="H15" s="9" t="s">
        <v>5</v>
      </c>
      <c r="I15" s="8">
        <f>INDEX($A$3:$F$16,MATCH($I$11,$A$3:$A$16,0),5)</f>
        <v>5512345552</v>
      </c>
      <c r="K15" s="9" t="s">
        <v>43</v>
      </c>
      <c r="L15" s="8">
        <f>INDEX($A$3:$F$16,MATCH($L$10,$B$3:$B$16,0),6)</f>
        <v>1111235680</v>
      </c>
    </row>
    <row r="16" spans="1:12" x14ac:dyDescent="0.25">
      <c r="A16" s="3">
        <v>14</v>
      </c>
      <c r="B16" s="3" t="s">
        <v>38</v>
      </c>
      <c r="C16" s="3" t="s">
        <v>17</v>
      </c>
      <c r="D16" s="4" t="s">
        <v>29</v>
      </c>
      <c r="E16" s="5">
        <v>5555584483</v>
      </c>
      <c r="F16" s="5">
        <v>1122348983</v>
      </c>
      <c r="G16" s="6"/>
      <c r="H16" s="9" t="s">
        <v>43</v>
      </c>
      <c r="I16" s="8">
        <f>INDEX($A$3:$F$16,MATCH($I$11,$A$3:$A$16,0),6)</f>
        <v>1111235683</v>
      </c>
    </row>
    <row r="17" spans="11:12" x14ac:dyDescent="0.25">
      <c r="K17" s="9" t="s">
        <v>41</v>
      </c>
      <c r="L17" s="8" t="s">
        <v>24</v>
      </c>
    </row>
    <row r="18" spans="11:12" x14ac:dyDescent="0.25">
      <c r="K18" s="9" t="s">
        <v>40</v>
      </c>
      <c r="L18" s="8">
        <f>INDEX($A$3:$F$16,MATCH($L$17,$B$3:$B$16,0),1)</f>
        <v>7</v>
      </c>
    </row>
    <row r="19" spans="11:12" x14ac:dyDescent="0.25">
      <c r="K19" s="9" t="s">
        <v>42</v>
      </c>
      <c r="L19" s="8" t="str">
        <f>INDEX($A$3:$F$16,MATCH($L$17,$B$3:$B$16,0),3)</f>
        <v>são paulo</v>
      </c>
    </row>
    <row r="20" spans="11:12" x14ac:dyDescent="0.25">
      <c r="K20" s="9" t="s">
        <v>4</v>
      </c>
      <c r="L20" s="8" t="str">
        <f>INDEX($A$3:$F$16,MATCH($L$17,$B$3:$B$16,0),4)</f>
        <v>ed@email.com</v>
      </c>
    </row>
    <row r="21" spans="11:12" x14ac:dyDescent="0.25">
      <c r="K21" s="9" t="s">
        <v>5</v>
      </c>
      <c r="L21" s="8">
        <f>INDEX($A$3:$F$16,MATCH($L$17,$B$3:$B$16,0),5)</f>
        <v>5512345550</v>
      </c>
    </row>
    <row r="22" spans="11:12" x14ac:dyDescent="0.25">
      <c r="K22" s="9" t="s">
        <v>43</v>
      </c>
      <c r="L22" s="8">
        <f>INDEX($A$3:$F$16,MATCH($L$17,$B$3:$B$16,0),6)</f>
        <v>1111235681</v>
      </c>
    </row>
    <row r="24" spans="11:12" x14ac:dyDescent="0.25">
      <c r="K24" s="9" t="s">
        <v>41</v>
      </c>
      <c r="L24" s="8" t="s">
        <v>28</v>
      </c>
    </row>
    <row r="25" spans="11:12" x14ac:dyDescent="0.25">
      <c r="K25" s="9" t="s">
        <v>40</v>
      </c>
      <c r="L25" s="8">
        <f>INDEX($A$3:$F$16,MATCH($L$24,$B$3:$B$16,0),1)</f>
        <v>9</v>
      </c>
    </row>
    <row r="26" spans="11:12" x14ac:dyDescent="0.25">
      <c r="K26" s="9" t="s">
        <v>42</v>
      </c>
      <c r="L26" s="8" t="str">
        <f>INDEX($A$3:$F$16,MATCH($L$24,$B$3:$B$16,0),3)</f>
        <v>rio de janeiro</v>
      </c>
    </row>
    <row r="27" spans="11:12" x14ac:dyDescent="0.25">
      <c r="K27" s="9" t="s">
        <v>4</v>
      </c>
      <c r="L27" s="8" t="str">
        <f>INDEX($A$3:$F$16,MATCH($L$24,$B$3:$B$16,0),4)</f>
        <v>lu@email.com</v>
      </c>
    </row>
    <row r="28" spans="11:12" x14ac:dyDescent="0.25">
      <c r="K28" s="9" t="s">
        <v>5</v>
      </c>
      <c r="L28" s="8">
        <f>INDEX($A$3:$F$16,MATCH($L$24,$B$3:$B$16,0),5)</f>
        <v>5512345551</v>
      </c>
    </row>
    <row r="29" spans="11:12" x14ac:dyDescent="0.25">
      <c r="K29" s="9" t="s">
        <v>43</v>
      </c>
      <c r="L29" s="8">
        <f>INDEX($A$3:$F$16,MATCH($L$24,$B$3:$B$16,0),6)</f>
        <v>1111235682</v>
      </c>
    </row>
  </sheetData>
  <mergeCells count="3">
    <mergeCell ref="A1:F1"/>
    <mergeCell ref="H1:I1"/>
    <mergeCell ref="H2:I2"/>
  </mergeCells>
  <hyperlinks>
    <hyperlink ref="D3" r:id="rId1" xr:uid="{2744EF98-C1C2-4AA9-B0D1-F4FB385733F6}"/>
    <hyperlink ref="D4" r:id="rId2" xr:uid="{0BCE84F8-C117-4BAB-BD8F-AF32FA1597B0}"/>
    <hyperlink ref="D5" r:id="rId3" xr:uid="{D03267FB-17B5-43DF-9CBB-3CA7CCE4FBAE}"/>
    <hyperlink ref="D6" r:id="rId4" xr:uid="{36404BBF-0182-4475-AAF1-E7511EA92341}"/>
    <hyperlink ref="D7" r:id="rId5" xr:uid="{828F6B72-D1E2-4646-BAF6-15A7B0A7D60D}"/>
    <hyperlink ref="D8" r:id="rId6" xr:uid="{04B36BA7-857C-4A1F-8AFA-D0A642068617}"/>
    <hyperlink ref="D9" r:id="rId7" xr:uid="{016AFAA4-383F-464C-B905-F3E81EC9CE8B}"/>
    <hyperlink ref="D10" r:id="rId8" xr:uid="{9B2FCCF7-E0DA-498A-89CE-712A1CEEF350}"/>
    <hyperlink ref="D11" r:id="rId9" xr:uid="{5A3849AA-2C34-43C4-A4E9-3B51655F401F}"/>
    <hyperlink ref="D12" r:id="rId10" xr:uid="{057A26ED-6789-4655-83BF-2850FBB110AF}"/>
    <hyperlink ref="D13" r:id="rId11" xr:uid="{0714F2E5-730A-45AB-BE0E-4AD92582CCE4}"/>
    <hyperlink ref="D14" r:id="rId12" xr:uid="{C14BC176-C0C9-4D61-B737-8B2899FAF97E}"/>
    <hyperlink ref="D15" r:id="rId13" xr:uid="{861EF6B2-6DDA-49E8-B561-D1F83F82A52C}"/>
    <hyperlink ref="D16" r:id="rId14" xr:uid="{5CD090BF-4254-4DEA-8F7B-877051F1F4D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PC-13</cp:lastModifiedBy>
  <dcterms:created xsi:type="dcterms:W3CDTF">2022-01-21T16:26:11Z</dcterms:created>
  <dcterms:modified xsi:type="dcterms:W3CDTF">2022-01-21T17:41:04Z</dcterms:modified>
</cp:coreProperties>
</file>