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CCC00717-4924-40DE-955C-42F3214EBD96}" xr6:coauthVersionLast="47" xr6:coauthVersionMax="47" xr10:uidLastSave="{00000000-0000-0000-0000-000000000000}"/>
  <bookViews>
    <workbookView xWindow="-120" yWindow="-120" windowWidth="21840" windowHeight="13140" xr2:uid="{18EC5711-A83E-453B-B8A5-13B91C44BE05}"/>
  </bookViews>
  <sheets>
    <sheet name="CONTROLE DIARIO" sheetId="1" r:id="rId1"/>
    <sheet name="PRODUTOS" sheetId="4" r:id="rId2"/>
    <sheet name="VENDEDOR" sheetId="2" r:id="rId3"/>
    <sheet name="FORMAS DE PAGAMENTO" sheetId="3" r:id="rId4"/>
  </sheets>
  <definedNames>
    <definedName name="_xlchart.v1.0" hidden="1">'CONTROLE DIARIO'!$A$3:$A$17</definedName>
    <definedName name="_xlchart.v1.1" hidden="1">'CONTROLE DIARIO'!$B$2</definedName>
    <definedName name="_xlchart.v1.10" hidden="1">'CONTROLE DIARIO'!$F$3:$F$17</definedName>
    <definedName name="_xlchart.v1.11" hidden="1">'CONTROLE DIARIO'!$G$2</definedName>
    <definedName name="_xlchart.v1.12" hidden="1">'CONTROLE DIARIO'!$G$3:$G$17</definedName>
    <definedName name="_xlchart.v1.13" hidden="1">'CONTROLE DIARIO'!$A$3:$A$17</definedName>
    <definedName name="_xlchart.v1.14" hidden="1">'CONTROLE DIARIO'!$B$2</definedName>
    <definedName name="_xlchart.v1.15" hidden="1">'CONTROLE DIARIO'!$B$3:$B$17</definedName>
    <definedName name="_xlchart.v1.16" hidden="1">'CONTROLE DIARIO'!$C$2</definedName>
    <definedName name="_xlchart.v1.17" hidden="1">'CONTROLE DIARIO'!$C$3:$C$17</definedName>
    <definedName name="_xlchart.v1.18" hidden="1">'CONTROLE DIARIO'!$D$2</definedName>
    <definedName name="_xlchart.v1.19" hidden="1">'CONTROLE DIARIO'!$D$3:$D$17</definedName>
    <definedName name="_xlchart.v1.2" hidden="1">'CONTROLE DIARIO'!$B$3:$B$17</definedName>
    <definedName name="_xlchart.v1.20" hidden="1">'CONTROLE DIARIO'!$E$2</definedName>
    <definedName name="_xlchart.v1.21" hidden="1">'CONTROLE DIARIO'!$E$3:$E$17</definedName>
    <definedName name="_xlchart.v1.22" hidden="1">'CONTROLE DIARIO'!$F$2</definedName>
    <definedName name="_xlchart.v1.23" hidden="1">'CONTROLE DIARIO'!$F$3:$F$17</definedName>
    <definedName name="_xlchart.v1.24" hidden="1">'CONTROLE DIARIO'!$G$2</definedName>
    <definedName name="_xlchart.v1.25" hidden="1">'CONTROLE DIARIO'!$G$3:$G$17</definedName>
    <definedName name="_xlchart.v1.3" hidden="1">'CONTROLE DIARIO'!$C$2</definedName>
    <definedName name="_xlchart.v1.4" hidden="1">'CONTROLE DIARIO'!$C$3:$C$17</definedName>
    <definedName name="_xlchart.v1.5" hidden="1">'CONTROLE DIARIO'!$D$2</definedName>
    <definedName name="_xlchart.v1.6" hidden="1">'CONTROLE DIARIO'!$D$3:$D$17</definedName>
    <definedName name="_xlchart.v1.7" hidden="1">'CONTROLE DIARIO'!$E$2</definedName>
    <definedName name="_xlchart.v1.8" hidden="1">'CONTROLE DIARIO'!$E$3:$E$17</definedName>
    <definedName name="_xlchart.v1.9" hidden="1">'CONTROLE DIARIO'!$F$2</definedName>
    <definedName name="FORMAPAGAMENTO">FORMA_PAGAMENTO[FORMAS DE PAGAMENTO]</definedName>
    <definedName name="FORMASPAGAMENTO">FORMA_PAGAMENTO[FORMAS DE PAGAMENTO]</definedName>
    <definedName name="NOMEPRODUTO">PRODUTOS[NOME]</definedName>
    <definedName name="valor_total">'CONTROLE DIARIO'!$G$3:$G$16</definedName>
    <definedName name="VENDEDOR">Tabela1[VENDEDOR]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G7" i="1"/>
  <c r="G11" i="1"/>
  <c r="D4" i="1"/>
  <c r="G4" i="1" s="1"/>
  <c r="D5" i="1"/>
  <c r="G5" i="1" s="1"/>
  <c r="D6" i="1"/>
  <c r="G6" i="1" s="1"/>
  <c r="D7" i="1"/>
  <c r="D8" i="1"/>
  <c r="G8" i="1" s="1"/>
  <c r="D9" i="1"/>
  <c r="G9" i="1" s="1"/>
  <c r="D10" i="1"/>
  <c r="G10" i="1" s="1"/>
  <c r="D11" i="1"/>
  <c r="D12" i="1"/>
  <c r="G12" i="1" s="1"/>
  <c r="D13" i="1"/>
  <c r="G13" i="1" s="1"/>
  <c r="D14" i="1"/>
  <c r="G14" i="1" s="1"/>
  <c r="D15" i="1"/>
  <c r="G15" i="1" s="1"/>
  <c r="D16" i="1"/>
  <c r="G16" i="1" s="1"/>
  <c r="D3" i="1"/>
  <c r="G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G17" i="1" l="1"/>
</calcChain>
</file>

<file path=xl/sharedStrings.xml><?xml version="1.0" encoding="utf-8"?>
<sst xmlns="http://schemas.openxmlformats.org/spreadsheetml/2006/main" count="80" uniqueCount="50">
  <si>
    <t>VENDEDOR</t>
  </si>
  <si>
    <t>CPF</t>
  </si>
  <si>
    <t>DATA DE NASCIMENTO</t>
  </si>
  <si>
    <t>DATA DE ADMISSÃO</t>
  </si>
  <si>
    <t>MURILO</t>
  </si>
  <si>
    <t>LUNA</t>
  </si>
  <si>
    <t>MARIA</t>
  </si>
  <si>
    <t>EDUARDA</t>
  </si>
  <si>
    <t>CONTROLE DE VENDAS DIÁRIAS</t>
  </si>
  <si>
    <t>CÓDIGO PRODUTO</t>
  </si>
  <si>
    <t>NOME PRODUTO</t>
  </si>
  <si>
    <t>VALOR UNITÁRIO PRODUTO</t>
  </si>
  <si>
    <t>QTD. PRODUTOS VENDIDOS</t>
  </si>
  <si>
    <t>FORMA DE PAGAMENTO</t>
  </si>
  <si>
    <t>VALOR TOTAL</t>
  </si>
  <si>
    <t>DIA:</t>
  </si>
  <si>
    <t>TOTAL:</t>
  </si>
  <si>
    <t>LUCAS</t>
  </si>
  <si>
    <t>FORMAS DE PAGAMENTO</t>
  </si>
  <si>
    <t>À VISTA NO DINHEIRO</t>
  </si>
  <si>
    <t>À VISTA NO CARTÃO</t>
  </si>
  <si>
    <t>DÉBITO</t>
  </si>
  <si>
    <t>CRÉDITO</t>
  </si>
  <si>
    <t>PICPAY</t>
  </si>
  <si>
    <t>PIX</t>
  </si>
  <si>
    <t>PRODUTOS</t>
  </si>
  <si>
    <t>NOME</t>
  </si>
  <si>
    <t>CÓDIGO</t>
  </si>
  <si>
    <t>VALOR</t>
  </si>
  <si>
    <t>BATOM EM BALA</t>
  </si>
  <si>
    <t>BATOM LÍQUIDO</t>
  </si>
  <si>
    <t>CANETA DE SOMBRANCELHA</t>
  </si>
  <si>
    <t>LÁPIS DE OLHO</t>
  </si>
  <si>
    <t>ESPONJINHA</t>
  </si>
  <si>
    <t>PROTETOR DE RIMEL</t>
  </si>
  <si>
    <t>ILUMINADOR</t>
  </si>
  <si>
    <t>PIGMENTO DE OLHOS</t>
  </si>
  <si>
    <t>RÍMEL</t>
  </si>
  <si>
    <t>PRIMER DE OLHOS</t>
  </si>
  <si>
    <t>KIT DE PINCÉIS</t>
  </si>
  <si>
    <t>DELINIADOR</t>
  </si>
  <si>
    <t>MASCARA NEGRA</t>
  </si>
  <si>
    <t>COLA DE CÍLIOS</t>
  </si>
  <si>
    <t>PÓ COMPACTO</t>
  </si>
  <si>
    <t>LENÇOS DEMAQUILANTES</t>
  </si>
  <si>
    <t>CORRETIVO</t>
  </si>
  <si>
    <t>PALETA DE SOMBRAS</t>
  </si>
  <si>
    <t>BLUSH</t>
  </si>
  <si>
    <t>SOMBRA COM BRILHO</t>
  </si>
  <si>
    <t>BASE MATTE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</si>
</sst>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/>
    <xf numFmtId="44" fontId="2" fillId="0" borderId="1" xfId="0" applyNumberFormat="1" applyFont="1" applyBorder="1"/>
  </cellXfs>
  <cellStyles count="2">
    <cellStyle name="Moeda" xfId="1" builtinId="4"/>
    <cellStyle name="Normal" xfId="0" builtinId="0"/>
  </cellStyles>
  <dxfs count="3">
    <dxf>
      <numFmt numFmtId="19" formatCode="dd/mm/yyyy"/>
    </dxf>
    <dxf>
      <numFmt numFmtId="19" formatCode="dd/mm/yyyy"/>
    </dxf>
    <dxf>
      <numFmt numFmtId="164" formatCode="000&quot;.&quot;0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  <cx:data id="3">
      <cx:strDim type="cat">
        <cx:f>_xlchart.v1.13</cx:f>
      </cx:strDim>
      <cx:numDim type="val">
        <cx:f>_xlchart.v1.21</cx:f>
      </cx:numDim>
    </cx:data>
    <cx:data id="4">
      <cx:strDim type="cat">
        <cx:f>_xlchart.v1.13</cx:f>
      </cx:strDim>
      <cx:numDim type="val">
        <cx:f>_xlchart.v1.23</cx:f>
      </cx:numDim>
    </cx:data>
    <cx:data id="5">
      <cx:strDim type="cat">
        <cx:f>_xlchart.v1.13</cx:f>
      </cx:strDim>
      <cx:numDim type="val">
        <cx:f>_xlchart.v1.25</cx:f>
      </cx:numDim>
    </cx:data>
  </cx:chartData>
  <cx:chart>
    <cx:title pos="t" align="ctr" overlay="0">
      <cx:tx>
        <cx:txData>
          <cx:v>controle diário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controle diário</a:t>
          </a:r>
        </a:p>
      </cx:txPr>
    </cx:title>
    <cx:plotArea>
      <cx:plotAreaRegion>
        <cx:series layoutId="clusteredColumn" uniqueId="{35EC3370-ED74-4949-9EB1-5D08162D578F}" formatIdx="0">
          <cx:tx>
            <cx:txData>
              <cx:f>_xlchart.v1.14</cx:f>
              <cx:v>CÓDIGO PRODUTO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70CF375-6D88-4F5B-BB72-61E7E8EB6BD6}" formatIdx="1">
          <cx:axisId val="2"/>
        </cx:series>
        <cx:series layoutId="clusteredColumn" hidden="1" uniqueId="{2A86B33A-7568-4519-AB26-15964074BD61}" formatIdx="2">
          <cx:tx>
            <cx:txData>
              <cx:f>_xlchart.v1.16</cx:f>
              <cx:v>NOME PRODUTO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5E9E81D-B26E-4590-A3C2-7B584936120D}" formatIdx="3">
          <cx:axisId val="2"/>
        </cx:series>
        <cx:series layoutId="clusteredColumn" hidden="1" uniqueId="{83989B01-A7BE-4A72-AFC9-B1C973714F9C}" formatIdx="4">
          <cx:tx>
            <cx:txData>
              <cx:f>_xlchart.v1.18</cx:f>
              <cx:v>VALOR UNITÁRIO PRODUTO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7D1CF29-1340-49D2-9EF8-3C6D6591722B}" formatIdx="5">
          <cx:axisId val="2"/>
        </cx:series>
        <cx:series layoutId="clusteredColumn" hidden="1" uniqueId="{0628047E-AF11-481E-8391-2E28A34B9865}" formatIdx="6">
          <cx:tx>
            <cx:txData>
              <cx:f>_xlchart.v1.20</cx:f>
              <cx:v>QTD. PRODUTOS VENDIDOS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BC9822E-0022-435C-81CF-9D4F2E995AC6}" formatIdx="7">
          <cx:axisId val="2"/>
        </cx:series>
        <cx:series layoutId="clusteredColumn" hidden="1" uniqueId="{67B4D50E-E509-454D-9536-A4C5E3CDD79D}" formatIdx="8">
          <cx:tx>
            <cx:txData>
              <cx:f>_xlchart.v1.22</cx:f>
              <cx:v>FORMA DE PAGAMENTO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A57A79D-9B83-4502-AC3A-E4A42FF33B20}" formatIdx="9">
          <cx:axisId val="2"/>
        </cx:series>
        <cx:series layoutId="clusteredColumn" hidden="1" uniqueId="{AAF17410-2069-4BB0-9DCE-FC88EDAD4422}" formatIdx="10">
          <cx:tx>
            <cx:txData>
              <cx:f>_xlchart.v1.24</cx:f>
              <cx:v>VALOR TOTAL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F67A9B95-639B-44E9-ACEF-AE89C5BD6B91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185737</xdr:rowOff>
    </xdr:from>
    <xdr:to>
      <xdr:col>2</xdr:col>
      <xdr:colOff>819150</xdr:colOff>
      <xdr:row>32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2F3C372-31B4-480B-AFC6-A142B3289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43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EB3B11-0A14-4052-A590-5276120D8B9A}" name="PRODUTOS" displayName="PRODUTOS" ref="A2:C23" totalsRowShown="0">
  <autoFilter ref="A2:C23" xr:uid="{8DEB3B11-0A14-4052-A590-5276120D8B9A}"/>
  <sortState xmlns:xlrd2="http://schemas.microsoft.com/office/spreadsheetml/2017/richdata2" ref="A3:C23">
    <sortCondition ref="A2:A23"/>
  </sortState>
  <tableColumns count="3">
    <tableColumn id="1" xr3:uid="{D4A9ADED-4E3F-4640-8E2F-565B921A14B6}" name="NOME"/>
    <tableColumn id="2" xr3:uid="{DD4D21C2-FE31-4CA6-969F-9332747A59F3}" name="CÓDIGO"/>
    <tableColumn id="3" xr3:uid="{FB1DF642-6D9F-4834-996A-A51BDC96D2C1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2F480-2478-451B-AB6A-39A9DD5D0DD2}" name="Tabela1" displayName="Tabela1" ref="A1:D6" totalsRowShown="0">
  <autoFilter ref="A1:D6" xr:uid="{01E2F480-2478-451B-AB6A-39A9DD5D0DD2}"/>
  <sortState xmlns:xlrd2="http://schemas.microsoft.com/office/spreadsheetml/2017/richdata2" ref="A2:D6">
    <sortCondition ref="A1:A6"/>
  </sortState>
  <tableColumns count="4">
    <tableColumn id="1" xr3:uid="{A03F7C60-BAFD-4CDB-A450-45B2B1714CE3}" name="VENDEDOR"/>
    <tableColumn id="2" xr3:uid="{94433D6B-2B68-4583-9B45-924629FA7A93}" name="CPF" dataDxfId="2"/>
    <tableColumn id="3" xr3:uid="{4A47BE9A-68EA-4C40-8AE0-40D06C64FCCF}" name="DATA DE NASCIMENTO" dataDxfId="1"/>
    <tableColumn id="4" xr3:uid="{2C6E338A-4360-4AFC-9FA3-8D46823D1DF8}" name="DATA DE ADMISSÃ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E3F537-9103-40D5-B561-E0C2FC6BD8A3}" name="FORMA_PAGAMENTO" displayName="FORMA_PAGAMENTO" ref="A1:A7" totalsRowShown="0">
  <autoFilter ref="A1:A7" xr:uid="{60E3F537-9103-40D5-B561-E0C2FC6BD8A3}"/>
  <sortState xmlns:xlrd2="http://schemas.microsoft.com/office/spreadsheetml/2017/richdata2" ref="A2:A7">
    <sortCondition ref="A1:A7"/>
  </sortState>
  <tableColumns count="1">
    <tableColumn id="1" xr3:uid="{B4918A10-F77C-4F8B-B828-3EBFBB3E5856}" name="FORMAS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6FC8-CC34-421F-9289-4103730B7AA7}">
  <dimension ref="A1:G17"/>
  <sheetViews>
    <sheetView tabSelected="1" workbookViewId="0">
      <selection activeCell="A15" sqref="A15"/>
    </sheetView>
  </sheetViews>
  <sheetFormatPr defaultRowHeight="15" x14ac:dyDescent="0.25"/>
  <cols>
    <col min="1" max="1" width="29" bestFit="1" customWidth="1"/>
    <col min="2" max="2" width="27.28515625" bestFit="1" customWidth="1"/>
    <col min="3" max="3" width="26.5703125" bestFit="1" customWidth="1"/>
    <col min="4" max="4" width="25.85546875" bestFit="1" customWidth="1"/>
    <col min="5" max="5" width="25.7109375" bestFit="1" customWidth="1"/>
    <col min="6" max="6" width="22.7109375" bestFit="1" customWidth="1"/>
    <col min="7" max="7" width="29.7109375" bestFit="1" customWidth="1"/>
  </cols>
  <sheetData>
    <row r="1" spans="1:7" ht="15.75" thickBot="1" x14ac:dyDescent="0.3">
      <c r="A1" s="4" t="s">
        <v>8</v>
      </c>
      <c r="B1" s="4"/>
      <c r="C1" s="4"/>
      <c r="D1" s="4"/>
      <c r="E1" s="4"/>
      <c r="F1" s="6" t="s">
        <v>15</v>
      </c>
      <c r="G1" s="5">
        <v>43620</v>
      </c>
    </row>
    <row r="2" spans="1:7" ht="15.75" thickBot="1" x14ac:dyDescent="0.3">
      <c r="A2" s="8" t="s">
        <v>0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</row>
    <row r="3" spans="1:7" x14ac:dyDescent="0.25">
      <c r="A3" t="s">
        <v>6</v>
      </c>
      <c r="B3" s="3">
        <f>IFERROR(VLOOKUP(C3,PRODUTOS[#All],2,FALSE),"Nenhum Produto Selecionado")</f>
        <v>5</v>
      </c>
      <c r="C3" t="s">
        <v>46</v>
      </c>
      <c r="D3" s="11">
        <f>IFERROR(VLOOKUP(C3,PRODUTOS[#All],3,FALSE),"Nenhum Produto Selecionado")</f>
        <v>60</v>
      </c>
      <c r="E3" s="3">
        <v>10</v>
      </c>
      <c r="F3" t="s">
        <v>20</v>
      </c>
      <c r="G3" s="11">
        <f>IFERROR((D3*E3),"Nenhum Produto Selecionado")</f>
        <v>600</v>
      </c>
    </row>
    <row r="4" spans="1:7" x14ac:dyDescent="0.25">
      <c r="A4" t="s">
        <v>7</v>
      </c>
      <c r="B4" s="3">
        <f>IFERROR(VLOOKUP(C4,PRODUTOS[#All],2,FALSE),"Nenhum Produto Encontrado")</f>
        <v>2</v>
      </c>
      <c r="C4" t="s">
        <v>30</v>
      </c>
      <c r="D4" s="11">
        <f>IFERROR(VLOOKUP(C4,PRODUTOS[#All],3,FALSE),"Nenhum Produto Selecionado")</f>
        <v>23</v>
      </c>
      <c r="E4" s="3">
        <v>1</v>
      </c>
      <c r="G4" s="11">
        <f t="shared" ref="G4:G16" si="0">IFERROR((D4*E4),"Nenhum Produto Selecionado")</f>
        <v>23</v>
      </c>
    </row>
    <row r="5" spans="1:7" x14ac:dyDescent="0.25">
      <c r="A5" t="s">
        <v>6</v>
      </c>
      <c r="B5" s="3">
        <f>IFERROR(VLOOKUP(C5,PRODUTOS[#All],2,FALSE),"Nenhum Produto Encontrado")</f>
        <v>21</v>
      </c>
      <c r="C5" t="s">
        <v>48</v>
      </c>
      <c r="D5" s="11">
        <f>IFERROR(VLOOKUP(C5,PRODUTOS[#All],3,FALSE),"Nenhum Produto Selecionado")</f>
        <v>70</v>
      </c>
      <c r="E5" s="3">
        <v>2</v>
      </c>
      <c r="G5" s="11">
        <f t="shared" si="0"/>
        <v>140</v>
      </c>
    </row>
    <row r="6" spans="1:7" x14ac:dyDescent="0.25">
      <c r="A6" t="s">
        <v>17</v>
      </c>
      <c r="B6" s="3">
        <f>IFERROR(VLOOKUP(C6,PRODUTOS[#All],2,FALSE),"Nenhum Produto Encontrado")</f>
        <v>7</v>
      </c>
      <c r="C6" t="s">
        <v>44</v>
      </c>
      <c r="D6" s="11">
        <f>IFERROR(VLOOKUP(C6,PRODUTOS[#All],3,FALSE),"Nenhum Produto Selecionado")</f>
        <v>33</v>
      </c>
      <c r="E6" s="3">
        <v>5</v>
      </c>
      <c r="G6" s="11">
        <f t="shared" si="0"/>
        <v>165</v>
      </c>
    </row>
    <row r="7" spans="1:7" x14ac:dyDescent="0.25">
      <c r="A7" t="s">
        <v>5</v>
      </c>
      <c r="B7" s="3">
        <f>IFERROR(VLOOKUP(C7,PRODUTOS[#All],2,FALSE),"Nenhum Produto Encontrado")</f>
        <v>6</v>
      </c>
      <c r="C7" t="s">
        <v>45</v>
      </c>
      <c r="D7" s="11">
        <f>IFERROR(VLOOKUP(C7,PRODUTOS[#All],3,FALSE),"Nenhum Produto Selecionado")</f>
        <v>40</v>
      </c>
      <c r="E7" s="3">
        <v>15</v>
      </c>
      <c r="G7" s="11">
        <f t="shared" si="0"/>
        <v>600</v>
      </c>
    </row>
    <row r="8" spans="1:7" x14ac:dyDescent="0.25">
      <c r="A8" t="s">
        <v>5</v>
      </c>
      <c r="B8" s="3">
        <f>IFERROR(VLOOKUP(C8,PRODUTOS[#All],2,FALSE),"Nenhum Produto Encontrado")</f>
        <v>18</v>
      </c>
      <c r="C8" t="s">
        <v>33</v>
      </c>
      <c r="D8" s="11">
        <f>IFERROR(VLOOKUP(C8,PRODUTOS[#All],3,FALSE),"Nenhum Produto Selecionado")</f>
        <v>20</v>
      </c>
      <c r="E8" s="3">
        <v>20</v>
      </c>
      <c r="G8" s="11">
        <f t="shared" si="0"/>
        <v>400</v>
      </c>
    </row>
    <row r="9" spans="1:7" x14ac:dyDescent="0.25">
      <c r="A9" t="s">
        <v>4</v>
      </c>
      <c r="B9" s="3">
        <f>IFERROR(VLOOKUP(C9,PRODUTOS[#All],2,FALSE),"Nenhum Produto Encontrado")</f>
        <v>13</v>
      </c>
      <c r="C9" t="s">
        <v>38</v>
      </c>
      <c r="D9" s="11">
        <f>IFERROR(VLOOKUP(C9,PRODUTOS[#All],3,FALSE),"Nenhum Produto Selecionado")</f>
        <v>23</v>
      </c>
      <c r="E9" s="3">
        <v>3</v>
      </c>
      <c r="G9" s="11">
        <f t="shared" si="0"/>
        <v>69</v>
      </c>
    </row>
    <row r="10" spans="1:7" x14ac:dyDescent="0.25">
      <c r="A10" t="s">
        <v>7</v>
      </c>
      <c r="B10" s="3">
        <f>IFERROR(VLOOKUP(C10,PRODUTOS[#All],2,FALSE),"Nenhum Produto Encontrado")</f>
        <v>20</v>
      </c>
      <c r="C10" t="s">
        <v>31</v>
      </c>
      <c r="D10" s="11">
        <f>IFERROR(VLOOKUP(C10,PRODUTOS[#All],3,FALSE),"Nenhum Produto Selecionado")</f>
        <v>60</v>
      </c>
      <c r="E10" s="3">
        <v>15</v>
      </c>
      <c r="G10" s="11">
        <f t="shared" si="0"/>
        <v>900</v>
      </c>
    </row>
    <row r="11" spans="1:7" x14ac:dyDescent="0.25">
      <c r="A11" t="s">
        <v>17</v>
      </c>
      <c r="B11" s="3">
        <f>IFERROR(VLOOKUP(C11,PRODUTOS[#All],2,FALSE),"Nenhum Produto Encontrado")</f>
        <v>7</v>
      </c>
      <c r="C11" t="s">
        <v>44</v>
      </c>
      <c r="D11" s="11">
        <f>IFERROR(VLOOKUP(C11,PRODUTOS[#All],3,FALSE),"Nenhum Produto Selecionado")</f>
        <v>33</v>
      </c>
      <c r="E11" s="3">
        <v>13</v>
      </c>
      <c r="G11" s="11">
        <f t="shared" si="0"/>
        <v>429</v>
      </c>
    </row>
    <row r="12" spans="1:7" x14ac:dyDescent="0.25">
      <c r="A12" t="s">
        <v>6</v>
      </c>
      <c r="B12" s="3">
        <f>IFERROR(VLOOKUP(C12,PRODUTOS[#All],2,FALSE),"Nenhum Produto Encontrado")</f>
        <v>1</v>
      </c>
      <c r="C12" t="s">
        <v>29</v>
      </c>
      <c r="D12" s="11">
        <f>IFERROR(VLOOKUP(C12,PRODUTOS[#All],3,FALSE),"Nenhum Produto Selecionado")</f>
        <v>15.5</v>
      </c>
      <c r="E12" s="3">
        <v>2</v>
      </c>
      <c r="G12" s="11">
        <f t="shared" si="0"/>
        <v>31</v>
      </c>
    </row>
    <row r="13" spans="1:7" x14ac:dyDescent="0.25">
      <c r="A13" t="s">
        <v>7</v>
      </c>
      <c r="B13" s="3">
        <f>IFERROR(VLOOKUP(C13,PRODUTOS[#All],2,FALSE),"Nenhum Produto Encontrado")</f>
        <v>14</v>
      </c>
      <c r="C13" t="s">
        <v>37</v>
      </c>
      <c r="D13" s="11">
        <f>IFERROR(VLOOKUP(C13,PRODUTOS[#All],3,FALSE),"Nenhum Produto Selecionado")</f>
        <v>29</v>
      </c>
      <c r="E13" s="3">
        <v>4</v>
      </c>
      <c r="G13" s="11">
        <f t="shared" si="0"/>
        <v>116</v>
      </c>
    </row>
    <row r="14" spans="1:7" x14ac:dyDescent="0.25">
      <c r="A14" t="s">
        <v>5</v>
      </c>
      <c r="B14" s="3">
        <f>IFERROR(VLOOKUP(C14,PRODUTOS[#All],2,FALSE),"Nenhum Produto Encontrado")</f>
        <v>19</v>
      </c>
      <c r="C14" t="s">
        <v>32</v>
      </c>
      <c r="D14" s="11">
        <f>IFERROR(VLOOKUP(C14,PRODUTOS[#All],3,FALSE),"Nenhum Produto Selecionado")</f>
        <v>30</v>
      </c>
      <c r="E14" s="3">
        <v>2</v>
      </c>
      <c r="G14" s="11">
        <f t="shared" si="0"/>
        <v>60</v>
      </c>
    </row>
    <row r="15" spans="1:7" x14ac:dyDescent="0.25">
      <c r="A15" t="s">
        <v>4</v>
      </c>
      <c r="B15" s="3">
        <f>IFERROR(VLOOKUP(C15,PRODUTOS[#All],2,FALSE),"Nenhum Produto Encontrado")</f>
        <v>17</v>
      </c>
      <c r="C15" t="s">
        <v>34</v>
      </c>
      <c r="D15" s="11">
        <f>IFERROR(VLOOKUP(C15,PRODUTOS[#All],3,FALSE),"Nenhum Produto Selecionado")</f>
        <v>78</v>
      </c>
      <c r="E15" s="3">
        <v>1</v>
      </c>
      <c r="G15" s="11">
        <f t="shared" si="0"/>
        <v>78</v>
      </c>
    </row>
    <row r="16" spans="1:7" x14ac:dyDescent="0.25">
      <c r="A16" t="s">
        <v>17</v>
      </c>
      <c r="B16" s="3">
        <f>IFERROR(VLOOKUP(C16,PRODUTOS[#All],2,FALSE),"Nenhum Produto Encontrado")</f>
        <v>3</v>
      </c>
      <c r="C16" t="s">
        <v>49</v>
      </c>
      <c r="D16" s="11">
        <f>IFERROR(VLOOKUP(C16,PRODUTOS[#All],3,FALSE),"Nenhum Produto Selecionado")</f>
        <v>55</v>
      </c>
      <c r="E16" s="3">
        <v>9</v>
      </c>
      <c r="G16" s="11">
        <f t="shared" si="0"/>
        <v>495</v>
      </c>
    </row>
    <row r="17" spans="1:7" x14ac:dyDescent="0.25">
      <c r="A17" s="7" t="s">
        <v>16</v>
      </c>
      <c r="B17" s="7"/>
      <c r="C17" s="7"/>
      <c r="D17" s="7"/>
      <c r="E17" s="7"/>
      <c r="F17" s="7"/>
      <c r="G17" s="12">
        <f>SUM(G3:G16)</f>
        <v>4106</v>
      </c>
    </row>
  </sheetData>
  <mergeCells count="1">
    <mergeCell ref="A1:E1"/>
  </mergeCells>
  <dataValidations count="4">
    <dataValidation type="list" allowBlank="1" showInputMessage="1" showErrorMessage="1" sqref="A3:A16" xr:uid="{171E9254-10FC-48E7-A1BB-43BDED0B1009}">
      <formula1>VENDEDOR</formula1>
    </dataValidation>
    <dataValidation type="list" allowBlank="1" showInputMessage="1" showErrorMessage="1" sqref="F3" xr:uid="{C4DEE072-E88A-4A38-A53C-EB939C4AAFFE}">
      <formula1>FORMAPAGAMENTO</formula1>
    </dataValidation>
    <dataValidation type="list" allowBlank="1" showInputMessage="1" showErrorMessage="1" sqref="C3:C16" xr:uid="{67DDD303-21CD-482B-8F1F-62861A231156}">
      <formula1>NOMEPRODUTO</formula1>
    </dataValidation>
    <dataValidation type="decimal" allowBlank="1" showInputMessage="1" showErrorMessage="1" sqref="E3:E16" xr:uid="{F3E6C74F-7307-47E8-84A5-3169ADC17D85}">
      <formula1>1</formula1>
      <formula2>20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2A03-9AA3-4895-A22E-3EBB4CFB682F}">
  <dimension ref="A1:C23"/>
  <sheetViews>
    <sheetView workbookViewId="0">
      <selection activeCell="A28" sqref="A28"/>
    </sheetView>
  </sheetViews>
  <sheetFormatPr defaultRowHeight="15" x14ac:dyDescent="0.25"/>
  <cols>
    <col min="1" max="1" width="26.5703125" bestFit="1" customWidth="1"/>
    <col min="2" max="2" width="10.42578125" customWidth="1"/>
  </cols>
  <sheetData>
    <row r="1" spans="1:3" x14ac:dyDescent="0.25">
      <c r="A1" s="4" t="s">
        <v>25</v>
      </c>
      <c r="B1" s="4"/>
      <c r="C1" s="4"/>
    </row>
    <row r="2" spans="1:3" x14ac:dyDescent="0.25">
      <c r="A2" t="s">
        <v>26</v>
      </c>
      <c r="B2" t="s">
        <v>27</v>
      </c>
      <c r="C2" t="s">
        <v>28</v>
      </c>
    </row>
    <row r="3" spans="1:3" x14ac:dyDescent="0.25">
      <c r="A3" t="s">
        <v>49</v>
      </c>
      <c r="B3">
        <v>3</v>
      </c>
      <c r="C3">
        <v>55</v>
      </c>
    </row>
    <row r="4" spans="1:3" x14ac:dyDescent="0.25">
      <c r="A4" t="s">
        <v>29</v>
      </c>
      <c r="B4">
        <v>1</v>
      </c>
      <c r="C4">
        <v>15.5</v>
      </c>
    </row>
    <row r="5" spans="1:3" x14ac:dyDescent="0.25">
      <c r="A5" t="s">
        <v>30</v>
      </c>
      <c r="B5">
        <v>2</v>
      </c>
      <c r="C5">
        <v>23</v>
      </c>
    </row>
    <row r="6" spans="1:3" x14ac:dyDescent="0.25">
      <c r="A6" t="s">
        <v>47</v>
      </c>
      <c r="B6">
        <v>4</v>
      </c>
      <c r="C6">
        <v>22</v>
      </c>
    </row>
    <row r="7" spans="1:3" x14ac:dyDescent="0.25">
      <c r="A7" t="s">
        <v>31</v>
      </c>
      <c r="B7">
        <v>20</v>
      </c>
      <c r="C7">
        <v>60</v>
      </c>
    </row>
    <row r="8" spans="1:3" x14ac:dyDescent="0.25">
      <c r="A8" t="s">
        <v>42</v>
      </c>
      <c r="B8">
        <v>9</v>
      </c>
      <c r="C8">
        <v>10</v>
      </c>
    </row>
    <row r="9" spans="1:3" x14ac:dyDescent="0.25">
      <c r="A9" t="s">
        <v>45</v>
      </c>
      <c r="B9">
        <v>6</v>
      </c>
      <c r="C9">
        <v>40</v>
      </c>
    </row>
    <row r="10" spans="1:3" x14ac:dyDescent="0.25">
      <c r="A10" t="s">
        <v>40</v>
      </c>
      <c r="B10">
        <v>11</v>
      </c>
      <c r="C10">
        <v>21</v>
      </c>
    </row>
    <row r="11" spans="1:3" x14ac:dyDescent="0.25">
      <c r="A11" t="s">
        <v>33</v>
      </c>
      <c r="B11">
        <v>18</v>
      </c>
      <c r="C11">
        <v>20</v>
      </c>
    </row>
    <row r="12" spans="1:3" x14ac:dyDescent="0.25">
      <c r="A12" t="s">
        <v>35</v>
      </c>
      <c r="B12">
        <v>16</v>
      </c>
      <c r="C12">
        <v>46</v>
      </c>
    </row>
    <row r="13" spans="1:3" x14ac:dyDescent="0.25">
      <c r="A13" t="s">
        <v>39</v>
      </c>
      <c r="B13">
        <v>12</v>
      </c>
      <c r="C13">
        <v>45</v>
      </c>
    </row>
    <row r="14" spans="1:3" x14ac:dyDescent="0.25">
      <c r="A14" t="s">
        <v>32</v>
      </c>
      <c r="B14">
        <v>19</v>
      </c>
      <c r="C14">
        <v>30</v>
      </c>
    </row>
    <row r="15" spans="1:3" x14ac:dyDescent="0.25">
      <c r="A15" t="s">
        <v>44</v>
      </c>
      <c r="B15">
        <v>7</v>
      </c>
      <c r="C15">
        <v>33</v>
      </c>
    </row>
    <row r="16" spans="1:3" x14ac:dyDescent="0.25">
      <c r="A16" t="s">
        <v>41</v>
      </c>
      <c r="B16">
        <v>10</v>
      </c>
      <c r="C16">
        <v>15</v>
      </c>
    </row>
    <row r="17" spans="1:3" x14ac:dyDescent="0.25">
      <c r="A17" t="s">
        <v>46</v>
      </c>
      <c r="B17">
        <v>5</v>
      </c>
      <c r="C17">
        <v>60</v>
      </c>
    </row>
    <row r="18" spans="1:3" x14ac:dyDescent="0.25">
      <c r="A18" t="s">
        <v>36</v>
      </c>
      <c r="B18">
        <v>15</v>
      </c>
      <c r="C18">
        <v>82</v>
      </c>
    </row>
    <row r="19" spans="1:3" x14ac:dyDescent="0.25">
      <c r="A19" t="s">
        <v>43</v>
      </c>
      <c r="B19">
        <v>8</v>
      </c>
      <c r="C19">
        <v>16</v>
      </c>
    </row>
    <row r="20" spans="1:3" x14ac:dyDescent="0.25">
      <c r="A20" t="s">
        <v>38</v>
      </c>
      <c r="B20">
        <v>13</v>
      </c>
      <c r="C20">
        <v>23</v>
      </c>
    </row>
    <row r="21" spans="1:3" x14ac:dyDescent="0.25">
      <c r="A21" t="s">
        <v>34</v>
      </c>
      <c r="B21">
        <v>17</v>
      </c>
      <c r="C21">
        <v>78</v>
      </c>
    </row>
    <row r="22" spans="1:3" x14ac:dyDescent="0.25">
      <c r="A22" t="s">
        <v>37</v>
      </c>
      <c r="B22">
        <v>14</v>
      </c>
      <c r="C22">
        <v>29</v>
      </c>
    </row>
    <row r="23" spans="1:3" x14ac:dyDescent="0.25">
      <c r="A23" t="s">
        <v>48</v>
      </c>
      <c r="B23">
        <v>21</v>
      </c>
      <c r="C23">
        <v>70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85CD-5D2F-40C3-BCCB-6B15486E3DDD}">
  <dimension ref="A1:D6"/>
  <sheetViews>
    <sheetView workbookViewId="0">
      <selection activeCell="C11" sqref="C11"/>
    </sheetView>
  </sheetViews>
  <sheetFormatPr defaultRowHeight="15" x14ac:dyDescent="0.25"/>
  <cols>
    <col min="1" max="1" width="13" customWidth="1"/>
    <col min="2" max="2" width="10.140625" bestFit="1" customWidth="1"/>
    <col min="3" max="3" width="23.28515625" customWidth="1"/>
    <col min="4" max="4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s="1">
        <v>33333333</v>
      </c>
      <c r="C2" s="2">
        <v>34825</v>
      </c>
      <c r="D2" s="2">
        <v>42979</v>
      </c>
    </row>
    <row r="3" spans="1:4" x14ac:dyDescent="0.25">
      <c r="A3" t="s">
        <v>17</v>
      </c>
      <c r="B3" s="1">
        <v>44444444</v>
      </c>
      <c r="C3" s="2">
        <v>33760</v>
      </c>
      <c r="D3" s="2">
        <v>42037</v>
      </c>
    </row>
    <row r="4" spans="1:4" x14ac:dyDescent="0.25">
      <c r="A4" t="s">
        <v>5</v>
      </c>
      <c r="B4" s="1">
        <v>11111111</v>
      </c>
      <c r="C4" s="2">
        <v>34031</v>
      </c>
      <c r="D4" s="2">
        <v>41796</v>
      </c>
    </row>
    <row r="5" spans="1:4" x14ac:dyDescent="0.25">
      <c r="A5" t="s">
        <v>6</v>
      </c>
      <c r="B5" s="1">
        <v>22222222</v>
      </c>
      <c r="C5" s="2">
        <v>32025</v>
      </c>
      <c r="D5" s="2">
        <v>41153</v>
      </c>
    </row>
    <row r="6" spans="1:4" x14ac:dyDescent="0.25">
      <c r="A6" t="s">
        <v>4</v>
      </c>
      <c r="B6" s="1">
        <v>0</v>
      </c>
      <c r="C6" s="2">
        <v>32906</v>
      </c>
      <c r="D6" s="2">
        <v>40391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2513-3CAF-42C6-9ED9-E7ED21648098}">
  <dimension ref="A1:A7"/>
  <sheetViews>
    <sheetView workbookViewId="0">
      <selection activeCell="A13" sqref="A13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18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22</v>
      </c>
    </row>
    <row r="5" spans="1:1" x14ac:dyDescent="0.25">
      <c r="A5" t="s">
        <v>21</v>
      </c>
    </row>
    <row r="6" spans="1:1" x14ac:dyDescent="0.25">
      <c r="A6" t="s">
        <v>23</v>
      </c>
    </row>
    <row r="7" spans="1:1" x14ac:dyDescent="0.25">
      <c r="A7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CONTROLE DIARIO</vt:lpstr>
      <vt:lpstr>PRODUTOS</vt:lpstr>
      <vt:lpstr>VENDEDOR</vt:lpstr>
      <vt:lpstr>FORMAS DE PAGAMENTO</vt:lpstr>
      <vt:lpstr>FORMAPAGAMENTO</vt:lpstr>
      <vt:lpstr>FORMASPAGAMENTO</vt:lpstr>
      <vt:lpstr>NOMEPRODUTO</vt:lpstr>
      <vt:lpstr>valor_total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PC-06</dc:creator>
  <cp:lastModifiedBy>PC-06</cp:lastModifiedBy>
  <dcterms:created xsi:type="dcterms:W3CDTF">2022-03-02T16:42:23Z</dcterms:created>
  <dcterms:modified xsi:type="dcterms:W3CDTF">2022-03-02T17:34:10Z</dcterms:modified>
</cp:coreProperties>
</file>