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ev\pontiapp-laravel\public\templates\"/>
    </mc:Choice>
  </mc:AlternateContent>
  <xr:revisionPtr revIDLastSave="0" documentId="13_ncr:1_{1F6B30A7-3E6A-41B9-82E1-FBF772BDC8F3}" xr6:coauthVersionLast="47" xr6:coauthVersionMax="47" xr10:uidLastSave="{00000000-0000-0000-0000-000000000000}"/>
  <bookViews>
    <workbookView xWindow="-120" yWindow="-120" windowWidth="29040" windowHeight="15720" tabRatio="865" xr2:uid="{9259999E-EE99-4889-B6AC-1B64A662CC4C}"/>
  </bookViews>
  <sheets>
    <sheet name="BAS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R3" i="3"/>
  <c r="T3" i="3" s="1"/>
  <c r="X3" i="3"/>
  <c r="R2" i="3"/>
  <c r="S2" i="3" s="1"/>
  <c r="X2" i="3"/>
  <c r="S3" i="3" l="1"/>
  <c r="T2" i="3"/>
</calcChain>
</file>

<file path=xl/sharedStrings.xml><?xml version="1.0" encoding="utf-8"?>
<sst xmlns="http://schemas.openxmlformats.org/spreadsheetml/2006/main" count="27" uniqueCount="27">
  <si>
    <t>Carrera</t>
  </si>
  <si>
    <t>Semestre</t>
  </si>
  <si>
    <t>Ciclo</t>
  </si>
  <si>
    <t>Sección</t>
  </si>
  <si>
    <t>Docente</t>
  </si>
  <si>
    <t>Turno</t>
  </si>
  <si>
    <t>Curso</t>
  </si>
  <si>
    <t>Dia</t>
  </si>
  <si>
    <t>HraInicio</t>
  </si>
  <si>
    <t>HraFin</t>
  </si>
  <si>
    <t>Aula</t>
  </si>
  <si>
    <t>UnNegocio</t>
  </si>
  <si>
    <t>CodCurso</t>
  </si>
  <si>
    <t>Sede</t>
  </si>
  <si>
    <t>TipoClase</t>
  </si>
  <si>
    <t>FORMULA</t>
  </si>
  <si>
    <t>Inicio</t>
  </si>
  <si>
    <t>Fin</t>
  </si>
  <si>
    <t>RESPONSABLE</t>
  </si>
  <si>
    <t>HrsPlan</t>
  </si>
  <si>
    <t>HC</t>
  </si>
  <si>
    <t>HA</t>
  </si>
  <si>
    <t>FactorHC</t>
  </si>
  <si>
    <t>Tipo Aula</t>
  </si>
  <si>
    <t>ValAula</t>
  </si>
  <si>
    <t>DNI Docente</t>
  </si>
  <si>
    <t>Correo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</si>
</sst>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d/mm/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4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65" formatCode="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99FF99"/>
      <color rgb="FFFF9999"/>
      <color rgb="FFFF3300"/>
      <color rgb="FF0000FF"/>
      <color rgb="FFCC00FF"/>
      <color rgb="FFFF99FF"/>
      <color rgb="FFFF6600"/>
      <color rgb="FF79DC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BDD0A-E537-4A2D-B666-DE874C24B9D5}" name="TBASE" displayName="TBASE" ref="A1:AA3" totalsRowShown="0" headerRowDxfId="28" dataDxfId="27">
  <autoFilter ref="A1:AA3" xr:uid="{EFBBDD0A-E537-4A2D-B666-DE874C24B9D5}"/>
  <sortState xmlns:xlrd2="http://schemas.microsoft.com/office/spreadsheetml/2017/richdata2" ref="A2:AA3">
    <sortCondition ref="D2"/>
    <sortCondition ref="H2"/>
    <sortCondition ref="O2"/>
    <sortCondition ref="P2"/>
  </sortState>
  <tableColumns count="27">
    <tableColumn id="1" xr3:uid="{8FD604BB-117E-44F2-A519-7423136B992D}" name="Semestre" dataDxfId="26"/>
    <tableColumn id="2" xr3:uid="{FAA90BCE-7FBF-40A9-B358-F1CC7DBD1293}" name="Inicio" dataDxfId="25"/>
    <tableColumn id="3" xr3:uid="{AB37AD75-9DCC-4ECF-AF21-82A38596689B}" name="Fin" dataDxfId="24"/>
    <tableColumn id="4" xr3:uid="{0B556581-2168-4E67-A205-96ED473223D7}" name="UnNegocio" dataDxfId="23"/>
    <tableColumn id="5" xr3:uid="{C40C4897-FCAC-4730-B8D2-50F1985EAB20}" name="Carrera" dataDxfId="22"/>
    <tableColumn id="6" xr3:uid="{CB9A8235-86B4-40F7-BC8E-214FC8B7C049}" name="Ciclo" dataDxfId="21"/>
    <tableColumn id="27" xr3:uid="{9440B7D6-B6CF-49B4-BB66-EB3E138F16CA}" name="RESPONSABLE" dataDxfId="20"/>
    <tableColumn id="7" xr3:uid="{E8611B42-7C58-4347-88F3-EFE418CF6C74}" name="Sección" dataDxfId="19"/>
    <tableColumn id="8" xr3:uid="{E4EFF43B-9E6D-46BA-BEE3-162AF78367F1}" name="Turno" dataDxfId="18"/>
    <tableColumn id="9" xr3:uid="{C2ED570A-3180-45FE-A473-2D9A6237BAC1}" name="FORMULA" dataDxfId="17"/>
    <tableColumn id="10" xr3:uid="{B94D5E7E-7934-44AB-BFA9-A47DA42F267E}" name="Curso" dataDxfId="16"/>
    <tableColumn id="11" xr3:uid="{DF6EF247-3B2B-4659-8ED7-B468441E5767}" name="CodCurso" dataDxfId="15"/>
    <tableColumn id="12" xr3:uid="{0495D48A-C16C-4C73-8FAF-0BDADE522C23}" name="HrsPlan" dataDxfId="14"/>
    <tableColumn id="13" xr3:uid="{A11D4841-7B41-45AF-BD62-1C38DA1D8EA4}" name="TipoClase" dataDxfId="13"/>
    <tableColumn id="14" xr3:uid="{5FAC79D2-0CB2-4C2C-8FB5-867E4AB3583D}" name="Dia" dataDxfId="12"/>
    <tableColumn id="15" xr3:uid="{2E65D553-C2EF-420B-B80E-9E14755C076C}" name="HraInicio" dataDxfId="11"/>
    <tableColumn id="16" xr3:uid="{BB059957-096E-42A9-9962-2EF88CFF706C}" name="HraFin" dataDxfId="10"/>
    <tableColumn id="17" xr3:uid="{7CC5CF07-26A0-4840-A37E-BC7B63037C18}" name="HC" dataDxfId="9">
      <calculatedColumnFormula>Q2-P2</calculatedColumnFormula>
    </tableColumn>
    <tableColumn id="18" xr3:uid="{DA22ACA6-C6D4-4DE1-8EF5-EB18802377EE}" name="HA" dataDxfId="8">
      <calculatedColumnFormula>(HOUR(R2)*60+MINUTE(R2))/(45)</calculatedColumnFormula>
    </tableColumn>
    <tableColumn id="19" xr3:uid="{EB45F828-B029-4024-B2BF-7431A8E403DF}" name="FactorHC" dataDxfId="7">
      <calculatedColumnFormula>R2*24</calculatedColumnFormula>
    </tableColumn>
    <tableColumn id="20" xr3:uid="{965560A5-4202-442A-A17B-3A073AE33C87}" name="Sede" dataDxfId="6"/>
    <tableColumn id="21" xr3:uid="{8CE6773B-0429-4436-8B66-40FA9A40C4EC}" name="Aula" dataDxfId="5"/>
    <tableColumn id="22" xr3:uid="{7CC4E46F-BA5C-446D-8E5B-4AD7C204C337}" name="Tipo Aula" dataDxfId="4"/>
    <tableColumn id="23" xr3:uid="{B47A407A-72F0-4324-BCFE-3081564EA315}" name="ValAula" dataDxfId="3">
      <calculatedColumnFormula>IF(AND(N2="TE",W2="AULA"),"Ok",(IF(AND(N2="LA",W2="LABORATORIO"),"Ok",(IF(AND(N2="VT",W2="VIRTUAL"),"Ok",(IF(AND(N2="TA",W2="TALLER"),"Ok","Error")))))))</calculatedColumnFormula>
    </tableColumn>
    <tableColumn id="24" xr3:uid="{1B816A92-9853-4B7D-9969-4B35D84C05AC}" name="Docente" dataDxfId="2"/>
    <tableColumn id="25" xr3:uid="{67839CC6-F6EC-45AE-A65F-A076A4B5911F}" name="DNI Docente" dataDxfId="1"/>
    <tableColumn id="26" xr3:uid="{0601172C-1324-4C9B-B710-C9ED25831832}" name="Correo Personal" dataDxfId="0">
      <calculatedColumnFormula>_xlfn.XLOOKUP(TBASE[[#This Row],[Docente]],#REF!,#REF!,"")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tabColor rgb="FFFF0000"/>
  </sheetPr>
  <dimension ref="A1:AA5"/>
  <sheetViews>
    <sheetView showGridLines="0" tabSelected="1" zoomScale="115" zoomScaleNormal="115" workbookViewId="0">
      <pane ySplit="1" topLeftCell="A2" activePane="bottomLeft" state="frozen"/>
      <selection pane="bottomLeft" activeCell="C12" sqref="C12"/>
    </sheetView>
  </sheetViews>
  <sheetFormatPr defaultColWidth="17.7109375" defaultRowHeight="12" customHeight="1" x14ac:dyDescent="0.25"/>
  <cols>
    <col min="1" max="1" width="10.42578125" style="1" bestFit="1" customWidth="1"/>
    <col min="2" max="2" width="10.42578125" style="1" customWidth="1"/>
    <col min="3" max="3" width="10.28515625" style="1" customWidth="1"/>
    <col min="4" max="4" width="11" style="1" bestFit="1" customWidth="1"/>
    <col min="5" max="5" width="25" style="1" customWidth="1"/>
    <col min="6" max="6" width="10.85546875" style="1" bestFit="1" customWidth="1"/>
    <col min="7" max="7" width="13" style="1" customWidth="1"/>
    <col min="8" max="8" width="12.42578125" style="2" bestFit="1" customWidth="1"/>
    <col min="9" max="9" width="6.85546875" style="2" customWidth="1"/>
    <col min="10" max="10" width="20" style="2" bestFit="1" customWidth="1"/>
    <col min="11" max="11" width="27.42578125" style="1" customWidth="1"/>
    <col min="12" max="12" width="14.140625" style="2" customWidth="1"/>
    <col min="13" max="13" width="15" style="2" customWidth="1"/>
    <col min="14" max="14" width="15.85546875" style="2" customWidth="1"/>
    <col min="15" max="15" width="11.42578125" style="1" customWidth="1"/>
    <col min="16" max="16" width="11.85546875" style="4" bestFit="1" customWidth="1"/>
    <col min="17" max="17" width="10.28515625" style="4" bestFit="1" customWidth="1"/>
    <col min="18" max="18" width="11.42578125" style="4" customWidth="1"/>
    <col min="19" max="19" width="9.140625" style="5" customWidth="1"/>
    <col min="20" max="21" width="9.7109375" style="5" customWidth="1"/>
    <col min="22" max="22" width="8.7109375" style="6" bestFit="1" customWidth="1"/>
    <col min="23" max="23" width="12.140625" style="6" bestFit="1" customWidth="1"/>
    <col min="24" max="24" width="19.140625" style="2" customWidth="1"/>
    <col min="25" max="25" width="30.7109375" style="3" customWidth="1"/>
    <col min="26" max="26" width="12.28515625" style="3" bestFit="1" customWidth="1"/>
    <col min="27" max="27" width="33" style="1" bestFit="1" customWidth="1"/>
    <col min="28" max="16384" width="17.7109375" style="1"/>
  </cols>
  <sheetData>
    <row r="1" spans="1:27" ht="11.45" customHeight="1" x14ac:dyDescent="0.25">
      <c r="A1" s="7" t="s">
        <v>1</v>
      </c>
      <c r="B1" s="7" t="s">
        <v>16</v>
      </c>
      <c r="C1" s="7" t="s">
        <v>17</v>
      </c>
      <c r="D1" s="7" t="s">
        <v>11</v>
      </c>
      <c r="E1" s="7" t="s">
        <v>0</v>
      </c>
      <c r="F1" s="7" t="s">
        <v>2</v>
      </c>
      <c r="G1" s="12" t="s">
        <v>18</v>
      </c>
      <c r="H1" s="8" t="s">
        <v>3</v>
      </c>
      <c r="I1" s="8" t="s">
        <v>5</v>
      </c>
      <c r="J1" s="8" t="s">
        <v>15</v>
      </c>
      <c r="K1" s="8" t="s">
        <v>6</v>
      </c>
      <c r="L1" s="8" t="s">
        <v>12</v>
      </c>
      <c r="M1" s="8" t="s">
        <v>19</v>
      </c>
      <c r="N1" s="8" t="s">
        <v>14</v>
      </c>
      <c r="O1" s="7" t="s">
        <v>7</v>
      </c>
      <c r="P1" s="9" t="s">
        <v>8</v>
      </c>
      <c r="Q1" s="9" t="s">
        <v>9</v>
      </c>
      <c r="R1" s="9" t="s">
        <v>20</v>
      </c>
      <c r="S1" s="10" t="s">
        <v>21</v>
      </c>
      <c r="T1" s="10" t="s">
        <v>22</v>
      </c>
      <c r="U1" s="10" t="s">
        <v>13</v>
      </c>
      <c r="V1" s="8" t="s">
        <v>10</v>
      </c>
      <c r="W1" s="8" t="s">
        <v>23</v>
      </c>
      <c r="X1" s="8" t="s">
        <v>24</v>
      </c>
      <c r="Y1" s="11" t="s">
        <v>4</v>
      </c>
      <c r="Z1" s="11" t="s">
        <v>25</v>
      </c>
      <c r="AA1" s="11" t="s">
        <v>26</v>
      </c>
    </row>
    <row r="2" spans="1:27" ht="13.5" customHeight="1" x14ac:dyDescent="0.25">
      <c r="A2" s="2"/>
      <c r="B2" s="13"/>
      <c r="C2" s="13"/>
      <c r="D2" s="2"/>
      <c r="G2" s="14"/>
      <c r="O2" s="15"/>
      <c r="R2" s="4">
        <f t="shared" ref="R2" si="0">Q2-P2</f>
        <v>0</v>
      </c>
      <c r="S2" s="5">
        <f t="shared" ref="S2" si="1">(HOUR(R2)*60+MINUTE(R2))/(45)</f>
        <v>0</v>
      </c>
      <c r="T2" s="5">
        <f t="shared" ref="T2" si="2">R2*24</f>
        <v>0</v>
      </c>
      <c r="V2" s="5"/>
      <c r="W2" s="5"/>
      <c r="X2" s="5" t="str">
        <f t="shared" ref="X2" si="3">IF(AND(N2="TE",W2="AULA"),"Ok",(IF(AND(N2="LA",W2="LABORATORIO"),"Ok",(IF(AND(N2="VT",W2="VIRTUAL"),"Ok",(IF(AND(N2="TA",W2="TALLER"),"Ok","Error")))))))</f>
        <v>Error</v>
      </c>
      <c r="Z2" s="2"/>
    </row>
    <row r="3" spans="1:27" ht="13.5" customHeight="1" x14ac:dyDescent="0.25">
      <c r="A3" s="2"/>
      <c r="B3" s="16"/>
      <c r="C3" s="16"/>
      <c r="D3" s="2"/>
      <c r="P3" s="17"/>
      <c r="Q3" s="17"/>
      <c r="R3" s="17">
        <f>Q3-P3</f>
        <v>0</v>
      </c>
      <c r="S3" s="5">
        <f>(HOUR(R3)*60+MINUTE(R3))/(45)</f>
        <v>0</v>
      </c>
      <c r="T3" s="5">
        <f>R3*24</f>
        <v>0</v>
      </c>
      <c r="V3" s="18"/>
      <c r="W3" s="5"/>
      <c r="X3" s="5" t="str">
        <f>IF(AND(N3="TE",W3="AULA"),"Ok",(IF(AND(N3="LA",W3="LABORATORIO"),"Ok",(IF(AND(N3="VT",W3="VIRTUAL"),"Ok",(IF(AND(N3="TA",W3="TALLER"),"Ok","Error")))))))</f>
        <v>Error</v>
      </c>
      <c r="Z3" s="2"/>
      <c r="AA3" s="1" t="e">
        <f>_xlfn.XLOOKUP(TBASE[[#This Row],[Docente]],#REF!,#REF!,"")</f>
        <v>#REF!</v>
      </c>
    </row>
    <row r="4" spans="1:27" ht="13.5" customHeight="1" x14ac:dyDescent="0.25">
      <c r="A4" s="2"/>
      <c r="B4" s="13"/>
      <c r="C4" s="13"/>
      <c r="D4" s="2"/>
      <c r="G4" s="14"/>
      <c r="O4" s="15"/>
      <c r="V4" s="5"/>
      <c r="W4" s="5"/>
      <c r="X4" s="5"/>
      <c r="Z4" s="2"/>
    </row>
    <row r="5" spans="1:27" ht="12" customHeight="1" x14ac:dyDescent="0.25">
      <c r="A5" s="2"/>
      <c r="B5" s="13"/>
      <c r="C5" s="13"/>
      <c r="D5" s="2"/>
      <c r="G5" s="14"/>
      <c r="O5" s="15"/>
      <c r="V5" s="5"/>
      <c r="W5" s="5"/>
      <c r="X5" s="5"/>
      <c r="Z5" s="2"/>
    </row>
  </sheetData>
  <phoneticPr fontId="1" type="noConversion"/>
  <dataValidations count="1">
    <dataValidation type="list" allowBlank="1" showInputMessage="1" showErrorMessage="1" sqref="O2:O5" xr:uid="{72D0E322-9FE2-493E-861F-2C4A3C2888E0}">
      <formula1>"01.- Lunes, 02.- Martes, 03.- Miércoles, 04.- Jueves, 05.- Viernes, 06.- Sábado"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28B5769EBDAB49A096EDFC08236B01" ma:contentTypeVersion="13" ma:contentTypeDescription="Crear nuevo documento." ma:contentTypeScope="" ma:versionID="6fbdc2ccc97b359d0bb416e33fed9603">
  <xsd:schema xmlns:xsd="http://www.w3.org/2001/XMLSchema" xmlns:xs="http://www.w3.org/2001/XMLSchema" xmlns:p="http://schemas.microsoft.com/office/2006/metadata/properties" xmlns:ns2="5f24e66c-f230-426f-9d92-48a8e3615176" xmlns:ns3="37ecd0a5-71f9-4c5b-b3cf-7cf352144f46" targetNamespace="http://schemas.microsoft.com/office/2006/metadata/properties" ma:root="true" ma:fieldsID="b4de5ee9f4be5784968e1025018b835a" ns2:_="" ns3:_="">
    <xsd:import namespace="5f24e66c-f230-426f-9d92-48a8e3615176"/>
    <xsd:import namespace="37ecd0a5-71f9-4c5b-b3cf-7cf352144f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4e66c-f230-426f-9d92-48a8e36151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a241d24f-a43f-4a45-9fa9-bdb49b56bc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cd0a5-71f9-4c5b-b3cf-7cf352144f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b5dc067-2409-4262-ae20-d97c10beea03}" ma:internalName="TaxCatchAll" ma:showField="CatchAllData" ma:web="37ecd0a5-71f9-4c5b-b3cf-7cf352144f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ecd0a5-71f9-4c5b-b3cf-7cf352144f46" xsi:nil="true"/>
    <lcf76f155ced4ddcb4097134ff3c332f xmlns="5f24e66c-f230-426f-9d92-48a8e36151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8592BED-EFEC-482B-BD9C-97A2EE183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4e66c-f230-426f-9d92-48a8e3615176"/>
    <ds:schemaRef ds:uri="37ecd0a5-71f9-4c5b-b3cf-7cf352144f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E038F5-418A-45E5-8538-C7BCB9CD7E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0E7468-70B4-4491-9935-CDDA442F9D0A}">
  <ds:schemaRefs>
    <ds:schemaRef ds:uri="http://schemas.microsoft.com/office/2006/metadata/properties"/>
    <ds:schemaRef ds:uri="http://schemas.microsoft.com/office/infopath/2007/PartnerControls"/>
    <ds:schemaRef ds:uri="37ecd0a5-71f9-4c5b-b3cf-7cf352144f46"/>
    <ds:schemaRef ds:uri="5f24e66c-f230-426f-9d92-48a8e36151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PONTIFICIA</dc:creator>
  <cp:keywords/>
  <dc:description/>
  <cp:lastModifiedBy>Davi'd Bendezu</cp:lastModifiedBy>
  <cp:revision/>
  <dcterms:created xsi:type="dcterms:W3CDTF">2021-11-29T15:00:37Z</dcterms:created>
  <dcterms:modified xsi:type="dcterms:W3CDTF">2025-07-08T06:51:29Z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0x0101003028B5769EBDAB49A096EDFC08236B01</vt:lpwstr>
  </property>
  <property fmtid="{D5CDD505-2E9C-101B-9397-08002B2CF9AE}" pid="3" name="MediaServiceImageTags">
    <vt:lpwstr/>
  </property>
</Properties>
</file>