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filterPrivacy="1" codeName="ThisWorkbook"/>
  <xr:revisionPtr revIDLastSave="76" documentId="6_{F44FB8A0-BB10-5F48-833A-55F4DE63AC5C}" xr6:coauthVersionLast="47" xr6:coauthVersionMax="47" xr10:uidLastSave="{A2CD2E79-9B17-4843-9A30-5DD6EF770159}"/>
  <bookViews>
    <workbookView xWindow="0" yWindow="740" windowWidth="28800" windowHeight="16120" xr2:uid="{00000000-000D-0000-FFFF-FFFF00000000}"/>
  </bookViews>
  <sheets>
    <sheet name="PianificazioneProgetto" sheetId="11" r:id="rId1"/>
  </sheets>
  <definedNames>
    <definedName name="avanzamento_attività" localSheetId="0">PianificazioneProgetto!$D1</definedName>
    <definedName name="fine_attività" localSheetId="0">PianificazioneProgetto!$F1</definedName>
    <definedName name="fine_progetto">PianificazioneProgetto!$E$4</definedName>
    <definedName name="inizio_attività" localSheetId="0">PianificazioneProgetto!$E1</definedName>
    <definedName name="Inizio_progetto">PianificazioneProgetto!$E$3</definedName>
    <definedName name="oggi" localSheetId="0">TODAY()</definedName>
    <definedName name="_xlnm.Print_Titles" localSheetId="0">PianificazioneProgetto!$5:$7</definedName>
    <definedName name="Visualizza_settimana">PianificazioneProgetto!$E$5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11" l="1"/>
  <c r="I6" i="11"/>
  <c r="H21" i="11"/>
  <c r="H9" i="11"/>
  <c r="H8" i="11"/>
  <c r="F17" i="11" l="1"/>
  <c r="F15" i="11"/>
  <c r="F16" i="11"/>
  <c r="H16" i="11" s="1"/>
  <c r="F13" i="11" l="1"/>
  <c r="H13" i="11" s="1"/>
  <c r="I7" i="11"/>
  <c r="H10" i="11" l="1"/>
  <c r="F14" i="11" l="1"/>
  <c r="H11" i="11"/>
  <c r="J6" i="11"/>
  <c r="I5" i="11"/>
  <c r="H14" i="11" l="1"/>
  <c r="K6" i="11"/>
  <c r="J7" i="11"/>
  <c r="H12" i="11"/>
  <c r="L6" i="11" l="1"/>
  <c r="K7" i="11"/>
  <c r="H15" i="11" l="1"/>
  <c r="M6" i="11"/>
  <c r="L7" i="11"/>
  <c r="N6" i="11" l="1"/>
  <c r="M7" i="11"/>
  <c r="O6" i="11" l="1"/>
  <c r="N7" i="11"/>
  <c r="P6" i="11" l="1"/>
  <c r="O7" i="11"/>
  <c r="H17" i="11" l="1"/>
  <c r="P7" i="11"/>
  <c r="Q6" i="11"/>
  <c r="P5" i="11"/>
  <c r="H18" i="11" l="1"/>
  <c r="R6" i="11"/>
  <c r="Q7" i="11"/>
  <c r="S6" i="11" l="1"/>
  <c r="R7" i="11"/>
  <c r="H19" i="11" l="1"/>
  <c r="H20" i="11"/>
  <c r="T6" i="1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s="1"/>
  <c r="AZ6" i="11" l="1"/>
  <c r="AY5" i="11"/>
  <c r="AY7" i="11"/>
  <c r="AX7" i="11"/>
  <c r="BA6" i="11" l="1"/>
  <c r="AZ7" i="11"/>
  <c r="BA7" i="11" l="1"/>
  <c r="BB6" i="11"/>
  <c r="BB7" i="11" l="1"/>
  <c r="BC6" i="11"/>
  <c r="BD6" i="11" l="1"/>
  <c r="BC7" i="11"/>
  <c r="BD7" i="11" l="1"/>
  <c r="BE6" i="11"/>
  <c r="BF6" i="11" l="1"/>
  <c r="BE7" i="11"/>
  <c r="BG6" i="11" l="1"/>
  <c r="BF5" i="11"/>
  <c r="BF7" i="11"/>
  <c r="BH6" i="11" l="1"/>
  <c r="BG7" i="11"/>
  <c r="BH7" i="11" l="1"/>
  <c r="BI6" i="11"/>
  <c r="BI7" i="11" l="1"/>
  <c r="BJ6" i="11"/>
  <c r="BK6" i="11" l="1"/>
  <c r="BJ7" i="11"/>
  <c r="BK7" i="11" l="1"/>
  <c r="BL6" i="11"/>
  <c r="BL7" i="11" l="1"/>
  <c r="BM6" i="11"/>
  <c r="BN6" i="11" l="1"/>
  <c r="BM5" i="11"/>
  <c r="BM7" i="11"/>
  <c r="BO6" i="11" l="1"/>
  <c r="BN7" i="11"/>
  <c r="BO7" i="11" l="1"/>
  <c r="BP6" i="11"/>
  <c r="BQ6" i="11" l="1"/>
  <c r="BP7" i="11"/>
  <c r="BR6" i="11" l="1"/>
  <c r="BQ7" i="11"/>
  <c r="BR7" i="11" l="1"/>
  <c r="BS6" i="11"/>
  <c r="BS7" i="11" s="1"/>
</calcChain>
</file>

<file path=xl/sharedStrings.xml><?xml version="1.0" encoding="utf-8"?>
<sst xmlns="http://schemas.openxmlformats.org/spreadsheetml/2006/main" count="45" uniqueCount="42">
  <si>
    <t>Come creare la pianificazione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</si>
  <si>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GRUPPO 2 - PROGETTO IA</t>
  </si>
  <si>
    <t>Immettere il nome società nella cella B2.</t>
  </si>
  <si>
    <t>SALVATORE PERNICE, ANTONIO ROMANO, GIUSEPPE RICCIO, SALVATORE RUGGIERO</t>
  </si>
  <si>
    <t>Immettere il nome del Responsabile del progetto nella cella B3. Immettere la data di inizio progetto nella cella E3. Inizio progetto: l’etichetta si trova nella cella C3.</t>
  </si>
  <si>
    <t>Inizio progetto:</t>
  </si>
  <si>
    <t xml:space="preserve">Fine progetto: </t>
  </si>
  <si>
    <t>Visualizza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</si>
  <si>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Visualizza settimana:</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</si>
  <si>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</si>
  <si>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</si>
  <si>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ATTIVITÀ</t>
  </si>
  <si>
    <t>ASSEGNATO A</t>
  </si>
  <si>
    <t>AVANZAMENTO</t>
  </si>
  <si>
    <t>INIZIO</t>
  </si>
  <si>
    <t>FINE</t>
  </si>
  <si>
    <t>GIORNI</t>
  </si>
  <si>
    <t xml:space="preserve">Non eliminare questa riga. Questa riga è nascosta per proteggere una formula usata per evidenziare il giorno corrente all’interno della pianificazione di progetto. </t>
  </si>
  <si>
    <t>La cella B8 contiene il titolo di esempio della Fase 1. 
Immettere un nuovo titolo nella cella B8.
Immettere il nome della persona a cui assegnare la fase nella cella C8, se pertinente al progetto.
Immettere lo stato di avanzamento per l’intera fase nella cella D8, se pertinente al progetto.
Immettere la data di inizio e di fine dell’intera fase nelle celle E8 e F8, se pertinente al progetto. 
Il diagramma di Gantt immetterà automaticamente le date appropriate e applicherà l'ombreggiatura a seconda dello stato.
Per eliminare la fase e utilizzare solo le attività, è sufficiente eliminare la riga corrente.</t>
  </si>
  <si>
    <t>ESERCITAZIONE 2</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</si>
  <si>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</si>
  <si>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Esercizio 1 (Codice Python)</t>
  </si>
  <si>
    <t>Gruppo 2</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</si>
  <si>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</si>
  <si>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Esercizio 2 (CSP)</t>
  </si>
  <si>
    <t>SALVATORE PERNICE</t>
  </si>
  <si>
    <t>Esercizio 3 (Genetic algorithm)</t>
  </si>
  <si>
    <t>GIUSEPPE RICCIO</t>
  </si>
  <si>
    <t>Esercizio 4 (Logica proposizionale)</t>
  </si>
  <si>
    <t>ANTONIO ROMANO</t>
  </si>
  <si>
    <t>Grafici degli altri esercizi</t>
  </si>
  <si>
    <t>SALVATORE RUGGIERO</t>
  </si>
  <si>
    <t>La cella a destra contiene il titolo di esempio della Fase 2. 
È possibile creare una nuova fase in qualsiasi momento nella colonna B. Questa pianificazione di progetto non richiede fasi. Per rimuovere la fase, è sufficiente eliminare la riga.
Per creare un blocco di fase in questa riga, immettere un nuovo titolo nella cella a destra.
Per continuare ad aggiungere attività alla fase precedente, immettere una nuova riga sopra a questa e inserire i dati delle attività seguendo le istruzioni della cella A9.
Aggiornare i dettagli della fase nella cella a destra sulla base delle istruzioni della cella A8.
Spostarsi verso il basso nelle celle della colonna A per altre informazioni.
Se non sono state aggiunte nuove righe al foglio di lavoro, sono disponibili 2 ulteriori blocchi di esempio nelle celle B20 e B26. In caso contrario, spostarsi lungo le celle della colonna A per ulteriori blocchi. 
Ripetere le istruzioni delle celle A8 e A9 se necessario.</t>
  </si>
  <si>
    <t>ESERCITAZIONE 3</t>
  </si>
  <si>
    <t xml:space="preserve">Esercizio 1 - Es.3 </t>
  </si>
  <si>
    <t>PERNICE - RUGGIERO</t>
  </si>
  <si>
    <t>Esercizio 2 - Es.3</t>
  </si>
  <si>
    <t>ROMANO - RICCIO</t>
  </si>
  <si>
    <t>Esempio di blocco con titolo di fase</t>
  </si>
  <si>
    <t>ESERCITAZIONE 1</t>
  </si>
  <si>
    <t>TOTALE</t>
  </si>
  <si>
    <t>Esercizio 2 - 6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</si>
</sst>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dd/mm/yyyy"/>
    <numFmt numFmtId="169" formatCode="d\ mmm\,\ 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i/>
      <sz val="10"/>
      <color theme="1"/>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6E0B4"/>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4" borderId="11" applyNumberFormat="0" applyAlignment="0" applyProtection="0"/>
    <xf numFmtId="0" fontId="21" fillId="15" borderId="12" applyNumberFormat="0" applyAlignment="0" applyProtection="0"/>
    <xf numFmtId="0" fontId="22" fillId="15" borderId="11" applyNumberFormat="0" applyAlignment="0" applyProtection="0"/>
    <xf numFmtId="0" fontId="23" fillId="0" borderId="13" applyNumberFormat="0" applyFill="0" applyAlignment="0" applyProtection="0"/>
    <xf numFmtId="0" fontId="24" fillId="16" borderId="14" applyNumberFormat="0" applyAlignment="0" applyProtection="0"/>
    <xf numFmtId="0" fontId="25" fillId="0" borderId="0" applyNumberFormat="0" applyFill="0" applyBorder="0" applyAlignment="0" applyProtection="0"/>
    <xf numFmtId="0" fontId="7" fillId="17"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4"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7" fontId="9" fillId="5" borderId="6" xfId="0" applyNumberFormat="1" applyFont="1" applyFill="1" applyBorder="1" applyAlignment="1">
      <alignment horizontal="center" vertical="center"/>
    </xf>
    <xf numFmtId="167" fontId="9" fillId="5" borderId="0" xfId="0" applyNumberFormat="1" applyFont="1" applyFill="1" applyAlignment="1">
      <alignment horizontal="center" vertical="center"/>
    </xf>
    <xf numFmtId="167" fontId="9" fillId="5" borderId="7" xfId="0" applyNumberFormat="1" applyFont="1" applyFill="1" applyBorder="1" applyAlignment="1">
      <alignment horizontal="center" vertical="center"/>
    </xf>
    <xf numFmtId="166" fontId="7" fillId="2" borderId="2" xfId="10" applyFill="1">
      <alignment horizontal="center" vertical="center"/>
    </xf>
    <xf numFmtId="166" fontId="7" fillId="3" borderId="2" xfId="10" applyFill="1">
      <alignment horizontal="center" vertical="center"/>
    </xf>
    <xf numFmtId="166" fontId="7" fillId="8" borderId="2" xfId="10" applyFill="1">
      <alignment horizontal="center" vertical="center"/>
    </xf>
    <xf numFmtId="0" fontId="11" fillId="0" borderId="0" xfId="5" applyFont="1" applyAlignment="1">
      <alignment horizontal="left"/>
    </xf>
    <xf numFmtId="0" fontId="27" fillId="0" borderId="0" xfId="6" applyFont="1"/>
    <xf numFmtId="0" fontId="7" fillId="0" borderId="0" xfId="8" applyAlignment="1">
      <alignment horizontal="right" indent="1"/>
    </xf>
    <xf numFmtId="0" fontId="7" fillId="0" borderId="7" xfId="8" applyBorder="1" applyAlignment="1">
      <alignment horizontal="right" indent="1"/>
    </xf>
    <xf numFmtId="0" fontId="14" fillId="42" borderId="0" xfId="3" applyFill="1" applyAlignment="1">
      <alignment wrapText="1"/>
    </xf>
    <xf numFmtId="0" fontId="14" fillId="42" borderId="0" xfId="3" applyFill="1"/>
    <xf numFmtId="0" fontId="7" fillId="43" borderId="2" xfId="12" applyFill="1">
      <alignment horizontal="left" vertical="center" indent="2"/>
    </xf>
    <xf numFmtId="0" fontId="7" fillId="43" borderId="2" xfId="11" applyFill="1">
      <alignment horizontal="center" vertical="center"/>
    </xf>
    <xf numFmtId="9" fontId="4" fillId="43" borderId="2" xfId="2" applyFont="1" applyFill="1" applyBorder="1" applyAlignment="1">
      <alignment horizontal="center" vertical="center"/>
    </xf>
    <xf numFmtId="166" fontId="7" fillId="43" borderId="2" xfId="10" applyFill="1">
      <alignment horizontal="center" vertical="center"/>
    </xf>
    <xf numFmtId="0" fontId="4" fillId="43" borderId="2" xfId="0" applyFont="1" applyFill="1" applyBorder="1" applyAlignment="1">
      <alignment horizontal="center" vertical="center"/>
    </xf>
    <xf numFmtId="0" fontId="0" fillId="43" borderId="9" xfId="0" applyFill="1" applyBorder="1" applyAlignment="1">
      <alignment vertical="center"/>
    </xf>
    <xf numFmtId="0" fontId="0" fillId="43" borderId="0" xfId="0" applyFill="1" applyAlignment="1">
      <alignment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4" fontId="7" fillId="0" borderId="3" xfId="9" applyNumberFormat="1" applyAlignment="1">
      <alignment horizontal="center" vertical="center"/>
    </xf>
    <xf numFmtId="14" fontId="7" fillId="0" borderId="17" xfId="9" applyNumberFormat="1" applyBorder="1" applyAlignment="1">
      <alignment horizontal="center" vertical="center"/>
    </xf>
    <xf numFmtId="14" fontId="7" fillId="0" borderId="18" xfId="9" applyNumberFormat="1" applyBorder="1" applyAlignment="1">
      <alignment horizontal="center" vertical="center"/>
    </xf>
    <xf numFmtId="0" fontId="7" fillId="0" borderId="0" xfId="8" applyAlignment="1">
      <alignment horizontal="right" indent="1"/>
    </xf>
    <xf numFmtId="0" fontId="7" fillId="0" borderId="7" xfId="8" applyBorder="1" applyAlignment="1">
      <alignment horizontal="right" indent="1"/>
    </xf>
    <xf numFmtId="0" fontId="0" fillId="0" borderId="10" xfId="0" applyBorder="1" applyAlignment="1"/>
  </cellXfs>
  <cellStyles count="54">
    <cellStyle name="20% - Colore 1" xfId="31" builtinId="30" customBuiltin="1"/>
    <cellStyle name="20% - Colore 2" xfId="35" builtinId="34" customBuiltin="1"/>
    <cellStyle name="20% - Colore 3" xfId="39" builtinId="38" customBuiltin="1"/>
    <cellStyle name="20% - Colore 4" xfId="43" builtinId="42" customBuiltin="1"/>
    <cellStyle name="20% - Colore 5" xfId="47" builtinId="46" customBuiltin="1"/>
    <cellStyle name="20% - Colore 6" xfId="51" builtinId="50" customBuiltin="1"/>
    <cellStyle name="40% - Colore 1" xfId="32" builtinId="31" customBuiltin="1"/>
    <cellStyle name="40% - Colore 2" xfId="36" builtinId="35" customBuiltin="1"/>
    <cellStyle name="40% - Colore 3" xfId="40" builtinId="39" customBuiltin="1"/>
    <cellStyle name="40% - Colore 4" xfId="44" builtinId="43" customBuiltin="1"/>
    <cellStyle name="40% - Colore 5" xfId="48" builtinId="47" customBuiltin="1"/>
    <cellStyle name="40% - Colore 6" xfId="52" builtinId="51" customBuiltin="1"/>
    <cellStyle name="60% - Colore 1" xfId="33" builtinId="32" customBuiltin="1"/>
    <cellStyle name="60% - Colore 2" xfId="37" builtinId="36" customBuiltin="1"/>
    <cellStyle name="60% - Colore 3" xfId="41" builtinId="40" customBuiltin="1"/>
    <cellStyle name="60% - Colore 4" xfId="45" builtinId="44" customBuiltin="1"/>
    <cellStyle name="60% - Colore 5" xfId="49" builtinId="48" customBuiltin="1"/>
    <cellStyle name="60% - Colore 6" xfId="53" builtinId="52" customBuiltin="1"/>
    <cellStyle name="Attività" xfId="12" xr:uid="{00000000-0005-0000-0000-00000A000000}"/>
    <cellStyle name="Calcolo" xfId="23" builtinId="22" customBuiltin="1"/>
    <cellStyle name="Cella collegata" xfId="24" builtinId="24" customBuiltin="1"/>
    <cellStyle name="Cella da controllare" xfId="25" builtinId="23" customBuiltin="1"/>
    <cellStyle name="Collegamento ipertestuale" xfId="1" builtinId="8" customBuiltin="1"/>
    <cellStyle name="Collegamento ipertestuale visitato" xfId="13" builtinId="9" customBuiltin="1"/>
    <cellStyle name="Colore 1" xfId="30" builtinId="29" customBuiltin="1"/>
    <cellStyle name="Colore 2" xfId="34" builtinId="33" customBuiltin="1"/>
    <cellStyle name="Colore 3" xfId="38" builtinId="37" customBuiltin="1"/>
    <cellStyle name="Colore 4" xfId="42" builtinId="41" customBuiltin="1"/>
    <cellStyle name="Colore 5" xfId="46" builtinId="45" customBuiltin="1"/>
    <cellStyle name="Colore 6" xfId="50" builtinId="49" customBuiltin="1"/>
    <cellStyle name="Data" xfId="10" xr:uid="{00000000-0005-0000-0000-000001000000}"/>
    <cellStyle name="Inizio progetto" xfId="9" xr:uid="{00000000-0005-0000-0000-000009000000}"/>
    <cellStyle name="Input" xfId="21" builtinId="20" customBuiltin="1"/>
    <cellStyle name="Migliaia" xfId="4" builtinId="3" customBuiltin="1"/>
    <cellStyle name="Migliaia [0]" xfId="14" builtinId="6" customBuiltin="1"/>
    <cellStyle name="Neutrale" xfId="20" builtinId="28" customBuiltin="1"/>
    <cellStyle name="Nome" xfId="11" xr:uid="{00000000-0005-0000-0000-000006000000}"/>
    <cellStyle name="Normale" xfId="0" builtinId="0" customBuiltin="1"/>
    <cellStyle name="Nota" xfId="27" builtinId="10" customBuiltin="1"/>
    <cellStyle name="Output" xfId="22" builtinId="21" customBuiltin="1"/>
    <cellStyle name="Percentuale" xfId="2" builtinId="5" customBuiltin="1"/>
    <cellStyle name="Testo avviso" xfId="26" builtinId="11" customBuiltin="1"/>
    <cellStyle name="Testo descrittivo" xfId="28" builtinId="53" customBuiltin="1"/>
    <cellStyle name="Titolo" xfId="5" builtinId="15" customBuiltin="1"/>
    <cellStyle name="Titolo 1" xfId="6" builtinId="16" customBuiltin="1"/>
    <cellStyle name="Titolo 2" xfId="7" builtinId="17" customBuiltin="1"/>
    <cellStyle name="Titolo 3" xfId="8" builtinId="18" customBuiltin="1"/>
    <cellStyle name="Titolo 4" xfId="17" builtinId="19" customBuiltin="1"/>
    <cellStyle name="Totale" xfId="29" builtinId="25" customBuiltin="1"/>
    <cellStyle name="Valore non valido" xfId="19" builtinId="27" customBuiltin="1"/>
    <cellStyle name="Valore valido" xfId="18" builtinId="26" customBuiltin="1"/>
    <cellStyle name="Valuta" xfId="15" builtinId="4" customBuiltin="1"/>
    <cellStyle name="Valuta [0]" xfId="16" builtinId="7" customBuiltin="1"/>
    <cellStyle name="zTestoNascosto" xfId="3" xr:uid="{00000000-0005-0000-0000-00000C000000}"/>
  </cellStyles>
  <dxfs count="3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4"/>
  <sheetViews>
    <sheetView showGridLines="0" tabSelected="1" showRuler="0" zoomScaleNormal="100" zoomScalePageLayoutView="70" workbookViewId="0">
      <pane ySplit="7" topLeftCell="A11" activePane="bottomLeft" state="frozen"/>
      <selection pane="bottomLeft" activeCell="D22" sqref="D22"/>
    </sheetView>
  </sheetViews>
  <sheetFormatPr baseColWidth="10" defaultColWidth="8.83203125" defaultRowHeight="30" customHeight="1" x14ac:dyDescent="0.2"/>
  <cols>
    <col min="1" max="1" width="2.6640625" style="56" customWidth="1"/>
    <col min="2" max="2" width="32.5" customWidth="1"/>
    <col min="3" max="3" width="30.6640625" customWidth="1"/>
    <col min="4" max="4" width="14.5" customWidth="1"/>
    <col min="5" max="5" width="10.5" style="5" customWidth="1"/>
    <col min="6" max="6" width="10.5" customWidth="1"/>
    <col min="7" max="7" width="2.6640625" customWidth="1"/>
    <col min="8" max="8" width="6.5" hidden="1" customWidth="1"/>
    <col min="9" max="71" width="2.5" customWidth="1"/>
  </cols>
  <sheetData>
    <row r="1" spans="1:71" ht="30" customHeight="1" x14ac:dyDescent="0.35">
      <c r="A1" s="55" t="s">
        <v>0</v>
      </c>
      <c r="B1" s="51" t="s">
        <v>1</v>
      </c>
      <c r="C1" s="1"/>
      <c r="D1" s="2"/>
      <c r="E1" s="4"/>
      <c r="F1" s="25"/>
      <c r="H1" s="2"/>
      <c r="I1" s="11"/>
    </row>
    <row r="2" spans="1:71" ht="30" customHeight="1" x14ac:dyDescent="0.2">
      <c r="A2" s="56" t="s">
        <v>2</v>
      </c>
      <c r="B2" s="52" t="s">
        <v>3</v>
      </c>
      <c r="I2" s="27"/>
    </row>
    <row r="3" spans="1:71" ht="30" customHeight="1" x14ac:dyDescent="0.2">
      <c r="A3" s="56" t="s">
        <v>4</v>
      </c>
      <c r="B3" s="29"/>
      <c r="C3" s="70" t="s">
        <v>5</v>
      </c>
      <c r="D3" s="71"/>
      <c r="E3" s="67">
        <v>44295</v>
      </c>
      <c r="F3" s="67"/>
    </row>
    <row r="4" spans="1:71" ht="30" customHeight="1" x14ac:dyDescent="0.2">
      <c r="B4" s="29"/>
      <c r="C4" s="53"/>
      <c r="D4" s="54" t="s">
        <v>6</v>
      </c>
      <c r="E4" s="68">
        <v>44351</v>
      </c>
      <c r="F4" s="69"/>
    </row>
    <row r="5" spans="1:71" ht="30" customHeight="1" x14ac:dyDescent="0.2">
      <c r="A5" s="55" t="s">
        <v>7</v>
      </c>
      <c r="C5" s="70" t="s">
        <v>8</v>
      </c>
      <c r="D5" s="71"/>
      <c r="E5" s="7">
        <v>1</v>
      </c>
      <c r="I5" s="64">
        <f>I6</f>
        <v>44291</v>
      </c>
      <c r="J5" s="65"/>
      <c r="K5" s="65"/>
      <c r="L5" s="65"/>
      <c r="M5" s="65"/>
      <c r="N5" s="65"/>
      <c r="O5" s="66"/>
      <c r="P5" s="64">
        <f>P6</f>
        <v>44298</v>
      </c>
      <c r="Q5" s="65"/>
      <c r="R5" s="65"/>
      <c r="S5" s="65"/>
      <c r="T5" s="65"/>
      <c r="U5" s="65"/>
      <c r="V5" s="66"/>
      <c r="W5" s="64">
        <f>W6</f>
        <v>44305</v>
      </c>
      <c r="X5" s="65"/>
      <c r="Y5" s="65"/>
      <c r="Z5" s="65"/>
      <c r="AA5" s="65"/>
      <c r="AB5" s="65"/>
      <c r="AC5" s="66"/>
      <c r="AD5" s="64">
        <f>AD6</f>
        <v>44312</v>
      </c>
      <c r="AE5" s="65"/>
      <c r="AF5" s="65"/>
      <c r="AG5" s="65"/>
      <c r="AH5" s="65"/>
      <c r="AI5" s="65"/>
      <c r="AJ5" s="66"/>
      <c r="AK5" s="64">
        <f>AK6</f>
        <v>44319</v>
      </c>
      <c r="AL5" s="65"/>
      <c r="AM5" s="65"/>
      <c r="AN5" s="65"/>
      <c r="AO5" s="65"/>
      <c r="AP5" s="65"/>
      <c r="AQ5" s="66"/>
      <c r="AR5" s="64">
        <f>AR6</f>
        <v>44326</v>
      </c>
      <c r="AS5" s="65"/>
      <c r="AT5" s="65"/>
      <c r="AU5" s="65"/>
      <c r="AV5" s="65"/>
      <c r="AW5" s="65"/>
      <c r="AX5" s="66"/>
      <c r="AY5" s="64">
        <f>AY6</f>
        <v>44333</v>
      </c>
      <c r="AZ5" s="65"/>
      <c r="BA5" s="65"/>
      <c r="BB5" s="65"/>
      <c r="BC5" s="65"/>
      <c r="BD5" s="65"/>
      <c r="BE5" s="66"/>
      <c r="BF5" s="64">
        <f>BF6</f>
        <v>44340</v>
      </c>
      <c r="BG5" s="65"/>
      <c r="BH5" s="65"/>
      <c r="BI5" s="65"/>
      <c r="BJ5" s="65"/>
      <c r="BK5" s="65"/>
      <c r="BL5" s="66"/>
      <c r="BM5" s="64">
        <f>BM6</f>
        <v>44347</v>
      </c>
      <c r="BN5" s="65"/>
      <c r="BO5" s="65"/>
      <c r="BP5" s="65"/>
      <c r="BQ5" s="65"/>
      <c r="BR5" s="65"/>
      <c r="BS5" s="66"/>
    </row>
    <row r="6" spans="1:71" ht="15" customHeight="1" x14ac:dyDescent="0.2">
      <c r="A6" s="55" t="s">
        <v>9</v>
      </c>
      <c r="B6" s="72"/>
      <c r="C6" s="72"/>
      <c r="D6" s="72"/>
      <c r="E6" s="72"/>
      <c r="F6" s="72"/>
      <c r="G6" s="72"/>
      <c r="I6" s="45">
        <f>_xlfn.SINGLE(Inizio_progetto)-WEEKDAY(_xlfn.SINGLE(Inizio_progetto),1)+2+7*(_xlfn.SINGLE(Visualizza_settimana)-1)</f>
        <v>44291</v>
      </c>
      <c r="J6" s="46">
        <f>I6+1</f>
        <v>44292</v>
      </c>
      <c r="K6" s="46">
        <f t="shared" ref="K6:AY6" si="0">J6+1</f>
        <v>44293</v>
      </c>
      <c r="L6" s="46">
        <f t="shared" si="0"/>
        <v>44294</v>
      </c>
      <c r="M6" s="46">
        <f t="shared" si="0"/>
        <v>44295</v>
      </c>
      <c r="N6" s="46">
        <f t="shared" si="0"/>
        <v>44296</v>
      </c>
      <c r="O6" s="47">
        <f t="shared" si="0"/>
        <v>44297</v>
      </c>
      <c r="P6" s="45">
        <f>O6+1</f>
        <v>44298</v>
      </c>
      <c r="Q6" s="46">
        <f>P6+1</f>
        <v>44299</v>
      </c>
      <c r="R6" s="46">
        <f t="shared" si="0"/>
        <v>44300</v>
      </c>
      <c r="S6" s="46">
        <f t="shared" si="0"/>
        <v>44301</v>
      </c>
      <c r="T6" s="46">
        <f t="shared" si="0"/>
        <v>44302</v>
      </c>
      <c r="U6" s="46">
        <f t="shared" si="0"/>
        <v>44303</v>
      </c>
      <c r="V6" s="47">
        <f t="shared" si="0"/>
        <v>44304</v>
      </c>
      <c r="W6" s="45">
        <f>V6+1</f>
        <v>44305</v>
      </c>
      <c r="X6" s="46">
        <f>W6+1</f>
        <v>44306</v>
      </c>
      <c r="Y6" s="46">
        <f t="shared" si="0"/>
        <v>44307</v>
      </c>
      <c r="Z6" s="46">
        <f t="shared" si="0"/>
        <v>44308</v>
      </c>
      <c r="AA6" s="46">
        <f t="shared" si="0"/>
        <v>44309</v>
      </c>
      <c r="AB6" s="46">
        <f t="shared" si="0"/>
        <v>44310</v>
      </c>
      <c r="AC6" s="47">
        <f t="shared" si="0"/>
        <v>44311</v>
      </c>
      <c r="AD6" s="45">
        <f>AC6+1</f>
        <v>44312</v>
      </c>
      <c r="AE6" s="46">
        <f>AD6+1</f>
        <v>44313</v>
      </c>
      <c r="AF6" s="46">
        <f t="shared" si="0"/>
        <v>44314</v>
      </c>
      <c r="AG6" s="46">
        <f t="shared" si="0"/>
        <v>44315</v>
      </c>
      <c r="AH6" s="46">
        <f t="shared" si="0"/>
        <v>44316</v>
      </c>
      <c r="AI6" s="46">
        <f t="shared" si="0"/>
        <v>44317</v>
      </c>
      <c r="AJ6" s="47">
        <f t="shared" si="0"/>
        <v>44318</v>
      </c>
      <c r="AK6" s="45">
        <f>AJ6+1</f>
        <v>44319</v>
      </c>
      <c r="AL6" s="46">
        <f>AK6+1</f>
        <v>44320</v>
      </c>
      <c r="AM6" s="46">
        <f t="shared" si="0"/>
        <v>44321</v>
      </c>
      <c r="AN6" s="46">
        <f t="shared" si="0"/>
        <v>44322</v>
      </c>
      <c r="AO6" s="46">
        <f t="shared" si="0"/>
        <v>44323</v>
      </c>
      <c r="AP6" s="46">
        <f t="shared" si="0"/>
        <v>44324</v>
      </c>
      <c r="AQ6" s="47">
        <f t="shared" si="0"/>
        <v>44325</v>
      </c>
      <c r="AR6" s="45">
        <f>AQ6+1</f>
        <v>44326</v>
      </c>
      <c r="AS6" s="46">
        <f>AR6+1</f>
        <v>44327</v>
      </c>
      <c r="AT6" s="46">
        <f t="shared" si="0"/>
        <v>44328</v>
      </c>
      <c r="AU6" s="46">
        <f t="shared" si="0"/>
        <v>44329</v>
      </c>
      <c r="AV6" s="46">
        <f t="shared" si="0"/>
        <v>44330</v>
      </c>
      <c r="AW6" s="46">
        <f t="shared" si="0"/>
        <v>44331</v>
      </c>
      <c r="AX6" s="47">
        <f t="shared" si="0"/>
        <v>44332</v>
      </c>
      <c r="AY6" s="47">
        <f t="shared" si="0"/>
        <v>44333</v>
      </c>
      <c r="AZ6" s="46">
        <f>AY6+1</f>
        <v>44334</v>
      </c>
      <c r="BA6" s="46">
        <f t="shared" ref="BA6:BE6" si="1">AZ6+1</f>
        <v>44335</v>
      </c>
      <c r="BB6" s="46">
        <f t="shared" si="1"/>
        <v>44336</v>
      </c>
      <c r="BC6" s="46">
        <f t="shared" si="1"/>
        <v>44337</v>
      </c>
      <c r="BD6" s="46">
        <f t="shared" si="1"/>
        <v>44338</v>
      </c>
      <c r="BE6" s="47">
        <f t="shared" si="1"/>
        <v>44339</v>
      </c>
      <c r="BF6" s="47">
        <f t="shared" ref="BF6" si="2">BE6+1</f>
        <v>44340</v>
      </c>
      <c r="BG6" s="46">
        <f>BF6+1</f>
        <v>44341</v>
      </c>
      <c r="BH6" s="46">
        <f t="shared" ref="BH6" si="3">BG6+1</f>
        <v>44342</v>
      </c>
      <c r="BI6" s="46">
        <f t="shared" ref="BI6" si="4">BH6+1</f>
        <v>44343</v>
      </c>
      <c r="BJ6" s="46">
        <f t="shared" ref="BJ6" si="5">BI6+1</f>
        <v>44344</v>
      </c>
      <c r="BK6" s="46">
        <f t="shared" ref="BK6" si="6">BJ6+1</f>
        <v>44345</v>
      </c>
      <c r="BL6" s="47">
        <f t="shared" ref="BL6" si="7">BK6+1</f>
        <v>44346</v>
      </c>
      <c r="BM6" s="47">
        <f t="shared" ref="BM6" si="8">BL6+1</f>
        <v>44347</v>
      </c>
      <c r="BN6" s="46">
        <f>BM6+1</f>
        <v>44348</v>
      </c>
      <c r="BO6" s="46">
        <f t="shared" ref="BO6" si="9">BN6+1</f>
        <v>44349</v>
      </c>
      <c r="BP6" s="46">
        <f t="shared" ref="BP6" si="10">BO6+1</f>
        <v>44350</v>
      </c>
      <c r="BQ6" s="46">
        <f t="shared" ref="BQ6" si="11">BP6+1</f>
        <v>44351</v>
      </c>
      <c r="BR6" s="46">
        <f t="shared" ref="BR6" si="12">BQ6+1</f>
        <v>44352</v>
      </c>
      <c r="BS6" s="47">
        <f t="shared" ref="BS6" si="13">BR6+1</f>
        <v>44353</v>
      </c>
    </row>
    <row r="7" spans="1:71" ht="30" customHeight="1" thickBot="1" x14ac:dyDescent="0.25">
      <c r="A7" s="55" t="s">
        <v>10</v>
      </c>
      <c r="B7" s="8" t="s">
        <v>11</v>
      </c>
      <c r="C7" s="9" t="s">
        <v>12</v>
      </c>
      <c r="D7" s="9" t="s">
        <v>13</v>
      </c>
      <c r="E7" s="9" t="s">
        <v>14</v>
      </c>
      <c r="F7" s="9" t="s">
        <v>15</v>
      </c>
      <c r="G7" s="9"/>
      <c r="H7" s="9" t="s">
        <v>16</v>
      </c>
      <c r="I7" s="10" t="str">
        <f t="shared" ref="I7:AN7" si="14">LEFT(TEXT(I6,"ggg"),1)</f>
        <v>l</v>
      </c>
      <c r="J7" s="10" t="str">
        <f t="shared" si="14"/>
        <v>m</v>
      </c>
      <c r="K7" s="10" t="str">
        <f t="shared" si="14"/>
        <v>m</v>
      </c>
      <c r="L7" s="10" t="str">
        <f t="shared" si="14"/>
        <v>g</v>
      </c>
      <c r="M7" s="10" t="str">
        <f t="shared" si="14"/>
        <v>v</v>
      </c>
      <c r="N7" s="10" t="str">
        <f t="shared" si="14"/>
        <v>s</v>
      </c>
      <c r="O7" s="10" t="str">
        <f t="shared" si="14"/>
        <v>d</v>
      </c>
      <c r="P7" s="10" t="str">
        <f t="shared" si="14"/>
        <v>l</v>
      </c>
      <c r="Q7" s="10" t="str">
        <f t="shared" si="14"/>
        <v>m</v>
      </c>
      <c r="R7" s="10" t="str">
        <f t="shared" si="14"/>
        <v>m</v>
      </c>
      <c r="S7" s="10" t="str">
        <f t="shared" si="14"/>
        <v>g</v>
      </c>
      <c r="T7" s="10" t="str">
        <f t="shared" si="14"/>
        <v>v</v>
      </c>
      <c r="U7" s="10" t="str">
        <f t="shared" si="14"/>
        <v>s</v>
      </c>
      <c r="V7" s="10" t="str">
        <f t="shared" si="14"/>
        <v>d</v>
      </c>
      <c r="W7" s="10" t="str">
        <f t="shared" si="14"/>
        <v>l</v>
      </c>
      <c r="X7" s="10" t="str">
        <f t="shared" si="14"/>
        <v>m</v>
      </c>
      <c r="Y7" s="10" t="str">
        <f t="shared" si="14"/>
        <v>m</v>
      </c>
      <c r="Z7" s="10" t="str">
        <f t="shared" si="14"/>
        <v>g</v>
      </c>
      <c r="AA7" s="10" t="str">
        <f t="shared" si="14"/>
        <v>v</v>
      </c>
      <c r="AB7" s="10" t="str">
        <f t="shared" si="14"/>
        <v>s</v>
      </c>
      <c r="AC7" s="10" t="str">
        <f t="shared" si="14"/>
        <v>d</v>
      </c>
      <c r="AD7" s="10" t="str">
        <f t="shared" si="14"/>
        <v>l</v>
      </c>
      <c r="AE7" s="10" t="str">
        <f t="shared" si="14"/>
        <v>m</v>
      </c>
      <c r="AF7" s="10" t="str">
        <f t="shared" si="14"/>
        <v>m</v>
      </c>
      <c r="AG7" s="10" t="str">
        <f t="shared" si="14"/>
        <v>g</v>
      </c>
      <c r="AH7" s="10" t="str">
        <f t="shared" si="14"/>
        <v>v</v>
      </c>
      <c r="AI7" s="10" t="str">
        <f t="shared" si="14"/>
        <v>s</v>
      </c>
      <c r="AJ7" s="10" t="str">
        <f t="shared" si="14"/>
        <v>d</v>
      </c>
      <c r="AK7" s="10" t="str">
        <f t="shared" si="14"/>
        <v>l</v>
      </c>
      <c r="AL7" s="10" t="str">
        <f t="shared" si="14"/>
        <v>m</v>
      </c>
      <c r="AM7" s="10" t="str">
        <f t="shared" si="14"/>
        <v>m</v>
      </c>
      <c r="AN7" s="10" t="str">
        <f t="shared" si="14"/>
        <v>g</v>
      </c>
      <c r="AO7" s="10" t="str">
        <f t="shared" ref="AO7:BE7" si="15">LEFT(TEXT(AO6,"ggg"),1)</f>
        <v>v</v>
      </c>
      <c r="AP7" s="10" t="str">
        <f t="shared" si="15"/>
        <v>s</v>
      </c>
      <c r="AQ7" s="10" t="str">
        <f t="shared" si="15"/>
        <v>d</v>
      </c>
      <c r="AR7" s="10" t="str">
        <f t="shared" si="15"/>
        <v>l</v>
      </c>
      <c r="AS7" s="10" t="str">
        <f t="shared" si="15"/>
        <v>m</v>
      </c>
      <c r="AT7" s="10" t="str">
        <f t="shared" si="15"/>
        <v>m</v>
      </c>
      <c r="AU7" s="10" t="str">
        <f t="shared" si="15"/>
        <v>g</v>
      </c>
      <c r="AV7" s="10" t="str">
        <f t="shared" si="15"/>
        <v>v</v>
      </c>
      <c r="AW7" s="10" t="str">
        <f t="shared" si="15"/>
        <v>s</v>
      </c>
      <c r="AX7" s="10" t="str">
        <f t="shared" si="15"/>
        <v>d</v>
      </c>
      <c r="AY7" s="10" t="str">
        <f t="shared" si="15"/>
        <v>l</v>
      </c>
      <c r="AZ7" s="10" t="str">
        <f t="shared" si="15"/>
        <v>m</v>
      </c>
      <c r="BA7" s="10" t="str">
        <f t="shared" si="15"/>
        <v>m</v>
      </c>
      <c r="BB7" s="10" t="str">
        <f t="shared" si="15"/>
        <v>g</v>
      </c>
      <c r="BC7" s="10" t="str">
        <f t="shared" si="15"/>
        <v>v</v>
      </c>
      <c r="BD7" s="10" t="str">
        <f t="shared" si="15"/>
        <v>s</v>
      </c>
      <c r="BE7" s="10" t="str">
        <f t="shared" si="15"/>
        <v>d</v>
      </c>
      <c r="BF7" s="10" t="str">
        <f t="shared" ref="BF7:BL7" si="16">LEFT(TEXT(BF6,"ggg"),1)</f>
        <v>l</v>
      </c>
      <c r="BG7" s="10" t="str">
        <f t="shared" si="16"/>
        <v>m</v>
      </c>
      <c r="BH7" s="10" t="str">
        <f>LEFT(TEXT(BH6,"ggg"),1)</f>
        <v>m</v>
      </c>
      <c r="BI7" s="10" t="str">
        <f t="shared" si="16"/>
        <v>g</v>
      </c>
      <c r="BJ7" s="10" t="str">
        <f t="shared" si="16"/>
        <v>v</v>
      </c>
      <c r="BK7" s="10" t="str">
        <f t="shared" si="16"/>
        <v>s</v>
      </c>
      <c r="BL7" s="10" t="str">
        <f t="shared" si="16"/>
        <v>d</v>
      </c>
      <c r="BM7" s="10" t="str">
        <f t="shared" ref="BM7:BS7" si="17">LEFT(TEXT(BM6,"ggg"),1)</f>
        <v>l</v>
      </c>
      <c r="BN7" s="10" t="str">
        <f t="shared" si="17"/>
        <v>m</v>
      </c>
      <c r="BO7" s="10" t="str">
        <f t="shared" si="17"/>
        <v>m</v>
      </c>
      <c r="BP7" s="10" t="str">
        <f t="shared" si="17"/>
        <v>g</v>
      </c>
      <c r="BQ7" s="10" t="str">
        <f t="shared" si="17"/>
        <v>v</v>
      </c>
      <c r="BR7" s="10" t="str">
        <f>LEFT(TEXT(BR6,"ggg"),1)</f>
        <v>s</v>
      </c>
      <c r="BS7" s="10" t="str">
        <f t="shared" si="17"/>
        <v>d</v>
      </c>
    </row>
    <row r="8" spans="1:71" ht="30" hidden="1" customHeight="1" x14ac:dyDescent="0.25">
      <c r="A8" s="56" t="s">
        <v>17</v>
      </c>
      <c r="C8" s="28"/>
      <c r="E8"/>
      <c r="H8" t="str">
        <f t="shared" ref="H8:H21" si="18">IF(OR(ISBLANK(_xlfn.SINGLE(inizio_attività)),ISBLANK(_xlfn.SINGLE(fine_attività))),"",_xlfn.SINGLE(fine_attività)-_xlfn.SINGLE(inizio_attività)+1)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row>
    <row r="9" spans="1:71" s="3" customFormat="1" ht="30" customHeight="1" thickBot="1" x14ac:dyDescent="0.25">
      <c r="A9" s="55" t="s">
        <v>18</v>
      </c>
      <c r="B9" s="20" t="s">
        <v>39</v>
      </c>
      <c r="C9" s="34"/>
      <c r="D9" s="21"/>
      <c r="E9" s="43"/>
      <c r="F9" s="44"/>
      <c r="G9" s="13"/>
      <c r="H9" s="13" t="str">
        <f t="shared" si="18"/>
        <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row>
    <row r="10" spans="1:71" s="3" customFormat="1" ht="30" customHeight="1" thickBot="1" x14ac:dyDescent="0.25">
      <c r="A10" s="55" t="s">
        <v>20</v>
      </c>
      <c r="B10" s="38" t="s">
        <v>21</v>
      </c>
      <c r="C10" s="35" t="s">
        <v>22</v>
      </c>
      <c r="D10" s="22">
        <v>1</v>
      </c>
      <c r="E10" s="50">
        <v>44295</v>
      </c>
      <c r="F10" s="50">
        <v>44322</v>
      </c>
      <c r="G10" s="13"/>
      <c r="H10" s="13">
        <f t="shared" si="18"/>
        <v>28</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row>
    <row r="11" spans="1:71" s="3" customFormat="1" ht="30" customHeight="1" thickBot="1" x14ac:dyDescent="0.25">
      <c r="A11" s="55" t="s">
        <v>23</v>
      </c>
      <c r="B11" s="38" t="s">
        <v>41</v>
      </c>
      <c r="C11" s="35" t="s">
        <v>22</v>
      </c>
      <c r="D11" s="22">
        <v>1</v>
      </c>
      <c r="E11" s="50">
        <v>44295</v>
      </c>
      <c r="F11" s="50">
        <v>44322</v>
      </c>
      <c r="G11" s="13"/>
      <c r="H11" s="13">
        <f t="shared" si="18"/>
        <v>28</v>
      </c>
      <c r="I11" s="23"/>
      <c r="J11" s="23"/>
      <c r="K11" s="23"/>
      <c r="L11" s="23"/>
      <c r="M11" s="23"/>
      <c r="N11" s="23"/>
      <c r="O11" s="23"/>
      <c r="P11" s="23"/>
      <c r="Q11" s="23"/>
      <c r="R11" s="23"/>
      <c r="S11" s="23"/>
      <c r="T11" s="23"/>
      <c r="U11" s="24"/>
      <c r="V11" s="24"/>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row>
    <row r="12" spans="1:71" s="3" customFormat="1" ht="30" customHeight="1" thickBot="1" x14ac:dyDescent="0.25">
      <c r="A12" s="56"/>
      <c r="B12" s="14" t="s">
        <v>19</v>
      </c>
      <c r="C12" s="30"/>
      <c r="D12" s="15"/>
      <c r="E12" s="39"/>
      <c r="F12" s="40"/>
      <c r="G12" s="13"/>
      <c r="H12" s="13" t="str">
        <f t="shared" si="18"/>
        <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row>
    <row r="13" spans="1:71" s="3" customFormat="1" ht="30" customHeight="1" thickBot="1" x14ac:dyDescent="0.25">
      <c r="A13" s="55" t="s">
        <v>32</v>
      </c>
      <c r="B13" s="36" t="s">
        <v>21</v>
      </c>
      <c r="C13" s="31" t="s">
        <v>22</v>
      </c>
      <c r="D13" s="16">
        <v>1</v>
      </c>
      <c r="E13" s="48">
        <v>44322</v>
      </c>
      <c r="F13" s="48">
        <f>E13+2</f>
        <v>44324</v>
      </c>
      <c r="G13" s="13"/>
      <c r="H13" s="13">
        <f t="shared" si="18"/>
        <v>3</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row>
    <row r="14" spans="1:71" s="3" customFormat="1" ht="30" customHeight="1" thickBot="1" x14ac:dyDescent="0.25">
      <c r="A14" s="55"/>
      <c r="B14" s="36" t="s">
        <v>24</v>
      </c>
      <c r="C14" s="31" t="s">
        <v>25</v>
      </c>
      <c r="D14" s="16">
        <v>1</v>
      </c>
      <c r="E14" s="48">
        <v>44322</v>
      </c>
      <c r="F14" s="48">
        <f>E14+2</f>
        <v>44324</v>
      </c>
      <c r="G14" s="13"/>
      <c r="H14" s="13">
        <f t="shared" si="18"/>
        <v>3</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row>
    <row r="15" spans="1:71" s="3" customFormat="1" ht="30" customHeight="1" thickBot="1" x14ac:dyDescent="0.25">
      <c r="A15" s="56"/>
      <c r="B15" s="36" t="s">
        <v>26</v>
      </c>
      <c r="C15" s="31" t="s">
        <v>27</v>
      </c>
      <c r="D15" s="16">
        <v>1</v>
      </c>
      <c r="E15" s="48">
        <v>44322</v>
      </c>
      <c r="F15" s="48">
        <f t="shared" ref="F15" si="19">E15+2</f>
        <v>44324</v>
      </c>
      <c r="G15" s="13"/>
      <c r="H15" s="13">
        <f t="shared" si="18"/>
        <v>3</v>
      </c>
      <c r="I15" s="23"/>
      <c r="J15" s="23"/>
      <c r="K15" s="23"/>
      <c r="L15" s="23"/>
      <c r="M15" s="23"/>
      <c r="N15" s="23"/>
      <c r="O15" s="23"/>
      <c r="P15" s="23"/>
      <c r="Q15" s="23"/>
      <c r="R15" s="23"/>
      <c r="S15" s="23"/>
      <c r="T15" s="23"/>
      <c r="U15" s="24"/>
      <c r="V15" s="24"/>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row>
    <row r="16" spans="1:71" s="3" customFormat="1" ht="30" customHeight="1" thickBot="1" x14ac:dyDescent="0.25">
      <c r="A16" s="56" t="s">
        <v>38</v>
      </c>
      <c r="B16" s="36" t="s">
        <v>28</v>
      </c>
      <c r="C16" s="31" t="s">
        <v>29</v>
      </c>
      <c r="D16" s="16">
        <v>1</v>
      </c>
      <c r="E16" s="48">
        <v>44322</v>
      </c>
      <c r="F16" s="48">
        <f>E16+2</f>
        <v>44324</v>
      </c>
      <c r="G16" s="13"/>
      <c r="H16" s="13">
        <f t="shared" si="18"/>
        <v>3</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row>
    <row r="17" spans="1:71" s="3" customFormat="1" ht="30" customHeight="1" thickBot="1" x14ac:dyDescent="0.25">
      <c r="A17" s="56"/>
      <c r="B17" s="36" t="s">
        <v>30</v>
      </c>
      <c r="C17" s="31" t="s">
        <v>31</v>
      </c>
      <c r="D17" s="16">
        <v>1</v>
      </c>
      <c r="E17" s="48">
        <v>44322</v>
      </c>
      <c r="F17" s="48">
        <f>E17+2</f>
        <v>44324</v>
      </c>
      <c r="G17" s="13"/>
      <c r="H17" s="13">
        <f t="shared" si="18"/>
        <v>3</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row>
    <row r="18" spans="1:71" s="3" customFormat="1" ht="30" customHeight="1" thickBot="1" x14ac:dyDescent="0.25">
      <c r="A18" s="56"/>
      <c r="B18" s="17" t="s">
        <v>33</v>
      </c>
      <c r="C18" s="32"/>
      <c r="D18" s="18"/>
      <c r="E18" s="41"/>
      <c r="F18" s="42"/>
      <c r="G18" s="13"/>
      <c r="H18" s="13" t="str">
        <f t="shared" si="18"/>
        <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row>
    <row r="19" spans="1:71" s="3" customFormat="1" ht="30" customHeight="1" thickBot="1" x14ac:dyDescent="0.25">
      <c r="A19" s="56"/>
      <c r="B19" s="37" t="s">
        <v>34</v>
      </c>
      <c r="C19" s="33" t="s">
        <v>35</v>
      </c>
      <c r="D19" s="19">
        <v>1</v>
      </c>
      <c r="E19" s="49">
        <v>44344</v>
      </c>
      <c r="F19" s="49">
        <v>44347</v>
      </c>
      <c r="G19" s="13"/>
      <c r="H19" s="13">
        <f t="shared" si="18"/>
        <v>4</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row>
    <row r="20" spans="1:71" s="3" customFormat="1" ht="30" customHeight="1" thickBot="1" x14ac:dyDescent="0.25">
      <c r="A20" s="56"/>
      <c r="B20" s="37" t="s">
        <v>36</v>
      </c>
      <c r="C20" s="33" t="s">
        <v>37</v>
      </c>
      <c r="D20" s="19">
        <v>1</v>
      </c>
      <c r="E20" s="49">
        <v>44344</v>
      </c>
      <c r="F20" s="49">
        <v>44347</v>
      </c>
      <c r="G20" s="13"/>
      <c r="H20" s="13">
        <f t="shared" si="18"/>
        <v>4</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row>
    <row r="21" spans="1:71" s="63" customFormat="1" ht="30" customHeight="1" thickBot="1" x14ac:dyDescent="0.25">
      <c r="A21" s="56"/>
      <c r="B21" s="57" t="s">
        <v>40</v>
      </c>
      <c r="C21" s="58"/>
      <c r="D21" s="59">
        <f>AVERAGE(D10:D11:D13:D17:D19:D20)</f>
        <v>1</v>
      </c>
      <c r="E21" s="60"/>
      <c r="F21" s="60"/>
      <c r="G21" s="61"/>
      <c r="H21" s="61" t="str">
        <f t="shared" si="18"/>
        <v/>
      </c>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row>
    <row r="22" spans="1:71" ht="30" customHeight="1" x14ac:dyDescent="0.2">
      <c r="G22" s="6"/>
    </row>
    <row r="23" spans="1:71" ht="30" customHeight="1" x14ac:dyDescent="0.2">
      <c r="C23" s="11"/>
      <c r="F23" s="26"/>
    </row>
    <row r="24" spans="1:71" ht="30" customHeight="1" x14ac:dyDescent="0.2">
      <c r="C24" s="12"/>
    </row>
  </sheetData>
  <mergeCells count="14">
    <mergeCell ref="BM5:BS5"/>
    <mergeCell ref="BF5:BL5"/>
    <mergeCell ref="C3:D3"/>
    <mergeCell ref="C5:D5"/>
    <mergeCell ref="B6:G6"/>
    <mergeCell ref="AK5:AQ5"/>
    <mergeCell ref="AR5:AX5"/>
    <mergeCell ref="AY5:BE5"/>
    <mergeCell ref="E3:F3"/>
    <mergeCell ref="I5:O5"/>
    <mergeCell ref="P5:V5"/>
    <mergeCell ref="W5:AC5"/>
    <mergeCell ref="AD5:AJ5"/>
    <mergeCell ref="E4:F4"/>
  </mergeCells>
  <conditionalFormatting sqref="D18:D21 D8:D16">
    <cfRule type="dataBar" priority="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D21">
    <cfRule type="expression" dxfId="21" priority="54">
      <formula>AND(TODAY()&gt;=I$6,TODAY()&lt;J$6)</formula>
    </cfRule>
  </conditionalFormatting>
  <conditionalFormatting sqref="I8:BD21">
    <cfRule type="expression" dxfId="20" priority="48">
      <formula>AND(inizio_attività&lt;=I$6,ROUNDDOWN((fine_attività-inizio_attività+1)*avanzamento_attività,0)+inizio_attività-1&gt;=I$6)</formula>
    </cfRule>
    <cfRule type="expression" dxfId="19" priority="49" stopIfTrue="1">
      <formula>AND(fine_attività&gt;=I$6,inizio_attività&lt;J$6)</formula>
    </cfRule>
  </conditionalFormatting>
  <conditionalFormatting sqref="D17">
    <cfRule type="dataBar" priority="21">
      <dataBar>
        <cfvo type="num" val="0"/>
        <cfvo type="num" val="1"/>
        <color theme="0" tint="-0.249977111117893"/>
      </dataBar>
      <extLst>
        <ext xmlns:x14="http://schemas.microsoft.com/office/spreadsheetml/2009/9/main" uri="{B025F937-C7B1-47D3-B67F-A62EFF666E3E}">
          <x14:id>{57A51930-DB00-4EA9-B981-E98933C45B46}</x14:id>
        </ext>
      </extLst>
    </cfRule>
  </conditionalFormatting>
  <conditionalFormatting sqref="BN19:BS20 BE6:BE21 BF9:BS18 BF19:BI20">
    <cfRule type="expression" dxfId="18" priority="56">
      <formula>AND(TODAY()&gt;=BE$6,TODAY()&lt;#REF!)</formula>
    </cfRule>
  </conditionalFormatting>
  <conditionalFormatting sqref="BN19:BS20 BE8:BE21 BF9:BS18 BF19:BI20">
    <cfRule type="expression" dxfId="17" priority="59">
      <formula>AND(inizio_attività&lt;=BE$6,ROUNDDOWN((fine_attività-inizio_attività+1)*avanzamento_attività,0)+inizio_attività-1&gt;=BE$6)</formula>
    </cfRule>
    <cfRule type="expression" dxfId="16" priority="60" stopIfTrue="1">
      <formula>AND(fine_attività&gt;=BE$6,inizio_attività&lt;#REF!)</formula>
    </cfRule>
  </conditionalFormatting>
  <conditionalFormatting sqref="BM20">
    <cfRule type="expression" dxfId="15" priority="9">
      <formula>AND(TODAY()&gt;=BM$6,TODAY()&lt;BN$6)</formula>
    </cfRule>
  </conditionalFormatting>
  <conditionalFormatting sqref="BM6:BR7">
    <cfRule type="expression" dxfId="14" priority="15">
      <formula>AND(TODAY()&gt;=BM$6,TODAY()&lt;BN$6)</formula>
    </cfRule>
  </conditionalFormatting>
  <conditionalFormatting sqref="BS6:BS7">
    <cfRule type="expression" dxfId="13" priority="16">
      <formula>AND(TODAY()&gt;=BS$6,TODAY()&lt;#REF!)</formula>
    </cfRule>
  </conditionalFormatting>
  <conditionalFormatting sqref="BF6:BK7">
    <cfRule type="expression" dxfId="12" priority="13">
      <formula>AND(TODAY()&gt;=BF$6,TODAY()&lt;BG$6)</formula>
    </cfRule>
  </conditionalFormatting>
  <conditionalFormatting sqref="BL6:BL7">
    <cfRule type="expression" dxfId="11" priority="14">
      <formula>AND(TODAY()&gt;=BL$6,TODAY()&lt;#REF!)</formula>
    </cfRule>
  </conditionalFormatting>
  <conditionalFormatting sqref="BM19">
    <cfRule type="expression" dxfId="10" priority="12">
      <formula>AND(TODAY()&gt;=BM$6,TODAY()&lt;BN$6)</formula>
    </cfRule>
  </conditionalFormatting>
  <conditionalFormatting sqref="BM19">
    <cfRule type="expression" dxfId="9" priority="10">
      <formula>AND(inizio_attività&lt;=BM$6,ROUNDDOWN((fine_attività-inizio_attività+1)*avanzamento_attività,0)+inizio_attività-1&gt;=BM$6)</formula>
    </cfRule>
    <cfRule type="expression" dxfId="8" priority="11" stopIfTrue="1">
      <formula>AND(fine_attività&gt;=BM$6,inizio_attività&lt;BN$6)</formula>
    </cfRule>
  </conditionalFormatting>
  <conditionalFormatting sqref="BM20">
    <cfRule type="expression" dxfId="7" priority="7">
      <formula>AND(inizio_attività&lt;=BM$6,ROUNDDOWN((fine_attività-inizio_attività+1)*avanzamento_attività,0)+inizio_attività-1&gt;=BM$6)</formula>
    </cfRule>
    <cfRule type="expression" dxfId="6" priority="8" stopIfTrue="1">
      <formula>AND(fine_attività&gt;=BM$6,inizio_attività&lt;BN$6)</formula>
    </cfRule>
  </conditionalFormatting>
  <conditionalFormatting sqref="BJ19:BL19">
    <cfRule type="expression" dxfId="5" priority="6">
      <formula>AND(TODAY()&gt;=BJ$6,TODAY()&lt;BK$6)</formula>
    </cfRule>
  </conditionalFormatting>
  <conditionalFormatting sqref="BJ19:BL19">
    <cfRule type="expression" dxfId="4" priority="4">
      <formula>AND(inizio_attività&lt;=BJ$6,ROUNDDOWN((fine_attività-inizio_attività+1)*avanzamento_attività,0)+inizio_attività-1&gt;=BJ$6)</formula>
    </cfRule>
    <cfRule type="expression" dxfId="3" priority="5" stopIfTrue="1">
      <formula>AND(fine_attività&gt;=BJ$6,inizio_attività&lt;BK$6)</formula>
    </cfRule>
  </conditionalFormatting>
  <conditionalFormatting sqref="BJ20:BL20">
    <cfRule type="expression" dxfId="2" priority="3">
      <formula>AND(TODAY()&gt;=BJ$6,TODAY()&lt;BK$6)</formula>
    </cfRule>
  </conditionalFormatting>
  <conditionalFormatting sqref="BJ20:BL20">
    <cfRule type="expression" dxfId="1" priority="1">
      <formula>AND(inizio_attività&lt;=BJ$6,ROUNDDOWN((fine_attività-inizio_attività+1)*avanzamento_attività,0)+inizio_attività-1&gt;=BJ$6)</formula>
    </cfRule>
    <cfRule type="expression" dxfId="0" priority="2" stopIfTrue="1">
      <formula>AND(fine_attività&gt;=BJ$6,inizio_attività&lt;BK$6)</formula>
    </cfRule>
  </conditionalFormatting>
  <dataValidations count="1">
    <dataValidation type="whole" operator="greaterThanOrEqual" allowBlank="1" showInputMessage="1" promptTitle="Visualizza settimana:" prompt="Cambiando questo numero si scorre la visualizzazione del diagramma di Gantt." sqref="E5" xr:uid="{00000000-0002-0000-0000-000000000000}">
      <formula1>1</formula1>
    </dataValidation>
  </dataValidations>
  <printOptions horizontalCentered="1"/>
  <pageMargins left="0.35" right="0.35" top="0.35" bottom="0.5" header="0.3" footer="0.3"/>
  <pageSetup paperSize="9" scale="5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D18:D21 D8:D16</xm:sqref>
        </x14:conditionalFormatting>
        <x14:conditionalFormatting xmlns:xm="http://schemas.microsoft.com/office/excel/2006/main">
          <x14:cfRule type="dataBar" id="{57A51930-DB00-4EA9-B981-E98933C45B46}">
            <x14:dataBar minLength="0" maxLength="100" gradient="0">
              <x14:cfvo type="num">
                <xm:f>0</xm:f>
              </x14:cfvo>
              <x14:cfvo type="num">
                <xm:f>1</xm:f>
              </x14:cfvo>
              <x14:negativeFillColor rgb="FFFF0000"/>
              <x14:axisColor rgb="FF000000"/>
            </x14:dataBar>
          </x14:cfRule>
          <xm:sqref>D17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C91452D29EEDE438B93D2896B8C1840" ma:contentTypeVersion="6" ma:contentTypeDescription="Create a new document." ma:contentTypeScope="" ma:versionID="5f3b5a25432f07abbf26681225edd969">
  <xsd:schema xmlns:xsd="http://www.w3.org/2001/XMLSchema" xmlns:xs="http://www.w3.org/2001/XMLSchema" xmlns:p="http://schemas.microsoft.com/office/2006/metadata/properties" xmlns:ns2="54bd2e00-0fa8-455c-8059-ccb210ca5e3e" targetNamespace="http://schemas.microsoft.com/office/2006/metadata/properties" ma:root="true" ma:fieldsID="6c8ab689b1771cfa15badf36d6c19e06" ns2:_="">
    <xsd:import namespace="54bd2e00-0fa8-455c-8059-ccb210ca5e3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bd2e00-0fa8-455c-8059-ccb210ca5e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BB06E1-BF34-43B8-B703-2E01126BC2DD}">
  <ds:schemaRefs>
    <ds:schemaRef ds:uri="http://schemas.openxmlformats.org/package/2006/metadata/core-properties"/>
    <ds:schemaRef ds:uri="http://purl.org/dc/elements/1.1/"/>
    <ds:schemaRef ds:uri="http://purl.org/dc/dcmitype/"/>
    <ds:schemaRef ds:uri="http://schemas.microsoft.com/office/infopath/2007/PartnerControls"/>
    <ds:schemaRef ds:uri="http://schemas.microsoft.com/office/2006/metadata/properties"/>
    <ds:schemaRef ds:uri="http://schemas.microsoft.com/office/2006/documentManagement/types"/>
    <ds:schemaRef ds:uri="http://www.w3.org/XML/1998/namespace"/>
    <ds:schemaRef ds:uri="54bd2e00-0fa8-455c-8059-ccb210ca5e3e"/>
    <ds:schemaRef ds:uri="http://purl.org/dc/terms/"/>
  </ds:schemaRefs>
</ds:datastoreItem>
</file>

<file path=customXml/itemProps2.xml><?xml version="1.0" encoding="utf-8"?>
<ds:datastoreItem xmlns:ds="http://schemas.openxmlformats.org/officeDocument/2006/customXml" ds:itemID="{E5362DAC-C5E1-4F83-BFC9-5FB12FFEAB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bd2e00-0fa8-455c-8059-ccb210ca5e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2A7B8-7FB9-446D-A64E-48DA50324A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Fogli di lavoro</vt:lpstr>
      </vt:variant>
      <vt:variant>
        <vt:i4>1</vt:i4>
      </vt:variant>
      <vt:variant>
        <vt:lpstr>Intervalli denominati</vt:lpstr>
      </vt:variant>
      <vt:variant>
        <vt:i4>7</vt:i4>
      </vt:variant>
    </vt:vector>
  </HeadingPairs>
  <TitlesOfParts>
    <vt:vector size="8" baseType="lpstr">
      <vt:lpstr>PianificazioneProgetto</vt:lpstr>
      <vt:lpstr>PianificazioneProgetto!avanzamento_attività</vt:lpstr>
      <vt:lpstr>PianificazioneProgetto!fine_attività</vt:lpstr>
      <vt:lpstr>fine_progetto</vt:lpstr>
      <vt:lpstr>PianificazioneProgetto!inizio_attività</vt:lpstr>
      <vt:lpstr>Inizio_progetto</vt:lpstr>
      <vt:lpstr>PianificazioneProgetto!Titoli_stampa</vt:lpstr>
      <vt:lpstr>Visualizza_settimana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2021-06-05T19:09:04Z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0x0101002C91452D29EEDE438B93D2896B8C1840</vt:lpwstr>
  </property>
</Properties>
</file>