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filterPrivacy="1" codeName="ThisWorkbook"/>
  <xr:revisionPtr revIDLastSave="0" documentId="8_{0494C467-0FEF-45BE-94AB-0E056ACEEB6F}" xr6:coauthVersionLast="47" xr6:coauthVersionMax="47" xr10:uidLastSave="{00000000-0000-0000-0000-000000000000}"/>
  <bookViews>
    <workbookView xWindow="-110" yWindow="-110" windowWidth="19420" windowHeight="10420" xr2:uid="{00000000-000D-0000-FFFF-FFFF00000000}"/>
  </bookViews>
  <sheets>
    <sheet name="PianificazioneProgetto" sheetId="11" r:id="rId1"/>
  </sheets>
  <definedNames>
    <definedName name="avanzamento_attività" localSheetId="0">PianificazioneProgetto!$D1</definedName>
    <definedName name="fine_attività" localSheetId="0">PianificazioneProgetto!$F1</definedName>
    <definedName name="fine_progetto">PianificazioneProgetto!$E$4</definedName>
    <definedName name="inizio_attività" localSheetId="0">PianificazioneProgetto!$E1</definedName>
    <definedName name="Inizio_progetto">PianificazioneProgetto!$E$3</definedName>
    <definedName name="oggi" localSheetId="0">TODAY()</definedName>
    <definedName name="_xlnm.Print_Titles" localSheetId="0">PianificazioneProgetto!$5:$7</definedName>
    <definedName name="Visualizza_settimana">PianificazioneProgetto!$E$5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6" i="11" l="1"/>
  <c r="H44" i="11"/>
  <c r="H43" i="11"/>
  <c r="H42" i="11"/>
  <c r="H41" i="11"/>
  <c r="H36" i="11"/>
  <c r="H35" i="11"/>
  <c r="H33" i="11"/>
  <c r="H32" i="11"/>
  <c r="H46" i="11"/>
  <c r="I6" i="11"/>
  <c r="H9" i="11"/>
  <c r="H8" i="11"/>
  <c r="H28" i="11" l="1"/>
  <c r="H20" i="11"/>
  <c r="H14" i="11" l="1"/>
  <c r="I7" i="11"/>
  <c r="H10" i="11" l="1"/>
  <c r="J6" i="11" l="1"/>
  <c r="I5" i="11"/>
  <c r="H17" i="11" l="1"/>
  <c r="K6" i="11"/>
  <c r="J7" i="11"/>
  <c r="H13" i="11"/>
  <c r="L6" i="11" l="1"/>
  <c r="K7" i="11"/>
  <c r="H18" i="11" l="1"/>
  <c r="M6" i="11"/>
  <c r="L7" i="11"/>
  <c r="N6" i="11" l="1"/>
  <c r="M7" i="11"/>
  <c r="O6" i="11" l="1"/>
  <c r="N7" i="11"/>
  <c r="P6" i="11" l="1"/>
  <c r="O7" i="11"/>
  <c r="H21" i="11" l="1"/>
  <c r="P7" i="11"/>
  <c r="Q6" i="11"/>
  <c r="P5" i="11"/>
  <c r="H23" i="11" l="1"/>
  <c r="R6" i="11"/>
  <c r="Q7" i="11"/>
  <c r="S6" i="11" l="1"/>
  <c r="R7" i="11"/>
  <c r="H24" i="11" l="1"/>
  <c r="H27" i="11"/>
  <c r="T6" i="11"/>
  <c r="S7" i="11"/>
  <c r="U6" i="11" l="1"/>
  <c r="T7" i="11"/>
  <c r="V6" i="11" l="1"/>
  <c r="U7" i="11"/>
  <c r="W6" i="11" l="1"/>
  <c r="V7" i="11"/>
  <c r="W7" i="11" l="1"/>
  <c r="X6" i="11"/>
  <c r="W5" i="11"/>
  <c r="Y6" i="11" l="1"/>
  <c r="X7" i="11"/>
  <c r="Z6" i="11" l="1"/>
  <c r="Y7" i="11"/>
  <c r="AA6" i="11" l="1"/>
  <c r="Z7" i="11"/>
  <c r="AB6" i="11" l="1"/>
  <c r="AA7" i="11"/>
  <c r="AC6" i="11" l="1"/>
  <c r="AB7" i="11"/>
  <c r="AD6" i="11" l="1"/>
  <c r="AC7" i="11"/>
  <c r="AD7" i="11" l="1"/>
  <c r="AE6" i="11"/>
  <c r="AD5" i="11"/>
  <c r="AF6" i="11" l="1"/>
  <c r="AE7" i="11"/>
  <c r="AG6" i="11" l="1"/>
  <c r="AF7" i="11"/>
  <c r="AH6" i="11" l="1"/>
  <c r="AG7" i="11"/>
  <c r="AI6" i="11" l="1"/>
  <c r="AH7" i="11"/>
  <c r="AJ6" i="11" l="1"/>
  <c r="AI7" i="11"/>
  <c r="AJ7" i="11" l="1"/>
  <c r="AK6" i="11"/>
  <c r="AL6" i="11" l="1"/>
  <c r="AK7" i="11"/>
  <c r="AK5" i="11"/>
  <c r="AM6" i="11" l="1"/>
  <c r="AL7" i="11"/>
  <c r="AN6" i="11" l="1"/>
  <c r="AM7" i="11"/>
  <c r="AO6" i="11" l="1"/>
  <c r="AN7" i="11"/>
  <c r="AP6" i="11" l="1"/>
  <c r="AO7" i="11"/>
  <c r="AQ6" i="11" l="1"/>
  <c r="AP7" i="11"/>
  <c r="AQ7" i="11" l="1"/>
  <c r="AR6" i="11"/>
  <c r="AS6" i="11" l="1"/>
  <c r="AR7" i="11"/>
  <c r="AR5" i="11"/>
  <c r="AS7" i="11" l="1"/>
  <c r="AT6" i="11"/>
  <c r="AT7" i="11" l="1"/>
  <c r="AU6" i="11"/>
  <c r="AU7" i="11" l="1"/>
  <c r="AV6" i="11"/>
  <c r="AV7" i="11" l="1"/>
  <c r="AW6" i="11"/>
  <c r="AW7" i="11" l="1"/>
  <c r="AX6" i="11"/>
  <c r="AY6" i="11" s="1"/>
  <c r="AZ6" i="11" l="1"/>
  <c r="AY5" i="11"/>
  <c r="AY7" i="11"/>
  <c r="AX7" i="11"/>
  <c r="BA6" i="11" l="1"/>
  <c r="AZ7" i="11"/>
  <c r="BA7" i="11" l="1"/>
  <c r="BB6" i="11"/>
  <c r="BB7" i="11" l="1"/>
  <c r="BC6" i="11"/>
  <c r="BD6" i="11" l="1"/>
  <c r="BC7" i="11"/>
  <c r="BD7" i="11" l="1"/>
  <c r="BE6" i="11"/>
  <c r="BF6" i="11" l="1"/>
  <c r="BE7" i="11"/>
  <c r="BG6" i="11" l="1"/>
  <c r="BF5" i="11"/>
  <c r="BF7" i="11"/>
  <c r="BH6" i="11" l="1"/>
  <c r="BG7" i="11"/>
  <c r="BH7" i="11" l="1"/>
  <c r="BI6" i="11"/>
  <c r="BI7" i="11" l="1"/>
  <c r="BJ6" i="11"/>
  <c r="BK6" i="11" l="1"/>
  <c r="BJ7" i="11"/>
  <c r="BK7" i="11" l="1"/>
  <c r="BL6" i="11"/>
  <c r="BL7" i="11" l="1"/>
  <c r="BM6" i="11"/>
  <c r="BN6" i="11" l="1"/>
  <c r="BM5" i="11"/>
  <c r="BM7" i="11"/>
  <c r="BO6" i="11" l="1"/>
  <c r="BN7" i="11"/>
  <c r="BO7" i="11" l="1"/>
  <c r="BP6" i="11"/>
  <c r="BQ6" i="11" l="1"/>
  <c r="BP7" i="11"/>
  <c r="BR6" i="11" l="1"/>
  <c r="BQ7" i="11"/>
  <c r="BR7" i="11" l="1"/>
  <c r="BS6" i="11"/>
  <c r="BS7" i="11" l="1"/>
  <c r="BT6" i="11"/>
  <c r="BU6" i="11" l="1"/>
  <c r="BT5" i="11"/>
  <c r="BT7" i="11"/>
  <c r="BU7" i="11" l="1"/>
  <c r="BV6" i="11"/>
  <c r="BV7" i="11" l="1"/>
  <c r="BW6" i="11"/>
  <c r="BX6" i="11" l="1"/>
  <c r="BW7" i="11"/>
  <c r="BY6" i="11" l="1"/>
  <c r="BX7" i="11"/>
  <c r="BZ6" i="11" l="1"/>
  <c r="BY7" i="11"/>
  <c r="BZ7" i="11" l="1"/>
  <c r="CA6" i="11"/>
  <c r="CB6" i="11" l="1"/>
  <c r="CA7" i="11"/>
  <c r="CA5" i="11"/>
  <c r="CB7" i="11" l="1"/>
  <c r="CC6" i="11"/>
  <c r="CC7" i="11" l="1"/>
  <c r="CD6" i="11"/>
  <c r="CE6" i="11" l="1"/>
  <c r="CD7" i="11"/>
  <c r="CF6" i="11" l="1"/>
  <c r="CE7" i="11"/>
  <c r="CF7" i="11" l="1"/>
  <c r="CG6" i="11"/>
  <c r="CG7" i="11" l="1"/>
  <c r="CH6" i="11"/>
  <c r="CI6" i="11" l="1"/>
  <c r="CH5" i="11"/>
  <c r="CH7" i="11"/>
  <c r="CI7" i="11" l="1"/>
  <c r="CJ6" i="11"/>
  <c r="CJ7" i="11" l="1"/>
  <c r="CK6" i="11"/>
  <c r="CL6" i="11" l="1"/>
  <c r="CK7" i="11"/>
  <c r="CM6" i="11" l="1"/>
  <c r="CL7" i="11"/>
  <c r="CM7" i="11" l="1"/>
  <c r="CN6" i="11"/>
  <c r="CN7" i="11" l="1"/>
  <c r="CO6" i="11"/>
  <c r="CO7" i="11" l="1"/>
  <c r="CP6" i="11"/>
  <c r="CO5" i="11"/>
  <c r="CP7" i="11" l="1"/>
  <c r="CQ6" i="11"/>
  <c r="CQ7" i="11" l="1"/>
  <c r="CR6" i="11"/>
  <c r="CS6" i="11" l="1"/>
  <c r="CR7" i="11"/>
  <c r="CS7" i="11" l="1"/>
  <c r="CT6" i="11"/>
  <c r="CU6" i="11" l="1"/>
  <c r="CT7" i="11"/>
  <c r="CU7" i="11" l="1"/>
  <c r="CV6" i="11"/>
  <c r="CW6" i="11" l="1"/>
  <c r="CV5" i="11"/>
  <c r="CV7" i="11"/>
  <c r="CW7" i="11" l="1"/>
  <c r="CX6" i="11"/>
  <c r="CX7" i="11" l="1"/>
  <c r="CY6" i="11"/>
  <c r="CY7" i="11" l="1"/>
  <c r="CZ6" i="11"/>
  <c r="CZ7" i="11" l="1"/>
  <c r="DA6" i="11"/>
  <c r="DB6" i="11" l="1"/>
  <c r="DA7" i="11"/>
  <c r="DB7" i="11" l="1"/>
  <c r="DC6" i="11"/>
  <c r="DC7" i="11" l="1"/>
  <c r="DD6" i="11"/>
  <c r="DC5" i="11"/>
  <c r="DD7" i="11" l="1"/>
  <c r="DE6" i="11"/>
  <c r="DE7" i="11" l="1"/>
  <c r="DF6" i="11"/>
  <c r="DG6" i="11" l="1"/>
  <c r="DF7" i="11"/>
  <c r="DG7" i="11" l="1"/>
  <c r="DH6" i="11"/>
  <c r="DH7" i="11" l="1"/>
  <c r="DI6" i="11"/>
  <c r="DI7" i="11" l="1"/>
  <c r="DJ6" i="11"/>
  <c r="DK6" i="11" l="1"/>
  <c r="DJ5" i="11"/>
  <c r="DJ7" i="11"/>
  <c r="DK7" i="11" l="1"/>
  <c r="DL6" i="11"/>
  <c r="DL7" i="11" l="1"/>
  <c r="DM6" i="11"/>
  <c r="DN6" i="11" l="1"/>
  <c r="DM7" i="11"/>
  <c r="DO6" i="11" l="1"/>
  <c r="DN7" i="11"/>
  <c r="DO7" i="11" l="1"/>
  <c r="DP6" i="11"/>
  <c r="DP7" i="11" s="1"/>
</calcChain>
</file>

<file path=xl/sharedStrings.xml><?xml version="1.0" encoding="utf-8"?>
<sst xmlns="http://schemas.openxmlformats.org/spreadsheetml/2006/main" count="92" uniqueCount="65">
  <si>
    <t>Come creare la pianificazione progetto in questo foglio di lavoro.
Immettere il titolo del progetto nella cella B1. 
Le informazioni su come usare questo foglio di lavoro, con istruzioni per le utilità per la lettura dello schermo e l'autore della cartella di lavoro, si trovano nel foglio di lavoro Informazioni.
Continuare a spostarsi verso il basso nella colonna A per ascoltare altre istruzioni.</t>
  </si>
  <si>
    <t>GRUPPO 21 - PROGETTO ASD</t>
  </si>
  <si>
    <t>Immettere il nome società nella cella B2.</t>
  </si>
  <si>
    <t>ANTONIO ROMANO, GIUSEPPE RICCIO, GIULIANO DI GIUSEPPE, SOSSIO CIRILLO</t>
  </si>
  <si>
    <t>Immettere il nome del Responsabile del progetto nella cella B3. Immettere la data di inizio progetto nella cella E3. Inizio progetto: l’etichetta si trova nella cella C3.</t>
  </si>
  <si>
    <t>Inizio progetto:</t>
  </si>
  <si>
    <t xml:space="preserve">Fine progetto: </t>
  </si>
  <si>
    <t>Visualizza settimana nella cella E4 rappresenta la settimana iniziale da visualizzare nella pianificazione del progetto nella cella I4. La data di inizio del progetto è la Settimana 1. Per cambiare la visualizzazione della settimana, è sufficiente immettere un diverso numero di settimana nella cella E4.
La data di inizio di ogni settimana, a partire dalla settimana indicata nella cella E4, inizia nella cella I4 e viene calcolata automaticamente. Sono disponibili 8 settimane in questa visualizzazione: dalla cella I4 alla cella BF4.
Queste celle non si dovrebbero modificare.
L'etichetta Visualizza settimana: si trova nella cella C4.</t>
  </si>
  <si>
    <t>Visualizza settimana:</t>
  </si>
  <si>
    <t>Le celle da I5 a BL5 contengono il numero dei giorni delle settimane rappresentate nei blocchi superiori e vengono calcolati automaticamente.
Queste celle non si dovrebbero modificare.
La data corrente viene indicata in rosso (esadecimale AD3815) a partire dalla data odierna nella riga 5 per l’intera colonna di date fino alla fine della pianificazione del progetto.</t>
  </si>
  <si>
    <t>Questa riga contiene le intestazioni per la pianificazione di progetto che segue. 
Spostarsi da B6 a BL 6 per ascoltare il contenuto. La prima lettera di ogni giorno della settimana indicata nell’intestazione, inizia nella cella I6 e continua fino alla cella BL6.
I grafici con la sequenza temporale di progetto vengono generati automaticamente in base alle date di inizio e di fine immesse, usando i formati condizionali.
Non modificare il contenuto delle celle delle colonne dopo la colonna I a partire dalla cella I7.</t>
  </si>
  <si>
    <t>ATTIVITÀ</t>
  </si>
  <si>
    <t>ASSEGNATO A</t>
  </si>
  <si>
    <t>AVANZAMENTO</t>
  </si>
  <si>
    <t>INIZIO</t>
  </si>
  <si>
    <t>FINE</t>
  </si>
  <si>
    <t>GIORNI</t>
  </si>
  <si>
    <t xml:space="preserve">Non eliminare questa riga. Questa riga è nascosta per proteggere una formula usata per evidenziare il giorno corrente all’interno della pianificazione di progetto. </t>
  </si>
  <si>
    <t>La cella B8 contiene il titolo di esempio della Fase 1. 
Immettere un nuovo titolo nella cella B8.
Immettere il nome della persona a cui assegnare la fase nella cella C8, se pertinente al progetto.
Immettere lo stato di avanzamento per l’intera fase nella cella D8, se pertinente al progetto.
Immettere la data di inizio e di fine dell’intera fase nelle celle E8 e F8, se pertinente al progetto. 
Il diagramma di Gantt immetterà automaticamente le date appropriate e applicherà l'ombreggiatura a seconda dello stato.
Per eliminare la fase e utilizzare solo le attività, è sufficiente eliminare la riga corrente.</t>
  </si>
  <si>
    <t>ESERCIZIO 1 - MUX</t>
  </si>
  <si>
    <t xml:space="preserve">La cella B9 contiene l'attività di esempio "Attività 1". 
Immettere un nuovo nome per l’attività nella cella B9.
Immettere il nome della persona a cui assegnare l'attività nella cella C9.
Immettere lo stato di avanzamento dell'attività nella cella D9. Una barra di stato viene visualizzata nella cella ed è ombreggiata in base allo stato di avanzamento. Ad esempio, lo stato di avanzamento pari al 50% applicherà l'ombreggiatura a metà della cella.
Immettere la data di inizio dell’attività nella cella E9.
Immettere la data di fine dell’attività nella cella F9.
Viene visualizzata una barra di stato ombreggiata in blocchi per le date immesse, a partire dalla cella I9 fino alla BL9. </t>
  </si>
  <si>
    <t>RICCIO-ROMANO</t>
  </si>
  <si>
    <t>ESERCIZIO 2 - ENCODER BCD</t>
  </si>
  <si>
    <t>La cella a destra contiene il titolo di esempio della Fase 2. 
È possibile creare una nuova fase in qualsiasi momento nella colonna B. Questa pianificazione di progetto non richiede fasi. Per rimuovere la fase, è sufficiente eliminare la riga.
Per creare un blocco di fase in questa riga, immettere un nuovo titolo nella cella a destra.
Per continuare ad aggiungere attività alla fase precedente, immettere una nuova riga sopra a questa e inserire i dati delle attività seguendo le istruzioni della cella A9.
Aggiornare i dettagli della fase nella cella a destra sulla base delle istruzioni della cella A8.
Spostarsi verso il basso nelle celle della colonna A per altre informazioni.
Se non sono state aggiunte nuove righe al foglio di lavoro, sono disponibili 2 ulteriori blocchi di esempio nelle celle B20 e B26. In caso contrario, spostarsi lungo le celle della colonna A per ulteriori blocchi. 
Ripetere le istruzioni delle celle A8 e A9 se necessario.</t>
  </si>
  <si>
    <t>CIRILLO-DI GIUSEPPE</t>
  </si>
  <si>
    <t>2.2</t>
  </si>
  <si>
    <t>ESERCIZIO 3 - RICONOSCITORE 2 MODI</t>
  </si>
  <si>
    <t>GRUPPO 21</t>
  </si>
  <si>
    <t>Esempio di blocco con titolo di fase</t>
  </si>
  <si>
    <t>ESERCIZIO 4 - SHIFT REGISTER</t>
  </si>
  <si>
    <t>ESERCIZIO 5 - CRONOMETRO</t>
  </si>
  <si>
    <t>ESERCIZIO 6 - TESTING AUTOMATICO</t>
  </si>
  <si>
    <t>ESERCIZIO 7 - HANDSHAKING</t>
  </si>
  <si>
    <t/>
  </si>
  <si>
    <t>TOTALE</t>
  </si>
  <si>
    <t>ESERCIZIO 8 - PROCESSORE</t>
  </si>
  <si>
    <t>ESERCIZIO 9 - INTERFACCIA SERIALE</t>
  </si>
  <si>
    <t>ESERCIZIO 12 - ESERCIZIO LIBERO</t>
  </si>
  <si>
    <t>ESERCIZIO 10 - SWITCH MULTISTADIO</t>
  </si>
  <si>
    <t>ESERCIZIO 11 - MACCHINE ARITMETICHE</t>
  </si>
  <si>
    <t>12.1 - DIVISORE NON RESTORING</t>
  </si>
  <si>
    <t>12.2 - CALCOLATRICE</t>
  </si>
  <si>
    <t>11.1 - MOLTIPLICATORE DI ROBERTSON</t>
  </si>
  <si>
    <t>1.1 - MUX16:1</t>
  </si>
  <si>
    <t>1.2 - RETE 16:4</t>
  </si>
  <si>
    <t>1.3 - RETE 16:4 ON BOARD</t>
  </si>
  <si>
    <t>2.1 - ENCODER BCD</t>
  </si>
  <si>
    <t>2.2 - ENCODER BCD CON LED</t>
  </si>
  <si>
    <t>2.3 - ENCODER BCD CON DISPLAY</t>
  </si>
  <si>
    <t>3.1 - RICONOSCITORE 2 MODI</t>
  </si>
  <si>
    <t>3.2 - RICONOSCITORE 2 MODI ON BOARD</t>
  </si>
  <si>
    <t>4.1 - SHIFT REGISTER COMPORTAMENTALE</t>
  </si>
  <si>
    <t>4.1 - SHIFT REGISTER STRUTTURALE</t>
  </si>
  <si>
    <t>5.1 - CRONOMETRO</t>
  </si>
  <si>
    <t>5.2 - CRONOMETRO ON BOARD</t>
  </si>
  <si>
    <t>5.3 - CRONOMETRO CON INTERTEMPI ON BOARD</t>
  </si>
  <si>
    <t>6.1 - TESTING AUTOMATICO</t>
  </si>
  <si>
    <t>6.2 - TESTING AUTOMATICO ON BOARD</t>
  </si>
  <si>
    <t>7.1 - HANDSHAKING</t>
  </si>
  <si>
    <t>8.1 - ANALISI DI DUE ISTRUZIONI (BIPUSH, ISUB)</t>
  </si>
  <si>
    <t>8.2 - MODIFICA DI IOR IN IAND</t>
  </si>
  <si>
    <t>9.1 - INTERFACCIA SERIALE ON BOARD</t>
  </si>
  <si>
    <t>9.2 - INTERFACCIA SERIALE CON HANDSHAKING</t>
  </si>
  <si>
    <t>10.1 - SWITCH MULTISTADIO</t>
  </si>
  <si>
    <t>10.2 - SWITCH CON HANDSHAKING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</si>
</sst>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m/yy;@"/>
    <numFmt numFmtId="167" formatCode="d"/>
    <numFmt numFmtId="168" formatCode="ddd\,\ dd/mm/yyyy"/>
    <numFmt numFmtId="169" formatCode="d\ mmm\,\ yyyy"/>
  </numFmts>
  <fonts count="3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name val="Calibri"/>
      <family val="2"/>
      <scheme val="minor"/>
    </font>
    <font>
      <sz val="8"/>
      <name val="Calibri"/>
      <family val="2"/>
      <scheme val="minor"/>
    </font>
    <font>
      <sz val="12"/>
      <color theme="1"/>
      <name val="Calibri"/>
      <family val="2"/>
      <scheme val="minor"/>
    </font>
  </fonts>
  <fills count="4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6" tint="0.39997558519241921"/>
        <bgColor indexed="64"/>
      </patternFill>
    </fill>
  </fills>
  <borders count="19">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4" fillId="0" borderId="0"/>
    <xf numFmtId="165"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8" fontId="7" fillId="0" borderId="3">
      <alignment horizontal="center" vertical="center"/>
    </xf>
    <xf numFmtId="166"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15" fillId="0" borderId="0" applyNumberFormat="0" applyFill="0" applyBorder="0" applyAlignment="0" applyProtection="0"/>
    <xf numFmtId="164"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0" fontId="16" fillId="0" borderId="0" applyNumberFormat="0" applyFill="0" applyBorder="0" applyAlignment="0" applyProtection="0"/>
    <xf numFmtId="0" fontId="17" fillId="11" borderId="0" applyNumberFormat="0" applyBorder="0" applyAlignment="0" applyProtection="0"/>
    <xf numFmtId="0" fontId="18" fillId="12" borderId="0" applyNumberFormat="0" applyBorder="0" applyAlignment="0" applyProtection="0"/>
    <xf numFmtId="0" fontId="19" fillId="13" borderId="0" applyNumberFormat="0" applyBorder="0" applyAlignment="0" applyProtection="0"/>
    <xf numFmtId="0" fontId="20" fillId="14" borderId="11" applyNumberFormat="0" applyAlignment="0" applyProtection="0"/>
    <xf numFmtId="0" fontId="21" fillId="15" borderId="12" applyNumberFormat="0" applyAlignment="0" applyProtection="0"/>
    <xf numFmtId="0" fontId="22" fillId="15" borderId="11" applyNumberFormat="0" applyAlignment="0" applyProtection="0"/>
    <xf numFmtId="0" fontId="23" fillId="0" borderId="13" applyNumberFormat="0" applyFill="0" applyAlignment="0" applyProtection="0"/>
    <xf numFmtId="0" fontId="24" fillId="16" borderId="14" applyNumberFormat="0" applyAlignment="0" applyProtection="0"/>
    <xf numFmtId="0" fontId="25" fillId="0" borderId="0" applyNumberFormat="0" applyFill="0" applyBorder="0" applyAlignment="0" applyProtection="0"/>
    <xf numFmtId="0" fontId="7" fillId="17" borderId="15" applyNumberFormat="0" applyFont="0" applyAlignment="0" applyProtection="0"/>
    <xf numFmtId="0" fontId="26" fillId="0" borderId="0" applyNumberFormat="0" applyFill="0" applyBorder="0" applyAlignment="0" applyProtection="0"/>
    <xf numFmtId="0" fontId="5" fillId="0" borderId="16" applyNumberFormat="0" applyFill="0" applyAlignment="0" applyProtection="0"/>
    <xf numFmtId="0" fontId="14"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14"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14"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14"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14"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14" fillId="38" borderId="0" applyNumberFormat="0" applyBorder="0" applyAlignment="0" applyProtection="0"/>
    <xf numFmtId="0" fontId="7" fillId="39"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cellStyleXfs>
  <cellXfs count="7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0" borderId="1" xfId="0" applyFont="1" applyFill="1" applyBorder="1" applyAlignment="1">
      <alignment horizontal="left" vertical="center" indent="1"/>
    </xf>
    <xf numFmtId="0" fontId="6" fillId="10" borderId="1" xfId="0" applyFont="1" applyFill="1" applyBorder="1" applyAlignment="1">
      <alignment horizontal="center" vertical="center" wrapText="1"/>
    </xf>
    <xf numFmtId="0" fontId="10" fillId="9" borderId="8" xfId="0" applyFont="1" applyFill="1" applyBorder="1" applyAlignment="1">
      <alignment horizontal="center" vertical="center" shrinkToFit="1"/>
    </xf>
    <xf numFmtId="0" fontId="12" fillId="0" borderId="0" xfId="0" applyFont="1"/>
    <xf numFmtId="0" fontId="4" fillId="0" borderId="2" xfId="0" applyFont="1" applyBorder="1" applyAlignment="1">
      <alignment horizontal="center" vertical="center"/>
    </xf>
    <xf numFmtId="0" fontId="5" fillId="6" borderId="2" xfId="0" applyFont="1" applyFill="1" applyBorder="1" applyAlignment="1">
      <alignment horizontal="left" vertical="center" indent="1"/>
    </xf>
    <xf numFmtId="9" fontId="4" fillId="2" borderId="2" xfId="2" applyFont="1" applyFill="1" applyBorder="1" applyAlignment="1">
      <alignment horizontal="center" vertical="center"/>
    </xf>
    <xf numFmtId="0" fontId="5" fillId="7" borderId="2" xfId="0" applyFont="1" applyFill="1" applyBorder="1" applyAlignment="1">
      <alignment horizontal="left" vertical="center" indent="1"/>
    </xf>
    <xf numFmtId="9" fontId="4" fillId="3"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8" borderId="2" xfId="2" applyFont="1" applyFill="1" applyBorder="1" applyAlignment="1">
      <alignment horizontal="center" vertical="center"/>
    </xf>
    <xf numFmtId="0" fontId="0" fillId="0" borderId="9" xfId="0" applyBorder="1" applyAlignment="1">
      <alignment vertical="center"/>
    </xf>
    <xf numFmtId="0" fontId="2" fillId="0" borderId="0" xfId="0" applyFont="1" applyAlignment="1">
      <alignment horizontal="center" vertical="center"/>
    </xf>
    <xf numFmtId="0" fontId="13" fillId="0" borderId="0" xfId="1" applyFont="1" applyProtection="1">
      <alignment vertical="top"/>
    </xf>
    <xf numFmtId="0" fontId="0" fillId="0" borderId="0" xfId="0" applyAlignment="1">
      <alignment wrapText="1"/>
    </xf>
    <xf numFmtId="0" fontId="8" fillId="0" borderId="0" xfId="7">
      <alignment vertical="top"/>
    </xf>
    <xf numFmtId="0" fontId="7" fillId="2" borderId="2" xfId="11" applyFill="1">
      <alignment horizontal="center" vertical="center"/>
    </xf>
    <xf numFmtId="0" fontId="7" fillId="3" borderId="2" xfId="11" applyFill="1">
      <alignment horizontal="center" vertical="center"/>
    </xf>
    <xf numFmtId="0" fontId="7" fillId="8" borderId="2" xfId="11" applyFill="1">
      <alignment horizontal="center" vertical="center"/>
    </xf>
    <xf numFmtId="0" fontId="7" fillId="2" borderId="2" xfId="12" applyFill="1">
      <alignment horizontal="left" vertical="center" indent="2"/>
    </xf>
    <xf numFmtId="0" fontId="7" fillId="3" borderId="2" xfId="12" applyFill="1">
      <alignment horizontal="left" vertical="center" indent="2"/>
    </xf>
    <xf numFmtId="0" fontId="7" fillId="8" borderId="2" xfId="12" applyFill="1">
      <alignment horizontal="left" vertical="center" indent="2"/>
    </xf>
    <xf numFmtId="167" fontId="9" fillId="5" borderId="6" xfId="0" applyNumberFormat="1" applyFont="1" applyFill="1" applyBorder="1" applyAlignment="1">
      <alignment horizontal="center" vertical="center"/>
    </xf>
    <xf numFmtId="167" fontId="9" fillId="5" borderId="0" xfId="0" applyNumberFormat="1" applyFont="1" applyFill="1" applyAlignment="1">
      <alignment horizontal="center" vertical="center"/>
    </xf>
    <xf numFmtId="167" fontId="9" fillId="5" borderId="7" xfId="0" applyNumberFormat="1" applyFont="1" applyFill="1" applyBorder="1" applyAlignment="1">
      <alignment horizontal="center" vertical="center"/>
    </xf>
    <xf numFmtId="166" fontId="7" fillId="2" borderId="2" xfId="10" applyFill="1">
      <alignment horizontal="center" vertical="center"/>
    </xf>
    <xf numFmtId="166" fontId="7" fillId="3" borderId="2" xfId="10" applyFill="1">
      <alignment horizontal="center" vertical="center"/>
    </xf>
    <xf numFmtId="166" fontId="7" fillId="8" borderId="2" xfId="10" applyFill="1">
      <alignment horizontal="center" vertical="center"/>
    </xf>
    <xf numFmtId="0" fontId="11" fillId="0" borderId="0" xfId="5" applyAlignment="1">
      <alignment horizontal="left"/>
    </xf>
    <xf numFmtId="0" fontId="7" fillId="0" borderId="0" xfId="8">
      <alignment horizontal="right" indent="1"/>
    </xf>
    <xf numFmtId="0" fontId="7" fillId="0" borderId="7" xfId="8" applyBorder="1">
      <alignment horizontal="right" indent="1"/>
    </xf>
    <xf numFmtId="0" fontId="14" fillId="42" borderId="0" xfId="3" applyFill="1" applyAlignment="1">
      <alignment wrapText="1"/>
    </xf>
    <xf numFmtId="0" fontId="14" fillId="42" borderId="0" xfId="3" applyFill="1"/>
    <xf numFmtId="0" fontId="14" fillId="0" borderId="0" xfId="3"/>
    <xf numFmtId="0" fontId="24" fillId="42" borderId="0" xfId="3" applyFont="1" applyFill="1" applyAlignment="1">
      <alignment wrapText="1"/>
    </xf>
    <xf numFmtId="0" fontId="5" fillId="4" borderId="2" xfId="11" applyFont="1" applyFill="1">
      <alignment horizontal="center" vertical="center"/>
    </xf>
    <xf numFmtId="9" fontId="27" fillId="4" borderId="2" xfId="2" applyFont="1" applyFill="1" applyBorder="1" applyAlignment="1">
      <alignment horizontal="center" vertical="center"/>
    </xf>
    <xf numFmtId="166" fontId="5" fillId="4" borderId="2" xfId="0" applyNumberFormat="1" applyFont="1" applyFill="1" applyBorder="1" applyAlignment="1">
      <alignment horizontal="center" vertical="center"/>
    </xf>
    <xf numFmtId="166" fontId="27" fillId="4" borderId="2" xfId="0" applyNumberFormat="1" applyFont="1" applyFill="1" applyBorder="1" applyAlignment="1">
      <alignment horizontal="center" vertical="center"/>
    </xf>
    <xf numFmtId="0" fontId="27" fillId="0" borderId="2" xfId="0" applyFont="1" applyBorder="1" applyAlignment="1">
      <alignment horizontal="center" vertical="center"/>
    </xf>
    <xf numFmtId="0" fontId="5" fillId="0" borderId="9" xfId="0" applyFont="1" applyBorder="1" applyAlignment="1">
      <alignment vertical="center"/>
    </xf>
    <xf numFmtId="0" fontId="5" fillId="0" borderId="0" xfId="0" applyFont="1" applyAlignment="1">
      <alignment vertical="center"/>
    </xf>
    <xf numFmtId="0" fontId="24" fillId="42" borderId="0" xfId="3" applyFont="1" applyFill="1"/>
    <xf numFmtId="0" fontId="5" fillId="6" borderId="2" xfId="11" applyFont="1" applyFill="1">
      <alignment horizontal="center" vertical="center"/>
    </xf>
    <xf numFmtId="9" fontId="27" fillId="6" borderId="2" xfId="2" applyFont="1" applyFill="1" applyBorder="1" applyAlignment="1">
      <alignment horizontal="center" vertical="center"/>
    </xf>
    <xf numFmtId="166" fontId="5" fillId="6" borderId="2" xfId="0" applyNumberFormat="1" applyFont="1" applyFill="1" applyBorder="1" applyAlignment="1">
      <alignment horizontal="center" vertical="center"/>
    </xf>
    <xf numFmtId="166" fontId="27" fillId="6" borderId="2" xfId="0" applyNumberFormat="1" applyFont="1" applyFill="1" applyBorder="1" applyAlignment="1">
      <alignment horizontal="center" vertical="center"/>
    </xf>
    <xf numFmtId="0" fontId="5" fillId="7" borderId="2" xfId="11" applyFont="1" applyFill="1">
      <alignment horizontal="center" vertical="center"/>
    </xf>
    <xf numFmtId="9" fontId="27" fillId="7" borderId="2" xfId="2" applyFont="1" applyFill="1" applyBorder="1" applyAlignment="1">
      <alignment horizontal="center" vertical="center"/>
    </xf>
    <xf numFmtId="166" fontId="5" fillId="7" borderId="2" xfId="0" applyNumberFormat="1" applyFont="1" applyFill="1" applyBorder="1" applyAlignment="1">
      <alignment horizontal="center" vertical="center"/>
    </xf>
    <xf numFmtId="166" fontId="27" fillId="7" borderId="2" xfId="0" applyNumberFormat="1" applyFont="1" applyFill="1" applyBorder="1" applyAlignment="1">
      <alignment horizontal="center" vertical="center"/>
    </xf>
    <xf numFmtId="0" fontId="5" fillId="43" borderId="2" xfId="12" applyFont="1" applyFill="1">
      <alignment horizontal="left" vertical="center" indent="2"/>
    </xf>
    <xf numFmtId="0" fontId="5" fillId="43" borderId="2" xfId="11" applyFont="1" applyFill="1">
      <alignment horizontal="center" vertical="center"/>
    </xf>
    <xf numFmtId="9" fontId="27" fillId="43" borderId="2" xfId="2" applyFont="1" applyFill="1" applyBorder="1" applyAlignment="1">
      <alignment horizontal="center" vertical="center"/>
    </xf>
    <xf numFmtId="166" fontId="5" fillId="43" borderId="2" xfId="10" applyFont="1" applyFill="1">
      <alignment horizontal="center" vertical="center"/>
    </xf>
    <xf numFmtId="0" fontId="27" fillId="43" borderId="2" xfId="0" applyFont="1" applyFill="1" applyBorder="1" applyAlignment="1">
      <alignment horizontal="center" vertical="center"/>
    </xf>
    <xf numFmtId="0" fontId="5" fillId="43" borderId="9" xfId="0" applyFont="1" applyFill="1" applyBorder="1" applyAlignment="1">
      <alignment vertical="center"/>
    </xf>
    <xf numFmtId="0" fontId="5" fillId="0" borderId="0" xfId="0" applyFont="1"/>
    <xf numFmtId="169" fontId="0" fillId="5" borderId="4" xfId="0" applyNumberFormat="1" applyFill="1" applyBorder="1" applyAlignment="1">
      <alignment horizontal="left" vertical="center" wrapText="1" indent="1"/>
    </xf>
    <xf numFmtId="169" fontId="0" fillId="5" borderId="1" xfId="0" applyNumberFormat="1" applyFill="1" applyBorder="1" applyAlignment="1">
      <alignment horizontal="left" vertical="center" wrapText="1" indent="1"/>
    </xf>
    <xf numFmtId="169" fontId="0" fillId="5" borderId="5" xfId="0" applyNumberFormat="1" applyFill="1" applyBorder="1" applyAlignment="1">
      <alignment horizontal="left" vertical="center" wrapText="1" indent="1"/>
    </xf>
    <xf numFmtId="0" fontId="7" fillId="0" borderId="0" xfId="8" applyAlignment="1">
      <alignment horizontal="right" indent="1"/>
    </xf>
    <xf numFmtId="0" fontId="7" fillId="0" borderId="7" xfId="8" applyBorder="1" applyAlignment="1">
      <alignment horizontal="right" indent="1"/>
    </xf>
    <xf numFmtId="0" fontId="0" fillId="0" borderId="10" xfId="0" applyBorder="1" applyAlignment="1"/>
    <xf numFmtId="14" fontId="7" fillId="0" borderId="3" xfId="9" applyNumberFormat="1" applyAlignment="1">
      <alignment horizontal="center" vertical="center"/>
    </xf>
    <xf numFmtId="14" fontId="7" fillId="0" borderId="17" xfId="9" applyNumberFormat="1" applyBorder="1" applyAlignment="1">
      <alignment horizontal="center" vertical="center"/>
    </xf>
    <xf numFmtId="14" fontId="7" fillId="0" borderId="18" xfId="9" applyNumberFormat="1" applyBorder="1" applyAlignment="1">
      <alignment horizontal="center" vertical="center"/>
    </xf>
    <xf numFmtId="0" fontId="29" fillId="0" borderId="0" xfId="6" applyFont="1"/>
  </cellXfs>
  <cellStyles count="54">
    <cellStyle name="20% - Colore 1" xfId="31" builtinId="30" customBuiltin="1"/>
    <cellStyle name="20% - Colore 2" xfId="35" builtinId="34" customBuiltin="1"/>
    <cellStyle name="20% - Colore 3" xfId="39" builtinId="38" customBuiltin="1"/>
    <cellStyle name="20% - Colore 4" xfId="43" builtinId="42" customBuiltin="1"/>
    <cellStyle name="20% - Colore 5" xfId="47" builtinId="46" customBuiltin="1"/>
    <cellStyle name="20% - Colore 6" xfId="51" builtinId="50" customBuiltin="1"/>
    <cellStyle name="40% - Colore 1" xfId="32" builtinId="31" customBuiltin="1"/>
    <cellStyle name="40% - Colore 2" xfId="36" builtinId="35" customBuiltin="1"/>
    <cellStyle name="40% - Colore 3" xfId="40" builtinId="39" customBuiltin="1"/>
    <cellStyle name="40% - Colore 4" xfId="44" builtinId="43" customBuiltin="1"/>
    <cellStyle name="40% - Colore 5" xfId="48" builtinId="47" customBuiltin="1"/>
    <cellStyle name="40% - Colore 6" xfId="52" builtinId="51" customBuiltin="1"/>
    <cellStyle name="60% - Colore 1" xfId="33" builtinId="32" customBuiltin="1"/>
    <cellStyle name="60% - Colore 2" xfId="37" builtinId="36" customBuiltin="1"/>
    <cellStyle name="60% - Colore 3" xfId="41" builtinId="40" customBuiltin="1"/>
    <cellStyle name="60% - Colore 4" xfId="45" builtinId="44" customBuiltin="1"/>
    <cellStyle name="60% - Colore 5" xfId="49" builtinId="48" customBuiltin="1"/>
    <cellStyle name="60% - Colore 6" xfId="53" builtinId="52" customBuiltin="1"/>
    <cellStyle name="Attività" xfId="12" xr:uid="{00000000-0005-0000-0000-00000A000000}"/>
    <cellStyle name="Calcolo" xfId="23" builtinId="22" customBuiltin="1"/>
    <cellStyle name="Cella collegata" xfId="24" builtinId="24" customBuiltin="1"/>
    <cellStyle name="Cella da controllare" xfId="25" builtinId="23" customBuiltin="1"/>
    <cellStyle name="Collegamento ipertestuale" xfId="1" builtinId="8" customBuiltin="1"/>
    <cellStyle name="Collegamento ipertestuale visitato" xfId="13" builtinId="9" customBuiltin="1"/>
    <cellStyle name="Colore 1" xfId="30" builtinId="29" customBuiltin="1"/>
    <cellStyle name="Colore 2" xfId="34" builtinId="33" customBuiltin="1"/>
    <cellStyle name="Colore 3" xfId="38" builtinId="37" customBuiltin="1"/>
    <cellStyle name="Colore 4" xfId="42" builtinId="41" customBuiltin="1"/>
    <cellStyle name="Colore 5" xfId="46" builtinId="45" customBuiltin="1"/>
    <cellStyle name="Colore 6" xfId="50" builtinId="49" customBuiltin="1"/>
    <cellStyle name="Data" xfId="10" xr:uid="{00000000-0005-0000-0000-000001000000}"/>
    <cellStyle name="Inizio progetto" xfId="9" xr:uid="{00000000-0005-0000-0000-000009000000}"/>
    <cellStyle name="Input" xfId="21" builtinId="20" customBuiltin="1"/>
    <cellStyle name="Migliaia" xfId="4" builtinId="3" customBuiltin="1"/>
    <cellStyle name="Migliaia [0]" xfId="14" builtinId="6" customBuiltin="1"/>
    <cellStyle name="Neutrale" xfId="20" builtinId="28" customBuiltin="1"/>
    <cellStyle name="Nome" xfId="11" xr:uid="{00000000-0005-0000-0000-000006000000}"/>
    <cellStyle name="Normale" xfId="0" builtinId="0" customBuiltin="1"/>
    <cellStyle name="Nota" xfId="27" builtinId="10" customBuiltin="1"/>
    <cellStyle name="Output" xfId="22" builtinId="21" customBuiltin="1"/>
    <cellStyle name="Percentuale" xfId="2" builtinId="5" customBuiltin="1"/>
    <cellStyle name="Testo avviso" xfId="26" builtinId="11" customBuiltin="1"/>
    <cellStyle name="Testo descrittivo" xfId="28" builtinId="53" customBuiltin="1"/>
    <cellStyle name="Titolo" xfId="5" builtinId="15" customBuiltin="1"/>
    <cellStyle name="Titolo 1" xfId="6" builtinId="16" customBuiltin="1"/>
    <cellStyle name="Titolo 2" xfId="7" builtinId="17" customBuiltin="1"/>
    <cellStyle name="Titolo 3" xfId="8" builtinId="18" customBuiltin="1"/>
    <cellStyle name="Titolo 4" xfId="17" builtinId="19" customBuiltin="1"/>
    <cellStyle name="Totale" xfId="29" builtinId="25" customBuiltin="1"/>
    <cellStyle name="Valore non valido" xfId="19" builtinId="27" customBuiltin="1"/>
    <cellStyle name="Valore valido" xfId="18" builtinId="26" customBuiltin="1"/>
    <cellStyle name="Valuta" xfId="15" builtinId="4" customBuiltin="1"/>
    <cellStyle name="Valuta [0]" xfId="16" builtinId="7" customBuiltin="1"/>
    <cellStyle name="zTestoNascosto" xfId="3" xr:uid="{00000000-0005-0000-0000-00000C000000}"/>
  </cellStyles>
  <dxfs count="55">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54"/>
      <tableStyleElement type="headerRow" dxfId="53"/>
      <tableStyleElement type="totalRow" dxfId="52"/>
      <tableStyleElement type="firstColumn" dxfId="51"/>
      <tableStyleElement type="lastColumn" dxfId="50"/>
      <tableStyleElement type="firstRowStripe" dxfId="49"/>
      <tableStyleElement type="secondRowStripe" dxfId="48"/>
      <tableStyleElement type="firstColumnStripe" dxfId="47"/>
      <tableStyleElement type="secondColumnStripe" dxfId="4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P46"/>
  <sheetViews>
    <sheetView showGridLines="0" tabSelected="1" showRuler="0" zoomScale="70" zoomScaleNormal="70" zoomScalePageLayoutView="70" workbookViewId="0">
      <pane ySplit="7" topLeftCell="A41" activePane="bottomLeft" state="frozen"/>
      <selection pane="bottomLeft" activeCell="C47" sqref="C47"/>
    </sheetView>
  </sheetViews>
  <sheetFormatPr defaultColWidth="8.81640625" defaultRowHeight="30" customHeight="1" x14ac:dyDescent="0.35"/>
  <cols>
    <col min="1" max="1" width="2.6328125" style="39" customWidth="1"/>
    <col min="2" max="2" width="45.6328125" customWidth="1"/>
    <col min="3" max="3" width="30.6328125" customWidth="1"/>
    <col min="4" max="4" width="14.453125" customWidth="1"/>
    <col min="5" max="5" width="10.453125" style="5" customWidth="1"/>
    <col min="6" max="6" width="10.453125" customWidth="1"/>
    <col min="7" max="7" width="2.6328125" customWidth="1"/>
    <col min="8" max="8" width="6.453125" hidden="1" customWidth="1"/>
    <col min="9" max="120" width="2.453125" customWidth="1"/>
  </cols>
  <sheetData>
    <row r="1" spans="1:120" ht="30" customHeight="1" x14ac:dyDescent="0.65">
      <c r="A1" s="38" t="s">
        <v>0</v>
      </c>
      <c r="B1" s="35" t="s">
        <v>1</v>
      </c>
      <c r="C1" s="1"/>
      <c r="D1" s="2"/>
      <c r="E1" s="4"/>
      <c r="F1" s="19"/>
      <c r="H1" s="2"/>
      <c r="I1" s="10"/>
    </row>
    <row r="2" spans="1:120" ht="30" customHeight="1" x14ac:dyDescent="0.35">
      <c r="A2" s="39" t="s">
        <v>2</v>
      </c>
      <c r="B2" s="74" t="s">
        <v>3</v>
      </c>
      <c r="I2" s="20"/>
    </row>
    <row r="3" spans="1:120" ht="30" customHeight="1" x14ac:dyDescent="0.35">
      <c r="A3" s="39" t="s">
        <v>4</v>
      </c>
      <c r="B3" s="22"/>
      <c r="C3" s="68" t="s">
        <v>5</v>
      </c>
      <c r="D3" s="69"/>
      <c r="E3" s="71">
        <v>44489</v>
      </c>
      <c r="F3" s="71"/>
    </row>
    <row r="4" spans="1:120" ht="30" customHeight="1" x14ac:dyDescent="0.35">
      <c r="B4" s="22"/>
      <c r="C4" s="36"/>
      <c r="D4" s="37" t="s">
        <v>6</v>
      </c>
      <c r="E4" s="72">
        <v>44592</v>
      </c>
      <c r="F4" s="73"/>
    </row>
    <row r="5" spans="1:120" ht="30" customHeight="1" x14ac:dyDescent="0.35">
      <c r="A5" s="38" t="s">
        <v>7</v>
      </c>
      <c r="C5" s="68" t="s">
        <v>8</v>
      </c>
      <c r="D5" s="69"/>
      <c r="E5" s="6">
        <v>1</v>
      </c>
      <c r="I5" s="65">
        <f>I6</f>
        <v>44487</v>
      </c>
      <c r="J5" s="66"/>
      <c r="K5" s="66"/>
      <c r="L5" s="66"/>
      <c r="M5" s="66"/>
      <c r="N5" s="66"/>
      <c r="O5" s="67"/>
      <c r="P5" s="65">
        <f>P6</f>
        <v>44494</v>
      </c>
      <c r="Q5" s="66"/>
      <c r="R5" s="66"/>
      <c r="S5" s="66"/>
      <c r="T5" s="66"/>
      <c r="U5" s="66"/>
      <c r="V5" s="67"/>
      <c r="W5" s="65">
        <f>W6</f>
        <v>44501</v>
      </c>
      <c r="X5" s="66"/>
      <c r="Y5" s="66"/>
      <c r="Z5" s="66"/>
      <c r="AA5" s="66"/>
      <c r="AB5" s="66"/>
      <c r="AC5" s="67"/>
      <c r="AD5" s="65">
        <f>AD6</f>
        <v>44508</v>
      </c>
      <c r="AE5" s="66"/>
      <c r="AF5" s="66"/>
      <c r="AG5" s="66"/>
      <c r="AH5" s="66"/>
      <c r="AI5" s="66"/>
      <c r="AJ5" s="67"/>
      <c r="AK5" s="65">
        <f>AK6</f>
        <v>44515</v>
      </c>
      <c r="AL5" s="66"/>
      <c r="AM5" s="66"/>
      <c r="AN5" s="66"/>
      <c r="AO5" s="66"/>
      <c r="AP5" s="66"/>
      <c r="AQ5" s="67"/>
      <c r="AR5" s="65">
        <f>AR6</f>
        <v>44522</v>
      </c>
      <c r="AS5" s="66"/>
      <c r="AT5" s="66"/>
      <c r="AU5" s="66"/>
      <c r="AV5" s="66"/>
      <c r="AW5" s="66"/>
      <c r="AX5" s="67"/>
      <c r="AY5" s="65">
        <f>AY6</f>
        <v>44529</v>
      </c>
      <c r="AZ5" s="66"/>
      <c r="BA5" s="66"/>
      <c r="BB5" s="66"/>
      <c r="BC5" s="66"/>
      <c r="BD5" s="66"/>
      <c r="BE5" s="67"/>
      <c r="BF5" s="65">
        <f>BF6</f>
        <v>44536</v>
      </c>
      <c r="BG5" s="66"/>
      <c r="BH5" s="66"/>
      <c r="BI5" s="66"/>
      <c r="BJ5" s="66"/>
      <c r="BK5" s="66"/>
      <c r="BL5" s="67"/>
      <c r="BM5" s="65">
        <f>BM6</f>
        <v>44543</v>
      </c>
      <c r="BN5" s="66"/>
      <c r="BO5" s="66"/>
      <c r="BP5" s="66"/>
      <c r="BQ5" s="66"/>
      <c r="BR5" s="66"/>
      <c r="BS5" s="67"/>
      <c r="BT5" s="65">
        <f>BT6</f>
        <v>44550</v>
      </c>
      <c r="BU5" s="66"/>
      <c r="BV5" s="66"/>
      <c r="BW5" s="66"/>
      <c r="BX5" s="66"/>
      <c r="BY5" s="66"/>
      <c r="BZ5" s="67"/>
      <c r="CA5" s="65">
        <f>CA6</f>
        <v>44557</v>
      </c>
      <c r="CB5" s="66"/>
      <c r="CC5" s="66"/>
      <c r="CD5" s="66"/>
      <c r="CE5" s="66"/>
      <c r="CF5" s="66"/>
      <c r="CG5" s="67"/>
      <c r="CH5" s="65">
        <f>CH6</f>
        <v>44564</v>
      </c>
      <c r="CI5" s="66"/>
      <c r="CJ5" s="66"/>
      <c r="CK5" s="66"/>
      <c r="CL5" s="66"/>
      <c r="CM5" s="66"/>
      <c r="CN5" s="67"/>
      <c r="CO5" s="65">
        <f>CO6</f>
        <v>44571</v>
      </c>
      <c r="CP5" s="66"/>
      <c r="CQ5" s="66"/>
      <c r="CR5" s="66"/>
      <c r="CS5" s="66"/>
      <c r="CT5" s="66"/>
      <c r="CU5" s="67"/>
      <c r="CV5" s="65">
        <f>CV6</f>
        <v>44578</v>
      </c>
      <c r="CW5" s="66"/>
      <c r="CX5" s="66"/>
      <c r="CY5" s="66"/>
      <c r="CZ5" s="66"/>
      <c r="DA5" s="66"/>
      <c r="DB5" s="67"/>
      <c r="DC5" s="65">
        <f>DC6</f>
        <v>44585</v>
      </c>
      <c r="DD5" s="66"/>
      <c r="DE5" s="66"/>
      <c r="DF5" s="66"/>
      <c r="DG5" s="66"/>
      <c r="DH5" s="66"/>
      <c r="DI5" s="67"/>
      <c r="DJ5" s="65">
        <f>DJ6</f>
        <v>44592</v>
      </c>
      <c r="DK5" s="66"/>
      <c r="DL5" s="66"/>
      <c r="DM5" s="66"/>
      <c r="DN5" s="66"/>
      <c r="DO5" s="66"/>
      <c r="DP5" s="67"/>
    </row>
    <row r="6" spans="1:120" ht="15" customHeight="1" x14ac:dyDescent="0.35">
      <c r="A6" s="38" t="s">
        <v>9</v>
      </c>
      <c r="B6" s="70"/>
      <c r="C6" s="70"/>
      <c r="D6" s="70"/>
      <c r="E6" s="70"/>
      <c r="F6" s="70"/>
      <c r="G6" s="70"/>
      <c r="I6" s="29">
        <f>_xlfn.SINGLE(Inizio_progetto)-WEEKDAY(_xlfn.SINGLE(Inizio_progetto),1)+2+7*(_xlfn.SINGLE(Visualizza_settimana)-1)</f>
        <v>44487</v>
      </c>
      <c r="J6" s="30">
        <f>I6+1</f>
        <v>44488</v>
      </c>
      <c r="K6" s="30">
        <f t="shared" ref="K6:AY6" si="0">J6+1</f>
        <v>44489</v>
      </c>
      <c r="L6" s="30">
        <f t="shared" si="0"/>
        <v>44490</v>
      </c>
      <c r="M6" s="30">
        <f t="shared" si="0"/>
        <v>44491</v>
      </c>
      <c r="N6" s="30">
        <f t="shared" si="0"/>
        <v>44492</v>
      </c>
      <c r="O6" s="31">
        <f t="shared" si="0"/>
        <v>44493</v>
      </c>
      <c r="P6" s="29">
        <f>O6+1</f>
        <v>44494</v>
      </c>
      <c r="Q6" s="30">
        <f>P6+1</f>
        <v>44495</v>
      </c>
      <c r="R6" s="30">
        <f t="shared" si="0"/>
        <v>44496</v>
      </c>
      <c r="S6" s="30">
        <f t="shared" si="0"/>
        <v>44497</v>
      </c>
      <c r="T6" s="30">
        <f t="shared" si="0"/>
        <v>44498</v>
      </c>
      <c r="U6" s="30">
        <f t="shared" si="0"/>
        <v>44499</v>
      </c>
      <c r="V6" s="31">
        <f t="shared" si="0"/>
        <v>44500</v>
      </c>
      <c r="W6" s="29">
        <f>V6+1</f>
        <v>44501</v>
      </c>
      <c r="X6" s="30">
        <f>W6+1</f>
        <v>44502</v>
      </c>
      <c r="Y6" s="30">
        <f t="shared" si="0"/>
        <v>44503</v>
      </c>
      <c r="Z6" s="30">
        <f t="shared" si="0"/>
        <v>44504</v>
      </c>
      <c r="AA6" s="30">
        <f t="shared" si="0"/>
        <v>44505</v>
      </c>
      <c r="AB6" s="30">
        <f t="shared" si="0"/>
        <v>44506</v>
      </c>
      <c r="AC6" s="31">
        <f t="shared" si="0"/>
        <v>44507</v>
      </c>
      <c r="AD6" s="29">
        <f>AC6+1</f>
        <v>44508</v>
      </c>
      <c r="AE6" s="30">
        <f>AD6+1</f>
        <v>44509</v>
      </c>
      <c r="AF6" s="30">
        <f t="shared" si="0"/>
        <v>44510</v>
      </c>
      <c r="AG6" s="30">
        <f t="shared" si="0"/>
        <v>44511</v>
      </c>
      <c r="AH6" s="30">
        <f t="shared" si="0"/>
        <v>44512</v>
      </c>
      <c r="AI6" s="30">
        <f t="shared" si="0"/>
        <v>44513</v>
      </c>
      <c r="AJ6" s="31">
        <f t="shared" si="0"/>
        <v>44514</v>
      </c>
      <c r="AK6" s="29">
        <f>AJ6+1</f>
        <v>44515</v>
      </c>
      <c r="AL6" s="30">
        <f>AK6+1</f>
        <v>44516</v>
      </c>
      <c r="AM6" s="30">
        <f t="shared" si="0"/>
        <v>44517</v>
      </c>
      <c r="AN6" s="30">
        <f t="shared" si="0"/>
        <v>44518</v>
      </c>
      <c r="AO6" s="30">
        <f t="shared" si="0"/>
        <v>44519</v>
      </c>
      <c r="AP6" s="30">
        <f t="shared" si="0"/>
        <v>44520</v>
      </c>
      <c r="AQ6" s="31">
        <f t="shared" si="0"/>
        <v>44521</v>
      </c>
      <c r="AR6" s="29">
        <f>AQ6+1</f>
        <v>44522</v>
      </c>
      <c r="AS6" s="30">
        <f>AR6+1</f>
        <v>44523</v>
      </c>
      <c r="AT6" s="30">
        <f t="shared" si="0"/>
        <v>44524</v>
      </c>
      <c r="AU6" s="30">
        <f t="shared" si="0"/>
        <v>44525</v>
      </c>
      <c r="AV6" s="30">
        <f t="shared" si="0"/>
        <v>44526</v>
      </c>
      <c r="AW6" s="30">
        <f t="shared" si="0"/>
        <v>44527</v>
      </c>
      <c r="AX6" s="31">
        <f t="shared" si="0"/>
        <v>44528</v>
      </c>
      <c r="AY6" s="31">
        <f t="shared" si="0"/>
        <v>44529</v>
      </c>
      <c r="AZ6" s="30">
        <f>AY6+1</f>
        <v>44530</v>
      </c>
      <c r="BA6" s="30">
        <f t="shared" ref="BA6:BE6" si="1">AZ6+1</f>
        <v>44531</v>
      </c>
      <c r="BB6" s="30">
        <f t="shared" si="1"/>
        <v>44532</v>
      </c>
      <c r="BC6" s="30">
        <f t="shared" si="1"/>
        <v>44533</v>
      </c>
      <c r="BD6" s="30">
        <f t="shared" si="1"/>
        <v>44534</v>
      </c>
      <c r="BE6" s="31">
        <f t="shared" si="1"/>
        <v>44535</v>
      </c>
      <c r="BF6" s="31">
        <f t="shared" ref="BF6" si="2">BE6+1</f>
        <v>44536</v>
      </c>
      <c r="BG6" s="30">
        <f>BF6+1</f>
        <v>44537</v>
      </c>
      <c r="BH6" s="30">
        <f t="shared" ref="BH6" si="3">BG6+1</f>
        <v>44538</v>
      </c>
      <c r="BI6" s="30">
        <f t="shared" ref="BI6" si="4">BH6+1</f>
        <v>44539</v>
      </c>
      <c r="BJ6" s="30">
        <f t="shared" ref="BJ6" si="5">BI6+1</f>
        <v>44540</v>
      </c>
      <c r="BK6" s="30">
        <f t="shared" ref="BK6" si="6">BJ6+1</f>
        <v>44541</v>
      </c>
      <c r="BL6" s="31">
        <f t="shared" ref="BL6" si="7">BK6+1</f>
        <v>44542</v>
      </c>
      <c r="BM6" s="31">
        <f t="shared" ref="BM6" si="8">BL6+1</f>
        <v>44543</v>
      </c>
      <c r="BN6" s="30">
        <f>BM6+1</f>
        <v>44544</v>
      </c>
      <c r="BO6" s="30">
        <f t="shared" ref="BO6" si="9">BN6+1</f>
        <v>44545</v>
      </c>
      <c r="BP6" s="30">
        <f t="shared" ref="BP6" si="10">BO6+1</f>
        <v>44546</v>
      </c>
      <c r="BQ6" s="30">
        <f t="shared" ref="BQ6" si="11">BP6+1</f>
        <v>44547</v>
      </c>
      <c r="BR6" s="30">
        <f t="shared" ref="BR6" si="12">BQ6+1</f>
        <v>44548</v>
      </c>
      <c r="BS6" s="31">
        <f t="shared" ref="BS6" si="13">BR6+1</f>
        <v>44549</v>
      </c>
      <c r="BT6" s="31">
        <f t="shared" ref="BT6" si="14">BS6+1</f>
        <v>44550</v>
      </c>
      <c r="BU6" s="30">
        <f>BT6+1</f>
        <v>44551</v>
      </c>
      <c r="BV6" s="30">
        <f t="shared" ref="BV6" si="15">BU6+1</f>
        <v>44552</v>
      </c>
      <c r="BW6" s="30">
        <f t="shared" ref="BW6" si="16">BV6+1</f>
        <v>44553</v>
      </c>
      <c r="BX6" s="30">
        <f t="shared" ref="BX6" si="17">BW6+1</f>
        <v>44554</v>
      </c>
      <c r="BY6" s="30">
        <f t="shared" ref="BY6" si="18">BX6+1</f>
        <v>44555</v>
      </c>
      <c r="BZ6" s="31">
        <f t="shared" ref="BZ6" si="19">BY6+1</f>
        <v>44556</v>
      </c>
      <c r="CA6" s="31">
        <f t="shared" ref="CA6" si="20">BZ6+1</f>
        <v>44557</v>
      </c>
      <c r="CB6" s="30">
        <f>CA6+1</f>
        <v>44558</v>
      </c>
      <c r="CC6" s="30">
        <f t="shared" ref="CC6" si="21">CB6+1</f>
        <v>44559</v>
      </c>
      <c r="CD6" s="30">
        <f t="shared" ref="CD6" si="22">CC6+1</f>
        <v>44560</v>
      </c>
      <c r="CE6" s="30">
        <f t="shared" ref="CE6" si="23">CD6+1</f>
        <v>44561</v>
      </c>
      <c r="CF6" s="30">
        <f t="shared" ref="CF6" si="24">CE6+1</f>
        <v>44562</v>
      </c>
      <c r="CG6" s="31">
        <f t="shared" ref="CG6" si="25">CF6+1</f>
        <v>44563</v>
      </c>
      <c r="CH6" s="31">
        <f t="shared" ref="CH6" si="26">CG6+1</f>
        <v>44564</v>
      </c>
      <c r="CI6" s="30">
        <f>CH6+1</f>
        <v>44565</v>
      </c>
      <c r="CJ6" s="30">
        <f t="shared" ref="CJ6" si="27">CI6+1</f>
        <v>44566</v>
      </c>
      <c r="CK6" s="30">
        <f t="shared" ref="CK6" si="28">CJ6+1</f>
        <v>44567</v>
      </c>
      <c r="CL6" s="30">
        <f t="shared" ref="CL6" si="29">CK6+1</f>
        <v>44568</v>
      </c>
      <c r="CM6" s="30">
        <f t="shared" ref="CM6" si="30">CL6+1</f>
        <v>44569</v>
      </c>
      <c r="CN6" s="31">
        <f t="shared" ref="CN6" si="31">CM6+1</f>
        <v>44570</v>
      </c>
      <c r="CO6" s="31">
        <f t="shared" ref="CO6" si="32">CN6+1</f>
        <v>44571</v>
      </c>
      <c r="CP6" s="30">
        <f>CO6+1</f>
        <v>44572</v>
      </c>
      <c r="CQ6" s="30">
        <f t="shared" ref="CQ6" si="33">CP6+1</f>
        <v>44573</v>
      </c>
      <c r="CR6" s="30">
        <f t="shared" ref="CR6" si="34">CQ6+1</f>
        <v>44574</v>
      </c>
      <c r="CS6" s="30">
        <f t="shared" ref="CS6" si="35">CR6+1</f>
        <v>44575</v>
      </c>
      <c r="CT6" s="30">
        <f t="shared" ref="CT6" si="36">CS6+1</f>
        <v>44576</v>
      </c>
      <c r="CU6" s="31">
        <f t="shared" ref="CU6" si="37">CT6+1</f>
        <v>44577</v>
      </c>
      <c r="CV6" s="31">
        <f t="shared" ref="CV6" si="38">CU6+1</f>
        <v>44578</v>
      </c>
      <c r="CW6" s="30">
        <f>CV6+1</f>
        <v>44579</v>
      </c>
      <c r="CX6" s="30">
        <f t="shared" ref="CX6" si="39">CW6+1</f>
        <v>44580</v>
      </c>
      <c r="CY6" s="30">
        <f t="shared" ref="CY6" si="40">CX6+1</f>
        <v>44581</v>
      </c>
      <c r="CZ6" s="30">
        <f t="shared" ref="CZ6" si="41">CY6+1</f>
        <v>44582</v>
      </c>
      <c r="DA6" s="30">
        <f t="shared" ref="DA6" si="42">CZ6+1</f>
        <v>44583</v>
      </c>
      <c r="DB6" s="31">
        <f t="shared" ref="DB6" si="43">DA6+1</f>
        <v>44584</v>
      </c>
      <c r="DC6" s="31">
        <f t="shared" ref="DC6" si="44">DB6+1</f>
        <v>44585</v>
      </c>
      <c r="DD6" s="30">
        <f>DC6+1</f>
        <v>44586</v>
      </c>
      <c r="DE6" s="30">
        <f t="shared" ref="DE6" si="45">DD6+1</f>
        <v>44587</v>
      </c>
      <c r="DF6" s="30">
        <f t="shared" ref="DF6" si="46">DE6+1</f>
        <v>44588</v>
      </c>
      <c r="DG6" s="30">
        <f t="shared" ref="DG6" si="47">DF6+1</f>
        <v>44589</v>
      </c>
      <c r="DH6" s="30">
        <f t="shared" ref="DH6" si="48">DG6+1</f>
        <v>44590</v>
      </c>
      <c r="DI6" s="31">
        <f t="shared" ref="DI6" si="49">DH6+1</f>
        <v>44591</v>
      </c>
      <c r="DJ6" s="31">
        <f t="shared" ref="DJ6" si="50">DI6+1</f>
        <v>44592</v>
      </c>
      <c r="DK6" s="30">
        <f>DJ6+1</f>
        <v>44593</v>
      </c>
      <c r="DL6" s="30">
        <f t="shared" ref="DL6" si="51">DK6+1</f>
        <v>44594</v>
      </c>
      <c r="DM6" s="30">
        <f t="shared" ref="DM6" si="52">DL6+1</f>
        <v>44595</v>
      </c>
      <c r="DN6" s="30">
        <f t="shared" ref="DN6" si="53">DM6+1</f>
        <v>44596</v>
      </c>
      <c r="DO6" s="30">
        <f t="shared" ref="DO6" si="54">DN6+1</f>
        <v>44597</v>
      </c>
      <c r="DP6" s="31">
        <f t="shared" ref="DP6" si="55">DO6+1</f>
        <v>44598</v>
      </c>
    </row>
    <row r="7" spans="1:120" ht="30" customHeight="1" thickBot="1" x14ac:dyDescent="0.4">
      <c r="A7" s="38" t="s">
        <v>10</v>
      </c>
      <c r="B7" s="7" t="s">
        <v>11</v>
      </c>
      <c r="C7" s="8" t="s">
        <v>12</v>
      </c>
      <c r="D7" s="8" t="s">
        <v>13</v>
      </c>
      <c r="E7" s="8" t="s">
        <v>14</v>
      </c>
      <c r="F7" s="8" t="s">
        <v>15</v>
      </c>
      <c r="G7" s="8"/>
      <c r="H7" s="8" t="s">
        <v>16</v>
      </c>
      <c r="I7" s="9" t="str">
        <f t="shared" ref="I7:AN7" si="56">LEFT(TEXT(I6,"ggg"),1)</f>
        <v>l</v>
      </c>
      <c r="J7" s="9" t="str">
        <f t="shared" si="56"/>
        <v>m</v>
      </c>
      <c r="K7" s="9" t="str">
        <f t="shared" si="56"/>
        <v>m</v>
      </c>
      <c r="L7" s="9" t="str">
        <f t="shared" si="56"/>
        <v>g</v>
      </c>
      <c r="M7" s="9" t="str">
        <f t="shared" si="56"/>
        <v>v</v>
      </c>
      <c r="N7" s="9" t="str">
        <f t="shared" si="56"/>
        <v>s</v>
      </c>
      <c r="O7" s="9" t="str">
        <f t="shared" si="56"/>
        <v>d</v>
      </c>
      <c r="P7" s="9" t="str">
        <f t="shared" si="56"/>
        <v>l</v>
      </c>
      <c r="Q7" s="9" t="str">
        <f t="shared" si="56"/>
        <v>m</v>
      </c>
      <c r="R7" s="9" t="str">
        <f t="shared" si="56"/>
        <v>m</v>
      </c>
      <c r="S7" s="9" t="str">
        <f t="shared" si="56"/>
        <v>g</v>
      </c>
      <c r="T7" s="9" t="str">
        <f t="shared" si="56"/>
        <v>v</v>
      </c>
      <c r="U7" s="9" t="str">
        <f t="shared" si="56"/>
        <v>s</v>
      </c>
      <c r="V7" s="9" t="str">
        <f t="shared" si="56"/>
        <v>d</v>
      </c>
      <c r="W7" s="9" t="str">
        <f t="shared" si="56"/>
        <v>l</v>
      </c>
      <c r="X7" s="9" t="str">
        <f t="shared" si="56"/>
        <v>m</v>
      </c>
      <c r="Y7" s="9" t="str">
        <f t="shared" si="56"/>
        <v>m</v>
      </c>
      <c r="Z7" s="9" t="str">
        <f t="shared" si="56"/>
        <v>g</v>
      </c>
      <c r="AA7" s="9" t="str">
        <f t="shared" si="56"/>
        <v>v</v>
      </c>
      <c r="AB7" s="9" t="str">
        <f t="shared" si="56"/>
        <v>s</v>
      </c>
      <c r="AC7" s="9" t="str">
        <f t="shared" si="56"/>
        <v>d</v>
      </c>
      <c r="AD7" s="9" t="str">
        <f t="shared" si="56"/>
        <v>l</v>
      </c>
      <c r="AE7" s="9" t="str">
        <f t="shared" si="56"/>
        <v>m</v>
      </c>
      <c r="AF7" s="9" t="str">
        <f t="shared" si="56"/>
        <v>m</v>
      </c>
      <c r="AG7" s="9" t="str">
        <f t="shared" si="56"/>
        <v>g</v>
      </c>
      <c r="AH7" s="9" t="str">
        <f t="shared" si="56"/>
        <v>v</v>
      </c>
      <c r="AI7" s="9" t="str">
        <f t="shared" si="56"/>
        <v>s</v>
      </c>
      <c r="AJ7" s="9" t="str">
        <f t="shared" si="56"/>
        <v>d</v>
      </c>
      <c r="AK7" s="9" t="str">
        <f t="shared" si="56"/>
        <v>l</v>
      </c>
      <c r="AL7" s="9" t="str">
        <f t="shared" si="56"/>
        <v>m</v>
      </c>
      <c r="AM7" s="9" t="str">
        <f t="shared" si="56"/>
        <v>m</v>
      </c>
      <c r="AN7" s="9" t="str">
        <f t="shared" si="56"/>
        <v>g</v>
      </c>
      <c r="AO7" s="9" t="str">
        <f t="shared" ref="AO7:BE7" si="57">LEFT(TEXT(AO6,"ggg"),1)</f>
        <v>v</v>
      </c>
      <c r="AP7" s="9" t="str">
        <f t="shared" si="57"/>
        <v>s</v>
      </c>
      <c r="AQ7" s="9" t="str">
        <f t="shared" si="57"/>
        <v>d</v>
      </c>
      <c r="AR7" s="9" t="str">
        <f t="shared" si="57"/>
        <v>l</v>
      </c>
      <c r="AS7" s="9" t="str">
        <f t="shared" si="57"/>
        <v>m</v>
      </c>
      <c r="AT7" s="9" t="str">
        <f t="shared" si="57"/>
        <v>m</v>
      </c>
      <c r="AU7" s="9" t="str">
        <f t="shared" si="57"/>
        <v>g</v>
      </c>
      <c r="AV7" s="9" t="str">
        <f t="shared" si="57"/>
        <v>v</v>
      </c>
      <c r="AW7" s="9" t="str">
        <f t="shared" si="57"/>
        <v>s</v>
      </c>
      <c r="AX7" s="9" t="str">
        <f t="shared" si="57"/>
        <v>d</v>
      </c>
      <c r="AY7" s="9" t="str">
        <f t="shared" si="57"/>
        <v>l</v>
      </c>
      <c r="AZ7" s="9" t="str">
        <f t="shared" si="57"/>
        <v>m</v>
      </c>
      <c r="BA7" s="9" t="str">
        <f t="shared" si="57"/>
        <v>m</v>
      </c>
      <c r="BB7" s="9" t="str">
        <f t="shared" si="57"/>
        <v>g</v>
      </c>
      <c r="BC7" s="9" t="str">
        <f t="shared" si="57"/>
        <v>v</v>
      </c>
      <c r="BD7" s="9" t="str">
        <f t="shared" si="57"/>
        <v>s</v>
      </c>
      <c r="BE7" s="9" t="str">
        <f t="shared" si="57"/>
        <v>d</v>
      </c>
      <c r="BF7" s="9" t="str">
        <f t="shared" ref="BF7:BL7" si="58">LEFT(TEXT(BF6,"ggg"),1)</f>
        <v>l</v>
      </c>
      <c r="BG7" s="9" t="str">
        <f t="shared" si="58"/>
        <v>m</v>
      </c>
      <c r="BH7" s="9" t="str">
        <f>LEFT(TEXT(BH6,"ggg"),1)</f>
        <v>m</v>
      </c>
      <c r="BI7" s="9" t="str">
        <f t="shared" si="58"/>
        <v>g</v>
      </c>
      <c r="BJ7" s="9" t="str">
        <f t="shared" si="58"/>
        <v>v</v>
      </c>
      <c r="BK7" s="9" t="str">
        <f t="shared" si="58"/>
        <v>s</v>
      </c>
      <c r="BL7" s="9" t="str">
        <f t="shared" si="58"/>
        <v>d</v>
      </c>
      <c r="BM7" s="9" t="str">
        <f t="shared" ref="BM7:BS7" si="59">LEFT(TEXT(BM6,"ggg"),1)</f>
        <v>l</v>
      </c>
      <c r="BN7" s="9" t="str">
        <f t="shared" si="59"/>
        <v>m</v>
      </c>
      <c r="BO7" s="9" t="str">
        <f t="shared" si="59"/>
        <v>m</v>
      </c>
      <c r="BP7" s="9" t="str">
        <f t="shared" si="59"/>
        <v>g</v>
      </c>
      <c r="BQ7" s="9" t="str">
        <f t="shared" si="59"/>
        <v>v</v>
      </c>
      <c r="BR7" s="9" t="str">
        <f>LEFT(TEXT(BR6,"ggg"),1)</f>
        <v>s</v>
      </c>
      <c r="BS7" s="9" t="str">
        <f t="shared" si="59"/>
        <v>d</v>
      </c>
      <c r="BT7" s="9" t="str">
        <f t="shared" ref="BT7:BX7" si="60">LEFT(TEXT(BT6,"ggg"),1)</f>
        <v>l</v>
      </c>
      <c r="BU7" s="9" t="str">
        <f t="shared" si="60"/>
        <v>m</v>
      </c>
      <c r="BV7" s="9" t="str">
        <f t="shared" si="60"/>
        <v>m</v>
      </c>
      <c r="BW7" s="9" t="str">
        <f t="shared" si="60"/>
        <v>g</v>
      </c>
      <c r="BX7" s="9" t="str">
        <f t="shared" si="60"/>
        <v>v</v>
      </c>
      <c r="BY7" s="9" t="str">
        <f>LEFT(TEXT(BY6,"ggg"),1)</f>
        <v>s</v>
      </c>
      <c r="BZ7" s="9" t="str">
        <f t="shared" ref="BZ7:CE7" si="61">LEFT(TEXT(BZ6,"ggg"),1)</f>
        <v>d</v>
      </c>
      <c r="CA7" s="9" t="str">
        <f t="shared" si="61"/>
        <v>l</v>
      </c>
      <c r="CB7" s="9" t="str">
        <f t="shared" si="61"/>
        <v>m</v>
      </c>
      <c r="CC7" s="9" t="str">
        <f t="shared" si="61"/>
        <v>m</v>
      </c>
      <c r="CD7" s="9" t="str">
        <f t="shared" si="61"/>
        <v>g</v>
      </c>
      <c r="CE7" s="9" t="str">
        <f t="shared" si="61"/>
        <v>v</v>
      </c>
      <c r="CF7" s="9" t="str">
        <f>LEFT(TEXT(CF6,"ggg"),1)</f>
        <v>s</v>
      </c>
      <c r="CG7" s="9" t="str">
        <f t="shared" ref="CG7:CL7" si="62">LEFT(TEXT(CG6,"ggg"),1)</f>
        <v>d</v>
      </c>
      <c r="CH7" s="9" t="str">
        <f t="shared" si="62"/>
        <v>l</v>
      </c>
      <c r="CI7" s="9" t="str">
        <f t="shared" si="62"/>
        <v>m</v>
      </c>
      <c r="CJ7" s="9" t="str">
        <f t="shared" si="62"/>
        <v>m</v>
      </c>
      <c r="CK7" s="9" t="str">
        <f t="shared" si="62"/>
        <v>g</v>
      </c>
      <c r="CL7" s="9" t="str">
        <f t="shared" si="62"/>
        <v>v</v>
      </c>
      <c r="CM7" s="9" t="str">
        <f>LEFT(TEXT(CM6,"ggg"),1)</f>
        <v>s</v>
      </c>
      <c r="CN7" s="9" t="str">
        <f t="shared" ref="CN7:CS7" si="63">LEFT(TEXT(CN6,"ggg"),1)</f>
        <v>d</v>
      </c>
      <c r="CO7" s="9" t="str">
        <f t="shared" si="63"/>
        <v>l</v>
      </c>
      <c r="CP7" s="9" t="str">
        <f t="shared" si="63"/>
        <v>m</v>
      </c>
      <c r="CQ7" s="9" t="str">
        <f t="shared" si="63"/>
        <v>m</v>
      </c>
      <c r="CR7" s="9" t="str">
        <f t="shared" si="63"/>
        <v>g</v>
      </c>
      <c r="CS7" s="9" t="str">
        <f t="shared" si="63"/>
        <v>v</v>
      </c>
      <c r="CT7" s="9" t="str">
        <f>LEFT(TEXT(CT6,"ggg"),1)</f>
        <v>s</v>
      </c>
      <c r="CU7" s="9" t="str">
        <f t="shared" ref="CU7:CZ7" si="64">LEFT(TEXT(CU6,"ggg"),1)</f>
        <v>d</v>
      </c>
      <c r="CV7" s="9" t="str">
        <f t="shared" si="64"/>
        <v>l</v>
      </c>
      <c r="CW7" s="9" t="str">
        <f t="shared" si="64"/>
        <v>m</v>
      </c>
      <c r="CX7" s="9" t="str">
        <f t="shared" si="64"/>
        <v>m</v>
      </c>
      <c r="CY7" s="9" t="str">
        <f t="shared" si="64"/>
        <v>g</v>
      </c>
      <c r="CZ7" s="9" t="str">
        <f t="shared" si="64"/>
        <v>v</v>
      </c>
      <c r="DA7" s="9" t="str">
        <f>LEFT(TEXT(DA6,"ggg"),1)</f>
        <v>s</v>
      </c>
      <c r="DB7" s="9" t="str">
        <f t="shared" ref="DB7:DG7" si="65">LEFT(TEXT(DB6,"ggg"),1)</f>
        <v>d</v>
      </c>
      <c r="DC7" s="9" t="str">
        <f t="shared" si="65"/>
        <v>l</v>
      </c>
      <c r="DD7" s="9" t="str">
        <f t="shared" si="65"/>
        <v>m</v>
      </c>
      <c r="DE7" s="9" t="str">
        <f t="shared" si="65"/>
        <v>m</v>
      </c>
      <c r="DF7" s="9" t="str">
        <f t="shared" si="65"/>
        <v>g</v>
      </c>
      <c r="DG7" s="9" t="str">
        <f t="shared" si="65"/>
        <v>v</v>
      </c>
      <c r="DH7" s="9" t="str">
        <f>LEFT(TEXT(DH6,"ggg"),1)</f>
        <v>s</v>
      </c>
      <c r="DI7" s="9" t="str">
        <f t="shared" ref="DI7:DN7" si="66">LEFT(TEXT(DI6,"ggg"),1)</f>
        <v>d</v>
      </c>
      <c r="DJ7" s="9" t="str">
        <f t="shared" si="66"/>
        <v>l</v>
      </c>
      <c r="DK7" s="9" t="str">
        <f t="shared" si="66"/>
        <v>m</v>
      </c>
      <c r="DL7" s="9" t="str">
        <f t="shared" si="66"/>
        <v>m</v>
      </c>
      <c r="DM7" s="9" t="str">
        <f t="shared" si="66"/>
        <v>g</v>
      </c>
      <c r="DN7" s="9" t="str">
        <f t="shared" si="66"/>
        <v>v</v>
      </c>
      <c r="DO7" s="9" t="str">
        <f>LEFT(TEXT(DO6,"ggg"),1)</f>
        <v>s</v>
      </c>
      <c r="DP7" s="9" t="str">
        <f t="shared" ref="DP7" si="67">LEFT(TEXT(DP6,"ggg"),1)</f>
        <v>d</v>
      </c>
    </row>
    <row r="8" spans="1:120" ht="30" hidden="1" customHeight="1" x14ac:dyDescent="0.35">
      <c r="A8" s="39" t="s">
        <v>17</v>
      </c>
      <c r="C8" s="21"/>
      <c r="E8"/>
      <c r="H8" t="str">
        <f t="shared" ref="H8:H27" si="68">IF(OR(ISBLANK(_xlfn.SINGLE(inizio_attività)),ISBLANK(_xlfn.SINGLE(fine_attività))),"",_xlfn.SINGLE(fine_attività)-_xlfn.SINGLE(inizio_attività)+1)</f>
        <v/>
      </c>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row>
    <row r="9" spans="1:120" s="48" customFormat="1" ht="30" customHeight="1" thickBot="1" x14ac:dyDescent="0.4">
      <c r="A9" s="41" t="s">
        <v>18</v>
      </c>
      <c r="B9" s="16" t="s">
        <v>19</v>
      </c>
      <c r="C9" s="42"/>
      <c r="D9" s="43"/>
      <c r="E9" s="44"/>
      <c r="F9" s="45"/>
      <c r="G9" s="46"/>
      <c r="H9" s="46" t="str">
        <f t="shared" si="68"/>
        <v/>
      </c>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7"/>
      <c r="CA9" s="47"/>
      <c r="CB9" s="47"/>
      <c r="CC9" s="47"/>
      <c r="CD9" s="47"/>
      <c r="CE9" s="47"/>
      <c r="CF9" s="47"/>
      <c r="CG9" s="47"/>
      <c r="CH9" s="47"/>
      <c r="CI9" s="47"/>
      <c r="CJ9" s="47"/>
      <c r="CK9" s="47"/>
      <c r="CL9" s="47"/>
      <c r="CM9" s="47"/>
      <c r="CN9" s="47"/>
      <c r="CO9" s="47"/>
      <c r="CP9" s="47"/>
      <c r="CQ9" s="47"/>
      <c r="CR9" s="47"/>
      <c r="CS9" s="47"/>
      <c r="CT9" s="47"/>
      <c r="CU9" s="47"/>
      <c r="CV9" s="47"/>
      <c r="CW9" s="47"/>
      <c r="CX9" s="47"/>
      <c r="CY9" s="47"/>
      <c r="CZ9" s="47"/>
      <c r="DA9" s="47"/>
      <c r="DB9" s="47"/>
      <c r="DC9" s="47"/>
      <c r="DD9" s="47"/>
      <c r="DE9" s="47"/>
      <c r="DF9" s="47"/>
      <c r="DG9" s="47"/>
      <c r="DH9" s="47"/>
      <c r="DI9" s="47"/>
      <c r="DJ9" s="47"/>
      <c r="DK9" s="47"/>
      <c r="DL9" s="47"/>
      <c r="DM9" s="47"/>
      <c r="DN9" s="47"/>
      <c r="DO9" s="47"/>
      <c r="DP9" s="47"/>
    </row>
    <row r="10" spans="1:120" s="3" customFormat="1" ht="30" customHeight="1" thickBot="1" x14ac:dyDescent="0.4">
      <c r="A10" s="38" t="s">
        <v>20</v>
      </c>
      <c r="B10" s="28" t="s">
        <v>43</v>
      </c>
      <c r="C10" s="25" t="s">
        <v>21</v>
      </c>
      <c r="D10" s="17">
        <v>1</v>
      </c>
      <c r="E10" s="34">
        <v>44503</v>
      </c>
      <c r="F10" s="34">
        <v>44510</v>
      </c>
      <c r="G10" s="11"/>
      <c r="H10" s="11">
        <f t="shared" si="68"/>
        <v>8</v>
      </c>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row>
    <row r="11" spans="1:120" s="3" customFormat="1" ht="30" customHeight="1" thickBot="1" x14ac:dyDescent="0.4">
      <c r="A11" s="38"/>
      <c r="B11" s="28" t="s">
        <v>44</v>
      </c>
      <c r="C11" s="25" t="s">
        <v>21</v>
      </c>
      <c r="D11" s="17">
        <v>1</v>
      </c>
      <c r="E11" s="34">
        <v>44503</v>
      </c>
      <c r="F11" s="34">
        <v>44510</v>
      </c>
      <c r="G11" s="11"/>
      <c r="H11" s="11"/>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row>
    <row r="12" spans="1:120" s="3" customFormat="1" ht="30" customHeight="1" thickBot="1" x14ac:dyDescent="0.4">
      <c r="A12" s="38"/>
      <c r="B12" s="28" t="s">
        <v>45</v>
      </c>
      <c r="C12" s="25" t="s">
        <v>21</v>
      </c>
      <c r="D12" s="17">
        <v>1</v>
      </c>
      <c r="E12" s="34">
        <v>44503</v>
      </c>
      <c r="F12" s="34">
        <v>44515</v>
      </c>
      <c r="G12" s="11"/>
      <c r="H12" s="11"/>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row>
    <row r="13" spans="1:120" s="48" customFormat="1" ht="30" customHeight="1" thickBot="1" x14ac:dyDescent="0.4">
      <c r="A13" s="49"/>
      <c r="B13" s="12" t="s">
        <v>22</v>
      </c>
      <c r="C13" s="50"/>
      <c r="D13" s="51"/>
      <c r="E13" s="52"/>
      <c r="F13" s="53"/>
      <c r="G13" s="46"/>
      <c r="H13" s="46" t="str">
        <f t="shared" si="68"/>
        <v/>
      </c>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row>
    <row r="14" spans="1:120" s="3" customFormat="1" ht="30" customHeight="1" thickBot="1" x14ac:dyDescent="0.4">
      <c r="A14" s="38" t="s">
        <v>23</v>
      </c>
      <c r="B14" s="26" t="s">
        <v>46</v>
      </c>
      <c r="C14" s="23" t="s">
        <v>24</v>
      </c>
      <c r="D14" s="13">
        <v>1</v>
      </c>
      <c r="E14" s="32">
        <v>44503</v>
      </c>
      <c r="F14" s="32">
        <v>44510</v>
      </c>
      <c r="G14" s="11"/>
      <c r="H14" s="11">
        <f t="shared" si="68"/>
        <v>8</v>
      </c>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row>
    <row r="15" spans="1:120" s="3" customFormat="1" ht="30" customHeight="1" thickBot="1" x14ac:dyDescent="0.4">
      <c r="A15" s="38" t="s">
        <v>25</v>
      </c>
      <c r="B15" s="26" t="s">
        <v>47</v>
      </c>
      <c r="C15" s="23" t="s">
        <v>24</v>
      </c>
      <c r="D15" s="13">
        <v>1</v>
      </c>
      <c r="E15" s="32">
        <v>44503</v>
      </c>
      <c r="F15" s="32">
        <v>44510</v>
      </c>
      <c r="G15" s="11"/>
      <c r="H15" s="11"/>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row>
    <row r="16" spans="1:120" s="3" customFormat="1" ht="30" customHeight="1" thickBot="1" x14ac:dyDescent="0.4">
      <c r="A16" s="38"/>
      <c r="B16" s="26" t="s">
        <v>48</v>
      </c>
      <c r="C16" s="23" t="s">
        <v>24</v>
      </c>
      <c r="D16" s="13">
        <v>1</v>
      </c>
      <c r="E16" s="32">
        <v>44503</v>
      </c>
      <c r="F16" s="32">
        <v>44510</v>
      </c>
      <c r="G16" s="11"/>
      <c r="H16" s="11"/>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row>
    <row r="17" spans="1:120" s="48" customFormat="1" ht="30" customHeight="1" thickBot="1" x14ac:dyDescent="0.4">
      <c r="A17" s="41"/>
      <c r="B17" s="14" t="s">
        <v>26</v>
      </c>
      <c r="C17" s="54"/>
      <c r="D17" s="55"/>
      <c r="E17" s="56"/>
      <c r="F17" s="57"/>
      <c r="G17" s="46"/>
      <c r="H17" s="46" t="str">
        <f t="shared" si="68"/>
        <v/>
      </c>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row>
    <row r="18" spans="1:120" s="3" customFormat="1" ht="30" customHeight="1" thickBot="1" x14ac:dyDescent="0.4">
      <c r="A18" s="39"/>
      <c r="B18" s="27" t="s">
        <v>49</v>
      </c>
      <c r="C18" s="24" t="s">
        <v>27</v>
      </c>
      <c r="D18" s="15">
        <v>1</v>
      </c>
      <c r="E18" s="33">
        <v>44489</v>
      </c>
      <c r="F18" s="33">
        <v>44496</v>
      </c>
      <c r="G18" s="11"/>
      <c r="H18" s="11">
        <f t="shared" si="68"/>
        <v>8</v>
      </c>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row>
    <row r="19" spans="1:120" s="3" customFormat="1" ht="30" customHeight="1" thickBot="1" x14ac:dyDescent="0.4">
      <c r="A19" s="39"/>
      <c r="B19" s="27" t="s">
        <v>50</v>
      </c>
      <c r="C19" s="24" t="s">
        <v>27</v>
      </c>
      <c r="D19" s="15">
        <v>1</v>
      </c>
      <c r="E19" s="33">
        <v>44512</v>
      </c>
      <c r="F19" s="33">
        <v>44519</v>
      </c>
      <c r="G19" s="11"/>
      <c r="H19" s="11"/>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row>
    <row r="20" spans="1:120" s="48" customFormat="1" ht="30" customHeight="1" thickBot="1" x14ac:dyDescent="0.4">
      <c r="A20" s="49" t="s">
        <v>28</v>
      </c>
      <c r="B20" s="16" t="s">
        <v>29</v>
      </c>
      <c r="C20" s="42"/>
      <c r="D20" s="43"/>
      <c r="E20" s="44"/>
      <c r="F20" s="45"/>
      <c r="G20" s="46"/>
      <c r="H20" s="46" t="str">
        <f t="shared" si="68"/>
        <v/>
      </c>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row>
    <row r="21" spans="1:120" s="3" customFormat="1" ht="30" customHeight="1" thickBot="1" x14ac:dyDescent="0.4">
      <c r="A21" s="39"/>
      <c r="B21" s="28" t="s">
        <v>51</v>
      </c>
      <c r="C21" s="25" t="s">
        <v>24</v>
      </c>
      <c r="D21" s="17">
        <v>1</v>
      </c>
      <c r="E21" s="34">
        <v>44512</v>
      </c>
      <c r="F21" s="34">
        <v>44517</v>
      </c>
      <c r="G21" s="11"/>
      <c r="H21" s="11">
        <f t="shared" si="68"/>
        <v>6</v>
      </c>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row>
    <row r="22" spans="1:120" s="3" customFormat="1" ht="30" customHeight="1" thickBot="1" x14ac:dyDescent="0.4">
      <c r="A22" s="39"/>
      <c r="B22" s="28" t="s">
        <v>52</v>
      </c>
      <c r="C22" s="25" t="s">
        <v>24</v>
      </c>
      <c r="D22" s="17">
        <v>1</v>
      </c>
      <c r="E22" s="34">
        <v>44517</v>
      </c>
      <c r="F22" s="34">
        <v>44519</v>
      </c>
      <c r="G22" s="11"/>
      <c r="H22" s="11"/>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row>
    <row r="23" spans="1:120" s="48" customFormat="1" ht="30" customHeight="1" thickBot="1" x14ac:dyDescent="0.4">
      <c r="A23" s="49"/>
      <c r="B23" s="12" t="s">
        <v>30</v>
      </c>
      <c r="C23" s="50"/>
      <c r="D23" s="51"/>
      <c r="E23" s="52"/>
      <c r="F23" s="53"/>
      <c r="G23" s="46"/>
      <c r="H23" s="46" t="str">
        <f t="shared" si="68"/>
        <v/>
      </c>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row>
    <row r="24" spans="1:120" s="3" customFormat="1" ht="30" customHeight="1" thickBot="1" x14ac:dyDescent="0.4">
      <c r="A24" s="39"/>
      <c r="B24" s="26" t="s">
        <v>53</v>
      </c>
      <c r="C24" s="23" t="s">
        <v>21</v>
      </c>
      <c r="D24" s="13">
        <v>1</v>
      </c>
      <c r="E24" s="32">
        <v>44517</v>
      </c>
      <c r="F24" s="32">
        <v>44538</v>
      </c>
      <c r="G24" s="11"/>
      <c r="H24" s="11">
        <f t="shared" si="68"/>
        <v>22</v>
      </c>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row>
    <row r="25" spans="1:120" s="3" customFormat="1" ht="30" customHeight="1" thickBot="1" x14ac:dyDescent="0.4">
      <c r="A25" s="39"/>
      <c r="B25" s="26" t="s">
        <v>54</v>
      </c>
      <c r="C25" s="23" t="s">
        <v>21</v>
      </c>
      <c r="D25" s="13">
        <v>1</v>
      </c>
      <c r="E25" s="32">
        <v>44517</v>
      </c>
      <c r="F25" s="32">
        <v>44538</v>
      </c>
      <c r="G25" s="11"/>
      <c r="H25" s="11"/>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row>
    <row r="26" spans="1:120" s="3" customFormat="1" ht="30" customHeight="1" thickBot="1" x14ac:dyDescent="0.4">
      <c r="A26" s="39"/>
      <c r="B26" s="26" t="s">
        <v>55</v>
      </c>
      <c r="C26" s="23" t="s">
        <v>21</v>
      </c>
      <c r="D26" s="13">
        <v>1</v>
      </c>
      <c r="E26" s="32">
        <v>44517</v>
      </c>
      <c r="F26" s="32">
        <v>44538</v>
      </c>
      <c r="G26" s="11"/>
      <c r="H26" s="11"/>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row>
    <row r="27" spans="1:120" s="48" customFormat="1" ht="30" customHeight="1" thickBot="1" x14ac:dyDescent="0.4">
      <c r="A27" s="49"/>
      <c r="B27" s="14" t="s">
        <v>31</v>
      </c>
      <c r="C27" s="54"/>
      <c r="D27" s="55"/>
      <c r="E27" s="56"/>
      <c r="F27" s="57"/>
      <c r="G27" s="46"/>
      <c r="H27" s="46" t="str">
        <f t="shared" si="68"/>
        <v/>
      </c>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row>
    <row r="28" spans="1:120" s="3" customFormat="1" ht="30" customHeight="1" thickBot="1" x14ac:dyDescent="0.4">
      <c r="A28" s="40"/>
      <c r="B28" s="27" t="s">
        <v>56</v>
      </c>
      <c r="C28" s="24" t="s">
        <v>24</v>
      </c>
      <c r="D28" s="15">
        <v>1</v>
      </c>
      <c r="E28" s="33">
        <v>44517</v>
      </c>
      <c r="F28" s="33">
        <v>44536</v>
      </c>
      <c r="G28" s="11"/>
      <c r="H28" s="11">
        <f t="shared" ref="H28:H46" si="69">IF(OR(ISBLANK(_xlfn.SINGLE(inizio_attività)),ISBLANK(_xlfn.SINGLE(fine_attività))),"",_xlfn.SINGLE(fine_attività)-_xlfn.SINGLE(inizio_attività)+1)</f>
        <v>20</v>
      </c>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row>
    <row r="29" spans="1:120" s="3" customFormat="1" ht="30" customHeight="1" thickBot="1" x14ac:dyDescent="0.4">
      <c r="A29" s="40"/>
      <c r="B29" s="27" t="s">
        <v>57</v>
      </c>
      <c r="C29" s="24" t="s">
        <v>24</v>
      </c>
      <c r="D29" s="15">
        <v>1</v>
      </c>
      <c r="E29" s="33">
        <v>44517</v>
      </c>
      <c r="F29" s="33">
        <v>44536</v>
      </c>
      <c r="G29" s="11"/>
      <c r="H29" s="11"/>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row>
    <row r="30" spans="1:120" s="48" customFormat="1" ht="30" customHeight="1" thickBot="1" x14ac:dyDescent="0.4">
      <c r="A30" s="49" t="s">
        <v>28</v>
      </c>
      <c r="B30" s="16" t="s">
        <v>32</v>
      </c>
      <c r="C30" s="42"/>
      <c r="D30" s="43"/>
      <c r="E30" s="44"/>
      <c r="F30" s="45"/>
      <c r="G30" s="46"/>
      <c r="H30" s="46" t="s">
        <v>33</v>
      </c>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row>
    <row r="31" spans="1:120" s="3" customFormat="1" ht="30" customHeight="1" thickBot="1" x14ac:dyDescent="0.4">
      <c r="A31" s="39"/>
      <c r="B31" s="28" t="s">
        <v>58</v>
      </c>
      <c r="C31" s="25" t="s">
        <v>21</v>
      </c>
      <c r="D31" s="17">
        <v>1</v>
      </c>
      <c r="E31" s="34">
        <v>44545</v>
      </c>
      <c r="F31" s="34">
        <v>44568</v>
      </c>
      <c r="G31" s="11"/>
      <c r="H31" s="11">
        <v>8</v>
      </c>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row>
    <row r="32" spans="1:120" s="48" customFormat="1" ht="30" customHeight="1" thickBot="1" x14ac:dyDescent="0.4">
      <c r="A32" s="49"/>
      <c r="B32" s="12" t="s">
        <v>35</v>
      </c>
      <c r="C32" s="50"/>
      <c r="D32" s="51"/>
      <c r="E32" s="52"/>
      <c r="F32" s="53"/>
      <c r="G32" s="46"/>
      <c r="H32" s="46" t="str">
        <f t="shared" ref="H32:H36" si="70">IF(OR(ISBLANK(_xlfn.SINGLE(inizio_attività)),ISBLANK(_xlfn.SINGLE(fine_attività))),"",_xlfn.SINGLE(fine_attività)-_xlfn.SINGLE(inizio_attività)+1)</f>
        <v/>
      </c>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row>
    <row r="33" spans="1:120" s="3" customFormat="1" ht="30" customHeight="1" thickBot="1" x14ac:dyDescent="0.4">
      <c r="A33" s="38" t="s">
        <v>23</v>
      </c>
      <c r="B33" s="26" t="s">
        <v>59</v>
      </c>
      <c r="C33" s="23" t="s">
        <v>27</v>
      </c>
      <c r="D33" s="13">
        <v>1</v>
      </c>
      <c r="E33" s="32">
        <v>44557</v>
      </c>
      <c r="F33" s="32">
        <v>44559</v>
      </c>
      <c r="G33" s="11"/>
      <c r="H33" s="11">
        <f t="shared" si="70"/>
        <v>3</v>
      </c>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row>
    <row r="34" spans="1:120" s="3" customFormat="1" ht="30" customHeight="1" thickBot="1" x14ac:dyDescent="0.4">
      <c r="A34" s="38"/>
      <c r="B34" s="26" t="s">
        <v>60</v>
      </c>
      <c r="C34" s="23" t="s">
        <v>27</v>
      </c>
      <c r="D34" s="13">
        <v>1</v>
      </c>
      <c r="E34" s="32">
        <v>44557</v>
      </c>
      <c r="F34" s="32">
        <v>44559</v>
      </c>
      <c r="G34" s="11"/>
      <c r="H34" s="11"/>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row>
    <row r="35" spans="1:120" s="48" customFormat="1" ht="30" customHeight="1" thickBot="1" x14ac:dyDescent="0.4">
      <c r="A35" s="41"/>
      <c r="B35" s="14" t="s">
        <v>36</v>
      </c>
      <c r="C35" s="54"/>
      <c r="D35" s="55"/>
      <c r="E35" s="56"/>
      <c r="F35" s="57"/>
      <c r="G35" s="46"/>
      <c r="H35" s="46" t="str">
        <f t="shared" si="70"/>
        <v/>
      </c>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row>
    <row r="36" spans="1:120" s="3" customFormat="1" ht="30" customHeight="1" thickBot="1" x14ac:dyDescent="0.4">
      <c r="A36" s="39"/>
      <c r="B36" s="27" t="s">
        <v>61</v>
      </c>
      <c r="C36" s="24" t="s">
        <v>27</v>
      </c>
      <c r="D36" s="15">
        <v>1</v>
      </c>
      <c r="E36" s="33">
        <v>44576</v>
      </c>
      <c r="F36" s="33">
        <v>44579</v>
      </c>
      <c r="G36" s="11"/>
      <c r="H36" s="11">
        <f t="shared" si="70"/>
        <v>4</v>
      </c>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row>
    <row r="37" spans="1:120" s="3" customFormat="1" ht="30" customHeight="1" thickBot="1" x14ac:dyDescent="0.4">
      <c r="A37" s="39"/>
      <c r="B37" s="27" t="s">
        <v>62</v>
      </c>
      <c r="C37" s="24" t="s">
        <v>27</v>
      </c>
      <c r="D37" s="15">
        <v>1</v>
      </c>
      <c r="E37" s="33">
        <v>44576</v>
      </c>
      <c r="F37" s="33">
        <v>44579</v>
      </c>
      <c r="G37" s="11"/>
      <c r="H37" s="11"/>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row>
    <row r="38" spans="1:120" s="48" customFormat="1" ht="30" customHeight="1" thickBot="1" x14ac:dyDescent="0.4">
      <c r="A38" s="49" t="s">
        <v>28</v>
      </c>
      <c r="B38" s="16" t="s">
        <v>38</v>
      </c>
      <c r="C38" s="42"/>
      <c r="D38" s="43"/>
      <c r="E38" s="44"/>
      <c r="F38" s="45"/>
      <c r="G38" s="46"/>
      <c r="H38" s="46" t="s">
        <v>33</v>
      </c>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row>
    <row r="39" spans="1:120" s="3" customFormat="1" ht="30" customHeight="1" thickBot="1" x14ac:dyDescent="0.4">
      <c r="A39" s="39"/>
      <c r="B39" s="28" t="s">
        <v>63</v>
      </c>
      <c r="C39" s="25" t="s">
        <v>27</v>
      </c>
      <c r="D39" s="17">
        <v>1</v>
      </c>
      <c r="E39" s="34">
        <v>44579</v>
      </c>
      <c r="F39" s="34">
        <v>44582</v>
      </c>
      <c r="G39" s="11"/>
      <c r="H39" s="11">
        <v>8</v>
      </c>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row>
    <row r="40" spans="1:120" s="3" customFormat="1" ht="30" customHeight="1" thickBot="1" x14ac:dyDescent="0.4">
      <c r="A40" s="39"/>
      <c r="B40" s="28" t="s">
        <v>64</v>
      </c>
      <c r="C40" s="25" t="s">
        <v>27</v>
      </c>
      <c r="D40" s="17">
        <v>1</v>
      </c>
      <c r="E40" s="34">
        <v>44579</v>
      </c>
      <c r="F40" s="34">
        <v>44582</v>
      </c>
      <c r="G40" s="11"/>
      <c r="H40" s="11"/>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row>
    <row r="41" spans="1:120" s="48" customFormat="1" ht="30" customHeight="1" thickBot="1" x14ac:dyDescent="0.4">
      <c r="A41" s="49"/>
      <c r="B41" s="12" t="s">
        <v>39</v>
      </c>
      <c r="C41" s="50"/>
      <c r="D41" s="51"/>
      <c r="E41" s="52"/>
      <c r="F41" s="53"/>
      <c r="G41" s="46"/>
      <c r="H41" s="46" t="str">
        <f t="shared" ref="H41:H44" si="71">IF(OR(ISBLANK(_xlfn.SINGLE(inizio_attività)),ISBLANK(_xlfn.SINGLE(fine_attività))),"",_xlfn.SINGLE(fine_attività)-_xlfn.SINGLE(inizio_attività)+1)</f>
        <v/>
      </c>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row>
    <row r="42" spans="1:120" s="3" customFormat="1" ht="30" customHeight="1" thickBot="1" x14ac:dyDescent="0.4">
      <c r="A42" s="38" t="s">
        <v>23</v>
      </c>
      <c r="B42" s="26" t="s">
        <v>42</v>
      </c>
      <c r="C42" s="23" t="s">
        <v>27</v>
      </c>
      <c r="D42" s="13">
        <v>1</v>
      </c>
      <c r="E42" s="32">
        <v>44582</v>
      </c>
      <c r="F42" s="32">
        <v>44586</v>
      </c>
      <c r="G42" s="11"/>
      <c r="H42" s="11">
        <f t="shared" si="71"/>
        <v>5</v>
      </c>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row>
    <row r="43" spans="1:120" s="48" customFormat="1" ht="30" customHeight="1" thickBot="1" x14ac:dyDescent="0.4">
      <c r="A43" s="41"/>
      <c r="B43" s="14" t="s">
        <v>37</v>
      </c>
      <c r="C43" s="54"/>
      <c r="D43" s="55"/>
      <c r="E43" s="56"/>
      <c r="F43" s="57"/>
      <c r="G43" s="46"/>
      <c r="H43" s="46" t="str">
        <f t="shared" si="71"/>
        <v/>
      </c>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row>
    <row r="44" spans="1:120" s="3" customFormat="1" ht="30" customHeight="1" thickBot="1" x14ac:dyDescent="0.4">
      <c r="A44" s="39"/>
      <c r="B44" s="27" t="s">
        <v>40</v>
      </c>
      <c r="C44" s="24" t="s">
        <v>27</v>
      </c>
      <c r="D44" s="15">
        <v>1</v>
      </c>
      <c r="E44" s="33">
        <v>44586</v>
      </c>
      <c r="F44" s="33">
        <v>44588</v>
      </c>
      <c r="G44" s="11"/>
      <c r="H44" s="11">
        <f t="shared" si="71"/>
        <v>3</v>
      </c>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row>
    <row r="45" spans="1:120" s="3" customFormat="1" ht="30" customHeight="1" thickBot="1" x14ac:dyDescent="0.4">
      <c r="A45" s="39"/>
      <c r="B45" s="27" t="s">
        <v>41</v>
      </c>
      <c r="C45" s="24" t="s">
        <v>27</v>
      </c>
      <c r="D45" s="15">
        <v>1</v>
      </c>
      <c r="E45" s="33">
        <v>44588</v>
      </c>
      <c r="F45" s="33">
        <v>44590</v>
      </c>
      <c r="G45" s="11"/>
      <c r="H45" s="11"/>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row>
    <row r="46" spans="1:120" s="64" customFormat="1" ht="30" customHeight="1" thickBot="1" x14ac:dyDescent="0.4">
      <c r="A46" s="49"/>
      <c r="B46" s="58" t="s">
        <v>34</v>
      </c>
      <c r="C46" s="59"/>
      <c r="D46" s="60">
        <f>AVERAGE(D10:D12:D14:D16:D18:D19:D21:D22:D24:D26:D28:D29:D31:D31:D33:D34:D36:D37:D39:D40:D42:D42:D44:D45)</f>
        <v>1</v>
      </c>
      <c r="E46" s="61"/>
      <c r="F46" s="61"/>
      <c r="G46" s="62"/>
      <c r="H46" s="62" t="str">
        <f t="shared" si="69"/>
        <v/>
      </c>
      <c r="I46" s="63"/>
      <c r="J46" s="63"/>
      <c r="K46" s="63"/>
      <c r="L46" s="63"/>
      <c r="M46" s="63"/>
      <c r="N46" s="63"/>
      <c r="O46" s="63"/>
      <c r="P46" s="63"/>
      <c r="Q46" s="63"/>
      <c r="R46" s="63"/>
      <c r="S46" s="63"/>
      <c r="T46" s="63"/>
      <c r="U46" s="63"/>
      <c r="V46" s="63"/>
      <c r="W46" s="63"/>
      <c r="X46" s="63"/>
      <c r="Y46" s="63"/>
      <c r="Z46" s="63"/>
      <c r="AA46" s="63"/>
      <c r="AB46" s="63"/>
      <c r="AC46" s="63"/>
      <c r="AD46" s="63"/>
      <c r="AE46" s="63"/>
      <c r="AF46" s="63"/>
      <c r="AG46" s="63"/>
      <c r="AH46" s="63"/>
      <c r="AI46" s="63"/>
      <c r="AJ46" s="63"/>
      <c r="AK46" s="63"/>
      <c r="AL46" s="63"/>
      <c r="AM46" s="63"/>
      <c r="AN46" s="63"/>
      <c r="AO46" s="63"/>
      <c r="AP46" s="63"/>
      <c r="AQ46" s="63"/>
      <c r="AR46" s="63"/>
      <c r="AS46" s="63"/>
      <c r="AT46" s="63"/>
      <c r="AU46" s="63"/>
      <c r="AV46" s="63"/>
      <c r="AW46" s="63"/>
      <c r="AX46" s="63"/>
      <c r="AY46" s="63"/>
      <c r="AZ46" s="63"/>
      <c r="BA46" s="63"/>
      <c r="BB46" s="63"/>
      <c r="BC46" s="63"/>
      <c r="BD46" s="63"/>
      <c r="BE46" s="63"/>
      <c r="BF46" s="63"/>
      <c r="BG46" s="63"/>
      <c r="BH46" s="63"/>
      <c r="BI46" s="63"/>
      <c r="BJ46" s="63"/>
      <c r="BK46" s="63"/>
      <c r="BL46" s="63"/>
      <c r="BM46" s="63"/>
      <c r="BN46" s="63"/>
      <c r="BO46" s="63"/>
      <c r="BP46" s="63"/>
      <c r="BQ46" s="63"/>
      <c r="BR46" s="63"/>
      <c r="BS46" s="63"/>
      <c r="BT46" s="63"/>
      <c r="BU46" s="63"/>
      <c r="BV46" s="63"/>
      <c r="BW46" s="63"/>
      <c r="BX46" s="63"/>
      <c r="BY46" s="63"/>
      <c r="BZ46" s="63"/>
      <c r="CA46" s="63"/>
      <c r="CB46" s="63"/>
      <c r="CC46" s="63"/>
      <c r="CD46" s="63"/>
      <c r="CE46" s="63"/>
      <c r="CF46" s="63"/>
      <c r="CG46" s="63"/>
      <c r="CH46" s="63"/>
      <c r="CI46" s="63"/>
      <c r="CJ46" s="63"/>
      <c r="CK46" s="63"/>
      <c r="CL46" s="63"/>
      <c r="CM46" s="63"/>
      <c r="CN46" s="63"/>
      <c r="CO46" s="63"/>
      <c r="CP46" s="63"/>
      <c r="CQ46" s="63"/>
      <c r="CR46" s="63"/>
      <c r="CS46" s="63"/>
      <c r="CT46" s="63"/>
      <c r="CU46" s="63"/>
      <c r="CV46" s="63"/>
      <c r="CW46" s="63"/>
      <c r="CX46" s="63"/>
      <c r="CY46" s="63"/>
      <c r="CZ46" s="63"/>
      <c r="DA46" s="63"/>
      <c r="DB46" s="63"/>
      <c r="DC46" s="63"/>
      <c r="DD46" s="63"/>
      <c r="DE46" s="63"/>
      <c r="DF46" s="63"/>
      <c r="DG46" s="63"/>
      <c r="DH46" s="63"/>
      <c r="DI46" s="63"/>
      <c r="DJ46" s="63"/>
      <c r="DK46" s="63"/>
      <c r="DL46" s="63"/>
      <c r="DM46" s="63"/>
      <c r="DN46" s="63"/>
      <c r="DO46" s="63"/>
      <c r="DP46" s="63"/>
    </row>
  </sheetData>
  <mergeCells count="21">
    <mergeCell ref="BM5:BS5"/>
    <mergeCell ref="BF5:BL5"/>
    <mergeCell ref="C3:D3"/>
    <mergeCell ref="C5:D5"/>
    <mergeCell ref="B6:G6"/>
    <mergeCell ref="AK5:AQ5"/>
    <mergeCell ref="AR5:AX5"/>
    <mergeCell ref="AY5:BE5"/>
    <mergeCell ref="E3:F3"/>
    <mergeCell ref="I5:O5"/>
    <mergeCell ref="P5:V5"/>
    <mergeCell ref="W5:AC5"/>
    <mergeCell ref="AD5:AJ5"/>
    <mergeCell ref="E4:F4"/>
    <mergeCell ref="CV5:DB5"/>
    <mergeCell ref="DC5:DI5"/>
    <mergeCell ref="DJ5:DP5"/>
    <mergeCell ref="BT5:BZ5"/>
    <mergeCell ref="CA5:CG5"/>
    <mergeCell ref="CH5:CN5"/>
    <mergeCell ref="CO5:CU5"/>
  </mergeCells>
  <phoneticPr fontId="28" type="noConversion"/>
  <conditionalFormatting sqref="D8:D29 D46 D32:D37">
    <cfRule type="dataBar" priority="26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6:BD8 I46:BD46 I9:DP9 J9:DP30 I10:I45 J32:DP45">
    <cfRule type="expression" dxfId="45" priority="287">
      <formula>AND(TODAY()&gt;=I$6,TODAY()&lt;J$6)</formula>
    </cfRule>
  </conditionalFormatting>
  <conditionalFormatting sqref="I8:BD8 I46:BD46 I9:DP9 J9:DP30 I10:I45 J32:DP45">
    <cfRule type="expression" dxfId="44" priority="281">
      <formula>AND(inizio_attività&lt;=I$6,ROUNDDOWN((fine_attività-inizio_attività+1)*avanzamento_attività,0)+inizio_attività-1&gt;=I$6)</formula>
    </cfRule>
    <cfRule type="expression" dxfId="43" priority="282" stopIfTrue="1">
      <formula>AND(fine_attività&gt;=I$6,inizio_attività&lt;J$6)</formula>
    </cfRule>
  </conditionalFormatting>
  <conditionalFormatting sqref="BE6:BE8 BE46:BS46">
    <cfRule type="expression" dxfId="42" priority="289">
      <formula>AND(TODAY()&gt;=BE$6,TODAY()&lt;#REF!)</formula>
    </cfRule>
  </conditionalFormatting>
  <conditionalFormatting sqref="BE8 BE46:BS46">
    <cfRule type="expression" dxfId="41" priority="292">
      <formula>AND(inizio_attività&lt;=BE$6,ROUNDDOWN((fine_attività-inizio_attività+1)*avanzamento_attività,0)+inizio_attività-1&gt;=BE$6)</formula>
    </cfRule>
    <cfRule type="expression" dxfId="40" priority="293" stopIfTrue="1">
      <formula>AND(fine_attività&gt;=BE$6,inizio_attività&lt;#REF!)</formula>
    </cfRule>
  </conditionalFormatting>
  <conditionalFormatting sqref="BM6:BR7">
    <cfRule type="expression" dxfId="39" priority="248">
      <formula>AND(TODAY()&gt;=BM$6,TODAY()&lt;BN$6)</formula>
    </cfRule>
  </conditionalFormatting>
  <conditionalFormatting sqref="BS6:BS7">
    <cfRule type="expression" dxfId="38" priority="249">
      <formula>AND(TODAY()&gt;=BS$6,TODAY()&lt;#REF!)</formula>
    </cfRule>
  </conditionalFormatting>
  <conditionalFormatting sqref="BF6:BK7">
    <cfRule type="expression" dxfId="37" priority="246">
      <formula>AND(TODAY()&gt;=BF$6,TODAY()&lt;BG$6)</formula>
    </cfRule>
  </conditionalFormatting>
  <conditionalFormatting sqref="BL6:BL7">
    <cfRule type="expression" dxfId="36" priority="247">
      <formula>AND(TODAY()&gt;=BL$6,TODAY()&lt;#REF!)</formula>
    </cfRule>
  </conditionalFormatting>
  <conditionalFormatting sqref="D30:D31">
    <cfRule type="dataBar" priority="211">
      <dataBar>
        <cfvo type="num" val="0"/>
        <cfvo type="num" val="1"/>
        <color theme="0" tint="-0.249977111117893"/>
      </dataBar>
      <extLst>
        <ext xmlns:x14="http://schemas.microsoft.com/office/spreadsheetml/2009/9/main" uri="{B025F937-C7B1-47D3-B67F-A62EFF666E3E}">
          <x14:id>{42DBB978-EE8A-4D77-B4EE-9817368D2E46}</x14:id>
        </ext>
      </extLst>
    </cfRule>
  </conditionalFormatting>
  <conditionalFormatting sqref="J31:DP31">
    <cfRule type="expression" dxfId="35" priority="214">
      <formula>AND(TODAY()&gt;=J$6,TODAY()&lt;K$6)</formula>
    </cfRule>
  </conditionalFormatting>
  <conditionalFormatting sqref="J31:DP31">
    <cfRule type="expression" dxfId="34" priority="212">
      <formula>AND(inizio_attività&lt;=J$6,ROUNDDOWN((fine_attività-inizio_attività+1)*avanzamento_attività,0)+inizio_attività-1&gt;=J$6)</formula>
    </cfRule>
    <cfRule type="expression" dxfId="33" priority="213" stopIfTrue="1">
      <formula>AND(fine_attività&gt;=J$6,inizio_attività&lt;K$6)</formula>
    </cfRule>
  </conditionalFormatting>
  <conditionalFormatting sqref="D41:D45">
    <cfRule type="dataBar" priority="194">
      <dataBar>
        <cfvo type="num" val="0"/>
        <cfvo type="num" val="1"/>
        <color theme="0" tint="-0.249977111117893"/>
      </dataBar>
      <extLst>
        <ext xmlns:x14="http://schemas.microsoft.com/office/spreadsheetml/2009/9/main" uri="{B025F937-C7B1-47D3-B67F-A62EFF666E3E}">
          <x14:id>{33BB2941-E092-412E-A9BE-3CDDF9E800E8}</x14:id>
        </ext>
      </extLst>
    </cfRule>
  </conditionalFormatting>
  <conditionalFormatting sqref="D38:D40">
    <cfRule type="dataBar" priority="187">
      <dataBar>
        <cfvo type="num" val="0"/>
        <cfvo type="num" val="1"/>
        <color theme="0" tint="-0.249977111117893"/>
      </dataBar>
      <extLst>
        <ext xmlns:x14="http://schemas.microsoft.com/office/spreadsheetml/2009/9/main" uri="{B025F937-C7B1-47D3-B67F-A62EFF666E3E}">
          <x14:id>{57D0C178-3BC5-46CA-A235-05E2317A4572}</x14:id>
        </ext>
      </extLst>
    </cfRule>
  </conditionalFormatting>
  <conditionalFormatting sqref="BT46:BZ46">
    <cfRule type="expression" dxfId="32" priority="181">
      <formula>AND(TODAY()&gt;=BT$6,TODAY()&lt;#REF!)</formula>
    </cfRule>
  </conditionalFormatting>
  <conditionalFormatting sqref="BT46:BZ46">
    <cfRule type="expression" dxfId="31" priority="182">
      <formula>AND(inizio_attività&lt;=BT$6,ROUNDDOWN((fine_attività-inizio_attività+1)*avanzamento_attività,0)+inizio_attività-1&gt;=BT$6)</formula>
    </cfRule>
    <cfRule type="expression" dxfId="30" priority="183" stopIfTrue="1">
      <formula>AND(fine_attività&gt;=BT$6,inizio_attività&lt;#REF!)</formula>
    </cfRule>
  </conditionalFormatting>
  <conditionalFormatting sqref="BT6:BY7">
    <cfRule type="expression" dxfId="29" priority="179">
      <formula>AND(TODAY()&gt;=BT$6,TODAY()&lt;BU$6)</formula>
    </cfRule>
  </conditionalFormatting>
  <conditionalFormatting sqref="BZ6:BZ7">
    <cfRule type="expression" dxfId="28" priority="180">
      <formula>AND(TODAY()&gt;=BZ$6,TODAY()&lt;#REF!)</formula>
    </cfRule>
  </conditionalFormatting>
  <conditionalFormatting sqref="CA46:CG46">
    <cfRule type="expression" dxfId="27" priority="161">
      <formula>AND(TODAY()&gt;=CA$6,TODAY()&lt;#REF!)</formula>
    </cfRule>
  </conditionalFormatting>
  <conditionalFormatting sqref="CA46:CG46">
    <cfRule type="expression" dxfId="26" priority="162">
      <formula>AND(inizio_attività&lt;=CA$6,ROUNDDOWN((fine_attività-inizio_attività+1)*avanzamento_attività,0)+inizio_attività-1&gt;=CA$6)</formula>
    </cfRule>
    <cfRule type="expression" dxfId="25" priority="163" stopIfTrue="1">
      <formula>AND(fine_attività&gt;=CA$6,inizio_attività&lt;#REF!)</formula>
    </cfRule>
  </conditionalFormatting>
  <conditionalFormatting sqref="CA6:CF7">
    <cfRule type="expression" dxfId="24" priority="159">
      <formula>AND(TODAY()&gt;=CA$6,TODAY()&lt;CB$6)</formula>
    </cfRule>
  </conditionalFormatting>
  <conditionalFormatting sqref="CG6:CG7">
    <cfRule type="expression" dxfId="23" priority="160">
      <formula>AND(TODAY()&gt;=CG$6,TODAY()&lt;#REF!)</formula>
    </cfRule>
  </conditionalFormatting>
  <conditionalFormatting sqref="CH46:CN46">
    <cfRule type="expression" dxfId="22" priority="143">
      <formula>AND(TODAY()&gt;=CH$6,TODAY()&lt;#REF!)</formula>
    </cfRule>
  </conditionalFormatting>
  <conditionalFormatting sqref="CH46:CN46">
    <cfRule type="expression" dxfId="21" priority="142">
      <formula>AND(inizio_attività&lt;=CH$6,ROUNDDOWN((fine_attività-inizio_attività+1)*avanzamento_attività,0)+inizio_attività-1&gt;=CH$6)</formula>
    </cfRule>
    <cfRule type="expression" dxfId="20" priority="294" stopIfTrue="1">
      <formula>AND(fine_attività&gt;=CH$6,inizio_attività&lt;#REF!)</formula>
    </cfRule>
  </conditionalFormatting>
  <conditionalFormatting sqref="CH6:CM7">
    <cfRule type="expression" dxfId="19" priority="139">
      <formula>AND(TODAY()&gt;=CH$6,TODAY()&lt;CI$6)</formula>
    </cfRule>
  </conditionalFormatting>
  <conditionalFormatting sqref="CN6:CN7">
    <cfRule type="expression" dxfId="18" priority="140">
      <formula>AND(TODAY()&gt;=CN$6,TODAY()&lt;#REF!)</formula>
    </cfRule>
  </conditionalFormatting>
  <conditionalFormatting sqref="CO46:CU46">
    <cfRule type="expression" dxfId="17" priority="118">
      <formula>AND(TODAY()&gt;=CO$6,TODAY()&lt;#REF!)</formula>
    </cfRule>
  </conditionalFormatting>
  <conditionalFormatting sqref="CO46:CU46">
    <cfRule type="expression" dxfId="16" priority="117">
      <formula>AND(inizio_attività&lt;=CO$6,ROUNDDOWN((fine_attività-inizio_attività+1)*avanzamento_attività,0)+inizio_attività-1&gt;=CO$6)</formula>
    </cfRule>
  </conditionalFormatting>
  <conditionalFormatting sqref="CO6:CT7">
    <cfRule type="expression" dxfId="15" priority="115">
      <formula>AND(TODAY()&gt;=CO$6,TODAY()&lt;CP$6)</formula>
    </cfRule>
  </conditionalFormatting>
  <conditionalFormatting sqref="CV46:DB46">
    <cfRule type="expression" dxfId="14" priority="58">
      <formula>AND(TODAY()&gt;=CV$6,TODAY()&lt;#REF!)</formula>
    </cfRule>
  </conditionalFormatting>
  <conditionalFormatting sqref="CV46:DB46">
    <cfRule type="expression" dxfId="13" priority="57">
      <formula>AND(inizio_attività&lt;=CV$6,ROUNDDOWN((fine_attività-inizio_attività+1)*avanzamento_attività,0)+inizio_attività-1&gt;=CV$6)</formula>
    </cfRule>
    <cfRule type="expression" dxfId="12" priority="61" stopIfTrue="1">
      <formula>AND(fine_attività&gt;=CV$6,inizio_attività&lt;#REF!)</formula>
    </cfRule>
  </conditionalFormatting>
  <conditionalFormatting sqref="CV6:DA7">
    <cfRule type="expression" dxfId="11" priority="55">
      <formula>AND(TODAY()&gt;=CV$6,TODAY()&lt;CW$6)</formula>
    </cfRule>
  </conditionalFormatting>
  <conditionalFormatting sqref="DB6:DB7">
    <cfRule type="expression" dxfId="10" priority="295">
      <formula>AND(TODAY()&gt;=DB$6,TODAY()&lt;#REF!)</formula>
    </cfRule>
  </conditionalFormatting>
  <conditionalFormatting sqref="DC46:DI46">
    <cfRule type="expression" dxfId="9" priority="38">
      <formula>AND(TODAY()&gt;=DC$6,TODAY()&lt;#REF!)</formula>
    </cfRule>
  </conditionalFormatting>
  <conditionalFormatting sqref="DC46:DI46">
    <cfRule type="expression" dxfId="8" priority="37">
      <formula>AND(inizio_attività&lt;=DC$6,ROUNDDOWN((fine_attività-inizio_attività+1)*avanzamento_attività,0)+inizio_attività-1&gt;=DC$6)</formula>
    </cfRule>
    <cfRule type="expression" dxfId="7" priority="41" stopIfTrue="1">
      <formula>AND(fine_attività&gt;=DC$6,inizio_attività&lt;#REF!)</formula>
    </cfRule>
  </conditionalFormatting>
  <conditionalFormatting sqref="DC6:DH7">
    <cfRule type="expression" dxfId="6" priority="35">
      <formula>AND(TODAY()&gt;=DC$6,TODAY()&lt;DD$6)</formula>
    </cfRule>
  </conditionalFormatting>
  <conditionalFormatting sqref="DI6:DI7">
    <cfRule type="expression" dxfId="5" priority="296">
      <formula>AND(TODAY()&gt;=DI$6,TODAY()&lt;#REF!)</formula>
    </cfRule>
  </conditionalFormatting>
  <conditionalFormatting sqref="DJ46:DP46">
    <cfRule type="expression" dxfId="4" priority="18">
      <formula>AND(TODAY()&gt;=DJ$6,TODAY()&lt;#REF!)</formula>
    </cfRule>
  </conditionalFormatting>
  <conditionalFormatting sqref="DJ46:DP46">
    <cfRule type="expression" dxfId="3" priority="17">
      <formula>AND(inizio_attività&lt;=DJ$6,ROUNDDOWN((fine_attività-inizio_attività+1)*avanzamento_attività,0)+inizio_attività-1&gt;=DJ$6)</formula>
    </cfRule>
    <cfRule type="expression" dxfId="2" priority="21" stopIfTrue="1">
      <formula>AND(fine_attività&gt;=DJ$6,inizio_attività&lt;#REF!)</formula>
    </cfRule>
  </conditionalFormatting>
  <conditionalFormatting sqref="DJ6:DO7">
    <cfRule type="expression" dxfId="1" priority="15">
      <formula>AND(TODAY()&gt;=DJ$6,TODAY()&lt;DK$6)</formula>
    </cfRule>
  </conditionalFormatting>
  <conditionalFormatting sqref="DP6:DP7">
    <cfRule type="expression" dxfId="0" priority="297">
      <formula>AND(TODAY()&gt;=DP$6,TODAY()&lt;#REF!)</formula>
    </cfRule>
  </conditionalFormatting>
  <dataValidations count="1">
    <dataValidation type="whole" operator="greaterThanOrEqual" allowBlank="1" showInputMessage="1" promptTitle="Visualizza settimana:" prompt="Cambiando questo numero si scorre la visualizzazione del diagramma di Gantt." sqref="E5" xr:uid="{00000000-0002-0000-0000-000000000000}">
      <formula1>1</formula1>
    </dataValidation>
  </dataValidations>
  <printOptions horizontalCentered="1"/>
  <pageMargins left="0.35" right="0.35" top="0.35" bottom="0.5" header="0.3" footer="0.3"/>
  <pageSetup paperSize="9" scale="36"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D8:D29 D46 D32:D37</xm:sqref>
        </x14:conditionalFormatting>
        <x14:conditionalFormatting xmlns:xm="http://schemas.microsoft.com/office/excel/2006/main">
          <x14:cfRule type="dataBar" id="{42DBB978-EE8A-4D77-B4EE-9817368D2E46}">
            <x14:dataBar minLength="0" maxLength="100" gradient="0">
              <x14:cfvo type="num">
                <xm:f>0</xm:f>
              </x14:cfvo>
              <x14:cfvo type="num">
                <xm:f>1</xm:f>
              </x14:cfvo>
              <x14:negativeFillColor rgb="FFFF0000"/>
              <x14:axisColor rgb="FF000000"/>
            </x14:dataBar>
          </x14:cfRule>
          <xm:sqref>D30:D31</xm:sqref>
        </x14:conditionalFormatting>
        <x14:conditionalFormatting xmlns:xm="http://schemas.microsoft.com/office/excel/2006/main">
          <x14:cfRule type="dataBar" id="{33BB2941-E092-412E-A9BE-3CDDF9E800E8}">
            <x14:dataBar minLength="0" maxLength="100" gradient="0">
              <x14:cfvo type="num">
                <xm:f>0</xm:f>
              </x14:cfvo>
              <x14:cfvo type="num">
                <xm:f>1</xm:f>
              </x14:cfvo>
              <x14:negativeFillColor rgb="FFFF0000"/>
              <x14:axisColor rgb="FF000000"/>
            </x14:dataBar>
          </x14:cfRule>
          <xm:sqref>D41:D45</xm:sqref>
        </x14:conditionalFormatting>
        <x14:conditionalFormatting xmlns:xm="http://schemas.microsoft.com/office/excel/2006/main">
          <x14:cfRule type="dataBar" id="{57D0C178-3BC5-46CA-A235-05E2317A4572}">
            <x14:dataBar minLength="0" maxLength="100" gradient="0">
              <x14:cfvo type="num">
                <xm:f>0</xm:f>
              </x14:cfvo>
              <x14:cfvo type="num">
                <xm:f>1</xm:f>
              </x14:cfvo>
              <x14:negativeFillColor rgb="FFFF0000"/>
              <x14:axisColor rgb="FF000000"/>
            </x14:dataBar>
          </x14:cfRule>
          <xm:sqref>D38:D40</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3FB44DC2FB1CDB499C1AF3EAAE58F67C" ma:contentTypeVersion="8" ma:contentTypeDescription="Creare un nuovo documento." ma:contentTypeScope="" ma:versionID="37d5fa1c7b3ab3f75754755e50419710">
  <xsd:schema xmlns:xsd="http://www.w3.org/2001/XMLSchema" xmlns:xs="http://www.w3.org/2001/XMLSchema" xmlns:p="http://schemas.microsoft.com/office/2006/metadata/properties" xmlns:ns2="5b77f104-8052-46ee-b811-a01298bf7f96" xmlns:ns3="16fcf086-3792-4be6-a86c-4767d62f3a00" targetNamespace="http://schemas.microsoft.com/office/2006/metadata/properties" ma:root="true" ma:fieldsID="543545c64c4548654592f7590cbcebf7" ns2:_="" ns3:_="">
    <xsd:import namespace="5b77f104-8052-46ee-b811-a01298bf7f96"/>
    <xsd:import namespace="16fcf086-3792-4be6-a86c-4767d62f3a0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77f104-8052-46ee-b811-a01298bf7f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6fcf086-3792-4be6-a86c-4767d62f3a00"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D2A7B8-7FB9-446D-A64E-48DA50324A94}">
  <ds:schemaRefs>
    <ds:schemaRef ds:uri="http://schemas.microsoft.com/sharepoint/v3/contenttype/forms"/>
  </ds:schemaRefs>
</ds:datastoreItem>
</file>

<file path=customXml/itemProps2.xml><?xml version="1.0" encoding="utf-8"?>
<ds:datastoreItem xmlns:ds="http://schemas.openxmlformats.org/officeDocument/2006/customXml" ds:itemID="{05BB06E1-BF34-43B8-B703-2E01126BC2DD}">
  <ds:schemaRefs>
    <ds:schemaRef ds:uri="http://purl.org/dc/elements/1.1/"/>
    <ds:schemaRef ds:uri="http://purl.org/dc/dcmitype/"/>
    <ds:schemaRef ds:uri="http://schemas.microsoft.com/office/2006/documentManagement/types"/>
    <ds:schemaRef ds:uri="http://www.w3.org/XML/1998/namespace"/>
    <ds:schemaRef ds:uri="http://schemas.microsoft.com/office/infopath/2007/PartnerControls"/>
    <ds:schemaRef ds:uri="http://purl.org/dc/terms/"/>
    <ds:schemaRef ds:uri="http://schemas.openxmlformats.org/package/2006/metadata/core-properties"/>
    <ds:schemaRef ds:uri="16fcf086-3792-4be6-a86c-4767d62f3a00"/>
    <ds:schemaRef ds:uri="5b77f104-8052-46ee-b811-a01298bf7f96"/>
    <ds:schemaRef ds:uri="http://schemas.microsoft.com/office/2006/metadata/properties"/>
  </ds:schemaRefs>
</ds:datastoreItem>
</file>

<file path=customXml/itemProps3.xml><?xml version="1.0" encoding="utf-8"?>
<ds:datastoreItem xmlns:ds="http://schemas.openxmlformats.org/officeDocument/2006/customXml" ds:itemID="{9AA505C1-C8E6-4F67-AEB6-83461087D4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77f104-8052-46ee-b811-a01298bf7f96"/>
    <ds:schemaRef ds:uri="16fcf086-3792-4be6-a86c-4767d62f3a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7</vt:i4>
      </vt:variant>
    </vt:vector>
  </HeadingPairs>
  <TitlesOfParts>
    <vt:vector size="8" baseType="lpstr">
      <vt:lpstr>PianificazioneProgetto</vt:lpstr>
      <vt:lpstr>PianificazioneProgetto!avanzamento_attività</vt:lpstr>
      <vt:lpstr>PianificazioneProgetto!fine_attività</vt:lpstr>
      <vt:lpstr>fine_progetto</vt:lpstr>
      <vt:lpstr>PianificazioneProgetto!inizio_attività</vt:lpstr>
      <vt:lpstr>Inizio_progetto</vt:lpstr>
      <vt:lpstr>PianificazioneProgetto!Titoli_stampa</vt:lpstr>
      <vt:lpstr>Visualizza_settimana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2019-03-19T17:17:03Z</dcterms:created>
  <dcterms:modified xsi:type="dcterms:W3CDTF">2022-02-04T12:03:34Z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0x0101003FB44DC2FB1CDB499C1AF3EAAE58F67C</vt:lpwstr>
  </property>
</Properties>
</file>