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code\BLOCKASTICS\Data\"/>
    </mc:Choice>
  </mc:AlternateContent>
  <xr:revisionPtr revIDLastSave="0" documentId="13_ncr:1_{23DBA7FD-63E9-4F35-B0F4-13D6A3BA2881}" xr6:coauthVersionLast="47" xr6:coauthVersionMax="47" xr10:uidLastSave="{00000000-0000-0000-0000-000000000000}"/>
  <bookViews>
    <workbookView xWindow="-110" yWindow="-110" windowWidth="19420" windowHeight="10300" activeTab="1" xr2:uid="{A260AE92-C4C1-45E8-976D-0E6C0D453DB6}"/>
  </bookViews>
  <sheets>
    <sheet name="Investment" sheetId="1" r:id="rId1"/>
    <sheet name="transf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" l="1"/>
  <c r="R2" i="2"/>
  <c r="Q2" i="2"/>
  <c r="S4" i="2"/>
  <c r="R4" i="2"/>
  <c r="Q4" i="2"/>
  <c r="P4" i="2"/>
  <c r="L4" i="2"/>
  <c r="K4" i="2"/>
  <c r="S3" i="2"/>
  <c r="R3" i="2"/>
  <c r="Q3" i="2"/>
  <c r="P3" i="2"/>
  <c r="L3" i="2"/>
  <c r="K3" i="2"/>
  <c r="H4" i="1"/>
  <c r="D4" i="1"/>
  <c r="K2" i="2"/>
  <c r="L2" i="2"/>
  <c r="N2" i="2"/>
  <c r="P2" i="2" s="1"/>
  <c r="E3" i="1"/>
  <c r="H3" i="1"/>
  <c r="H2" i="1"/>
  <c r="E2" i="1"/>
</calcChain>
</file>

<file path=xl/sharedStrings.xml><?xml version="1.0" encoding="utf-8"?>
<sst xmlns="http://schemas.openxmlformats.org/spreadsheetml/2006/main" count="51" uniqueCount="41">
  <si>
    <t>BTC</t>
  </si>
  <si>
    <t>gross_invest</t>
  </si>
  <si>
    <t>net_invest</t>
  </si>
  <si>
    <t>bc1q5v9rk32p6zxrvm4kvesqe3xzhft4gkwe4sk4ct</t>
  </si>
  <si>
    <t>Coinbase</t>
  </si>
  <si>
    <t>BLOCKASTICS</t>
  </si>
  <si>
    <t>fee</t>
  </si>
  <si>
    <t>sender</t>
  </si>
  <si>
    <t>recipient</t>
  </si>
  <si>
    <t>date</t>
  </si>
  <si>
    <t>asset</t>
  </si>
  <si>
    <t>qte</t>
  </si>
  <si>
    <t>price</t>
  </si>
  <si>
    <t>value</t>
  </si>
  <si>
    <t>amount_sent</t>
  </si>
  <si>
    <t>amount_received</t>
  </si>
  <si>
    <t>address_recipient</t>
  </si>
  <si>
    <t>address_sender</t>
  </si>
  <si>
    <t>hash_transaction</t>
  </si>
  <si>
    <t>hash_block</t>
  </si>
  <si>
    <t>7c43227c9a43f5faa4d2264fad03333fa2e2c5d108d405611d683bae9eac7318</t>
  </si>
  <si>
    <t>transaction_fee</t>
  </si>
  <si>
    <t>fee_paid</t>
  </si>
  <si>
    <t>?</t>
  </si>
  <si>
    <t>spot_price</t>
  </si>
  <si>
    <t>3AU8CuvpmhYUKSPFQVfcGbC4F5NbVcTDrg</t>
  </si>
  <si>
    <t>ratio_amount_fee</t>
  </si>
  <si>
    <t>transaction_output_gross</t>
  </si>
  <si>
    <t>transaction_output_net</t>
  </si>
  <si>
    <t>ratio_to_total_output</t>
  </si>
  <si>
    <t>ratio_fee_to_transaction_fee</t>
  </si>
  <si>
    <t>ratio_fee_to_amount_sent</t>
  </si>
  <si>
    <t>Captain</t>
  </si>
  <si>
    <t>bc1qpt2xw04qxsaecrnjz6f23paluqy4uwhjjsnzfj</t>
  </si>
  <si>
    <t>bc1qp5hrc4nf3cudw35r8h6my5lpdp2jr8efgepwmn</t>
  </si>
  <si>
    <t>96c21c6f939d26c27243b8b60861d1fa69d06dabf5b93f66e03e82d861ef330b</t>
  </si>
  <si>
    <t>00000000000000000009803c71d7f238315f4de332118616254440821b162eaf</t>
  </si>
  <si>
    <t>bc1qhszy4gxqxwkchgqpf2yge8u94f4djmz3kng35d</t>
  </si>
  <si>
    <t>301886494659aeeeb8769ba5db224996bf3c941dd078f670de0a42d1fcdafe66</t>
  </si>
  <si>
    <t>3PMmtwa8izTZ7kqNkASeKQWdAwkJgx1W3V</t>
  </si>
  <si>
    <t>00000000000000000005eb4bbdee1b31346de8a89fe3ecb3f8d21538d37cd164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</si>
</sst>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120D-CAA1-4044-89FA-B89F63E9873C}">
  <dimension ref="A1:H4"/>
  <sheetViews>
    <sheetView workbookViewId="0">
      <selection activeCell="I5" sqref="I5"/>
    </sheetView>
  </sheetViews>
  <sheetFormatPr baseColWidth="10" defaultRowHeight="14.5" x14ac:dyDescent="0.35"/>
  <sheetData>
    <row r="1" spans="1:8" x14ac:dyDescent="0.35">
      <c r="A1" t="s">
        <v>9</v>
      </c>
      <c r="B1" t="s">
        <v>10</v>
      </c>
      <c r="C1" t="s">
        <v>1</v>
      </c>
      <c r="D1" t="s">
        <v>6</v>
      </c>
      <c r="E1" t="s">
        <v>2</v>
      </c>
      <c r="F1" t="s">
        <v>11</v>
      </c>
      <c r="G1" t="s">
        <v>12</v>
      </c>
      <c r="H1" t="s">
        <v>13</v>
      </c>
    </row>
    <row r="2" spans="1:8" x14ac:dyDescent="0.35">
      <c r="A2" s="1">
        <v>44743</v>
      </c>
      <c r="B2" s="1" t="s">
        <v>0</v>
      </c>
      <c r="C2" s="2">
        <v>200</v>
      </c>
      <c r="D2">
        <v>7.67</v>
      </c>
      <c r="E2" s="2">
        <f>C2-D2</f>
        <v>192.33</v>
      </c>
      <c r="F2">
        <v>1.0169650000000001E-2</v>
      </c>
      <c r="G2">
        <v>18912.16</v>
      </c>
      <c r="H2">
        <f>F2*G2</f>
        <v>192.330047944</v>
      </c>
    </row>
    <row r="3" spans="1:8" x14ac:dyDescent="0.35">
      <c r="A3" s="1">
        <v>44743</v>
      </c>
      <c r="B3" t="s">
        <v>0</v>
      </c>
      <c r="C3">
        <v>5</v>
      </c>
      <c r="D3">
        <v>0</v>
      </c>
      <c r="E3" s="2">
        <f>C3-D3</f>
        <v>5</v>
      </c>
      <c r="F3">
        <v>2.654E-4</v>
      </c>
      <c r="G3">
        <v>18826.5</v>
      </c>
      <c r="H3">
        <f>F3*G3</f>
        <v>4.9965530999999999</v>
      </c>
    </row>
    <row r="4" spans="1:8" x14ac:dyDescent="0.35">
      <c r="A4" s="1">
        <v>44798</v>
      </c>
      <c r="B4" t="s">
        <v>0</v>
      </c>
      <c r="C4">
        <v>200.51</v>
      </c>
      <c r="D4">
        <f>C4-E4</f>
        <v>7.6899999999999977</v>
      </c>
      <c r="E4">
        <v>192.82</v>
      </c>
      <c r="F4">
        <v>8.8274900000000003E-3</v>
      </c>
      <c r="G4" s="4">
        <v>21842.81</v>
      </c>
      <c r="H4">
        <f>F4*G4</f>
        <v>192.81718684690003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D933-2325-42CE-9A4E-718A5F28FC0A}">
  <dimension ref="A1:S4"/>
  <sheetViews>
    <sheetView tabSelected="1" workbookViewId="0">
      <selection activeCell="H3" sqref="H3"/>
    </sheetView>
  </sheetViews>
  <sheetFormatPr baseColWidth="10" defaultRowHeight="14.5" x14ac:dyDescent="0.35"/>
  <cols>
    <col min="5" max="5" width="12.7265625" bestFit="1" customWidth="1"/>
    <col min="6" max="6" width="39.7265625" bestFit="1" customWidth="1"/>
    <col min="7" max="7" width="44" bestFit="1" customWidth="1"/>
    <col min="8" max="8" width="66" bestFit="1" customWidth="1"/>
    <col min="9" max="9" width="23.7265625" bestFit="1" customWidth="1"/>
    <col min="10" max="10" width="14.81640625" bestFit="1" customWidth="1"/>
    <col min="11" max="11" width="17.81640625" customWidth="1"/>
    <col min="12" max="12" width="14.81640625" customWidth="1"/>
    <col min="13" max="13" width="21.08984375" customWidth="1"/>
    <col min="14" max="14" width="16.26953125" customWidth="1"/>
    <col min="15" max="15" width="16.54296875" customWidth="1"/>
    <col min="16" max="16" width="9" bestFit="1" customWidth="1"/>
    <col min="17" max="17" width="25" bestFit="1" customWidth="1"/>
    <col min="18" max="18" width="19.453125" customWidth="1"/>
    <col min="19" max="19" width="27.26953125" bestFit="1" customWidth="1"/>
  </cols>
  <sheetData>
    <row r="1" spans="1:19" x14ac:dyDescent="0.35">
      <c r="A1" t="s">
        <v>9</v>
      </c>
      <c r="B1" t="s">
        <v>10</v>
      </c>
      <c r="C1" t="s">
        <v>24</v>
      </c>
      <c r="D1" t="s">
        <v>7</v>
      </c>
      <c r="E1" t="s">
        <v>8</v>
      </c>
      <c r="F1" t="s">
        <v>17</v>
      </c>
      <c r="G1" t="s">
        <v>16</v>
      </c>
      <c r="H1" t="s">
        <v>18</v>
      </c>
      <c r="I1" t="s">
        <v>27</v>
      </c>
      <c r="J1" t="s">
        <v>21</v>
      </c>
      <c r="K1" t="s">
        <v>28</v>
      </c>
      <c r="L1" t="s">
        <v>26</v>
      </c>
      <c r="M1" t="s">
        <v>19</v>
      </c>
      <c r="N1" t="s">
        <v>14</v>
      </c>
      <c r="O1" t="s">
        <v>15</v>
      </c>
      <c r="P1" t="s">
        <v>22</v>
      </c>
      <c r="Q1" t="s">
        <v>31</v>
      </c>
      <c r="R1" t="s">
        <v>29</v>
      </c>
      <c r="S1" t="s">
        <v>30</v>
      </c>
    </row>
    <row r="2" spans="1:19" x14ac:dyDescent="0.35">
      <c r="A2" s="1">
        <v>44743</v>
      </c>
      <c r="B2" s="1" t="s">
        <v>0</v>
      </c>
      <c r="C2" s="2">
        <v>18779.23</v>
      </c>
      <c r="D2" t="s">
        <v>4</v>
      </c>
      <c r="E2" t="s">
        <v>5</v>
      </c>
      <c r="F2" t="s">
        <v>25</v>
      </c>
      <c r="G2" t="s">
        <v>3</v>
      </c>
      <c r="H2" t="s">
        <v>20</v>
      </c>
      <c r="I2">
        <v>0.40013704</v>
      </c>
      <c r="J2">
        <v>1.4584E-4</v>
      </c>
      <c r="K2">
        <f>I2-J2</f>
        <v>0.39999119999999999</v>
      </c>
      <c r="L2" s="3">
        <f>J2/I2</f>
        <v>3.6447513082018103E-4</v>
      </c>
      <c r="M2" t="s">
        <v>23</v>
      </c>
      <c r="N2">
        <f>Investment!F2+Investment!F3</f>
        <v>1.0435050000000001E-2</v>
      </c>
      <c r="O2">
        <v>1.0430999999999999E-2</v>
      </c>
      <c r="P2">
        <f>N2-O2</f>
        <v>4.0500000000019687E-6</v>
      </c>
      <c r="Q2" s="3">
        <f>P2/N2</f>
        <v>3.8811505455191574E-4</v>
      </c>
      <c r="R2" s="3">
        <f>O2/K2</f>
        <v>2.6078073717621785E-2</v>
      </c>
      <c r="S2" s="3">
        <f>P2/J2</f>
        <v>2.7770159078455627E-2</v>
      </c>
    </row>
    <row r="3" spans="1:19" x14ac:dyDescent="0.35">
      <c r="A3" s="1">
        <v>44798</v>
      </c>
      <c r="B3" t="s">
        <v>0</v>
      </c>
      <c r="C3">
        <v>21627.21</v>
      </c>
      <c r="D3" t="s">
        <v>4</v>
      </c>
      <c r="E3" t="s">
        <v>32</v>
      </c>
      <c r="F3" t="s">
        <v>34</v>
      </c>
      <c r="G3" t="s">
        <v>33</v>
      </c>
      <c r="H3" t="s">
        <v>35</v>
      </c>
      <c r="I3">
        <v>1.0226169899999999</v>
      </c>
      <c r="J3">
        <v>2.0633000000000001E-4</v>
      </c>
      <c r="K3">
        <f>I3-J3</f>
        <v>1.02241066</v>
      </c>
      <c r="L3" s="3">
        <f>J3/I3</f>
        <v>2.0176664578983771E-4</v>
      </c>
      <c r="M3" t="s">
        <v>36</v>
      </c>
      <c r="N3">
        <v>1.58504E-3</v>
      </c>
      <c r="O3">
        <v>1.5732400000000001E-3</v>
      </c>
      <c r="P3">
        <f>N3-O3</f>
        <v>1.1799999999999962E-5</v>
      </c>
      <c r="Q3" s="3">
        <f>P3/N3</f>
        <v>7.4446070761620912E-3</v>
      </c>
      <c r="R3" s="3">
        <f>O3/K3</f>
        <v>1.5387554742435881E-3</v>
      </c>
      <c r="S3" s="3">
        <f>P3/J3</f>
        <v>5.7189938448116907E-2</v>
      </c>
    </row>
    <row r="4" spans="1:19" x14ac:dyDescent="0.35">
      <c r="A4" s="1">
        <v>44799</v>
      </c>
      <c r="B4" t="s">
        <v>0</v>
      </c>
      <c r="C4">
        <v>21627.7</v>
      </c>
      <c r="D4" t="s">
        <v>4</v>
      </c>
      <c r="E4" t="s">
        <v>5</v>
      </c>
      <c r="F4" t="s">
        <v>39</v>
      </c>
      <c r="G4" t="s">
        <v>37</v>
      </c>
      <c r="H4" t="s">
        <v>38</v>
      </c>
      <c r="I4">
        <v>1.5768109800000001</v>
      </c>
      <c r="J4">
        <v>1.9898999999999999E-4</v>
      </c>
      <c r="K4">
        <f>I4-J4</f>
        <v>1.5766119900000002</v>
      </c>
      <c r="L4" s="3">
        <f>J4/I4</f>
        <v>1.2619775136269026E-4</v>
      </c>
      <c r="M4" t="s">
        <v>40</v>
      </c>
      <c r="N4">
        <v>7.2424999999999998E-3</v>
      </c>
      <c r="O4">
        <v>7.2301199999999996E-3</v>
      </c>
      <c r="P4">
        <f>N4-O4</f>
        <v>1.2380000000000203E-5</v>
      </c>
      <c r="Q4" s="3">
        <f>P4/N4</f>
        <v>1.7093545046600212E-3</v>
      </c>
      <c r="R4" s="3">
        <f>O4/K4</f>
        <v>4.5858588199624174E-3</v>
      </c>
      <c r="S4" s="3">
        <f>P4/J4</f>
        <v>6.221418161716772E-2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Investment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 Goffard</dc:creator>
  <cp:lastModifiedBy>Pierre-O Goffard</cp:lastModifiedBy>
  <dcterms:created xsi:type="dcterms:W3CDTF">2022-07-01T08:10:16Z</dcterms:created>
  <dcterms:modified xsi:type="dcterms:W3CDTF">2022-09-27T17:01:55Z</dcterms:modified>
</cp:coreProperties>
</file>