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acion\Java\Programación Avanzada\PhantomKick\SEL\"/>
    </mc:Choice>
  </mc:AlternateContent>
  <bookViews>
    <workbookView xWindow="0" yWindow="0" windowWidth="20490" windowHeight="7530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M17" i="2" l="1"/>
  <c r="I17" i="2"/>
  <c r="H17" i="2"/>
  <c r="N14" i="2"/>
  <c r="N15" i="2"/>
  <c r="N16" i="2"/>
  <c r="N13" i="2"/>
  <c r="K17" i="2"/>
  <c r="J17" i="2"/>
  <c r="L17" i="2"/>
  <c r="G17" i="2"/>
  <c r="J14" i="2"/>
  <c r="J15" i="2"/>
  <c r="J16" i="2"/>
  <c r="J13" i="2"/>
  <c r="N17" i="2" l="1"/>
  <c r="E31" i="2"/>
  <c r="E21" i="2"/>
  <c r="E30" i="2" s="1"/>
  <c r="E8" i="2"/>
  <c r="E29" i="2" s="1"/>
  <c r="E4" i="2"/>
  <c r="E28" i="2" s="1"/>
  <c r="B14" i="2"/>
  <c r="B15" i="2"/>
  <c r="B16" i="2"/>
  <c r="B13" i="2"/>
  <c r="E24" i="2"/>
  <c r="F17" i="2"/>
  <c r="E32" i="2" l="1"/>
  <c r="E25" i="2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<sst xmlns="http://schemas.openxmlformats.org/spreadsheetml/2006/main" count="48" uniqueCount="36">
  <si>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</si>
  <si>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</si>
  <si>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</si>
  <si>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</si>
  <si>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</si>
  <si>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</si>
  <si>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</si>
  <si>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</si>
  <si>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</si>
  <si>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</si>
  <si>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</si>
  <si>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</si>
  <si>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</si>
  <si>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</si>
  <si>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</si>
  <si>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</si>
  <si>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</si>
  <si>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</si>
  <si>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</si>
  <si>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</si>
  <si>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</si>
  <si>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</si>
  <si>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</si>
  <si>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</si>
  <si>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</si>
  <si>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</si>
  <si>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</si>
  <si>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</si>
  <si>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</si>
  <si>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</si>
  <si>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</si>
  <si>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Clase MatrizMazMath</t>
  </si>
  <si>
    <t>Implementacion de Constructores, ToString</t>
  </si>
  <si>
    <t>Metodos Suma, Resta</t>
  </si>
  <si>
    <t>Metodo Producto, escalar, vectorial, matricial; Normas.</t>
  </si>
  <si>
    <t>Metodo Determinante, Inversa, y los requisitos para ambas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</si>
</sst>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  <c:extLst>
              <c:ext xmlns:c16="http://schemas.microsoft.com/office/drawing/2014/chart" uri="{C3380CC4-5D6E-409C-BE32-E72D297353CC}">
                <c16:uniqueId val="{00000001-65C2-498A-BB87-CCD55DB704A1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65C2-498A-BB87-CCD55DB704A1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65C2-498A-BB87-CCD55DB704A1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65C2-498A-BB87-CCD55DB704A1}"/>
              </c:ext>
            </c:extLst>
          </c:dPt>
          <c:dPt>
            <c:idx val="4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9-65C2-498A-BB87-CCD55DB704A1}"/>
              </c:ext>
            </c:extLst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8.3333333333333037E-3</c:v>
                </c:pt>
                <c:pt idx="1">
                  <c:v>1.7361111111111105E-2</c:v>
                </c:pt>
                <c:pt idx="2">
                  <c:v>6.9444444444444198E-3</c:v>
                </c:pt>
                <c:pt idx="3">
                  <c:v>1.4583333333333334E-2</c:v>
                </c:pt>
                <c:pt idx="4">
                  <c:v>5.5555555555555469E-2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C2-498A-BB87-CCD55DB7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4" workbookViewId="0">
      <selection activeCell="N13" sqref="N13:N16"/>
    </sheetView>
  </sheetViews>
  <sheetFormatPr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49" t="s">
        <v>31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6" s="2" customFormat="1" x14ac:dyDescent="0.25">
      <c r="A2" s="13"/>
      <c r="B2" s="50" t="s">
        <v>3</v>
      </c>
      <c r="C2" s="51"/>
      <c r="D2" s="51"/>
      <c r="E2" s="5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0"/>
      <c r="G3" s="60"/>
      <c r="H3" s="60"/>
      <c r="I3" s="60"/>
      <c r="J3" s="60"/>
      <c r="K3" s="60"/>
      <c r="L3" s="60"/>
      <c r="M3" s="60"/>
      <c r="N3" s="60"/>
      <c r="O3" s="14"/>
      <c r="P3" s="9"/>
    </row>
    <row r="4" spans="1:16" s="3" customFormat="1" ht="15.75" thickBot="1" x14ac:dyDescent="0.3">
      <c r="A4" s="15"/>
      <c r="B4" s="40">
        <v>0.625</v>
      </c>
      <c r="C4" s="41">
        <v>0.41875000000000001</v>
      </c>
      <c r="D4" s="41">
        <v>0.42708333333333331</v>
      </c>
      <c r="E4" s="28">
        <f>IFERROR(IF(OR(ISBLANK(C4),ISBLANK(D4)),"Completar",IF(D4&gt;=C4,D4-C4,"Error")),"Error")</f>
        <v>8.3333333333333037E-3</v>
      </c>
      <c r="F4" s="61"/>
      <c r="G4" s="61"/>
      <c r="H4" s="61"/>
      <c r="I4" s="61"/>
      <c r="J4" s="61"/>
      <c r="K4" s="61"/>
      <c r="L4" s="61"/>
      <c r="M4" s="61"/>
      <c r="N4" s="61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0" t="s">
        <v>0</v>
      </c>
      <c r="C6" s="51"/>
      <c r="D6" s="51"/>
      <c r="E6" s="5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0"/>
      <c r="G7" s="60"/>
      <c r="H7" s="60"/>
      <c r="I7" s="60"/>
      <c r="J7" s="60"/>
      <c r="K7" s="60"/>
      <c r="L7" s="60"/>
      <c r="M7" s="60"/>
      <c r="N7" s="60"/>
      <c r="O7" s="14"/>
      <c r="P7" s="9"/>
    </row>
    <row r="8" spans="1:16" s="3" customFormat="1" ht="15.75" thickBot="1" x14ac:dyDescent="0.3">
      <c r="A8" s="15"/>
      <c r="B8" s="40">
        <v>0.83333333333333337</v>
      </c>
      <c r="C8" s="41">
        <v>0.42708333333333331</v>
      </c>
      <c r="D8" s="41">
        <v>0.44444444444444442</v>
      </c>
      <c r="E8" s="28">
        <f>IFERROR(IF(OR(ISBLANK(C8),ISBLANK(D8)),"Completar",IF(D8&gt;=C8,D8-C8,"Error")),"Error")</f>
        <v>1.7361111111111105E-2</v>
      </c>
      <c r="F8" s="61"/>
      <c r="G8" s="61"/>
      <c r="H8" s="61"/>
      <c r="I8" s="61"/>
      <c r="J8" s="61"/>
      <c r="K8" s="61"/>
      <c r="L8" s="61"/>
      <c r="M8" s="61"/>
      <c r="N8" s="61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0" t="s">
        <v>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13"/>
    </row>
    <row r="11" spans="1:16" s="5" customFormat="1" ht="16.5" customHeight="1" x14ac:dyDescent="0.25">
      <c r="A11" s="14"/>
      <c r="B11" s="73" t="s">
        <v>9</v>
      </c>
      <c r="C11" s="67" t="s">
        <v>10</v>
      </c>
      <c r="D11" s="67"/>
      <c r="E11" s="68"/>
      <c r="F11" s="56" t="s">
        <v>12</v>
      </c>
      <c r="G11" s="57"/>
      <c r="H11" s="58" t="s">
        <v>14</v>
      </c>
      <c r="I11" s="67"/>
      <c r="J11" s="68"/>
      <c r="K11" s="56" t="s">
        <v>16</v>
      </c>
      <c r="L11" s="57"/>
      <c r="M11" s="58" t="s">
        <v>18</v>
      </c>
      <c r="N11" s="59" t="s">
        <v>2</v>
      </c>
      <c r="O11" s="14"/>
      <c r="P11" s="9"/>
    </row>
    <row r="12" spans="1:16" s="5" customFormat="1" ht="30" x14ac:dyDescent="0.25">
      <c r="A12" s="14"/>
      <c r="B12" s="73"/>
      <c r="C12" s="67"/>
      <c r="D12" s="67"/>
      <c r="E12" s="68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58"/>
      <c r="N12" s="59"/>
      <c r="O12" s="14"/>
      <c r="P12" s="9"/>
    </row>
    <row r="13" spans="1:16" s="3" customFormat="1" x14ac:dyDescent="0.25">
      <c r="A13" s="15"/>
      <c r="B13" s="24">
        <f>ROW($B13)-12</f>
        <v>1</v>
      </c>
      <c r="C13" s="62" t="s">
        <v>32</v>
      </c>
      <c r="D13" s="62"/>
      <c r="E13" s="63"/>
      <c r="F13" s="42">
        <v>35</v>
      </c>
      <c r="G13" s="43">
        <v>5.5555555555555558E-3</v>
      </c>
      <c r="H13" s="44">
        <v>0.43055555555555558</v>
      </c>
      <c r="I13" s="45">
        <v>0.43402777777777773</v>
      </c>
      <c r="J13" s="20">
        <f>I13-H13</f>
        <v>3.4722222222221544E-3</v>
      </c>
      <c r="K13" s="46">
        <v>0</v>
      </c>
      <c r="L13" s="47">
        <v>0</v>
      </c>
      <c r="M13" s="48">
        <v>26</v>
      </c>
      <c r="N13" s="25">
        <f>J13+L13</f>
        <v>3.4722222222221544E-3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62" t="s">
        <v>33</v>
      </c>
      <c r="D14" s="62"/>
      <c r="E14" s="63"/>
      <c r="F14" s="42">
        <v>20</v>
      </c>
      <c r="G14" s="43">
        <v>6.9444444444444441E-3</v>
      </c>
      <c r="H14" s="44">
        <v>0.43402777777777773</v>
      </c>
      <c r="I14" s="45">
        <v>0.43888888888888888</v>
      </c>
      <c r="J14" s="20">
        <f t="shared" ref="J14:J16" si="1">I14-H14</f>
        <v>4.8611111111111494E-3</v>
      </c>
      <c r="K14" s="46">
        <v>2</v>
      </c>
      <c r="L14" s="47">
        <v>2.0833333333333333E-3</v>
      </c>
      <c r="M14" s="48">
        <v>16</v>
      </c>
      <c r="N14" s="25">
        <f t="shared" ref="N14:N16" si="2">J14+L14</f>
        <v>6.9444444444444822E-3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62" t="s">
        <v>34</v>
      </c>
      <c r="D15" s="62"/>
      <c r="E15" s="63"/>
      <c r="F15" s="42">
        <v>120</v>
      </c>
      <c r="G15" s="43">
        <v>3.125E-2</v>
      </c>
      <c r="H15" s="44">
        <v>0.4375</v>
      </c>
      <c r="I15" s="45">
        <v>0.46527777777777773</v>
      </c>
      <c r="J15" s="20">
        <f t="shared" si="1"/>
        <v>2.7777777777777735E-2</v>
      </c>
      <c r="K15" s="46">
        <v>3</v>
      </c>
      <c r="L15" s="47">
        <v>5.5555555555555558E-3</v>
      </c>
      <c r="M15" s="48">
        <v>60</v>
      </c>
      <c r="N15" s="25">
        <f t="shared" si="2"/>
        <v>3.3333333333333291E-2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62" t="s">
        <v>35</v>
      </c>
      <c r="D16" s="62"/>
      <c r="E16" s="63"/>
      <c r="F16" s="42">
        <v>50</v>
      </c>
      <c r="G16" s="43">
        <v>1.3888888888888888E-2</v>
      </c>
      <c r="H16" s="44">
        <v>0.4375</v>
      </c>
      <c r="I16" s="45">
        <v>0.45694444444444443</v>
      </c>
      <c r="J16" s="20">
        <f t="shared" si="1"/>
        <v>1.9444444444444431E-2</v>
      </c>
      <c r="K16" s="46">
        <v>4</v>
      </c>
      <c r="L16" s="47">
        <v>6.9444444444444441E-3</v>
      </c>
      <c r="M16" s="48">
        <v>81</v>
      </c>
      <c r="N16" s="25">
        <f t="shared" si="2"/>
        <v>2.6388888888888875E-2</v>
      </c>
      <c r="O16" s="15"/>
      <c r="P16" s="11"/>
    </row>
    <row r="17" spans="1:16" s="4" customFormat="1" ht="15.75" thickBot="1" x14ac:dyDescent="0.3">
      <c r="A17" s="14"/>
      <c r="B17" s="64" t="s">
        <v>7</v>
      </c>
      <c r="C17" s="65"/>
      <c r="D17" s="65"/>
      <c r="E17" s="66"/>
      <c r="F17" s="26">
        <f>SUM(F13:F16)</f>
        <v>225</v>
      </c>
      <c r="G17" s="27">
        <f>SUM(G13:G16)</f>
        <v>5.7638888888888885E-2</v>
      </c>
      <c r="H17" s="27">
        <f>MIN(H13:H16)</f>
        <v>0.43055555555555558</v>
      </c>
      <c r="I17" s="27">
        <f>MAX(I13:I16)</f>
        <v>0.46527777777777773</v>
      </c>
      <c r="J17" s="27">
        <f t="shared" ref="H17:N17" si="3">SUM(J13:J16)</f>
        <v>5.5555555555555469E-2</v>
      </c>
      <c r="K17" s="81">
        <f>SUM(K13:K16)</f>
        <v>9</v>
      </c>
      <c r="L17" s="27">
        <f t="shared" si="3"/>
        <v>1.4583333333333334E-2</v>
      </c>
      <c r="M17" s="81">
        <f t="shared" si="3"/>
        <v>183</v>
      </c>
      <c r="N17" s="27">
        <f t="shared" si="3"/>
        <v>7.0138888888888806E-2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50" t="s">
        <v>19</v>
      </c>
      <c r="C19" s="51"/>
      <c r="D19" s="51"/>
      <c r="E19" s="5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0">
        <v>6.9444444444444441E-3</v>
      </c>
      <c r="C21" s="41">
        <v>0.49305555555555558</v>
      </c>
      <c r="D21" s="41">
        <v>0.5</v>
      </c>
      <c r="E21" s="28">
        <f>IFERROR(IF(OR(ISBLANK(C21),ISBLANK(D21)),"Completar",IF(D21&gt;=C21,D21-C21,"Error")),"Error")</f>
        <v>6.9444444444444198E-3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0" t="s">
        <v>21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</row>
    <row r="24" spans="1:16" ht="15" customHeight="1" x14ac:dyDescent="0.25">
      <c r="B24" s="53" t="s">
        <v>23</v>
      </c>
      <c r="C24" s="54"/>
      <c r="D24" s="55"/>
      <c r="E24" s="77">
        <f>M17</f>
        <v>183</v>
      </c>
      <c r="F24" s="78"/>
      <c r="G24" s="29"/>
      <c r="H24" s="30"/>
      <c r="I24" s="30"/>
      <c r="J24" s="30"/>
      <c r="K24" s="30"/>
      <c r="L24" s="30"/>
      <c r="M24" s="30"/>
      <c r="N24" s="33"/>
    </row>
    <row r="25" spans="1:16" x14ac:dyDescent="0.25">
      <c r="B25" s="53" t="s">
        <v>24</v>
      </c>
      <c r="C25" s="54"/>
      <c r="D25" s="55"/>
      <c r="E25" s="79">
        <f>IF(M17=0,0,IFERROR(M17/(N17*24),"Error"))</f>
        <v>108.71287128712883</v>
      </c>
      <c r="F25" s="80"/>
      <c r="G25" s="31"/>
      <c r="H25" s="32"/>
      <c r="I25" s="32"/>
      <c r="J25" s="32"/>
      <c r="K25" s="32"/>
      <c r="L25" s="32"/>
      <c r="M25" s="32"/>
      <c r="N25" s="34"/>
    </row>
    <row r="26" spans="1:16" ht="15" customHeight="1" x14ac:dyDescent="0.25">
      <c r="B26" s="53" t="s">
        <v>22</v>
      </c>
      <c r="C26" s="54"/>
      <c r="D26" s="55"/>
      <c r="E26" s="77">
        <f>IF(K17=0,0,IFERROR(ROUNDUP(K17/(M17/100),0),"Error"))</f>
        <v>5</v>
      </c>
      <c r="F26" s="78"/>
      <c r="G26" s="31"/>
      <c r="H26" s="32"/>
      <c r="I26" s="32"/>
      <c r="J26" s="32"/>
      <c r="K26" s="32"/>
      <c r="L26" s="32"/>
      <c r="M26" s="32"/>
      <c r="N26" s="34"/>
    </row>
    <row r="27" spans="1:16" ht="15" customHeight="1" x14ac:dyDescent="0.25">
      <c r="B27" s="53" t="s">
        <v>25</v>
      </c>
      <c r="C27" s="54"/>
      <c r="D27" s="55"/>
      <c r="E27" s="69">
        <f>IF(K17=0,0,IFERROR(K17/M17,"Error"))</f>
        <v>4.9180327868852458E-2</v>
      </c>
      <c r="F27" s="70"/>
      <c r="G27" s="31"/>
      <c r="H27" s="32"/>
      <c r="I27" s="32"/>
      <c r="J27" s="32"/>
      <c r="K27" s="32"/>
      <c r="L27" s="32"/>
      <c r="M27" s="32"/>
      <c r="N27" s="34"/>
    </row>
    <row r="28" spans="1:16" ht="15" customHeight="1" x14ac:dyDescent="0.25">
      <c r="B28" s="53" t="s">
        <v>28</v>
      </c>
      <c r="C28" s="54"/>
      <c r="D28" s="55"/>
      <c r="E28" s="38">
        <f>E4</f>
        <v>8.3333333333333037E-3</v>
      </c>
      <c r="F28" s="39">
        <f t="shared" ref="F28:F32" si="4">IF(E28="Completar",E28,IFERROR(E28/$E$33,"Error"))</f>
        <v>8.1081081081080905E-2</v>
      </c>
      <c r="G28" s="31"/>
      <c r="H28" s="32"/>
      <c r="I28" s="32"/>
      <c r="J28" s="32"/>
      <c r="K28" s="32"/>
      <c r="L28" s="32"/>
      <c r="M28" s="32"/>
      <c r="N28" s="34"/>
    </row>
    <row r="29" spans="1:16" ht="15" customHeight="1" x14ac:dyDescent="0.25">
      <c r="B29" s="53" t="s">
        <v>29</v>
      </c>
      <c r="C29" s="54"/>
      <c r="D29" s="55"/>
      <c r="E29" s="38">
        <f>E8</f>
        <v>1.7361111111111105E-2</v>
      </c>
      <c r="F29" s="39">
        <f t="shared" si="4"/>
        <v>0.16891891891891908</v>
      </c>
      <c r="G29" s="31"/>
      <c r="H29" s="32"/>
      <c r="I29" s="32"/>
      <c r="J29" s="32"/>
      <c r="K29" s="32"/>
      <c r="L29" s="32"/>
      <c r="M29" s="32"/>
      <c r="N29" s="34"/>
    </row>
    <row r="30" spans="1:16" ht="15" customHeight="1" x14ac:dyDescent="0.25">
      <c r="B30" s="53" t="s">
        <v>30</v>
      </c>
      <c r="C30" s="54"/>
      <c r="D30" s="55"/>
      <c r="E30" s="38">
        <f>E21</f>
        <v>6.9444444444444198E-3</v>
      </c>
      <c r="F30" s="39">
        <f>IF(E30="Completar",E30,IFERROR(E30/$E$33,"Error"))</f>
        <v>6.7567567567567419E-2</v>
      </c>
      <c r="G30" s="31"/>
      <c r="H30" s="32"/>
      <c r="I30" s="32"/>
      <c r="J30" s="32"/>
      <c r="K30" s="32"/>
      <c r="L30" s="32"/>
      <c r="M30" s="32"/>
      <c r="N30" s="34"/>
    </row>
    <row r="31" spans="1:16" ht="15" customHeight="1" x14ac:dyDescent="0.25">
      <c r="B31" s="53" t="s">
        <v>26</v>
      </c>
      <c r="C31" s="54"/>
      <c r="D31" s="55"/>
      <c r="E31" s="38">
        <f>L17</f>
        <v>1.4583333333333334E-2</v>
      </c>
      <c r="F31" s="39">
        <f t="shared" si="4"/>
        <v>0.14189189189189208</v>
      </c>
      <c r="G31" s="31"/>
      <c r="H31" s="32"/>
      <c r="I31" s="32"/>
      <c r="J31" s="32"/>
      <c r="K31" s="32"/>
      <c r="L31" s="32"/>
      <c r="M31" s="32"/>
      <c r="N31" s="34"/>
    </row>
    <row r="32" spans="1:16" ht="15" customHeight="1" x14ac:dyDescent="0.25">
      <c r="B32" s="53" t="s">
        <v>27</v>
      </c>
      <c r="C32" s="54"/>
      <c r="D32" s="55"/>
      <c r="E32" s="38">
        <f>J17</f>
        <v>5.5555555555555469E-2</v>
      </c>
      <c r="F32" s="39">
        <f t="shared" si="4"/>
        <v>0.54054054054054046</v>
      </c>
      <c r="G32" s="31"/>
      <c r="H32" s="32"/>
      <c r="I32" s="32"/>
      <c r="J32" s="32"/>
      <c r="K32" s="32"/>
      <c r="L32" s="32"/>
      <c r="M32" s="32"/>
      <c r="N32" s="34"/>
    </row>
    <row r="33" spans="1:15" ht="15" customHeight="1" thickBot="1" x14ac:dyDescent="0.3">
      <c r="B33" s="74" t="s">
        <v>6</v>
      </c>
      <c r="C33" s="75"/>
      <c r="D33" s="76"/>
      <c r="E33" s="71">
        <f>IF(COUNTIF(E28:E32,"Error")=0,SUM(E28:E32),"Error")</f>
        <v>0.10277777777777763</v>
      </c>
      <c r="F33" s="72"/>
      <c r="G33" s="35"/>
      <c r="H33" s="36"/>
      <c r="I33" s="36"/>
      <c r="J33" s="36"/>
      <c r="K33" s="36"/>
      <c r="L33" s="36"/>
      <c r="M33" s="36"/>
      <c r="N33" s="37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  <mergeCell ref="F11:G11"/>
    <mergeCell ref="C11:E12"/>
    <mergeCell ref="C13:E13"/>
    <mergeCell ref="B25:D25"/>
    <mergeCell ref="B26:D26"/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Of</cp:lastModifiedBy>
  <dcterms:created xsi:type="dcterms:W3CDTF">2014-04-14T14:00:11Z</dcterms:created>
  <dcterms:modified xsi:type="dcterms:W3CDTF">2017-05-02T21:26:27Z</dcterms:modified>
</cp:coreProperties>
</file>