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30" tabRatio="613"/>
  </bookViews>
  <sheets>
    <sheet name="Данные" sheetId="4" r:id="rId1"/>
    <sheet name="Глоссарий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Nadezhda Ertman (Media Wise Russia)</author>
  </authors>
  <commentList>
    <comment ref="D6" authorId="0">
      <text>
        <r>
          <rPr>
            <b/>
            <sz val="9"/>
            <color rgb="FF000000"/>
            <rFont val="Tahoma"/>
            <charset val="204"/>
          </rPr>
          <t>Альфа РМ база, Sell Out, только раствор</t>
        </r>
      </text>
    </comment>
    <comment ref="E6" authorId="0">
      <text>
        <r>
          <rPr>
            <b/>
            <sz val="9"/>
            <rFont val="Tahoma"/>
            <charset val="204"/>
          </rPr>
          <t>Альфа РМ база, Sell Out, только раствор</t>
        </r>
      </text>
    </comment>
    <comment ref="F6" authorId="0">
      <text>
        <r>
          <rPr>
            <b/>
            <sz val="9"/>
            <rFont val="Tahoma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<sst xmlns="http://schemas.openxmlformats.org/spreadsheetml/2006/main" count="218" uniqueCount="91">
  <si>
    <t>цифра в скобочках (x) означает разные рекламные ролики в ТВ</t>
  </si>
  <si>
    <t>Пеиод</t>
  </si>
  <si>
    <t>KPI 
данные понедельно АлфаРМ</t>
  </si>
  <si>
    <t>KPI
данные помесячно АлфаРМ</t>
  </si>
  <si>
    <t>KPI
 данные помесячно АлфаРМ (по SKU)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</si>
  <si>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</si>
  <si>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</si>
  <si>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</si>
  <si>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</si>
  <si>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</si>
  <si>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Медиа ТВ 
(Моделироуемый бренд)</t>
  </si>
  <si>
    <t>Медиа Диджитал 
(Моделируемый бренд)</t>
  </si>
  <si>
    <t>Медиа Радио 
(Моделируемый бренд)</t>
  </si>
  <si>
    <t>Запросы Wordstat</t>
  </si>
  <si>
    <t>Медиа (Конкурент 1)</t>
  </si>
  <si>
    <t>Медиа (Конкурент 2)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</si>
  <si>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</si>
  <si>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</si>
  <si>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</si>
  <si>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</si>
  <si>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</si>
  <si>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</si>
  <si>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</si>
  <si>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</si>
  <si>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</si>
  <si>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</si>
  <si>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</si>
  <si>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год</t>
  </si>
  <si>
    <t>неделя</t>
  </si>
  <si>
    <t>Начало нед</t>
  </si>
  <si>
    <t>Продажи, рубли</t>
  </si>
  <si>
    <t>Продажи, упаковки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</si>
  <si>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</si>
  <si>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</si>
  <si>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</si>
  <si>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</si>
  <si>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</si>
  <si>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</si>
  <si>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Дистрибуция Мирамистин</t>
  </si>
  <si>
    <t xml:space="preserve">Выписки </t>
  </si>
  <si>
    <t>Статистика заболеваемости</t>
  </si>
  <si>
    <t>Индекс цены</t>
  </si>
  <si>
    <t>Развитие Дженериков 
(средняя дистрибуция)</t>
  </si>
  <si>
    <t>Развитие Дженериков 
(кол-во брендов)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</si>
  <si>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</si>
  <si>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</si>
  <si>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</si>
  <si>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</si>
  <si>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</si>
  <si>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</si>
  <si>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</si>
  <si>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</si>
  <si>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</si>
  <si>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</si>
  <si>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</si>
  <si>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</si>
  <si>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</si>
  <si>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</si>
  <si>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</si>
  <si>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</si>
  <si>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>Радио, рубли</t>
  </si>
  <si>
    <t xml:space="preserve">Радио, количество выходов </t>
  </si>
  <si>
    <t>ТВ, trp
(Ж 30-60 ВС)</t>
  </si>
  <si>
    <t>ТВ, охват 5+
(Ж 30-60 ВС)</t>
  </si>
  <si>
    <t>ТВ, рубли</t>
  </si>
  <si>
    <t>Диджитал, руб</t>
  </si>
  <si>
    <t>ТВ спонсорство, рубли</t>
  </si>
  <si>
    <t>OOH, рубли</t>
  </si>
  <si>
    <t>Итого</t>
  </si>
  <si>
    <t>ТВ Рег, рубли</t>
  </si>
  <si>
    <t xml:space="preserve"> 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</si>
  <si>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</si>
  <si>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</si>
  <si>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</si>
  <si>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</si>
  <si>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</si>
  <si>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</si>
  <si>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</si>
  <si>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</si>
  <si>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</si>
  <si>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</si>
  <si>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Охват 5+</t>
  </si>
  <si>
    <t>Количество людей, которое увидело рекламный ролик 5 и более раз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</si>
  <si>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</si>
  <si>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</si>
  <si>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</si>
  <si>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</si>
  <si>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</si>
  <si>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</si>
  <si>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</si>
  <si>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Количество связанных с брендов запросов в поисковой системе Яндекс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</si>
</sst>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 ##0.00_-;\-* #\ 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_-;\-* #\ ##0.0_-;_-* &quot;-&quot;??_-;_-@_-"/>
    <numFmt numFmtId="181" formatCode="_-* #\ ##0_-;\-* #\ ##0_-;_-* &quot;-&quot;??_-;_-@_-"/>
    <numFmt numFmtId="182" formatCode="0.0"/>
    <numFmt numFmtId="183" formatCode="dd\.mm\.yyyy"/>
  </numFmts>
  <fonts count="26">
    <font>
      <sz val="11"/>
      <color theme="1"/>
      <name val="Aptos Narrow"/>
      <charset val="204"/>
      <scheme val="minor"/>
    </font>
    <font>
      <sz val="11"/>
      <color theme="0"/>
      <name val="Aptos Narrow"/>
      <charset val="204"/>
      <scheme val="minor"/>
    </font>
    <font>
      <sz val="9"/>
      <color theme="1"/>
      <name val="Verdana"/>
      <charset val="20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theme="1"/>
      <name val="Aptos Narrow"/>
      <charset val="134"/>
      <scheme val="minor"/>
    </font>
    <font>
      <b/>
      <sz val="9"/>
      <color rgb="FF000000"/>
      <name val="Tahoma"/>
      <charset val="204"/>
    </font>
    <font>
      <b/>
      <sz val="9"/>
      <name val="Tahoma"/>
      <charset val="204"/>
    </font>
  </fonts>
  <fills count="4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8D2B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3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34" applyNumberFormat="0" applyAlignment="0" applyProtection="0">
      <alignment vertical="center"/>
    </xf>
    <xf numFmtId="0" fontId="13" fillId="13" borderId="35" applyNumberFormat="0" applyAlignment="0" applyProtection="0">
      <alignment vertical="center"/>
    </xf>
    <xf numFmtId="0" fontId="14" fillId="13" borderId="34" applyNumberFormat="0" applyAlignment="0" applyProtection="0">
      <alignment vertical="center"/>
    </xf>
    <xf numFmtId="0" fontId="15" fillId="14" borderId="36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0" borderId="0"/>
  </cellStyleXfs>
  <cellXfs count="93">
    <xf numFmtId="0" fontId="0" fillId="0" borderId="0" xfId="0"/>
    <xf numFmtId="0" fontId="0" fillId="0" borderId="0" xfId="0" applyAlignment="1">
      <alignment vertical="center" wrapText="1"/>
    </xf>
    <xf numFmtId="180" fontId="0" fillId="0" borderId="0" xfId="0" applyNumberFormat="1"/>
    <xf numFmtId="181" fontId="0" fillId="0" borderId="0" xfId="1" applyNumberFormat="1" applyFont="1"/>
    <xf numFmtId="176" fontId="1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82" fontId="0" fillId="2" borderId="3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183" fontId="2" fillId="0" borderId="11" xfId="0" applyNumberFormat="1" applyFont="1" applyBorder="1"/>
    <xf numFmtId="176" fontId="0" fillId="0" borderId="9" xfId="1" applyFont="1" applyBorder="1"/>
    <xf numFmtId="176" fontId="0" fillId="0" borderId="10" xfId="1" applyFont="1" applyBorder="1"/>
    <xf numFmtId="0" fontId="2" fillId="0" borderId="12" xfId="0" applyFont="1" applyBorder="1"/>
    <xf numFmtId="0" fontId="2" fillId="0" borderId="3" xfId="0" applyFont="1" applyBorder="1"/>
    <xf numFmtId="183" fontId="2" fillId="0" borderId="13" xfId="0" applyNumberFormat="1" applyFont="1" applyBorder="1"/>
    <xf numFmtId="176" fontId="0" fillId="0" borderId="12" xfId="1" applyFont="1" applyBorder="1"/>
    <xf numFmtId="176" fontId="0" fillId="0" borderId="3" xfId="1" applyFont="1" applyBorder="1"/>
    <xf numFmtId="0" fontId="2" fillId="0" borderId="14" xfId="0" applyFont="1" applyBorder="1"/>
    <xf numFmtId="0" fontId="2" fillId="0" borderId="15" xfId="0" applyFont="1" applyBorder="1"/>
    <xf numFmtId="183" fontId="2" fillId="0" borderId="16" xfId="0" applyNumberFormat="1" applyFont="1" applyBorder="1"/>
    <xf numFmtId="176" fontId="0" fillId="0" borderId="17" xfId="1" applyFont="1" applyBorder="1"/>
    <xf numFmtId="176" fontId="0" fillId="0" borderId="7" xfId="1" applyFont="1" applyBorder="1"/>
    <xf numFmtId="180" fontId="0" fillId="0" borderId="0" xfId="1" applyNumberFormat="1" applyFont="1"/>
    <xf numFmtId="0" fontId="2" fillId="4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80" fontId="2" fillId="0" borderId="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76" fontId="0" fillId="0" borderId="20" xfId="1" applyFont="1" applyBorder="1"/>
    <xf numFmtId="176" fontId="0" fillId="0" borderId="21" xfId="1" applyFont="1" applyBorder="1"/>
    <xf numFmtId="176" fontId="0" fillId="0" borderId="19" xfId="1" applyFont="1" applyBorder="1"/>
    <xf numFmtId="176" fontId="0" fillId="0" borderId="14" xfId="1" applyFont="1" applyBorder="1"/>
    <xf numFmtId="176" fontId="0" fillId="0" borderId="22" xfId="1" applyFont="1" applyBorder="1"/>
    <xf numFmtId="176" fontId="0" fillId="0" borderId="15" xfId="1" applyFont="1" applyBorder="1"/>
    <xf numFmtId="0" fontId="2" fillId="7" borderId="3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6" fontId="0" fillId="0" borderId="18" xfId="1" applyFont="1" applyBorder="1"/>
    <xf numFmtId="176" fontId="0" fillId="0" borderId="4" xfId="1" applyFont="1" applyBorder="1"/>
    <xf numFmtId="176" fontId="0" fillId="0" borderId="24" xfId="1" applyFont="1" applyBorder="1"/>
    <xf numFmtId="176" fontId="0" fillId="0" borderId="6" xfId="1" applyFont="1" applyBorder="1"/>
    <xf numFmtId="176" fontId="0" fillId="0" borderId="23" xfId="1" applyFont="1" applyBorder="1"/>
    <xf numFmtId="176" fontId="0" fillId="0" borderId="13" xfId="1" applyFont="1" applyBorder="1"/>
    <xf numFmtId="180" fontId="1" fillId="0" borderId="0" xfId="1" applyNumberFormat="1" applyFont="1"/>
    <xf numFmtId="181" fontId="1" fillId="0" borderId="0" xfId="1" applyNumberFormat="1" applyFont="1"/>
    <xf numFmtId="181" fontId="0" fillId="0" borderId="0" xfId="0" applyNumberFormat="1"/>
    <xf numFmtId="0" fontId="2" fillId="8" borderId="3" xfId="0" applyFont="1" applyFill="1" applyBorder="1" applyAlignment="1">
      <alignment horizontal="center" vertical="center" wrapText="1"/>
    </xf>
    <xf numFmtId="181" fontId="2" fillId="9" borderId="25" xfId="1" applyNumberFormat="1" applyFont="1" applyFill="1" applyBorder="1" applyAlignment="1">
      <alignment horizontal="center" vertical="center"/>
    </xf>
    <xf numFmtId="181" fontId="2" fillId="9" borderId="26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181" fontId="2" fillId="0" borderId="7" xfId="1" applyNumberFormat="1" applyFont="1" applyFill="1" applyBorder="1" applyAlignment="1">
      <alignment horizontal="center" vertical="center" wrapText="1"/>
    </xf>
    <xf numFmtId="180" fontId="2" fillId="0" borderId="19" xfId="0" applyNumberFormat="1" applyFont="1" applyBorder="1" applyAlignment="1">
      <alignment horizontal="center" vertical="center" wrapText="1"/>
    </xf>
    <xf numFmtId="181" fontId="2" fillId="10" borderId="8" xfId="1" applyNumberFormat="1" applyFont="1" applyFill="1" applyBorder="1" applyAlignment="1">
      <alignment horizontal="center" vertical="center" wrapText="1"/>
    </xf>
    <xf numFmtId="181" fontId="2" fillId="10" borderId="7" xfId="1" applyNumberFormat="1" applyFont="1" applyFill="1" applyBorder="1" applyAlignment="1">
      <alignment horizontal="center" vertical="center" wrapText="1"/>
    </xf>
    <xf numFmtId="181" fontId="2" fillId="0" borderId="7" xfId="1" applyNumberFormat="1" applyFont="1" applyBorder="1" applyAlignment="1">
      <alignment horizontal="center" vertical="center" wrapText="1"/>
    </xf>
    <xf numFmtId="181" fontId="0" fillId="0" borderId="9" xfId="1" applyNumberFormat="1" applyFont="1" applyBorder="1"/>
    <xf numFmtId="181" fontId="0" fillId="0" borderId="10" xfId="1" applyNumberFormat="1" applyFont="1" applyBorder="1"/>
    <xf numFmtId="181" fontId="0" fillId="0" borderId="12" xfId="1" applyNumberFormat="1" applyFont="1" applyBorder="1"/>
    <xf numFmtId="181" fontId="0" fillId="0" borderId="3" xfId="1" applyNumberFormat="1" applyFont="1" applyBorder="1"/>
    <xf numFmtId="181" fontId="0" fillId="0" borderId="14" xfId="1" applyNumberFormat="1" applyFont="1" applyBorder="1"/>
    <xf numFmtId="181" fontId="0" fillId="0" borderId="15" xfId="1" applyNumberFormat="1" applyFont="1" applyBorder="1"/>
    <xf numFmtId="176" fontId="0" fillId="0" borderId="27" xfId="1" applyFont="1" applyBorder="1"/>
    <xf numFmtId="181" fontId="2" fillId="9" borderId="28" xfId="1" applyNumberFormat="1" applyFont="1" applyFill="1" applyBorder="1" applyAlignment="1">
      <alignment horizontal="center" vertical="center"/>
    </xf>
    <xf numFmtId="181" fontId="2" fillId="0" borderId="19" xfId="1" applyNumberFormat="1" applyFont="1" applyBorder="1" applyAlignment="1">
      <alignment horizontal="center" vertical="center" wrapText="1"/>
    </xf>
    <xf numFmtId="181" fontId="2" fillId="10" borderId="17" xfId="1" applyNumberFormat="1" applyFont="1" applyFill="1" applyBorder="1" applyAlignment="1">
      <alignment horizontal="center" vertical="center" wrapText="1"/>
    </xf>
    <xf numFmtId="181" fontId="0" fillId="0" borderId="11" xfId="1" applyNumberFormat="1" applyFont="1" applyFill="1" applyBorder="1"/>
    <xf numFmtId="181" fontId="0" fillId="0" borderId="13" xfId="1" applyNumberFormat="1" applyFont="1" applyFill="1" applyBorder="1"/>
    <xf numFmtId="181" fontId="0" fillId="0" borderId="16" xfId="1" applyNumberFormat="1" applyFont="1" applyFill="1" applyBorder="1"/>
    <xf numFmtId="181" fontId="0" fillId="0" borderId="20" xfId="1" applyNumberFormat="1" applyFont="1" applyFill="1" applyBorder="1"/>
    <xf numFmtId="181" fontId="0" fillId="0" borderId="21" xfId="1" applyNumberFormat="1" applyFont="1" applyFill="1" applyBorder="1"/>
    <xf numFmtId="181" fontId="0" fillId="0" borderId="22" xfId="1" applyNumberFormat="1" applyFont="1" applyFill="1" applyBorder="1"/>
    <xf numFmtId="181" fontId="0" fillId="0" borderId="17" xfId="1" applyNumberFormat="1" applyFont="1" applyBorder="1"/>
    <xf numFmtId="181" fontId="0" fillId="0" borderId="7" xfId="1" applyNumberFormat="1" applyFont="1" applyBorder="1"/>
    <xf numFmtId="181" fontId="0" fillId="0" borderId="19" xfId="1" applyNumberFormat="1" applyFont="1" applyFill="1" applyBorder="1"/>
    <xf numFmtId="181" fontId="0" fillId="0" borderId="29" xfId="1" applyNumberFormat="1" applyFont="1" applyBorder="1"/>
    <xf numFmtId="181" fontId="0" fillId="0" borderId="23" xfId="1" applyNumberFormat="1" applyFont="1" applyBorder="1"/>
    <xf numFmtId="181" fontId="0" fillId="0" borderId="30" xfId="1" applyNumberFormat="1" applyFont="1" applyBorder="1"/>
    <xf numFmtId="0" fontId="1" fillId="0" borderId="0" xfId="0" applyFont="1"/>
    <xf numFmtId="176" fontId="0" fillId="0" borderId="0" xfId="1" applyFont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colors>
    <mruColors>
      <color rgb="00F8D2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S112"/>
  <sheetViews>
    <sheetView showGridLines="0" tabSelected="1" zoomScale="60" zoomScaleNormal="60" workbookViewId="0">
      <pane xSplit="3" ySplit="6" topLeftCell="D7" activePane="bottomRight" state="frozen"/>
      <selection/>
      <selection pane="topRight"/>
      <selection pane="bottomLeft"/>
      <selection pane="bottomRight" activeCell="Q16" sqref="Q16"/>
    </sheetView>
  </sheetViews>
  <sheetFormatPr defaultColWidth="12.3333333333333" defaultRowHeight="14.25"/>
  <cols>
    <col min="1" max="1" width="6.83333333333333" customWidth="1"/>
    <col min="2" max="2" width="7.33333333333333" customWidth="1"/>
    <col min="3" max="3" width="12.6666666666667" customWidth="1"/>
    <col min="4" max="4" width="16" customWidth="1"/>
    <col min="5" max="5" width="13.3333333333333" customWidth="1"/>
    <col min="6" max="6" width="19.5" customWidth="1"/>
    <col min="7" max="8" width="16" customWidth="1" outlineLevel="1"/>
    <col min="9" max="9" width="14.8333333333333" customWidth="1" outlineLevel="1"/>
    <col min="10" max="10" width="13.6666666666667" customWidth="1" outlineLevel="1"/>
    <col min="11" max="12" width="12.6666666666667" customWidth="1" outlineLevel="1"/>
    <col min="13" max="13" width="16.1666666666667" style="2" customWidth="1"/>
    <col min="14" max="14" width="11" customWidth="1"/>
    <col min="15" max="15" width="16.1666666666667" customWidth="1"/>
    <col min="16" max="16" width="10" style="2" customWidth="1"/>
    <col min="17" max="18" width="16.1666666666667" customWidth="1"/>
    <col min="19" max="19" width="14.3333333333333" customWidth="1"/>
    <col min="20" max="20" width="14.5" customWidth="1"/>
    <col min="21" max="21" width="15.3333333333333" customWidth="1"/>
    <col min="22" max="22" width="14.8333333333333" customWidth="1"/>
    <col min="23" max="23" width="12.3333333333333" customWidth="1"/>
    <col min="24" max="24" width="14.5" customWidth="1"/>
    <col min="25" max="25" width="15.8333333333333" customWidth="1"/>
    <col min="26" max="26" width="12.3333333333333" customWidth="1"/>
    <col min="27" max="27" width="15.8333333333333" customWidth="1"/>
    <col min="28" max="28" width="15.1666666666667" customWidth="1"/>
    <col min="29" max="29" width="12.3333333333333" customWidth="1"/>
    <col min="30" max="30" width="14.5" customWidth="1"/>
    <col min="31" max="31" width="15.3333333333333" customWidth="1"/>
    <col min="32" max="32" width="17.5" customWidth="1"/>
    <col min="33" max="33" width="15.8333333333333" customWidth="1"/>
    <col min="34" max="34" width="17.5" style="3" customWidth="1"/>
    <col min="35" max="35" width="15.8333333333333" customWidth="1"/>
    <col min="36" max="36" width="12.3333333333333" customWidth="1"/>
    <col min="37" max="37" width="14.8333333333333" style="2" customWidth="1"/>
    <col min="38" max="38" width="16.1666666666667" style="3" customWidth="1"/>
    <col min="39" max="39" width="16" style="3" customWidth="1"/>
    <col min="40" max="40" width="12.8333333333333" style="3" customWidth="1"/>
    <col min="41" max="41" width="12.5" style="3" customWidth="1"/>
    <col min="42" max="42" width="14.8333333333333" style="3" customWidth="1"/>
    <col min="43" max="44" width="12.3333333333333" style="3"/>
    <col min="45" max="45" width="12.8333333333333" style="3" customWidth="1"/>
    <col min="46" max="47" width="12.5" style="3" customWidth="1"/>
    <col min="48" max="49" width="12.8333333333333" style="3" customWidth="1"/>
    <col min="50" max="50" width="14" style="3" customWidth="1"/>
    <col min="51" max="51" width="12.3333333333333" style="3"/>
    <col min="52" max="52" width="12.8333333333333" style="3" customWidth="1"/>
    <col min="53" max="53" width="14" style="3" customWidth="1"/>
    <col min="54" max="55" width="12.5" style="3" customWidth="1"/>
    <col min="56" max="56" width="14" style="3" customWidth="1"/>
    <col min="57" max="57" width="12.8333333333333" style="3" customWidth="1"/>
    <col min="58" max="58" width="12.3333333333333" style="3"/>
    <col min="59" max="59" width="12.5" style="3" customWidth="1"/>
    <col min="60" max="60" width="12.3333333333333" style="3"/>
    <col min="61" max="61" width="12.8333333333333" style="3" customWidth="1"/>
    <col min="62" max="62" width="14" style="3" customWidth="1"/>
    <col min="63" max="64" width="12.5" style="3" customWidth="1"/>
    <col min="65" max="65" width="14" style="3" customWidth="1"/>
    <col min="66" max="66" width="12.5" style="3" customWidth="1"/>
    <col min="67" max="69" width="12.3333333333333" style="3"/>
    <col min="70" max="70" width="14" style="3" customWidth="1"/>
    <col min="71" max="72" width="12.5" style="3" customWidth="1"/>
    <col min="73" max="73" width="14" style="3" customWidth="1"/>
    <col min="74" max="74" width="12.8333333333333" style="3" customWidth="1"/>
    <col min="75" max="77" width="12.3333333333333" style="3"/>
    <col min="78" max="78" width="12.8333333333333" style="3" customWidth="1"/>
    <col min="79" max="79" width="14" style="3" customWidth="1"/>
    <col min="80" max="81" width="12.5" style="3" customWidth="1"/>
    <col min="82" max="82" width="14" style="3" customWidth="1"/>
    <col min="83" max="83" width="12.8333333333333" style="3" customWidth="1"/>
    <col min="84" max="84" width="14" style="3" customWidth="1"/>
    <col min="85" max="85" width="12.5" style="3" customWidth="1"/>
    <col min="86" max="87" width="12.8333333333333" style="3" customWidth="1"/>
    <col min="88" max="88" width="14" style="3" customWidth="1"/>
    <col min="89" max="90" width="12.5" style="3" customWidth="1"/>
    <col min="91" max="91" width="14" style="3" customWidth="1"/>
    <col min="92" max="92" width="12.5" style="3" customWidth="1"/>
    <col min="93" max="93" width="12.3333333333333" style="3"/>
    <col min="94" max="94" width="12.5" style="3" customWidth="1"/>
    <col min="95" max="95" width="12.3333333333333" style="3"/>
    <col min="96" max="96" width="12.5" style="3" customWidth="1"/>
    <col min="97" max="97" width="14" style="3" customWidth="1"/>
    <col min="98" max="99" width="12.5" style="3" customWidth="1"/>
    <col min="100" max="100" width="12.8333333333333" style="3" customWidth="1"/>
    <col min="101" max="102" width="12.5" style="3" customWidth="1"/>
    <col min="103" max="104" width="12.3333333333333" style="3"/>
    <col min="105" max="105" width="12.8333333333333" style="3" customWidth="1"/>
    <col min="106" max="107" width="12.5" style="3" customWidth="1"/>
    <col min="108" max="108" width="14.1666666666667" style="3" customWidth="1"/>
    <col min="109" max="110" width="12.8333333333333" style="3" customWidth="1"/>
    <col min="111" max="111" width="12.3333333333333" style="3"/>
    <col min="112" max="112" width="12.8333333333333" style="3" customWidth="1"/>
    <col min="113" max="113" width="12.5" style="3" customWidth="1"/>
    <col min="114" max="114" width="14.1666666666667" style="3" customWidth="1"/>
    <col min="115" max="116" width="12.5" style="3" customWidth="1"/>
    <col min="117" max="117" width="14" style="3" customWidth="1"/>
    <col min="118" max="118" width="12.8333333333333" style="3" customWidth="1"/>
    <col min="119" max="119" width="12.3333333333333" style="3"/>
    <col min="120" max="120" width="12.8333333333333" style="3" customWidth="1"/>
    <col min="121" max="121" width="12.3333333333333" style="3"/>
    <col min="122" max="122" width="14.1666666666667" style="3" customWidth="1"/>
    <col min="123" max="124" width="12.5" style="3" customWidth="1"/>
    <col min="125" max="125" width="14" style="3" customWidth="1"/>
    <col min="126" max="127" width="12.8333333333333" style="3" customWidth="1"/>
    <col min="128" max="128" width="12.5" style="3" customWidth="1"/>
    <col min="129" max="129" width="12.8333333333333" style="3" customWidth="1"/>
    <col min="130" max="130" width="14" style="3" customWidth="1"/>
    <col min="131" max="131" width="12.5" style="3" customWidth="1"/>
    <col min="132" max="132" width="12.3333333333333" style="3"/>
    <col min="133" max="133" width="14" style="3" customWidth="1"/>
    <col min="134" max="134" width="12.8333333333333" style="3" customWidth="1"/>
    <col min="135" max="136" width="12.3333333333333" style="3"/>
    <col min="137" max="137" width="12.5" style="3" customWidth="1"/>
    <col min="138" max="139" width="14" style="3" customWidth="1"/>
    <col min="140" max="140" width="12.5" style="3" customWidth="1"/>
    <col min="141" max="141" width="12.3333333333333" style="3"/>
    <col min="142" max="142" width="14" style="3" customWidth="1"/>
    <col min="143" max="143" width="12.8333333333333" style="3" customWidth="1"/>
    <col min="144" max="144" width="12.3333333333333" style="3"/>
    <col min="145" max="146" width="12.5" style="3" customWidth="1"/>
    <col min="147" max="147" width="14" style="3" customWidth="1"/>
  </cols>
  <sheetData>
    <row r="1" spans="4:149">
      <c r="D1" s="4">
        <v>1.05</v>
      </c>
      <c r="E1" s="3"/>
      <c r="F1" s="3"/>
      <c r="G1" s="3"/>
      <c r="H1" s="3"/>
      <c r="I1" s="3"/>
      <c r="J1" s="3"/>
      <c r="K1" s="3"/>
      <c r="L1" s="3"/>
      <c r="M1" s="32"/>
      <c r="N1" s="3"/>
      <c r="P1" s="32"/>
      <c r="S1" t="s">
        <v>0</v>
      </c>
      <c r="AK1" s="57"/>
      <c r="AL1" s="58">
        <v>1.05</v>
      </c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>
        <v>1.5</v>
      </c>
      <c r="EK1" s="58"/>
      <c r="EL1" s="58"/>
      <c r="EM1" s="58"/>
      <c r="EN1" s="58"/>
      <c r="EO1" s="58"/>
      <c r="EP1" s="58"/>
      <c r="EQ1" s="58"/>
      <c r="ER1" s="91"/>
      <c r="ES1" s="91"/>
    </row>
    <row r="2" spans="4:149">
      <c r="D2" s="3"/>
      <c r="E2" s="3"/>
      <c r="F2" s="3"/>
      <c r="G2" s="3"/>
      <c r="H2" s="3"/>
      <c r="I2" s="3"/>
      <c r="J2" s="3"/>
      <c r="K2" s="3"/>
      <c r="L2" s="3"/>
      <c r="M2" s="32"/>
      <c r="N2" s="3"/>
      <c r="P2" s="32"/>
      <c r="AK2" s="57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91">
        <v>1.5</v>
      </c>
      <c r="ES2" s="91"/>
    </row>
    <row r="3" ht="14.5" customHeight="1" spans="4:37">
      <c r="D3" s="3"/>
      <c r="E3" s="3"/>
      <c r="F3" s="3"/>
      <c r="G3" s="3"/>
      <c r="H3" s="3"/>
      <c r="I3" s="3"/>
      <c r="J3" s="3"/>
      <c r="K3" s="3"/>
      <c r="L3" s="3"/>
      <c r="M3" s="32"/>
      <c r="N3" s="3"/>
      <c r="P3" s="32"/>
      <c r="AH3" s="59"/>
      <c r="AI3" s="59"/>
      <c r="AJ3" s="59"/>
      <c r="AK3" s="32"/>
    </row>
    <row r="4" ht="23" customHeight="1" spans="1:147">
      <c r="A4" s="5" t="s">
        <v>1</v>
      </c>
      <c r="B4" s="6"/>
      <c r="C4" s="6"/>
      <c r="D4" s="7">
        <v>1</v>
      </c>
      <c r="E4" s="7"/>
      <c r="F4" s="7">
        <v>1.1</v>
      </c>
      <c r="G4" s="8">
        <v>1.1</v>
      </c>
      <c r="H4" s="8"/>
      <c r="I4" s="8"/>
      <c r="J4" s="8"/>
      <c r="K4" s="8"/>
      <c r="L4" s="8"/>
      <c r="M4" s="33">
        <v>2</v>
      </c>
      <c r="N4" s="34">
        <v>5</v>
      </c>
      <c r="O4" s="35">
        <v>6</v>
      </c>
      <c r="P4" s="36">
        <v>7</v>
      </c>
      <c r="Q4" s="49">
        <v>8</v>
      </c>
      <c r="R4" s="49"/>
      <c r="S4" s="38">
        <v>10</v>
      </c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>
        <v>11</v>
      </c>
      <c r="AI4" s="38">
        <v>12</v>
      </c>
      <c r="AJ4" s="38"/>
      <c r="AK4" s="60">
        <v>14</v>
      </c>
      <c r="AL4" s="61">
        <v>13</v>
      </c>
      <c r="AM4" s="62"/>
      <c r="AN4" s="62"/>
      <c r="AO4" s="62"/>
      <c r="AP4" s="62"/>
      <c r="AQ4" s="62"/>
      <c r="AR4" s="62"/>
      <c r="AS4" s="76"/>
      <c r="AT4" s="61">
        <v>13</v>
      </c>
      <c r="AU4" s="62"/>
      <c r="AV4" s="62"/>
      <c r="AW4" s="62"/>
      <c r="AX4" s="62"/>
      <c r="AY4" s="62"/>
      <c r="AZ4" s="62"/>
      <c r="BA4" s="76"/>
      <c r="BB4" s="61">
        <v>13</v>
      </c>
      <c r="BC4" s="62"/>
      <c r="BD4" s="62"/>
      <c r="BE4" s="62"/>
      <c r="BF4" s="62"/>
      <c r="BG4" s="62"/>
      <c r="BH4" s="62"/>
      <c r="BI4" s="62"/>
      <c r="BJ4" s="76"/>
      <c r="BK4" s="61">
        <v>13</v>
      </c>
      <c r="BL4" s="62"/>
      <c r="BM4" s="62"/>
      <c r="BN4" s="62"/>
      <c r="BO4" s="62"/>
      <c r="BP4" s="62"/>
      <c r="BQ4" s="62"/>
      <c r="BR4" s="76"/>
      <c r="BS4" s="61">
        <v>13</v>
      </c>
      <c r="BT4" s="62"/>
      <c r="BU4" s="62"/>
      <c r="BV4" s="62"/>
      <c r="BW4" s="62"/>
      <c r="BX4" s="62"/>
      <c r="BY4" s="62"/>
      <c r="BZ4" s="62"/>
      <c r="CA4" s="76"/>
      <c r="CB4" s="61">
        <v>13</v>
      </c>
      <c r="CC4" s="62"/>
      <c r="CD4" s="62"/>
      <c r="CE4" s="62"/>
      <c r="CF4" s="62"/>
      <c r="CG4" s="62"/>
      <c r="CH4" s="62"/>
      <c r="CI4" s="62"/>
      <c r="CJ4" s="76"/>
      <c r="CK4" s="61">
        <v>13</v>
      </c>
      <c r="CL4" s="62"/>
      <c r="CM4" s="62"/>
      <c r="CN4" s="62"/>
      <c r="CO4" s="62"/>
      <c r="CP4" s="62"/>
      <c r="CQ4" s="62"/>
      <c r="CR4" s="62"/>
      <c r="CS4" s="76"/>
      <c r="CT4" s="61">
        <v>13</v>
      </c>
      <c r="CU4" s="62"/>
      <c r="CV4" s="62"/>
      <c r="CW4" s="62"/>
      <c r="CX4" s="62"/>
      <c r="CY4" s="62"/>
      <c r="CZ4" s="62"/>
      <c r="DA4" s="76"/>
      <c r="DB4" s="61">
        <v>13</v>
      </c>
      <c r="DC4" s="62"/>
      <c r="DD4" s="62"/>
      <c r="DE4" s="62"/>
      <c r="DF4" s="62"/>
      <c r="DG4" s="62"/>
      <c r="DH4" s="62"/>
      <c r="DI4" s="62"/>
      <c r="DJ4" s="76"/>
      <c r="DK4" s="61">
        <v>13</v>
      </c>
      <c r="DL4" s="62"/>
      <c r="DM4" s="62"/>
      <c r="DN4" s="62"/>
      <c r="DO4" s="62"/>
      <c r="DP4" s="62"/>
      <c r="DQ4" s="62"/>
      <c r="DR4" s="76"/>
      <c r="DS4" s="61">
        <v>13</v>
      </c>
      <c r="DT4" s="62"/>
      <c r="DU4" s="62"/>
      <c r="DV4" s="62"/>
      <c r="DW4" s="62"/>
      <c r="DX4" s="62"/>
      <c r="DY4" s="62"/>
      <c r="DZ4" s="76"/>
      <c r="EA4" s="61">
        <v>13</v>
      </c>
      <c r="EB4" s="62"/>
      <c r="EC4" s="62"/>
      <c r="ED4" s="62"/>
      <c r="EE4" s="62"/>
      <c r="EF4" s="62"/>
      <c r="EG4" s="62"/>
      <c r="EH4" s="62"/>
      <c r="EI4" s="76"/>
      <c r="EJ4" s="61">
        <v>13</v>
      </c>
      <c r="EK4" s="62"/>
      <c r="EL4" s="62"/>
      <c r="EM4" s="62"/>
      <c r="EN4" s="62"/>
      <c r="EO4" s="62"/>
      <c r="EP4" s="62"/>
      <c r="EQ4" s="76"/>
    </row>
    <row r="5" ht="54" customHeight="1" spans="1:147">
      <c r="A5" s="9"/>
      <c r="B5" s="10"/>
      <c r="C5" s="10"/>
      <c r="D5" s="11" t="s">
        <v>2</v>
      </c>
      <c r="E5" s="11"/>
      <c r="F5" s="12" t="s">
        <v>3</v>
      </c>
      <c r="G5" s="12" t="s">
        <v>4</v>
      </c>
      <c r="H5" s="13"/>
      <c r="I5" s="13"/>
      <c r="J5" s="13"/>
      <c r="K5" s="13"/>
      <c r="L5" s="37"/>
      <c r="M5" s="38" t="s">
        <v>5</v>
      </c>
      <c r="N5" s="38" t="s">
        <v>6</v>
      </c>
      <c r="O5" s="38" t="s">
        <v>7</v>
      </c>
      <c r="P5" s="34" t="s">
        <v>8</v>
      </c>
      <c r="Q5" s="34" t="s">
        <v>9</v>
      </c>
      <c r="R5" s="50"/>
      <c r="S5" s="38" t="s">
        <v>10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63" t="s">
        <v>11</v>
      </c>
      <c r="AI5" s="34" t="s">
        <v>12</v>
      </c>
      <c r="AJ5" s="50"/>
      <c r="AK5" s="60" t="s">
        <v>13</v>
      </c>
      <c r="AL5" s="61" t="s">
        <v>14</v>
      </c>
      <c r="AM5" s="62"/>
      <c r="AN5" s="62"/>
      <c r="AO5" s="62"/>
      <c r="AP5" s="62"/>
      <c r="AQ5" s="62"/>
      <c r="AR5" s="62"/>
      <c r="AS5" s="76"/>
      <c r="AT5" s="61" t="s">
        <v>15</v>
      </c>
      <c r="AU5" s="62"/>
      <c r="AV5" s="62"/>
      <c r="AW5" s="62"/>
      <c r="AX5" s="62"/>
      <c r="AY5" s="62"/>
      <c r="AZ5" s="62"/>
      <c r="BA5" s="76"/>
      <c r="BB5" s="61" t="s">
        <v>16</v>
      </c>
      <c r="BC5" s="62"/>
      <c r="BD5" s="62"/>
      <c r="BE5" s="62"/>
      <c r="BF5" s="62"/>
      <c r="BG5" s="62"/>
      <c r="BH5" s="62"/>
      <c r="BI5" s="62"/>
      <c r="BJ5" s="76"/>
      <c r="BK5" s="61" t="s">
        <v>17</v>
      </c>
      <c r="BL5" s="62"/>
      <c r="BM5" s="62"/>
      <c r="BN5" s="62"/>
      <c r="BO5" s="62"/>
      <c r="BP5" s="62"/>
      <c r="BQ5" s="62"/>
      <c r="BR5" s="76"/>
      <c r="BS5" s="61" t="s">
        <v>18</v>
      </c>
      <c r="BT5" s="62"/>
      <c r="BU5" s="62"/>
      <c r="BV5" s="62"/>
      <c r="BW5" s="62"/>
      <c r="BX5" s="62"/>
      <c r="BY5" s="62"/>
      <c r="BZ5" s="62"/>
      <c r="CA5" s="76"/>
      <c r="CB5" s="61" t="s">
        <v>19</v>
      </c>
      <c r="CC5" s="62"/>
      <c r="CD5" s="62"/>
      <c r="CE5" s="62"/>
      <c r="CF5" s="62"/>
      <c r="CG5" s="62"/>
      <c r="CH5" s="62"/>
      <c r="CI5" s="62"/>
      <c r="CJ5" s="76"/>
      <c r="CK5" s="61" t="s">
        <v>20</v>
      </c>
      <c r="CL5" s="62"/>
      <c r="CM5" s="62"/>
      <c r="CN5" s="62"/>
      <c r="CO5" s="62"/>
      <c r="CP5" s="62"/>
      <c r="CQ5" s="62"/>
      <c r="CR5" s="62"/>
      <c r="CS5" s="76"/>
      <c r="CT5" s="61" t="s">
        <v>21</v>
      </c>
      <c r="CU5" s="62"/>
      <c r="CV5" s="62"/>
      <c r="CW5" s="62"/>
      <c r="CX5" s="62"/>
      <c r="CY5" s="62"/>
      <c r="CZ5" s="62"/>
      <c r="DA5" s="76"/>
      <c r="DB5" s="61" t="s">
        <v>22</v>
      </c>
      <c r="DC5" s="62"/>
      <c r="DD5" s="62"/>
      <c r="DE5" s="62"/>
      <c r="DF5" s="62"/>
      <c r="DG5" s="62"/>
      <c r="DH5" s="62"/>
      <c r="DI5" s="62"/>
      <c r="DJ5" s="76"/>
      <c r="DK5" s="61" t="s">
        <v>23</v>
      </c>
      <c r="DL5" s="62"/>
      <c r="DM5" s="62"/>
      <c r="DN5" s="62"/>
      <c r="DO5" s="62"/>
      <c r="DP5" s="62"/>
      <c r="DQ5" s="62"/>
      <c r="DR5" s="76"/>
      <c r="DS5" s="61" t="s">
        <v>24</v>
      </c>
      <c r="DT5" s="62"/>
      <c r="DU5" s="62"/>
      <c r="DV5" s="62"/>
      <c r="DW5" s="62"/>
      <c r="DX5" s="62"/>
      <c r="DY5" s="62"/>
      <c r="DZ5" s="76"/>
      <c r="EA5" s="61" t="s">
        <v>25</v>
      </c>
      <c r="EB5" s="62"/>
      <c r="EC5" s="62"/>
      <c r="ED5" s="62"/>
      <c r="EE5" s="62"/>
      <c r="EF5" s="62"/>
      <c r="EG5" s="62"/>
      <c r="EH5" s="62"/>
      <c r="EI5" s="76"/>
      <c r="EJ5" s="61" t="s">
        <v>26</v>
      </c>
      <c r="EK5" s="62"/>
      <c r="EL5" s="62"/>
      <c r="EM5" s="62"/>
      <c r="EN5" s="62"/>
      <c r="EO5" s="62"/>
      <c r="EP5" s="62"/>
      <c r="EQ5" s="76"/>
    </row>
    <row r="6" ht="45" customHeight="1" spans="1:147">
      <c r="A6" s="14" t="s">
        <v>27</v>
      </c>
      <c r="B6" s="14" t="s">
        <v>28</v>
      </c>
      <c r="C6" s="15" t="s">
        <v>29</v>
      </c>
      <c r="D6" s="16" t="s">
        <v>30</v>
      </c>
      <c r="E6" s="14" t="s">
        <v>31</v>
      </c>
      <c r="F6" s="16" t="s">
        <v>30</v>
      </c>
      <c r="G6" s="14" t="s">
        <v>32</v>
      </c>
      <c r="H6" s="14" t="s">
        <v>33</v>
      </c>
      <c r="I6" s="14" t="s">
        <v>34</v>
      </c>
      <c r="J6" s="14" t="s">
        <v>35</v>
      </c>
      <c r="K6" s="14" t="s">
        <v>36</v>
      </c>
      <c r="L6" s="39" t="s">
        <v>37</v>
      </c>
      <c r="M6" s="40" t="s">
        <v>38</v>
      </c>
      <c r="N6" s="14" t="s">
        <v>39</v>
      </c>
      <c r="O6" s="41" t="s">
        <v>40</v>
      </c>
      <c r="P6" s="42" t="s">
        <v>41</v>
      </c>
      <c r="Q6" s="42" t="s">
        <v>42</v>
      </c>
      <c r="R6" s="14" t="s">
        <v>43</v>
      </c>
      <c r="S6" s="41" t="s">
        <v>44</v>
      </c>
      <c r="T6" s="14" t="s">
        <v>45</v>
      </c>
      <c r="U6" s="14" t="s">
        <v>46</v>
      </c>
      <c r="V6" s="14" t="s">
        <v>47</v>
      </c>
      <c r="W6" s="14" t="s">
        <v>48</v>
      </c>
      <c r="X6" s="14" t="s">
        <v>49</v>
      </c>
      <c r="Y6" s="14" t="s">
        <v>50</v>
      </c>
      <c r="Z6" s="14" t="s">
        <v>51</v>
      </c>
      <c r="AA6" s="14" t="s">
        <v>52</v>
      </c>
      <c r="AB6" s="14" t="s">
        <v>53</v>
      </c>
      <c r="AC6" s="14" t="s">
        <v>54</v>
      </c>
      <c r="AD6" s="14" t="s">
        <v>55</v>
      </c>
      <c r="AE6" s="14" t="s">
        <v>56</v>
      </c>
      <c r="AF6" s="14" t="s">
        <v>57</v>
      </c>
      <c r="AG6" s="14" t="s">
        <v>58</v>
      </c>
      <c r="AH6" s="64" t="s">
        <v>59</v>
      </c>
      <c r="AI6" s="14" t="s">
        <v>60</v>
      </c>
      <c r="AJ6" s="15" t="s">
        <v>61</v>
      </c>
      <c r="AK6" s="65" t="s">
        <v>13</v>
      </c>
      <c r="AL6" s="66" t="s">
        <v>62</v>
      </c>
      <c r="AM6" s="67" t="s">
        <v>63</v>
      </c>
      <c r="AN6" s="68" t="s">
        <v>64</v>
      </c>
      <c r="AO6" s="68" t="s">
        <v>65</v>
      </c>
      <c r="AP6" s="68" t="s">
        <v>66</v>
      </c>
      <c r="AQ6" s="68" t="s">
        <v>67</v>
      </c>
      <c r="AR6" s="68" t="s">
        <v>60</v>
      </c>
      <c r="AS6" s="77" t="s">
        <v>68</v>
      </c>
      <c r="AT6" s="78" t="s">
        <v>62</v>
      </c>
      <c r="AU6" s="67" t="s">
        <v>63</v>
      </c>
      <c r="AV6" s="68" t="s">
        <v>64</v>
      </c>
      <c r="AW6" s="68" t="s">
        <v>65</v>
      </c>
      <c r="AX6" s="68" t="s">
        <v>66</v>
      </c>
      <c r="AY6" s="68" t="s">
        <v>67</v>
      </c>
      <c r="AZ6" s="68" t="s">
        <v>60</v>
      </c>
      <c r="BA6" s="77" t="s">
        <v>68</v>
      </c>
      <c r="BB6" s="78" t="s">
        <v>62</v>
      </c>
      <c r="BC6" s="67" t="s">
        <v>63</v>
      </c>
      <c r="BD6" s="68" t="s">
        <v>64</v>
      </c>
      <c r="BE6" s="68" t="s">
        <v>65</v>
      </c>
      <c r="BF6" s="68" t="s">
        <v>66</v>
      </c>
      <c r="BG6" s="68" t="s">
        <v>67</v>
      </c>
      <c r="BH6" s="68" t="s">
        <v>60</v>
      </c>
      <c r="BI6" s="64" t="s">
        <v>69</v>
      </c>
      <c r="BJ6" s="77" t="s">
        <v>68</v>
      </c>
      <c r="BK6" s="78" t="s">
        <v>62</v>
      </c>
      <c r="BL6" s="67" t="s">
        <v>63</v>
      </c>
      <c r="BM6" s="68" t="s">
        <v>64</v>
      </c>
      <c r="BN6" s="68" t="s">
        <v>65</v>
      </c>
      <c r="BO6" s="68" t="s">
        <v>66</v>
      </c>
      <c r="BP6" s="68" t="s">
        <v>67</v>
      </c>
      <c r="BQ6" s="68" t="s">
        <v>60</v>
      </c>
      <c r="BR6" s="77" t="s">
        <v>68</v>
      </c>
      <c r="BS6" s="78" t="s">
        <v>62</v>
      </c>
      <c r="BT6" s="67" t="s">
        <v>63</v>
      </c>
      <c r="BU6" s="68" t="s">
        <v>64</v>
      </c>
      <c r="BV6" s="68" t="s">
        <v>65</v>
      </c>
      <c r="BW6" s="68" t="s">
        <v>66</v>
      </c>
      <c r="BX6" s="68" t="s">
        <v>67</v>
      </c>
      <c r="BY6" s="68" t="s">
        <v>60</v>
      </c>
      <c r="BZ6" s="64" t="s">
        <v>69</v>
      </c>
      <c r="CA6" s="77" t="s">
        <v>68</v>
      </c>
      <c r="CB6" s="78" t="s">
        <v>62</v>
      </c>
      <c r="CC6" s="67" t="s">
        <v>63</v>
      </c>
      <c r="CD6" s="68" t="s">
        <v>64</v>
      </c>
      <c r="CE6" s="68" t="s">
        <v>65</v>
      </c>
      <c r="CF6" s="68" t="s">
        <v>66</v>
      </c>
      <c r="CG6" s="68" t="s">
        <v>67</v>
      </c>
      <c r="CH6" s="68" t="s">
        <v>60</v>
      </c>
      <c r="CI6" s="64" t="s">
        <v>69</v>
      </c>
      <c r="CJ6" s="77" t="s">
        <v>68</v>
      </c>
      <c r="CK6" s="78" t="s">
        <v>62</v>
      </c>
      <c r="CL6" s="67" t="s">
        <v>63</v>
      </c>
      <c r="CM6" s="68" t="s">
        <v>64</v>
      </c>
      <c r="CN6" s="68" t="s">
        <v>65</v>
      </c>
      <c r="CO6" s="68" t="s">
        <v>66</v>
      </c>
      <c r="CP6" s="68" t="s">
        <v>67</v>
      </c>
      <c r="CQ6" s="68" t="s">
        <v>60</v>
      </c>
      <c r="CR6" s="64" t="s">
        <v>69</v>
      </c>
      <c r="CS6" s="77" t="s">
        <v>68</v>
      </c>
      <c r="CT6" s="78" t="s">
        <v>62</v>
      </c>
      <c r="CU6" s="67" t="s">
        <v>63</v>
      </c>
      <c r="CV6" s="68" t="s">
        <v>64</v>
      </c>
      <c r="CW6" s="68" t="s">
        <v>65</v>
      </c>
      <c r="CX6" s="68" t="s">
        <v>66</v>
      </c>
      <c r="CY6" s="68" t="s">
        <v>67</v>
      </c>
      <c r="CZ6" s="68" t="s">
        <v>60</v>
      </c>
      <c r="DA6" s="77" t="s">
        <v>68</v>
      </c>
      <c r="DB6" s="78" t="s">
        <v>62</v>
      </c>
      <c r="DC6" s="67" t="s">
        <v>63</v>
      </c>
      <c r="DD6" s="68" t="s">
        <v>64</v>
      </c>
      <c r="DE6" s="68" t="s">
        <v>65</v>
      </c>
      <c r="DF6" s="68" t="s">
        <v>66</v>
      </c>
      <c r="DG6" s="68" t="s">
        <v>67</v>
      </c>
      <c r="DH6" s="68" t="s">
        <v>60</v>
      </c>
      <c r="DI6" s="64" t="s">
        <v>69</v>
      </c>
      <c r="DJ6" s="77" t="s">
        <v>68</v>
      </c>
      <c r="DK6" s="78" t="s">
        <v>62</v>
      </c>
      <c r="DL6" s="67" t="s">
        <v>63</v>
      </c>
      <c r="DM6" s="68" t="s">
        <v>64</v>
      </c>
      <c r="DN6" s="68" t="s">
        <v>65</v>
      </c>
      <c r="DO6" s="68" t="s">
        <v>66</v>
      </c>
      <c r="DP6" s="68" t="s">
        <v>67</v>
      </c>
      <c r="DQ6" s="68" t="s">
        <v>60</v>
      </c>
      <c r="DR6" s="77" t="s">
        <v>68</v>
      </c>
      <c r="DS6" s="78" t="s">
        <v>62</v>
      </c>
      <c r="DT6" s="67" t="s">
        <v>63</v>
      </c>
      <c r="DU6" s="68" t="s">
        <v>64</v>
      </c>
      <c r="DV6" s="68" t="s">
        <v>65</v>
      </c>
      <c r="DW6" s="68" t="s">
        <v>66</v>
      </c>
      <c r="DX6" s="68" t="s">
        <v>67</v>
      </c>
      <c r="DY6" s="68" t="s">
        <v>60</v>
      </c>
      <c r="DZ6" s="77" t="s">
        <v>68</v>
      </c>
      <c r="EA6" s="78" t="s">
        <v>62</v>
      </c>
      <c r="EB6" s="67" t="s">
        <v>63</v>
      </c>
      <c r="EC6" s="68" t="s">
        <v>64</v>
      </c>
      <c r="ED6" s="68" t="s">
        <v>65</v>
      </c>
      <c r="EE6" s="68" t="s">
        <v>66</v>
      </c>
      <c r="EF6" s="68" t="s">
        <v>67</v>
      </c>
      <c r="EG6" s="68" t="s">
        <v>60</v>
      </c>
      <c r="EH6" s="64" t="s">
        <v>69</v>
      </c>
      <c r="EI6" s="77" t="s">
        <v>68</v>
      </c>
      <c r="EJ6" s="78" t="s">
        <v>62</v>
      </c>
      <c r="EK6" s="67" t="s">
        <v>63</v>
      </c>
      <c r="EL6" s="68" t="s">
        <v>64</v>
      </c>
      <c r="EM6" s="68" t="s">
        <v>65</v>
      </c>
      <c r="EN6" s="68" t="s">
        <v>66</v>
      </c>
      <c r="EO6" s="68" t="s">
        <v>67</v>
      </c>
      <c r="EP6" s="68" t="s">
        <v>60</v>
      </c>
      <c r="EQ6" s="77" t="s">
        <v>68</v>
      </c>
    </row>
    <row r="7" spans="1:147">
      <c r="A7" s="17">
        <v>2019</v>
      </c>
      <c r="B7" s="18">
        <f>_xlfn.ISOWEEKNUM(C7)</f>
        <v>1</v>
      </c>
      <c r="C7" s="19">
        <v>43465</v>
      </c>
      <c r="D7" s="20">
        <v>41535567.339</v>
      </c>
      <c r="E7" s="21">
        <v>114621.15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43">
        <v>0</v>
      </c>
      <c r="M7" s="20">
        <v>0.921069767441865</v>
      </c>
      <c r="N7" s="43">
        <v>99698.5954326923</v>
      </c>
      <c r="O7" s="20">
        <v>508956</v>
      </c>
      <c r="P7" s="21">
        <v>1.54132033660103</v>
      </c>
      <c r="Q7" s="21">
        <v>0</v>
      </c>
      <c r="R7" s="43">
        <v>0</v>
      </c>
      <c r="S7" s="20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 t="s">
        <v>70</v>
      </c>
      <c r="AG7" s="21">
        <v>0</v>
      </c>
      <c r="AH7" s="21">
        <v>1057612.5</v>
      </c>
      <c r="AI7" s="21">
        <v>0</v>
      </c>
      <c r="AJ7" s="21">
        <v>0</v>
      </c>
      <c r="AK7" s="43">
        <v>76854.75</v>
      </c>
      <c r="AL7" s="69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9"/>
      <c r="AT7" s="69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  <c r="BA7" s="82"/>
      <c r="BB7" s="69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0</v>
      </c>
      <c r="BI7" s="70">
        <v>1606934.27322581</v>
      </c>
      <c r="BJ7" s="82">
        <f>SUM(BD7:BI7)</f>
        <v>1606934.27322581</v>
      </c>
      <c r="BK7" s="69">
        <v>0</v>
      </c>
      <c r="BL7" s="70">
        <v>0</v>
      </c>
      <c r="BM7" s="70">
        <v>0</v>
      </c>
      <c r="BN7" s="70">
        <v>0</v>
      </c>
      <c r="BO7" s="70">
        <v>0</v>
      </c>
      <c r="BP7" s="70">
        <v>0</v>
      </c>
      <c r="BQ7" s="70">
        <v>0</v>
      </c>
      <c r="BR7" s="82"/>
      <c r="BS7" s="69">
        <v>0</v>
      </c>
      <c r="BT7" s="70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82"/>
      <c r="CB7" s="69">
        <v>0</v>
      </c>
      <c r="CC7" s="70">
        <v>0</v>
      </c>
      <c r="CD7" s="70">
        <v>0</v>
      </c>
      <c r="CE7" s="70">
        <v>0</v>
      </c>
      <c r="CF7" s="70">
        <v>0</v>
      </c>
      <c r="CG7" s="70">
        <v>0</v>
      </c>
      <c r="CH7" s="70">
        <v>0</v>
      </c>
      <c r="CI7" s="70">
        <v>3813979.03983871</v>
      </c>
      <c r="CJ7" s="82">
        <f>SUM(CD7:CI7)</f>
        <v>3813979.03983871</v>
      </c>
      <c r="CK7" s="69">
        <v>0</v>
      </c>
      <c r="CL7" s="70">
        <v>0</v>
      </c>
      <c r="CM7" s="70">
        <v>0</v>
      </c>
      <c r="CN7" s="70">
        <v>0</v>
      </c>
      <c r="CO7" s="70">
        <v>0</v>
      </c>
      <c r="CP7" s="70">
        <v>0</v>
      </c>
      <c r="CQ7" s="70">
        <v>0</v>
      </c>
      <c r="CR7" s="70">
        <v>0</v>
      </c>
      <c r="CS7" s="82"/>
      <c r="CT7" s="69">
        <v>0</v>
      </c>
      <c r="CU7" s="70">
        <v>0</v>
      </c>
      <c r="CV7" s="70">
        <v>0</v>
      </c>
      <c r="CW7" s="70">
        <v>0</v>
      </c>
      <c r="CX7" s="70">
        <v>0</v>
      </c>
      <c r="CY7" s="70">
        <v>0</v>
      </c>
      <c r="CZ7" s="70">
        <v>0</v>
      </c>
      <c r="DA7" s="82"/>
      <c r="DB7" s="88">
        <v>294.1491964488</v>
      </c>
      <c r="DC7" s="70">
        <v>23.6985</v>
      </c>
      <c r="DD7" s="70">
        <v>5174523.63580645</v>
      </c>
      <c r="DE7" s="70">
        <v>0</v>
      </c>
      <c r="DF7" s="70">
        <v>0</v>
      </c>
      <c r="DG7" s="70">
        <v>0</v>
      </c>
      <c r="DH7" s="70">
        <v>0</v>
      </c>
      <c r="DI7" s="70">
        <v>0</v>
      </c>
      <c r="DJ7" s="79">
        <f>SUM(DD7:DI7)</f>
        <v>5174523.63580645</v>
      </c>
      <c r="DK7" s="69">
        <v>0</v>
      </c>
      <c r="DL7" s="70">
        <v>0</v>
      </c>
      <c r="DM7" s="70">
        <v>0</v>
      </c>
      <c r="DN7" s="70">
        <v>0</v>
      </c>
      <c r="DO7" s="70">
        <v>0</v>
      </c>
      <c r="DP7" s="70">
        <v>0</v>
      </c>
      <c r="DQ7" s="70">
        <v>0</v>
      </c>
      <c r="DR7" s="82"/>
      <c r="DS7" s="69">
        <v>293.11491742155</v>
      </c>
      <c r="DT7" s="70">
        <v>21.924</v>
      </c>
      <c r="DU7" s="70">
        <v>5670257.20258065</v>
      </c>
      <c r="DV7" s="70">
        <v>227587.5</v>
      </c>
      <c r="DW7" s="70">
        <v>0</v>
      </c>
      <c r="DX7" s="70">
        <v>0</v>
      </c>
      <c r="DY7" s="70">
        <v>0</v>
      </c>
      <c r="DZ7" s="82">
        <f t="shared" ref="DZ7:DZ70" si="0">SUM(DU7:DY7)</f>
        <v>5897844.70258065</v>
      </c>
      <c r="EA7" s="69">
        <v>191.5870527375</v>
      </c>
      <c r="EB7" s="70">
        <v>9.8385</v>
      </c>
      <c r="EC7" s="70">
        <v>1645238.93370968</v>
      </c>
      <c r="ED7" s="70">
        <v>3033351.5625</v>
      </c>
      <c r="EE7" s="70">
        <v>0</v>
      </c>
      <c r="EF7" s="70">
        <v>0</v>
      </c>
      <c r="EG7" s="70">
        <v>0</v>
      </c>
      <c r="EH7" s="70">
        <v>7155663.63241935</v>
      </c>
      <c r="EI7" s="82">
        <f>SUM(EC7:EH7)</f>
        <v>11834254.128629</v>
      </c>
      <c r="EJ7" s="69">
        <v>207.903106446</v>
      </c>
      <c r="EK7" s="70">
        <v>15.3615</v>
      </c>
      <c r="EL7" s="70">
        <v>9085528.01032258</v>
      </c>
      <c r="EM7" s="70">
        <v>0</v>
      </c>
      <c r="EN7" s="70">
        <v>0</v>
      </c>
      <c r="EO7" s="70">
        <v>0</v>
      </c>
      <c r="EP7" s="70">
        <v>0</v>
      </c>
      <c r="EQ7" s="82">
        <f>SUM(EL7:EP7)</f>
        <v>9085528.01032258</v>
      </c>
    </row>
    <row r="8" spans="1:147">
      <c r="A8" s="22"/>
      <c r="B8" s="23">
        <f>_xlfn.ISOWEEKNUM(C8)</f>
        <v>2</v>
      </c>
      <c r="C8" s="24">
        <f t="shared" ref="C8:C71" si="1">C7+7</f>
        <v>43472</v>
      </c>
      <c r="D8" s="25">
        <v>51222286.227</v>
      </c>
      <c r="E8" s="26">
        <v>141523.2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44">
        <v>0</v>
      </c>
      <c r="M8" s="25">
        <v>0.921069767441865</v>
      </c>
      <c r="N8" s="44">
        <v>99698.5954326923</v>
      </c>
      <c r="O8" s="25">
        <v>804825</v>
      </c>
      <c r="P8" s="26">
        <v>1.54132033660103</v>
      </c>
      <c r="Q8" s="26">
        <v>0</v>
      </c>
      <c r="R8" s="44">
        <v>0</v>
      </c>
      <c r="S8" s="25">
        <v>7.2956247</v>
      </c>
      <c r="T8" s="26">
        <v>5455512.10219355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7.2956247</v>
      </c>
      <c r="AF8" s="26">
        <f t="shared" ref="AF8:AF24" si="2">(T8+W8+Z8+AC8)*1.05</f>
        <v>5728287.70730323</v>
      </c>
      <c r="AG8" s="26">
        <v>0</v>
      </c>
      <c r="AH8" s="26">
        <v>844452</v>
      </c>
      <c r="AI8" s="26">
        <v>0</v>
      </c>
      <c r="AJ8" s="26">
        <v>0</v>
      </c>
      <c r="AK8" s="44">
        <v>89113.5</v>
      </c>
      <c r="AL8" s="71">
        <v>0</v>
      </c>
      <c r="AM8" s="72">
        <v>0</v>
      </c>
      <c r="AN8" s="72">
        <v>0</v>
      </c>
      <c r="AO8" s="72">
        <v>0</v>
      </c>
      <c r="AP8" s="72">
        <v>0</v>
      </c>
      <c r="AQ8" s="72">
        <v>0</v>
      </c>
      <c r="AR8" s="72">
        <v>0</v>
      </c>
      <c r="AS8" s="80"/>
      <c r="AT8" s="71">
        <v>0</v>
      </c>
      <c r="AU8" s="72">
        <v>0</v>
      </c>
      <c r="AV8" s="72">
        <v>0</v>
      </c>
      <c r="AW8" s="72">
        <v>0</v>
      </c>
      <c r="AX8" s="72">
        <v>0</v>
      </c>
      <c r="AY8" s="72">
        <v>0</v>
      </c>
      <c r="AZ8" s="72">
        <v>0</v>
      </c>
      <c r="BA8" s="83"/>
      <c r="BB8" s="71">
        <v>0</v>
      </c>
      <c r="BC8" s="72">
        <v>0</v>
      </c>
      <c r="BD8" s="72">
        <v>0</v>
      </c>
      <c r="BE8" s="72">
        <v>0</v>
      </c>
      <c r="BF8" s="72">
        <v>0</v>
      </c>
      <c r="BG8" s="72">
        <v>0</v>
      </c>
      <c r="BH8" s="72">
        <v>0</v>
      </c>
      <c r="BI8" s="72">
        <v>1874756.65209677</v>
      </c>
      <c r="BJ8" s="83">
        <f t="shared" ref="BJ8:BJ58" si="3">SUM(BD8:BI8)</f>
        <v>1874756.65209677</v>
      </c>
      <c r="BK8" s="71">
        <v>0</v>
      </c>
      <c r="BL8" s="72">
        <v>0</v>
      </c>
      <c r="BM8" s="72">
        <v>0</v>
      </c>
      <c r="BN8" s="72">
        <v>0</v>
      </c>
      <c r="BO8" s="72">
        <v>0</v>
      </c>
      <c r="BP8" s="72">
        <v>0</v>
      </c>
      <c r="BQ8" s="72">
        <v>0</v>
      </c>
      <c r="BR8" s="83"/>
      <c r="BS8" s="71">
        <v>0</v>
      </c>
      <c r="BT8" s="72">
        <v>0</v>
      </c>
      <c r="BU8" s="72">
        <v>0</v>
      </c>
      <c r="BV8" s="72">
        <v>0</v>
      </c>
      <c r="BW8" s="72">
        <v>0</v>
      </c>
      <c r="BX8" s="72">
        <v>0</v>
      </c>
      <c r="BY8" s="72">
        <v>0</v>
      </c>
      <c r="BZ8" s="72">
        <v>0</v>
      </c>
      <c r="CA8" s="83"/>
      <c r="CB8" s="71">
        <v>0</v>
      </c>
      <c r="CC8" s="72">
        <v>0</v>
      </c>
      <c r="CD8" s="72">
        <v>0</v>
      </c>
      <c r="CE8" s="72">
        <v>0</v>
      </c>
      <c r="CF8" s="72">
        <v>0</v>
      </c>
      <c r="CG8" s="72">
        <v>0</v>
      </c>
      <c r="CH8" s="72">
        <v>0</v>
      </c>
      <c r="CI8" s="72">
        <v>4449642.21314516</v>
      </c>
      <c r="CJ8" s="83">
        <f t="shared" ref="CJ8:CJ71" si="4">SUM(CD8:CI8)</f>
        <v>4449642.21314516</v>
      </c>
      <c r="CK8" s="71">
        <v>0</v>
      </c>
      <c r="CL8" s="72">
        <v>0</v>
      </c>
      <c r="CM8" s="72">
        <v>0</v>
      </c>
      <c r="CN8" s="72">
        <v>0</v>
      </c>
      <c r="CO8" s="72">
        <v>0</v>
      </c>
      <c r="CP8" s="72">
        <v>0</v>
      </c>
      <c r="CQ8" s="72">
        <v>0</v>
      </c>
      <c r="CR8" s="72">
        <v>0</v>
      </c>
      <c r="CS8" s="83"/>
      <c r="CT8" s="71">
        <v>0</v>
      </c>
      <c r="CU8" s="72">
        <v>0</v>
      </c>
      <c r="CV8" s="72">
        <v>0</v>
      </c>
      <c r="CW8" s="72">
        <v>0</v>
      </c>
      <c r="CX8" s="72">
        <v>0</v>
      </c>
      <c r="CY8" s="72">
        <v>0</v>
      </c>
      <c r="CZ8" s="72">
        <v>0</v>
      </c>
      <c r="DA8" s="83"/>
      <c r="DB8" s="89">
        <v>245.2872653385</v>
      </c>
      <c r="DC8" s="72">
        <v>19.614</v>
      </c>
      <c r="DD8" s="72">
        <v>6036944.24177419</v>
      </c>
      <c r="DE8" s="72">
        <v>0</v>
      </c>
      <c r="DF8" s="72">
        <v>0</v>
      </c>
      <c r="DG8" s="72">
        <v>0</v>
      </c>
      <c r="DH8" s="72">
        <v>0</v>
      </c>
      <c r="DI8" s="72">
        <v>0</v>
      </c>
      <c r="DJ8" s="80">
        <f t="shared" ref="DJ8:DJ69" si="5">SUM(DD8:DI8)</f>
        <v>6036944.24177419</v>
      </c>
      <c r="DK8" s="71">
        <v>0</v>
      </c>
      <c r="DL8" s="72">
        <v>0</v>
      </c>
      <c r="DM8" s="72">
        <v>0</v>
      </c>
      <c r="DN8" s="72">
        <v>0</v>
      </c>
      <c r="DO8" s="72">
        <v>0</v>
      </c>
      <c r="DP8" s="72">
        <v>0</v>
      </c>
      <c r="DQ8" s="72">
        <v>0</v>
      </c>
      <c r="DR8" s="83"/>
      <c r="DS8" s="71">
        <v>241.810863966</v>
      </c>
      <c r="DT8" s="72">
        <v>19.0365</v>
      </c>
      <c r="DU8" s="72">
        <v>6615300.06967742</v>
      </c>
      <c r="DV8" s="72">
        <v>229446</v>
      </c>
      <c r="DW8" s="72">
        <v>0</v>
      </c>
      <c r="DX8" s="72">
        <v>0</v>
      </c>
      <c r="DY8" s="72">
        <v>0</v>
      </c>
      <c r="DZ8" s="83">
        <f t="shared" si="0"/>
        <v>6844746.06967742</v>
      </c>
      <c r="EA8" s="71">
        <v>142.2159965625</v>
      </c>
      <c r="EB8" s="72">
        <v>10.08</v>
      </c>
      <c r="EC8" s="72">
        <v>1919445.42266129</v>
      </c>
      <c r="ED8" s="72">
        <v>3728812.5</v>
      </c>
      <c r="EE8" s="72">
        <v>0</v>
      </c>
      <c r="EF8" s="72">
        <v>0</v>
      </c>
      <c r="EG8" s="72">
        <v>0</v>
      </c>
      <c r="EH8" s="72">
        <v>8348274.23782258</v>
      </c>
      <c r="EI8" s="83">
        <f t="shared" ref="EI8:EI71" si="6">SUM(EC8:EH8)</f>
        <v>13996532.1604839</v>
      </c>
      <c r="EJ8" s="71">
        <v>317.46754158</v>
      </c>
      <c r="EK8" s="72">
        <v>25.5255</v>
      </c>
      <c r="EL8" s="72">
        <v>10599782.6787097</v>
      </c>
      <c r="EM8" s="72">
        <v>0</v>
      </c>
      <c r="EN8" s="72">
        <v>0</v>
      </c>
      <c r="EO8" s="72">
        <v>0</v>
      </c>
      <c r="EP8" s="72">
        <v>0</v>
      </c>
      <c r="EQ8" s="83">
        <f t="shared" ref="EQ8:EQ70" si="7">SUM(EL8:EP8)</f>
        <v>10599782.6787097</v>
      </c>
    </row>
    <row r="9" spans="1:147">
      <c r="A9" s="22"/>
      <c r="B9" s="23">
        <f>_xlfn.ISOWEEKNUM(C9)</f>
        <v>3</v>
      </c>
      <c r="C9" s="24">
        <f t="shared" si="1"/>
        <v>43479</v>
      </c>
      <c r="D9" s="25">
        <v>57127348.908</v>
      </c>
      <c r="E9" s="26">
        <v>157926.3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44">
        <v>0</v>
      </c>
      <c r="M9" s="25">
        <v>0.921069767441865</v>
      </c>
      <c r="N9" s="44">
        <v>99698.5954326923</v>
      </c>
      <c r="O9" s="25">
        <v>993384</v>
      </c>
      <c r="P9" s="26">
        <v>1.54132033660103</v>
      </c>
      <c r="Q9" s="26">
        <v>0</v>
      </c>
      <c r="R9" s="44">
        <v>0</v>
      </c>
      <c r="S9" s="25">
        <v>404.32405524</v>
      </c>
      <c r="T9" s="26">
        <v>6364764.11922581</v>
      </c>
      <c r="U9" s="26">
        <v>32.802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404.32405524</v>
      </c>
      <c r="AF9" s="26">
        <f t="shared" si="2"/>
        <v>6683002.3251871</v>
      </c>
      <c r="AG9" s="26">
        <v>32.802</v>
      </c>
      <c r="AH9" s="26">
        <v>1235682</v>
      </c>
      <c r="AI9" s="26">
        <v>0</v>
      </c>
      <c r="AJ9" s="26">
        <v>0</v>
      </c>
      <c r="AK9" s="44">
        <v>96066.6</v>
      </c>
      <c r="AL9" s="71">
        <v>0</v>
      </c>
      <c r="AM9" s="72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80"/>
      <c r="AT9" s="71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83"/>
      <c r="BB9" s="71">
        <v>0</v>
      </c>
      <c r="BC9" s="72">
        <v>0</v>
      </c>
      <c r="BD9" s="72">
        <v>0</v>
      </c>
      <c r="BE9" s="72">
        <v>0</v>
      </c>
      <c r="BF9" s="72">
        <v>0</v>
      </c>
      <c r="BG9" s="72">
        <v>0</v>
      </c>
      <c r="BH9" s="72">
        <v>0</v>
      </c>
      <c r="BI9" s="72">
        <v>1874756.65209677</v>
      </c>
      <c r="BJ9" s="83">
        <f t="shared" si="3"/>
        <v>1874756.65209677</v>
      </c>
      <c r="BK9" s="71">
        <v>0</v>
      </c>
      <c r="BL9" s="72">
        <v>0</v>
      </c>
      <c r="BM9" s="72">
        <v>0</v>
      </c>
      <c r="BN9" s="72">
        <v>0</v>
      </c>
      <c r="BO9" s="72">
        <v>0</v>
      </c>
      <c r="BP9" s="72">
        <v>0</v>
      </c>
      <c r="BQ9" s="72">
        <v>0</v>
      </c>
      <c r="BR9" s="83"/>
      <c r="BS9" s="71">
        <v>0</v>
      </c>
      <c r="BT9" s="72">
        <v>0</v>
      </c>
      <c r="BU9" s="72">
        <v>0</v>
      </c>
      <c r="BV9" s="72">
        <v>0</v>
      </c>
      <c r="BW9" s="72">
        <v>0</v>
      </c>
      <c r="BX9" s="72">
        <v>0</v>
      </c>
      <c r="BY9" s="72">
        <v>0</v>
      </c>
      <c r="BZ9" s="72">
        <v>0</v>
      </c>
      <c r="CA9" s="83"/>
      <c r="CB9" s="71">
        <v>0</v>
      </c>
      <c r="CC9" s="72">
        <v>0</v>
      </c>
      <c r="CD9" s="72">
        <v>0</v>
      </c>
      <c r="CE9" s="72">
        <v>0</v>
      </c>
      <c r="CF9" s="72">
        <v>0</v>
      </c>
      <c r="CG9" s="72">
        <v>0</v>
      </c>
      <c r="CH9" s="72">
        <v>0</v>
      </c>
      <c r="CI9" s="72">
        <v>4449642.21314516</v>
      </c>
      <c r="CJ9" s="83">
        <f t="shared" si="4"/>
        <v>4449642.21314516</v>
      </c>
      <c r="CK9" s="71">
        <v>0</v>
      </c>
      <c r="CL9" s="72">
        <v>0</v>
      </c>
      <c r="CM9" s="72">
        <v>0</v>
      </c>
      <c r="CN9" s="72">
        <v>0</v>
      </c>
      <c r="CO9" s="72">
        <v>0</v>
      </c>
      <c r="CP9" s="72">
        <v>0</v>
      </c>
      <c r="CQ9" s="72">
        <v>0</v>
      </c>
      <c r="CR9" s="72">
        <v>0</v>
      </c>
      <c r="CS9" s="83"/>
      <c r="CT9" s="71">
        <v>0</v>
      </c>
      <c r="CU9" s="72">
        <v>0</v>
      </c>
      <c r="CV9" s="72">
        <v>0</v>
      </c>
      <c r="CW9" s="72">
        <v>0</v>
      </c>
      <c r="CX9" s="72">
        <v>0</v>
      </c>
      <c r="CY9" s="72">
        <v>0</v>
      </c>
      <c r="CZ9" s="72">
        <v>0</v>
      </c>
      <c r="DA9" s="83"/>
      <c r="DB9" s="89">
        <v>181.1659296615</v>
      </c>
      <c r="DC9" s="72">
        <v>11.571</v>
      </c>
      <c r="DD9" s="72">
        <v>12073888.4835484</v>
      </c>
      <c r="DE9" s="72">
        <v>0</v>
      </c>
      <c r="DF9" s="72">
        <v>0</v>
      </c>
      <c r="DG9" s="72">
        <v>0</v>
      </c>
      <c r="DH9" s="72">
        <v>0</v>
      </c>
      <c r="DI9" s="72">
        <v>0</v>
      </c>
      <c r="DJ9" s="80">
        <f t="shared" si="5"/>
        <v>12073888.4835484</v>
      </c>
      <c r="DK9" s="71">
        <v>0</v>
      </c>
      <c r="DL9" s="72">
        <v>0</v>
      </c>
      <c r="DM9" s="72">
        <v>0</v>
      </c>
      <c r="DN9" s="72">
        <v>0</v>
      </c>
      <c r="DO9" s="72">
        <v>0</v>
      </c>
      <c r="DP9" s="72">
        <v>0</v>
      </c>
      <c r="DQ9" s="72">
        <v>0</v>
      </c>
      <c r="DR9" s="83"/>
      <c r="DS9" s="71">
        <v>247.1969265381</v>
      </c>
      <c r="DT9" s="72">
        <v>18.8895</v>
      </c>
      <c r="DU9" s="72">
        <v>6615300.06967742</v>
      </c>
      <c r="DV9" s="72">
        <v>984564</v>
      </c>
      <c r="DW9" s="72">
        <v>0</v>
      </c>
      <c r="DX9" s="72">
        <v>0</v>
      </c>
      <c r="DY9" s="72">
        <v>0</v>
      </c>
      <c r="DZ9" s="83">
        <f t="shared" si="0"/>
        <v>7599864.06967742</v>
      </c>
      <c r="EA9" s="71">
        <v>98.84403609885</v>
      </c>
      <c r="EB9" s="72">
        <v>6.132</v>
      </c>
      <c r="EC9" s="72">
        <v>1919445.42266129</v>
      </c>
      <c r="ED9" s="72">
        <v>1198575</v>
      </c>
      <c r="EE9" s="72">
        <v>0</v>
      </c>
      <c r="EF9" s="72">
        <v>0</v>
      </c>
      <c r="EG9" s="72">
        <v>0</v>
      </c>
      <c r="EH9" s="72">
        <v>8348274.23782258</v>
      </c>
      <c r="EI9" s="83">
        <f t="shared" si="6"/>
        <v>11466294.6604839</v>
      </c>
      <c r="EJ9" s="71">
        <v>192.816681834</v>
      </c>
      <c r="EK9" s="72">
        <v>13.9125</v>
      </c>
      <c r="EL9" s="72">
        <v>10599782.6787097</v>
      </c>
      <c r="EM9" s="72">
        <v>0</v>
      </c>
      <c r="EN9" s="72">
        <v>0</v>
      </c>
      <c r="EO9" s="72">
        <v>0</v>
      </c>
      <c r="EP9" s="72">
        <v>0</v>
      </c>
      <c r="EQ9" s="83">
        <f t="shared" si="7"/>
        <v>10599782.6787097</v>
      </c>
    </row>
    <row r="10" spans="1:147">
      <c r="A10" s="22"/>
      <c r="B10" s="23">
        <f>_xlfn.ISOWEEKNUM(C10)</f>
        <v>4</v>
      </c>
      <c r="C10" s="24">
        <f t="shared" si="1"/>
        <v>43486</v>
      </c>
      <c r="D10" s="25">
        <v>63040990.9395</v>
      </c>
      <c r="E10" s="26">
        <v>173746.65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44">
        <v>0</v>
      </c>
      <c r="M10" s="25">
        <v>0.921069767441865</v>
      </c>
      <c r="N10" s="44">
        <v>99698.5954326923</v>
      </c>
      <c r="O10" s="25">
        <v>1186542</v>
      </c>
      <c r="P10" s="26">
        <v>1.54132033660103</v>
      </c>
      <c r="Q10" s="26">
        <v>0</v>
      </c>
      <c r="R10" s="44">
        <v>0</v>
      </c>
      <c r="S10" s="25">
        <v>310.83986745</v>
      </c>
      <c r="T10" s="26">
        <v>6364764.11922581</v>
      </c>
      <c r="U10" s="26">
        <v>25.557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310.83986745</v>
      </c>
      <c r="AF10" s="26">
        <f t="shared" si="2"/>
        <v>6683002.3251871</v>
      </c>
      <c r="AG10" s="26">
        <v>25.557</v>
      </c>
      <c r="AH10" s="26">
        <v>538272</v>
      </c>
      <c r="AI10" s="26">
        <v>0</v>
      </c>
      <c r="AJ10" s="26">
        <v>0</v>
      </c>
      <c r="AK10" s="44">
        <v>99189.3</v>
      </c>
      <c r="AL10" s="71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80"/>
      <c r="AT10" s="71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83"/>
      <c r="BB10" s="71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1874756.65209677</v>
      </c>
      <c r="BJ10" s="83">
        <f t="shared" si="3"/>
        <v>1874756.65209677</v>
      </c>
      <c r="BK10" s="71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83"/>
      <c r="BS10" s="71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83"/>
      <c r="CB10" s="71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4449642.21314516</v>
      </c>
      <c r="CJ10" s="83">
        <f t="shared" si="4"/>
        <v>4449642.21314516</v>
      </c>
      <c r="CK10" s="71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83"/>
      <c r="CT10" s="71">
        <v>0</v>
      </c>
      <c r="CU10" s="72">
        <v>0</v>
      </c>
      <c r="CV10" s="72">
        <v>0</v>
      </c>
      <c r="CW10" s="72">
        <v>0</v>
      </c>
      <c r="CX10" s="72">
        <v>0</v>
      </c>
      <c r="CY10" s="72">
        <v>0</v>
      </c>
      <c r="CZ10" s="72">
        <v>0</v>
      </c>
      <c r="DA10" s="83"/>
      <c r="DB10" s="89">
        <v>0</v>
      </c>
      <c r="DC10" s="72">
        <v>0</v>
      </c>
      <c r="DD10" s="72" t="s">
        <v>70</v>
      </c>
      <c r="DE10" s="72">
        <v>0</v>
      </c>
      <c r="DF10" s="72">
        <v>0</v>
      </c>
      <c r="DG10" s="72">
        <v>0</v>
      </c>
      <c r="DH10" s="72">
        <v>0</v>
      </c>
      <c r="DI10" s="72">
        <v>0</v>
      </c>
      <c r="DJ10" s="80"/>
      <c r="DK10" s="71">
        <v>0</v>
      </c>
      <c r="DL10" s="72">
        <v>0</v>
      </c>
      <c r="DM10" s="72">
        <v>0</v>
      </c>
      <c r="DN10" s="72">
        <v>0</v>
      </c>
      <c r="DO10" s="72">
        <v>0</v>
      </c>
      <c r="DP10" s="72">
        <v>0</v>
      </c>
      <c r="DQ10" s="72">
        <v>0</v>
      </c>
      <c r="DR10" s="83"/>
      <c r="DS10" s="71">
        <v>132.686259993</v>
      </c>
      <c r="DT10" s="72">
        <v>6.783</v>
      </c>
      <c r="DU10" s="72">
        <v>6615300.06967742</v>
      </c>
      <c r="DV10" s="72">
        <v>897813</v>
      </c>
      <c r="DW10" s="72">
        <v>0</v>
      </c>
      <c r="DX10" s="72">
        <v>0</v>
      </c>
      <c r="DY10" s="72">
        <v>0</v>
      </c>
      <c r="DZ10" s="83">
        <f t="shared" si="0"/>
        <v>7513113.06967742</v>
      </c>
      <c r="EA10" s="71">
        <v>201.9753975225</v>
      </c>
      <c r="EB10" s="72">
        <v>15.855</v>
      </c>
      <c r="EC10" s="72">
        <v>1919445.42266129</v>
      </c>
      <c r="ED10" s="72">
        <v>496912.5</v>
      </c>
      <c r="EE10" s="72">
        <v>0</v>
      </c>
      <c r="EF10" s="72">
        <v>0</v>
      </c>
      <c r="EG10" s="72">
        <v>0</v>
      </c>
      <c r="EH10" s="72">
        <v>8348274.23782258</v>
      </c>
      <c r="EI10" s="83">
        <f t="shared" si="6"/>
        <v>10764632.1604839</v>
      </c>
      <c r="EJ10" s="71">
        <v>138.37162087665</v>
      </c>
      <c r="EK10" s="72">
        <v>8.0535</v>
      </c>
      <c r="EL10" s="72">
        <v>10599782.6787097</v>
      </c>
      <c r="EM10" s="72">
        <v>0</v>
      </c>
      <c r="EN10" s="72">
        <v>0</v>
      </c>
      <c r="EO10" s="72">
        <v>0</v>
      </c>
      <c r="EP10" s="72">
        <v>0</v>
      </c>
      <c r="EQ10" s="83">
        <f t="shared" si="7"/>
        <v>10599782.6787097</v>
      </c>
    </row>
    <row r="11" spans="1:147">
      <c r="A11" s="22"/>
      <c r="B11" s="23">
        <f>_xlfn.ISOWEEKNUM(C11)</f>
        <v>5</v>
      </c>
      <c r="C11" s="24">
        <f t="shared" si="1"/>
        <v>43493</v>
      </c>
      <c r="D11" s="25">
        <v>67336888.8675</v>
      </c>
      <c r="E11" s="26">
        <v>185551.8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44">
        <v>0</v>
      </c>
      <c r="M11" s="25">
        <v>0.921069767441865</v>
      </c>
      <c r="N11" s="44">
        <v>99698.5954326923</v>
      </c>
      <c r="O11" s="25">
        <v>1454817</v>
      </c>
      <c r="P11" s="26">
        <v>1.54132033660103</v>
      </c>
      <c r="Q11" s="26">
        <v>0</v>
      </c>
      <c r="R11" s="44">
        <v>0</v>
      </c>
      <c r="S11" s="25">
        <v>319.546484859</v>
      </c>
      <c r="T11" s="26">
        <v>6364764.11922581</v>
      </c>
      <c r="U11" s="26">
        <v>26.7855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319.546484859</v>
      </c>
      <c r="AF11" s="26">
        <f t="shared" si="2"/>
        <v>6683002.3251871</v>
      </c>
      <c r="AG11" s="26">
        <v>26.7855</v>
      </c>
      <c r="AH11" s="26">
        <v>0</v>
      </c>
      <c r="AI11" s="26">
        <v>0</v>
      </c>
      <c r="AJ11" s="26">
        <v>0</v>
      </c>
      <c r="AK11" s="44">
        <v>108418.8</v>
      </c>
      <c r="AL11" s="71">
        <v>0</v>
      </c>
      <c r="AM11" s="72">
        <v>0</v>
      </c>
      <c r="AN11" s="72">
        <v>0</v>
      </c>
      <c r="AO11" s="72">
        <v>0</v>
      </c>
      <c r="AP11" s="72">
        <v>0</v>
      </c>
      <c r="AQ11" s="72">
        <v>0</v>
      </c>
      <c r="AR11" s="72">
        <v>0</v>
      </c>
      <c r="AS11" s="80"/>
      <c r="AT11" s="71">
        <v>0</v>
      </c>
      <c r="AU11" s="72">
        <v>0</v>
      </c>
      <c r="AV11" s="72">
        <v>0</v>
      </c>
      <c r="AW11" s="72">
        <v>65268</v>
      </c>
      <c r="AX11" s="72">
        <v>0</v>
      </c>
      <c r="AY11" s="72">
        <v>0</v>
      </c>
      <c r="AZ11" s="72">
        <v>0</v>
      </c>
      <c r="BA11" s="83">
        <f t="shared" ref="BA11:BA71" si="8">SUM(AV11:AZ11)</f>
        <v>65268</v>
      </c>
      <c r="BB11" s="71">
        <v>0</v>
      </c>
      <c r="BC11" s="72">
        <v>0</v>
      </c>
      <c r="BD11" s="72">
        <v>0</v>
      </c>
      <c r="BE11" s="72">
        <v>0</v>
      </c>
      <c r="BF11" s="72">
        <v>0</v>
      </c>
      <c r="BG11" s="72">
        <v>0</v>
      </c>
      <c r="BH11" s="72">
        <v>0</v>
      </c>
      <c r="BI11" s="72">
        <v>2787267.96798387</v>
      </c>
      <c r="BJ11" s="83">
        <f t="shared" si="3"/>
        <v>2787267.96798387</v>
      </c>
      <c r="BK11" s="71">
        <v>0</v>
      </c>
      <c r="BL11" s="72">
        <v>0</v>
      </c>
      <c r="BM11" s="72">
        <v>0</v>
      </c>
      <c r="BN11" s="72">
        <v>0</v>
      </c>
      <c r="BO11" s="72">
        <v>0</v>
      </c>
      <c r="BP11" s="72">
        <v>0</v>
      </c>
      <c r="BQ11" s="72">
        <v>0</v>
      </c>
      <c r="BR11" s="83"/>
      <c r="BS11" s="71">
        <v>0</v>
      </c>
      <c r="BT11" s="72">
        <v>0</v>
      </c>
      <c r="BU11" s="72">
        <v>0</v>
      </c>
      <c r="BV11" s="72">
        <v>0</v>
      </c>
      <c r="BW11" s="72">
        <v>0</v>
      </c>
      <c r="BX11" s="72">
        <v>0</v>
      </c>
      <c r="BY11" s="72">
        <v>0</v>
      </c>
      <c r="BZ11" s="72">
        <v>0</v>
      </c>
      <c r="CA11" s="83"/>
      <c r="CB11" s="71">
        <v>0</v>
      </c>
      <c r="CC11" s="72">
        <v>0</v>
      </c>
      <c r="CD11" s="72">
        <v>0</v>
      </c>
      <c r="CE11" s="72">
        <v>0</v>
      </c>
      <c r="CF11" s="72">
        <v>0</v>
      </c>
      <c r="CG11" s="72">
        <v>0</v>
      </c>
      <c r="CH11" s="72">
        <v>0</v>
      </c>
      <c r="CI11" s="72">
        <v>4620378.18072581</v>
      </c>
      <c r="CJ11" s="83">
        <f t="shared" si="4"/>
        <v>4620378.18072581</v>
      </c>
      <c r="CK11" s="71">
        <v>0</v>
      </c>
      <c r="CL11" s="72">
        <v>0</v>
      </c>
      <c r="CM11" s="72">
        <v>0</v>
      </c>
      <c r="CN11" s="72">
        <v>0</v>
      </c>
      <c r="CO11" s="72">
        <v>0</v>
      </c>
      <c r="CP11" s="72">
        <v>0</v>
      </c>
      <c r="CQ11" s="72">
        <v>0</v>
      </c>
      <c r="CR11" s="72">
        <v>0</v>
      </c>
      <c r="CS11" s="83"/>
      <c r="CT11" s="71">
        <v>0</v>
      </c>
      <c r="CU11" s="72">
        <v>0</v>
      </c>
      <c r="CV11" s="72">
        <v>0</v>
      </c>
      <c r="CW11" s="72">
        <v>0</v>
      </c>
      <c r="CX11" s="72">
        <v>0</v>
      </c>
      <c r="CY11" s="72">
        <v>0</v>
      </c>
      <c r="CZ11" s="72">
        <v>0</v>
      </c>
      <c r="DA11" s="83"/>
      <c r="DB11" s="89">
        <v>217.14010695825</v>
      </c>
      <c r="DC11" s="72">
        <v>16.191</v>
      </c>
      <c r="DD11" s="72">
        <v>11102095.650121</v>
      </c>
      <c r="DE11" s="72">
        <v>0</v>
      </c>
      <c r="DF11" s="72">
        <v>0</v>
      </c>
      <c r="DG11" s="72">
        <v>0</v>
      </c>
      <c r="DH11" s="72">
        <v>0</v>
      </c>
      <c r="DI11" s="72">
        <v>0</v>
      </c>
      <c r="DJ11" s="80">
        <f t="shared" si="5"/>
        <v>11102095.650121</v>
      </c>
      <c r="DK11" s="71">
        <v>0</v>
      </c>
      <c r="DL11" s="72">
        <v>0</v>
      </c>
      <c r="DM11" s="72">
        <v>0</v>
      </c>
      <c r="DN11" s="72">
        <v>0</v>
      </c>
      <c r="DO11" s="72">
        <v>0</v>
      </c>
      <c r="DP11" s="72">
        <v>892800</v>
      </c>
      <c r="DQ11" s="72">
        <v>0</v>
      </c>
      <c r="DR11" s="83">
        <f t="shared" ref="DR11:DR70" si="9">SUM(DM11:DQ11)</f>
        <v>892800</v>
      </c>
      <c r="DS11" s="71">
        <v>352.69028185755</v>
      </c>
      <c r="DT11" s="72">
        <v>30.1875</v>
      </c>
      <c r="DU11" s="72">
        <v>9590249.0940121</v>
      </c>
      <c r="DV11" s="72">
        <v>1003590</v>
      </c>
      <c r="DW11" s="72">
        <v>0</v>
      </c>
      <c r="DX11" s="72">
        <v>0</v>
      </c>
      <c r="DY11" s="72">
        <v>0</v>
      </c>
      <c r="DZ11" s="83">
        <f t="shared" si="0"/>
        <v>10593839.0940121</v>
      </c>
      <c r="EA11" s="71">
        <v>105.75613715415</v>
      </c>
      <c r="EB11" s="72">
        <v>6.153</v>
      </c>
      <c r="EC11" s="72">
        <v>1911792.16030645</v>
      </c>
      <c r="ED11" s="72">
        <v>596137.5</v>
      </c>
      <c r="EE11" s="72">
        <v>0</v>
      </c>
      <c r="EF11" s="72">
        <v>0</v>
      </c>
      <c r="EG11" s="72">
        <v>0</v>
      </c>
      <c r="EH11" s="72">
        <v>8477038.2528629</v>
      </c>
      <c r="EI11" s="83">
        <f t="shared" si="6"/>
        <v>10984967.9131694</v>
      </c>
      <c r="EJ11" s="71">
        <v>286.98411319515</v>
      </c>
      <c r="EK11" s="72">
        <v>24.2235</v>
      </c>
      <c r="EL11" s="72">
        <v>12893092.4055484</v>
      </c>
      <c r="EM11" s="72">
        <v>0</v>
      </c>
      <c r="EN11" s="72">
        <v>0</v>
      </c>
      <c r="EO11" s="72">
        <v>0</v>
      </c>
      <c r="EP11" s="72">
        <v>0</v>
      </c>
      <c r="EQ11" s="83">
        <f t="shared" si="7"/>
        <v>12893092.4055484</v>
      </c>
    </row>
    <row r="12" spans="1:147">
      <c r="A12" s="22"/>
      <c r="B12" s="23">
        <f>_xlfn.ISOWEEKNUM(C12)</f>
        <v>6</v>
      </c>
      <c r="C12" s="24">
        <f t="shared" si="1"/>
        <v>43500</v>
      </c>
      <c r="D12" s="25">
        <v>70424479.9545</v>
      </c>
      <c r="E12" s="26">
        <v>193607.4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44">
        <v>0</v>
      </c>
      <c r="M12" s="25">
        <v>0.90983720930233</v>
      </c>
      <c r="N12" s="44">
        <v>99698.5954326923</v>
      </c>
      <c r="O12" s="25">
        <v>1500807</v>
      </c>
      <c r="P12" s="26">
        <v>1.54132033660103</v>
      </c>
      <c r="Q12" s="26">
        <v>0</v>
      </c>
      <c r="R12" s="44">
        <v>0</v>
      </c>
      <c r="S12" s="25">
        <v>848.9115248775</v>
      </c>
      <c r="T12" s="26">
        <v>10970793.590129</v>
      </c>
      <c r="U12" s="26">
        <v>53.6655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848.9115248775</v>
      </c>
      <c r="AF12" s="26">
        <f t="shared" si="2"/>
        <v>11519333.2696355</v>
      </c>
      <c r="AG12" s="26">
        <v>53.6655</v>
      </c>
      <c r="AH12" s="26">
        <v>0</v>
      </c>
      <c r="AI12" s="26">
        <v>0</v>
      </c>
      <c r="AJ12" s="26">
        <v>0</v>
      </c>
      <c r="AK12" s="44">
        <v>129483.9</v>
      </c>
      <c r="AL12" s="71">
        <v>0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80"/>
      <c r="AT12" s="71">
        <v>0</v>
      </c>
      <c r="AU12" s="72">
        <v>0</v>
      </c>
      <c r="AV12" s="72">
        <v>0</v>
      </c>
      <c r="AW12" s="72">
        <v>297255</v>
      </c>
      <c r="AX12" s="72">
        <v>0</v>
      </c>
      <c r="AY12" s="72">
        <v>0</v>
      </c>
      <c r="AZ12" s="72">
        <v>0</v>
      </c>
      <c r="BA12" s="83">
        <f t="shared" si="8"/>
        <v>297255</v>
      </c>
      <c r="BB12" s="71">
        <v>0</v>
      </c>
      <c r="BC12" s="72">
        <v>0</v>
      </c>
      <c r="BD12" s="72">
        <v>0</v>
      </c>
      <c r="BE12" s="72">
        <v>0</v>
      </c>
      <c r="BF12" s="72">
        <v>0</v>
      </c>
      <c r="BG12" s="72">
        <v>0</v>
      </c>
      <c r="BH12" s="72">
        <v>0</v>
      </c>
      <c r="BI12" s="72">
        <v>4003949.7225</v>
      </c>
      <c r="BJ12" s="83">
        <f t="shared" si="3"/>
        <v>4003949.7225</v>
      </c>
      <c r="BK12" s="71">
        <v>0</v>
      </c>
      <c r="BL12" s="72">
        <v>0</v>
      </c>
      <c r="BM12" s="72">
        <v>0</v>
      </c>
      <c r="BN12" s="72">
        <v>0</v>
      </c>
      <c r="BO12" s="72">
        <v>0</v>
      </c>
      <c r="BP12" s="72">
        <v>0</v>
      </c>
      <c r="BQ12" s="72">
        <v>0</v>
      </c>
      <c r="BR12" s="83"/>
      <c r="BS12" s="71">
        <v>0</v>
      </c>
      <c r="BT12" s="72">
        <v>0</v>
      </c>
      <c r="BU12" s="72">
        <v>0</v>
      </c>
      <c r="BV12" s="72">
        <v>0</v>
      </c>
      <c r="BW12" s="72">
        <v>0</v>
      </c>
      <c r="BX12" s="72">
        <v>0</v>
      </c>
      <c r="BY12" s="72">
        <v>0</v>
      </c>
      <c r="BZ12" s="72">
        <v>0</v>
      </c>
      <c r="CA12" s="83"/>
      <c r="CB12" s="71">
        <v>0</v>
      </c>
      <c r="CC12" s="72">
        <v>0</v>
      </c>
      <c r="CD12" s="72">
        <v>0</v>
      </c>
      <c r="CE12" s="72">
        <v>0</v>
      </c>
      <c r="CF12" s="72">
        <v>0</v>
      </c>
      <c r="CG12" s="72">
        <v>0</v>
      </c>
      <c r="CH12" s="72">
        <v>0</v>
      </c>
      <c r="CI12" s="72">
        <v>4848026.1375</v>
      </c>
      <c r="CJ12" s="83">
        <f t="shared" si="4"/>
        <v>4848026.1375</v>
      </c>
      <c r="CK12" s="71">
        <v>0</v>
      </c>
      <c r="CL12" s="72">
        <v>0</v>
      </c>
      <c r="CM12" s="72">
        <v>0</v>
      </c>
      <c r="CN12" s="72">
        <v>0</v>
      </c>
      <c r="CO12" s="72">
        <v>0</v>
      </c>
      <c r="CP12" s="72">
        <v>0</v>
      </c>
      <c r="CQ12" s="72">
        <v>0</v>
      </c>
      <c r="CR12" s="72">
        <v>0</v>
      </c>
      <c r="CS12" s="83"/>
      <c r="CT12" s="71">
        <v>0</v>
      </c>
      <c r="CU12" s="72">
        <v>0</v>
      </c>
      <c r="CV12" s="72">
        <v>0</v>
      </c>
      <c r="CW12" s="72">
        <v>0</v>
      </c>
      <c r="CX12" s="72">
        <v>0</v>
      </c>
      <c r="CY12" s="72">
        <v>0</v>
      </c>
      <c r="CZ12" s="72">
        <v>0</v>
      </c>
      <c r="DA12" s="83"/>
      <c r="DB12" s="89">
        <v>213.1981686156</v>
      </c>
      <c r="DC12" s="72">
        <v>14.847</v>
      </c>
      <c r="DD12" s="72">
        <v>17855630.86125</v>
      </c>
      <c r="DE12" s="72">
        <v>0</v>
      </c>
      <c r="DF12" s="72">
        <v>0</v>
      </c>
      <c r="DG12" s="72">
        <v>0</v>
      </c>
      <c r="DH12" s="72">
        <v>0</v>
      </c>
      <c r="DI12" s="72">
        <v>0</v>
      </c>
      <c r="DJ12" s="80">
        <f t="shared" si="5"/>
        <v>17855630.86125</v>
      </c>
      <c r="DK12" s="71">
        <v>0</v>
      </c>
      <c r="DL12" s="72">
        <v>0</v>
      </c>
      <c r="DM12" s="72">
        <v>0</v>
      </c>
      <c r="DN12" s="72">
        <v>0</v>
      </c>
      <c r="DO12" s="72">
        <v>0</v>
      </c>
      <c r="DP12" s="72">
        <v>2083200</v>
      </c>
      <c r="DQ12" s="72">
        <v>0</v>
      </c>
      <c r="DR12" s="83">
        <f t="shared" si="9"/>
        <v>2083200</v>
      </c>
      <c r="DS12" s="71">
        <v>403.85818458615</v>
      </c>
      <c r="DT12" s="72">
        <v>31.5945</v>
      </c>
      <c r="DU12" s="72">
        <v>13556847.793125</v>
      </c>
      <c r="DV12" s="72">
        <v>0</v>
      </c>
      <c r="DW12" s="72">
        <v>0</v>
      </c>
      <c r="DX12" s="72">
        <v>0</v>
      </c>
      <c r="DY12" s="72">
        <v>0</v>
      </c>
      <c r="DZ12" s="83">
        <f t="shared" si="0"/>
        <v>13556847.793125</v>
      </c>
      <c r="EA12" s="71">
        <v>63.6814478328</v>
      </c>
      <c r="EB12" s="72">
        <v>3.402</v>
      </c>
      <c r="EC12" s="72">
        <v>1901587.8105</v>
      </c>
      <c r="ED12" s="72">
        <v>389812.5</v>
      </c>
      <c r="EE12" s="72">
        <v>0</v>
      </c>
      <c r="EF12" s="72">
        <v>0</v>
      </c>
      <c r="EG12" s="72">
        <v>0</v>
      </c>
      <c r="EH12" s="72">
        <v>8648723.60625</v>
      </c>
      <c r="EI12" s="83">
        <f t="shared" si="6"/>
        <v>10940123.91675</v>
      </c>
      <c r="EJ12" s="71">
        <v>337.8263228025</v>
      </c>
      <c r="EK12" s="72">
        <v>26.628</v>
      </c>
      <c r="EL12" s="72">
        <v>15950838.708</v>
      </c>
      <c r="EM12" s="72">
        <v>0</v>
      </c>
      <c r="EN12" s="72">
        <v>0</v>
      </c>
      <c r="EO12" s="72">
        <v>0</v>
      </c>
      <c r="EP12" s="72">
        <v>0</v>
      </c>
      <c r="EQ12" s="83">
        <f t="shared" si="7"/>
        <v>15950838.708</v>
      </c>
    </row>
    <row r="13" spans="1:147">
      <c r="A13" s="22"/>
      <c r="B13" s="23">
        <f>_xlfn.ISOWEEKNUM(C13)</f>
        <v>7</v>
      </c>
      <c r="C13" s="24">
        <f t="shared" si="1"/>
        <v>43507</v>
      </c>
      <c r="D13" s="25">
        <v>68621184.9330001</v>
      </c>
      <c r="E13" s="26">
        <v>188331.15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44">
        <v>0</v>
      </c>
      <c r="M13" s="25">
        <v>0.90983720930233</v>
      </c>
      <c r="N13" s="44">
        <v>99698.5954326923</v>
      </c>
      <c r="O13" s="25">
        <v>1468614</v>
      </c>
      <c r="P13" s="26">
        <v>1.54132033660103</v>
      </c>
      <c r="Q13" s="26">
        <v>0</v>
      </c>
      <c r="R13" s="44">
        <v>0</v>
      </c>
      <c r="S13" s="25">
        <v>469.180864887</v>
      </c>
      <c r="T13" s="26">
        <v>17112166.218</v>
      </c>
      <c r="U13" s="26">
        <v>34.7025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469.180864887</v>
      </c>
      <c r="AF13" s="26">
        <f t="shared" si="2"/>
        <v>17967774.5289</v>
      </c>
      <c r="AG13" s="26">
        <v>34.7025</v>
      </c>
      <c r="AH13" s="26">
        <v>63000</v>
      </c>
      <c r="AI13" s="26">
        <v>0</v>
      </c>
      <c r="AJ13" s="26">
        <v>0</v>
      </c>
      <c r="AK13" s="44">
        <v>109235.7</v>
      </c>
      <c r="AL13" s="71">
        <v>0</v>
      </c>
      <c r="AM13" s="72">
        <v>0</v>
      </c>
      <c r="AN13" s="72">
        <v>0</v>
      </c>
      <c r="AO13" s="72">
        <v>0</v>
      </c>
      <c r="AP13" s="72">
        <v>0</v>
      </c>
      <c r="AQ13" s="72">
        <v>0</v>
      </c>
      <c r="AR13" s="72">
        <v>0</v>
      </c>
      <c r="AS13" s="80"/>
      <c r="AT13" s="71">
        <v>0</v>
      </c>
      <c r="AU13" s="72">
        <v>0</v>
      </c>
      <c r="AV13" s="72">
        <v>0</v>
      </c>
      <c r="AW13" s="72">
        <v>146853</v>
      </c>
      <c r="AX13" s="72">
        <v>0</v>
      </c>
      <c r="AY13" s="72">
        <v>0</v>
      </c>
      <c r="AZ13" s="72">
        <v>0</v>
      </c>
      <c r="BA13" s="83">
        <f t="shared" si="8"/>
        <v>146853</v>
      </c>
      <c r="BB13" s="71">
        <v>0</v>
      </c>
      <c r="BC13" s="72">
        <v>0</v>
      </c>
      <c r="BD13" s="72">
        <v>0</v>
      </c>
      <c r="BE13" s="72">
        <v>0</v>
      </c>
      <c r="BF13" s="72">
        <v>0</v>
      </c>
      <c r="BG13" s="72">
        <v>0</v>
      </c>
      <c r="BH13" s="72">
        <v>0</v>
      </c>
      <c r="BI13" s="72">
        <v>4003949.7225</v>
      </c>
      <c r="BJ13" s="83">
        <f t="shared" si="3"/>
        <v>4003949.7225</v>
      </c>
      <c r="BK13" s="71">
        <v>0</v>
      </c>
      <c r="BL13" s="72">
        <v>0</v>
      </c>
      <c r="BM13" s="72">
        <v>0</v>
      </c>
      <c r="BN13" s="72">
        <v>0</v>
      </c>
      <c r="BO13" s="72">
        <v>0</v>
      </c>
      <c r="BP13" s="72">
        <v>0</v>
      </c>
      <c r="BQ13" s="72">
        <v>0</v>
      </c>
      <c r="BR13" s="83"/>
      <c r="BS13" s="71">
        <v>0</v>
      </c>
      <c r="BT13" s="72">
        <v>0</v>
      </c>
      <c r="BU13" s="72">
        <v>0</v>
      </c>
      <c r="BV13" s="72">
        <v>0</v>
      </c>
      <c r="BW13" s="72">
        <v>0</v>
      </c>
      <c r="BX13" s="72">
        <v>0</v>
      </c>
      <c r="BY13" s="72">
        <v>0</v>
      </c>
      <c r="BZ13" s="72">
        <v>0</v>
      </c>
      <c r="CA13" s="83"/>
      <c r="CB13" s="71">
        <v>0</v>
      </c>
      <c r="CC13" s="72">
        <v>0</v>
      </c>
      <c r="CD13" s="72">
        <v>0</v>
      </c>
      <c r="CE13" s="72">
        <v>84000</v>
      </c>
      <c r="CF13" s="72">
        <v>0</v>
      </c>
      <c r="CG13" s="72">
        <v>0</v>
      </c>
      <c r="CH13" s="72">
        <v>0</v>
      </c>
      <c r="CI13" s="72">
        <v>4848026.1375</v>
      </c>
      <c r="CJ13" s="83">
        <f t="shared" si="4"/>
        <v>4932026.1375</v>
      </c>
      <c r="CK13" s="71">
        <v>0</v>
      </c>
      <c r="CL13" s="72">
        <v>0</v>
      </c>
      <c r="CM13" s="72">
        <v>0</v>
      </c>
      <c r="CN13" s="72">
        <v>0</v>
      </c>
      <c r="CO13" s="72">
        <v>0</v>
      </c>
      <c r="CP13" s="72">
        <v>0</v>
      </c>
      <c r="CQ13" s="72">
        <v>0</v>
      </c>
      <c r="CR13" s="72">
        <v>0</v>
      </c>
      <c r="CS13" s="83"/>
      <c r="CT13" s="71">
        <v>0</v>
      </c>
      <c r="CU13" s="72">
        <v>0</v>
      </c>
      <c r="CV13" s="72">
        <v>0</v>
      </c>
      <c r="CW13" s="72">
        <v>0</v>
      </c>
      <c r="CX13" s="72">
        <v>0</v>
      </c>
      <c r="CY13" s="72">
        <v>0</v>
      </c>
      <c r="CZ13" s="72">
        <v>0</v>
      </c>
      <c r="DA13" s="83"/>
      <c r="DB13" s="89">
        <v>564.051952905</v>
      </c>
      <c r="DC13" s="72">
        <v>42.903</v>
      </c>
      <c r="DD13" s="72">
        <v>17855630.86125</v>
      </c>
      <c r="DE13" s="72">
        <v>328576.5</v>
      </c>
      <c r="DF13" s="72">
        <v>0</v>
      </c>
      <c r="DG13" s="72">
        <v>0</v>
      </c>
      <c r="DH13" s="72">
        <v>0</v>
      </c>
      <c r="DI13" s="72">
        <v>0</v>
      </c>
      <c r="DJ13" s="80">
        <f t="shared" si="5"/>
        <v>18184207.36125</v>
      </c>
      <c r="DK13" s="71">
        <v>0</v>
      </c>
      <c r="DL13" s="72">
        <v>0</v>
      </c>
      <c r="DM13" s="72">
        <v>0</v>
      </c>
      <c r="DN13" s="72">
        <v>0</v>
      </c>
      <c r="DO13" s="72">
        <v>0</v>
      </c>
      <c r="DP13" s="72">
        <v>2083200</v>
      </c>
      <c r="DQ13" s="72">
        <v>0</v>
      </c>
      <c r="DR13" s="83">
        <f t="shared" si="9"/>
        <v>2083200</v>
      </c>
      <c r="DS13" s="71">
        <v>150.237721116</v>
      </c>
      <c r="DT13" s="72">
        <v>10.1115</v>
      </c>
      <c r="DU13" s="72">
        <v>13556847.793125</v>
      </c>
      <c r="DV13" s="72">
        <v>0</v>
      </c>
      <c r="DW13" s="72">
        <v>0</v>
      </c>
      <c r="DX13" s="72">
        <v>0</v>
      </c>
      <c r="DY13" s="72">
        <v>0</v>
      </c>
      <c r="DZ13" s="83">
        <f t="shared" si="0"/>
        <v>13556847.793125</v>
      </c>
      <c r="EA13" s="71">
        <v>84.13215240675</v>
      </c>
      <c r="EB13" s="72">
        <v>4.116</v>
      </c>
      <c r="EC13" s="72">
        <v>1901587.8105</v>
      </c>
      <c r="ED13" s="72">
        <v>995793.75</v>
      </c>
      <c r="EE13" s="72">
        <v>0</v>
      </c>
      <c r="EF13" s="72">
        <v>0</v>
      </c>
      <c r="EG13" s="72">
        <v>0</v>
      </c>
      <c r="EH13" s="72">
        <v>8648723.60625</v>
      </c>
      <c r="EI13" s="83">
        <f t="shared" si="6"/>
        <v>11546105.16675</v>
      </c>
      <c r="EJ13" s="71">
        <v>308.451452253</v>
      </c>
      <c r="EK13" s="72">
        <v>24.234</v>
      </c>
      <c r="EL13" s="72">
        <v>15950838.708</v>
      </c>
      <c r="EM13" s="72">
        <v>0</v>
      </c>
      <c r="EN13" s="72">
        <v>0</v>
      </c>
      <c r="EO13" s="72">
        <v>0</v>
      </c>
      <c r="EP13" s="72">
        <v>0</v>
      </c>
      <c r="EQ13" s="83">
        <f t="shared" si="7"/>
        <v>15950838.708</v>
      </c>
    </row>
    <row r="14" spans="1:147">
      <c r="A14" s="22"/>
      <c r="B14" s="23">
        <f>_xlfn.ISOWEEKNUM(C14)</f>
        <v>8</v>
      </c>
      <c r="C14" s="24">
        <f t="shared" si="1"/>
        <v>43514</v>
      </c>
      <c r="D14" s="25">
        <v>61742982.7035</v>
      </c>
      <c r="E14" s="26">
        <v>169383.9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44">
        <v>0</v>
      </c>
      <c r="M14" s="25">
        <v>0.90983720930233</v>
      </c>
      <c r="N14" s="44">
        <v>99698.5954326923</v>
      </c>
      <c r="O14" s="25">
        <v>1315314</v>
      </c>
      <c r="P14" s="26">
        <v>1.54132033660103</v>
      </c>
      <c r="Q14" s="26">
        <v>0</v>
      </c>
      <c r="R14" s="44">
        <v>0</v>
      </c>
      <c r="S14" s="25">
        <v>358.8712747662</v>
      </c>
      <c r="T14" s="26">
        <v>17112166.218</v>
      </c>
      <c r="U14" s="26">
        <v>28.2765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358.8712747662</v>
      </c>
      <c r="AF14" s="26">
        <f t="shared" si="2"/>
        <v>17967774.5289</v>
      </c>
      <c r="AG14" s="26">
        <v>28.2765</v>
      </c>
      <c r="AH14" s="26">
        <v>136426.5</v>
      </c>
      <c r="AI14" s="26">
        <v>0</v>
      </c>
      <c r="AJ14" s="26">
        <v>0</v>
      </c>
      <c r="AK14" s="44">
        <v>102687.9</v>
      </c>
      <c r="AL14" s="71">
        <v>0</v>
      </c>
      <c r="AM14" s="72">
        <v>0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80"/>
      <c r="AT14" s="71">
        <v>0</v>
      </c>
      <c r="AU14" s="72">
        <v>0</v>
      </c>
      <c r="AV14" s="72">
        <v>0</v>
      </c>
      <c r="AW14" s="72">
        <v>146853</v>
      </c>
      <c r="AX14" s="72">
        <v>0</v>
      </c>
      <c r="AY14" s="72">
        <v>0</v>
      </c>
      <c r="AZ14" s="72">
        <v>0</v>
      </c>
      <c r="BA14" s="83">
        <f t="shared" si="8"/>
        <v>146853</v>
      </c>
      <c r="BB14" s="71">
        <v>0</v>
      </c>
      <c r="BC14" s="72">
        <v>0</v>
      </c>
      <c r="BD14" s="72">
        <v>0</v>
      </c>
      <c r="BE14" s="72">
        <v>0</v>
      </c>
      <c r="BF14" s="72">
        <v>0</v>
      </c>
      <c r="BG14" s="72">
        <v>0</v>
      </c>
      <c r="BH14" s="72">
        <v>0</v>
      </c>
      <c r="BI14" s="72">
        <v>4003949.7225</v>
      </c>
      <c r="BJ14" s="83">
        <f t="shared" si="3"/>
        <v>4003949.7225</v>
      </c>
      <c r="BK14" s="71">
        <v>0</v>
      </c>
      <c r="BL14" s="72">
        <v>0</v>
      </c>
      <c r="BM14" s="72">
        <v>0</v>
      </c>
      <c r="BN14" s="72">
        <v>0</v>
      </c>
      <c r="BO14" s="72">
        <v>0</v>
      </c>
      <c r="BP14" s="72">
        <v>0</v>
      </c>
      <c r="BQ14" s="72">
        <v>0</v>
      </c>
      <c r="BR14" s="83"/>
      <c r="BS14" s="71">
        <v>0</v>
      </c>
      <c r="BT14" s="72">
        <v>0</v>
      </c>
      <c r="BU14" s="72">
        <v>0</v>
      </c>
      <c r="BV14" s="72">
        <v>0</v>
      </c>
      <c r="BW14" s="72">
        <v>0</v>
      </c>
      <c r="BX14" s="72">
        <v>0</v>
      </c>
      <c r="BY14" s="72">
        <v>0</v>
      </c>
      <c r="BZ14" s="72">
        <v>0</v>
      </c>
      <c r="CA14" s="83"/>
      <c r="CB14" s="71">
        <v>0</v>
      </c>
      <c r="CC14" s="72">
        <v>0</v>
      </c>
      <c r="CD14" s="72">
        <v>0</v>
      </c>
      <c r="CE14" s="72">
        <v>84000</v>
      </c>
      <c r="CF14" s="72">
        <v>0</v>
      </c>
      <c r="CG14" s="72">
        <v>0</v>
      </c>
      <c r="CH14" s="72">
        <v>0</v>
      </c>
      <c r="CI14" s="72">
        <v>4848026.1375</v>
      </c>
      <c r="CJ14" s="83">
        <f t="shared" si="4"/>
        <v>4932026.1375</v>
      </c>
      <c r="CK14" s="71">
        <v>0</v>
      </c>
      <c r="CL14" s="72">
        <v>0</v>
      </c>
      <c r="CM14" s="72">
        <v>0</v>
      </c>
      <c r="CN14" s="72">
        <v>0</v>
      </c>
      <c r="CO14" s="72">
        <v>0</v>
      </c>
      <c r="CP14" s="72">
        <v>0</v>
      </c>
      <c r="CQ14" s="72">
        <v>0</v>
      </c>
      <c r="CR14" s="72">
        <v>0</v>
      </c>
      <c r="CS14" s="83"/>
      <c r="CT14" s="71">
        <v>0</v>
      </c>
      <c r="CU14" s="72">
        <v>0</v>
      </c>
      <c r="CV14" s="72">
        <v>0</v>
      </c>
      <c r="CW14" s="72">
        <v>0</v>
      </c>
      <c r="CX14" s="72">
        <v>0</v>
      </c>
      <c r="CY14" s="72">
        <v>0</v>
      </c>
      <c r="CZ14" s="72">
        <v>0</v>
      </c>
      <c r="DA14" s="83"/>
      <c r="DB14" s="89">
        <v>515.737873035</v>
      </c>
      <c r="DC14" s="72">
        <v>42.0315</v>
      </c>
      <c r="DD14" s="72">
        <v>17855630.86125</v>
      </c>
      <c r="DE14" s="72">
        <v>328576.5</v>
      </c>
      <c r="DF14" s="72">
        <v>0</v>
      </c>
      <c r="DG14" s="72">
        <v>0</v>
      </c>
      <c r="DH14" s="72">
        <v>0</v>
      </c>
      <c r="DI14" s="72">
        <v>0</v>
      </c>
      <c r="DJ14" s="80">
        <f t="shared" si="5"/>
        <v>18184207.36125</v>
      </c>
      <c r="DK14" s="71">
        <v>0</v>
      </c>
      <c r="DL14" s="72">
        <v>0</v>
      </c>
      <c r="DM14" s="72">
        <v>0</v>
      </c>
      <c r="DN14" s="72">
        <v>0</v>
      </c>
      <c r="DO14" s="72">
        <v>0</v>
      </c>
      <c r="DP14" s="72">
        <v>2083200</v>
      </c>
      <c r="DQ14" s="72">
        <v>0</v>
      </c>
      <c r="DR14" s="83">
        <f t="shared" si="9"/>
        <v>2083200</v>
      </c>
      <c r="DS14" s="71">
        <v>142.5718532238</v>
      </c>
      <c r="DT14" s="72">
        <v>7.98</v>
      </c>
      <c r="DU14" s="72">
        <v>21303617.960625</v>
      </c>
      <c r="DV14" s="72">
        <v>0</v>
      </c>
      <c r="DW14" s="72">
        <v>0</v>
      </c>
      <c r="DX14" s="72">
        <v>0</v>
      </c>
      <c r="DY14" s="72">
        <v>0</v>
      </c>
      <c r="DZ14" s="83">
        <f t="shared" si="0"/>
        <v>21303617.960625</v>
      </c>
      <c r="EA14" s="71">
        <v>138.58879901475</v>
      </c>
      <c r="EB14" s="72">
        <v>8.001</v>
      </c>
      <c r="EC14" s="72">
        <v>1901587.8105</v>
      </c>
      <c r="ED14" s="72">
        <v>3076762.5</v>
      </c>
      <c r="EE14" s="72">
        <v>0</v>
      </c>
      <c r="EF14" s="72">
        <v>0</v>
      </c>
      <c r="EG14" s="72">
        <v>0</v>
      </c>
      <c r="EH14" s="72">
        <v>8648723.60625</v>
      </c>
      <c r="EI14" s="83">
        <f t="shared" si="6"/>
        <v>13627073.91675</v>
      </c>
      <c r="EJ14" s="71">
        <v>146.338057425</v>
      </c>
      <c r="EK14" s="72">
        <v>9.1245</v>
      </c>
      <c r="EL14" s="72">
        <v>28450008.9789677</v>
      </c>
      <c r="EM14" s="72">
        <v>0</v>
      </c>
      <c r="EN14" s="72">
        <v>0</v>
      </c>
      <c r="EO14" s="72">
        <v>0</v>
      </c>
      <c r="EP14" s="72">
        <v>0</v>
      </c>
      <c r="EQ14" s="83">
        <f t="shared" si="7"/>
        <v>28450008.9789677</v>
      </c>
    </row>
    <row r="15" spans="1:147">
      <c r="A15" s="22"/>
      <c r="B15" s="23">
        <f>_xlfn.ISOWEEKNUM(C15)</f>
        <v>9</v>
      </c>
      <c r="C15" s="24">
        <f t="shared" si="1"/>
        <v>43521</v>
      </c>
      <c r="D15" s="25">
        <v>61669241.6865</v>
      </c>
      <c r="E15" s="26">
        <v>170056.95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44">
        <v>0</v>
      </c>
      <c r="M15" s="25">
        <v>0.90983720930233</v>
      </c>
      <c r="N15" s="44">
        <v>99698.5954326923</v>
      </c>
      <c r="O15" s="25">
        <v>1266258</v>
      </c>
      <c r="P15" s="26">
        <v>1.54132033660103</v>
      </c>
      <c r="Q15" s="26">
        <v>0</v>
      </c>
      <c r="R15" s="44">
        <v>0</v>
      </c>
      <c r="S15" s="25">
        <v>350.3583010368</v>
      </c>
      <c r="T15" s="26">
        <v>17112166.218</v>
      </c>
      <c r="U15" s="26">
        <v>28.7385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350.3583010368</v>
      </c>
      <c r="AF15" s="26">
        <f t="shared" si="2"/>
        <v>17967774.5289</v>
      </c>
      <c r="AG15" s="26">
        <v>28.7385</v>
      </c>
      <c r="AH15" s="26">
        <v>42000</v>
      </c>
      <c r="AI15" s="26">
        <v>0</v>
      </c>
      <c r="AJ15" s="26">
        <v>0</v>
      </c>
      <c r="AK15" s="44">
        <v>99621.9</v>
      </c>
      <c r="AL15" s="71">
        <v>0</v>
      </c>
      <c r="AM15" s="72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80"/>
      <c r="AT15" s="71">
        <v>0</v>
      </c>
      <c r="AU15" s="72">
        <v>0</v>
      </c>
      <c r="AV15" s="72">
        <v>0</v>
      </c>
      <c r="AW15" s="72">
        <v>199353</v>
      </c>
      <c r="AX15" s="72">
        <v>0</v>
      </c>
      <c r="AY15" s="72">
        <v>0</v>
      </c>
      <c r="AZ15" s="72">
        <v>0</v>
      </c>
      <c r="BA15" s="83">
        <f t="shared" si="8"/>
        <v>199353</v>
      </c>
      <c r="BB15" s="71">
        <v>0</v>
      </c>
      <c r="BC15" s="72">
        <v>0</v>
      </c>
      <c r="BD15" s="72">
        <v>0</v>
      </c>
      <c r="BE15" s="72">
        <v>0</v>
      </c>
      <c r="BF15" s="72">
        <v>0</v>
      </c>
      <c r="BG15" s="72">
        <v>0</v>
      </c>
      <c r="BH15" s="72">
        <v>0</v>
      </c>
      <c r="BI15" s="72">
        <v>3077284.83169355</v>
      </c>
      <c r="BJ15" s="83">
        <f t="shared" si="3"/>
        <v>3077284.83169355</v>
      </c>
      <c r="BK15" s="71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Q15" s="72">
        <v>0</v>
      </c>
      <c r="BR15" s="83"/>
      <c r="BS15" s="71">
        <v>0</v>
      </c>
      <c r="BT15" s="72">
        <v>0</v>
      </c>
      <c r="BU15" s="72">
        <v>0</v>
      </c>
      <c r="BV15" s="72">
        <v>0</v>
      </c>
      <c r="BW15" s="72">
        <v>0</v>
      </c>
      <c r="BX15" s="72">
        <v>0</v>
      </c>
      <c r="BY15" s="72">
        <v>0</v>
      </c>
      <c r="BZ15" s="72">
        <v>0</v>
      </c>
      <c r="CA15" s="83"/>
      <c r="CB15" s="71">
        <v>0</v>
      </c>
      <c r="CC15" s="72">
        <v>0</v>
      </c>
      <c r="CD15" s="72">
        <v>0</v>
      </c>
      <c r="CE15" s="72">
        <v>126000</v>
      </c>
      <c r="CF15" s="72">
        <v>0</v>
      </c>
      <c r="CG15" s="72">
        <v>0</v>
      </c>
      <c r="CH15" s="72">
        <v>0</v>
      </c>
      <c r="CI15" s="72">
        <v>4980399.75822581</v>
      </c>
      <c r="CJ15" s="83">
        <f t="shared" si="4"/>
        <v>5106399.75822581</v>
      </c>
      <c r="CK15" s="71">
        <v>0</v>
      </c>
      <c r="CL15" s="72">
        <v>0</v>
      </c>
      <c r="CM15" s="72">
        <v>0</v>
      </c>
      <c r="CN15" s="72">
        <v>0</v>
      </c>
      <c r="CO15" s="72">
        <v>0</v>
      </c>
      <c r="CP15" s="72">
        <v>0</v>
      </c>
      <c r="CQ15" s="72">
        <v>0</v>
      </c>
      <c r="CR15" s="72">
        <v>0</v>
      </c>
      <c r="CS15" s="83"/>
      <c r="CT15" s="71">
        <v>0</v>
      </c>
      <c r="CU15" s="72">
        <v>0</v>
      </c>
      <c r="CV15" s="72">
        <v>0</v>
      </c>
      <c r="CW15" s="72">
        <v>0</v>
      </c>
      <c r="CX15" s="72">
        <v>0</v>
      </c>
      <c r="CY15" s="72">
        <v>0</v>
      </c>
      <c r="CZ15" s="72">
        <v>0</v>
      </c>
      <c r="DA15" s="83"/>
      <c r="DB15" s="89">
        <v>374.46257035635</v>
      </c>
      <c r="DC15" s="72">
        <v>32.55</v>
      </c>
      <c r="DD15" s="72">
        <v>15152626.7037097</v>
      </c>
      <c r="DE15" s="72">
        <v>73426.5</v>
      </c>
      <c r="DF15" s="72">
        <v>0</v>
      </c>
      <c r="DG15" s="72">
        <v>0</v>
      </c>
      <c r="DH15" s="72">
        <v>0</v>
      </c>
      <c r="DI15" s="72">
        <v>0</v>
      </c>
      <c r="DJ15" s="80">
        <f t="shared" si="5"/>
        <v>15226053.2037097</v>
      </c>
      <c r="DK15" s="71">
        <v>0</v>
      </c>
      <c r="DL15" s="72">
        <v>0</v>
      </c>
      <c r="DM15" s="72">
        <v>0</v>
      </c>
      <c r="DN15" s="72">
        <v>0</v>
      </c>
      <c r="DO15" s="72">
        <v>0</v>
      </c>
      <c r="DP15" s="72">
        <v>1190400</v>
      </c>
      <c r="DQ15" s="72">
        <v>0</v>
      </c>
      <c r="DR15" s="83">
        <f t="shared" si="9"/>
        <v>1190400</v>
      </c>
      <c r="DS15" s="71">
        <v>0</v>
      </c>
      <c r="DT15" s="72">
        <v>0</v>
      </c>
      <c r="DU15" s="72">
        <v>0</v>
      </c>
      <c r="DV15" s="72">
        <v>0</v>
      </c>
      <c r="DW15" s="72">
        <v>0</v>
      </c>
      <c r="DX15" s="72">
        <v>0</v>
      </c>
      <c r="DY15" s="72">
        <v>0</v>
      </c>
      <c r="DZ15" s="83"/>
      <c r="EA15" s="71">
        <v>131.49136674975</v>
      </c>
      <c r="EB15" s="72">
        <v>7.9065</v>
      </c>
      <c r="EC15" s="72">
        <v>2122096.31143548</v>
      </c>
      <c r="ED15" s="72">
        <v>2315643.75</v>
      </c>
      <c r="EE15" s="72">
        <v>0</v>
      </c>
      <c r="EF15" s="72">
        <v>0</v>
      </c>
      <c r="EG15" s="72">
        <v>0</v>
      </c>
      <c r="EH15" s="72">
        <v>11109345.1289516</v>
      </c>
      <c r="EI15" s="83">
        <f t="shared" si="6"/>
        <v>15547085.1903871</v>
      </c>
      <c r="EJ15" s="71">
        <v>0</v>
      </c>
      <c r="EK15" s="72">
        <v>0</v>
      </c>
      <c r="EL15" s="72">
        <v>0</v>
      </c>
      <c r="EM15" s="72">
        <v>0</v>
      </c>
      <c r="EN15" s="72">
        <v>0</v>
      </c>
      <c r="EO15" s="72">
        <v>0</v>
      </c>
      <c r="EP15" s="72">
        <v>0</v>
      </c>
      <c r="EQ15" s="83"/>
    </row>
    <row r="16" spans="1:147">
      <c r="A16" s="22"/>
      <c r="B16" s="23">
        <f>_xlfn.ISOWEEKNUM(C16)</f>
        <v>10</v>
      </c>
      <c r="C16" s="24">
        <f t="shared" si="1"/>
        <v>43528</v>
      </c>
      <c r="D16" s="25">
        <v>54711731.2140001</v>
      </c>
      <c r="E16" s="26">
        <v>149804.55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44">
        <v>0</v>
      </c>
      <c r="M16" s="25">
        <v>0.876139534883725</v>
      </c>
      <c r="N16" s="44">
        <v>99698.5954326923</v>
      </c>
      <c r="O16" s="25">
        <v>1013313</v>
      </c>
      <c r="P16" s="26">
        <v>1.52393959168763</v>
      </c>
      <c r="Q16" s="26">
        <v>0</v>
      </c>
      <c r="R16" s="44">
        <v>0</v>
      </c>
      <c r="S16" s="25">
        <v>373.6419992319</v>
      </c>
      <c r="T16" s="26">
        <v>15820112.2772903</v>
      </c>
      <c r="U16" s="26">
        <v>31.332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373.6419992319</v>
      </c>
      <c r="AF16" s="26">
        <f t="shared" si="2"/>
        <v>16611117.8911548</v>
      </c>
      <c r="AG16" s="26">
        <v>31.332</v>
      </c>
      <c r="AH16" s="26">
        <v>0</v>
      </c>
      <c r="AI16" s="26">
        <v>0</v>
      </c>
      <c r="AJ16" s="26">
        <v>0</v>
      </c>
      <c r="AK16" s="44">
        <v>87930.15</v>
      </c>
      <c r="AL16" s="71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80"/>
      <c r="AT16" s="71">
        <v>10.7706911865</v>
      </c>
      <c r="AU16" s="72">
        <v>0</v>
      </c>
      <c r="AV16" s="72">
        <v>0</v>
      </c>
      <c r="AW16" s="72">
        <v>0</v>
      </c>
      <c r="AX16" s="72">
        <v>477626.330322581</v>
      </c>
      <c r="AY16" s="72">
        <v>0</v>
      </c>
      <c r="AZ16" s="72">
        <v>0</v>
      </c>
      <c r="BA16" s="83">
        <f t="shared" si="8"/>
        <v>477626.330322581</v>
      </c>
      <c r="BB16" s="71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1841731.64395161</v>
      </c>
      <c r="BJ16" s="83">
        <f t="shared" si="3"/>
        <v>1841731.64395161</v>
      </c>
      <c r="BK16" s="71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83"/>
      <c r="BS16" s="71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83"/>
      <c r="CB16" s="71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5156897.91919355</v>
      </c>
      <c r="CJ16" s="83">
        <f t="shared" si="4"/>
        <v>5156897.91919355</v>
      </c>
      <c r="CK16" s="71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83"/>
      <c r="CT16" s="71">
        <v>0</v>
      </c>
      <c r="CU16" s="72">
        <v>0</v>
      </c>
      <c r="CV16" s="72">
        <v>0</v>
      </c>
      <c r="CW16" s="72">
        <v>0</v>
      </c>
      <c r="CX16" s="72">
        <v>0</v>
      </c>
      <c r="CY16" s="72">
        <v>0</v>
      </c>
      <c r="CZ16" s="72">
        <v>0</v>
      </c>
      <c r="DA16" s="83"/>
      <c r="DB16" s="89">
        <v>334.754498589</v>
      </c>
      <c r="DC16" s="72">
        <v>28.0455</v>
      </c>
      <c r="DD16" s="72">
        <v>11548621.1603226</v>
      </c>
      <c r="DE16" s="72">
        <v>0</v>
      </c>
      <c r="DF16" s="72">
        <v>0</v>
      </c>
      <c r="DG16" s="72">
        <v>0</v>
      </c>
      <c r="DH16" s="72">
        <v>0</v>
      </c>
      <c r="DI16" s="72">
        <v>0</v>
      </c>
      <c r="DJ16" s="80">
        <f t="shared" si="5"/>
        <v>11548621.1603226</v>
      </c>
      <c r="DK16" s="71">
        <v>0</v>
      </c>
      <c r="DL16" s="72">
        <v>0</v>
      </c>
      <c r="DM16" s="72">
        <v>0</v>
      </c>
      <c r="DN16" s="72">
        <v>0</v>
      </c>
      <c r="DO16" s="72">
        <v>0</v>
      </c>
      <c r="DP16" s="72">
        <v>0</v>
      </c>
      <c r="DQ16" s="72">
        <v>0</v>
      </c>
      <c r="DR16" s="83"/>
      <c r="DS16" s="71">
        <v>0</v>
      </c>
      <c r="DT16" s="72">
        <v>0</v>
      </c>
      <c r="DU16" s="72">
        <v>0</v>
      </c>
      <c r="DV16" s="72">
        <v>0</v>
      </c>
      <c r="DW16" s="72">
        <v>0</v>
      </c>
      <c r="DX16" s="72">
        <v>0</v>
      </c>
      <c r="DY16" s="72">
        <v>0</v>
      </c>
      <c r="DZ16" s="83"/>
      <c r="EA16" s="71">
        <v>91.55219534475</v>
      </c>
      <c r="EB16" s="72">
        <v>4.347</v>
      </c>
      <c r="EC16" s="72">
        <v>2416107.64601613</v>
      </c>
      <c r="ED16" s="72">
        <v>0</v>
      </c>
      <c r="EE16" s="72">
        <v>0</v>
      </c>
      <c r="EF16" s="72">
        <v>0</v>
      </c>
      <c r="EG16" s="72">
        <v>0</v>
      </c>
      <c r="EH16" s="72">
        <v>14390173.8258871</v>
      </c>
      <c r="EI16" s="83">
        <f t="shared" si="6"/>
        <v>16806281.4719032</v>
      </c>
      <c r="EJ16" s="71">
        <v>334.367694675</v>
      </c>
      <c r="EK16" s="72">
        <v>27.5415</v>
      </c>
      <c r="EL16" s="72">
        <v>7896945.68825807</v>
      </c>
      <c r="EM16" s="72">
        <v>0</v>
      </c>
      <c r="EN16" s="72">
        <v>0</v>
      </c>
      <c r="EO16" s="72">
        <v>0</v>
      </c>
      <c r="EP16" s="72">
        <v>0</v>
      </c>
      <c r="EQ16" s="83">
        <f t="shared" si="7"/>
        <v>7896945.68825807</v>
      </c>
    </row>
    <row r="17" spans="1:147">
      <c r="A17" s="22"/>
      <c r="B17" s="23">
        <f>_xlfn.ISOWEEKNUM(C17)</f>
        <v>11</v>
      </c>
      <c r="C17" s="24">
        <f t="shared" si="1"/>
        <v>43535</v>
      </c>
      <c r="D17" s="25">
        <v>60370834.188</v>
      </c>
      <c r="E17" s="26">
        <v>165438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44">
        <v>0</v>
      </c>
      <c r="M17" s="25">
        <v>0.876139534883725</v>
      </c>
      <c r="N17" s="44">
        <v>99698.5954326923</v>
      </c>
      <c r="O17" s="25">
        <v>1093029</v>
      </c>
      <c r="P17" s="26">
        <v>1.52393959168763</v>
      </c>
      <c r="Q17" s="26">
        <v>0</v>
      </c>
      <c r="R17" s="44">
        <v>0</v>
      </c>
      <c r="S17" s="25">
        <v>408.238671645</v>
      </c>
      <c r="T17" s="26">
        <v>14097373.6896774</v>
      </c>
      <c r="U17" s="26">
        <v>34.3035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408.238671645</v>
      </c>
      <c r="AF17" s="26">
        <f t="shared" si="2"/>
        <v>14802242.3741613</v>
      </c>
      <c r="AG17" s="26">
        <v>34.3035</v>
      </c>
      <c r="AH17" s="26">
        <v>0</v>
      </c>
      <c r="AI17" s="26">
        <v>0</v>
      </c>
      <c r="AJ17" s="26">
        <v>0</v>
      </c>
      <c r="AK17" s="44">
        <v>97121.85</v>
      </c>
      <c r="AL17" s="71">
        <v>0</v>
      </c>
      <c r="AM17" s="72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80"/>
      <c r="AT17" s="71">
        <v>8.385659835</v>
      </c>
      <c r="AU17" s="72">
        <v>0</v>
      </c>
      <c r="AV17" s="72">
        <v>0</v>
      </c>
      <c r="AW17" s="72">
        <v>0</v>
      </c>
      <c r="AX17" s="72">
        <v>334338.431225806</v>
      </c>
      <c r="AY17" s="72">
        <v>0</v>
      </c>
      <c r="AZ17" s="72">
        <v>0</v>
      </c>
      <c r="BA17" s="83">
        <f t="shared" si="8"/>
        <v>334338.431225806</v>
      </c>
      <c r="BB17" s="71">
        <v>0</v>
      </c>
      <c r="BC17" s="72">
        <v>0</v>
      </c>
      <c r="BD17" s="72">
        <v>0</v>
      </c>
      <c r="BE17" s="72">
        <v>0</v>
      </c>
      <c r="BF17" s="72">
        <v>0</v>
      </c>
      <c r="BG17" s="72">
        <v>0</v>
      </c>
      <c r="BH17" s="72">
        <v>0</v>
      </c>
      <c r="BI17" s="72">
        <v>1841731.64395161</v>
      </c>
      <c r="BJ17" s="83">
        <f t="shared" si="3"/>
        <v>1841731.64395161</v>
      </c>
      <c r="BK17" s="71">
        <v>0</v>
      </c>
      <c r="BL17" s="72">
        <v>0</v>
      </c>
      <c r="BM17" s="72">
        <v>0</v>
      </c>
      <c r="BN17" s="72">
        <v>0</v>
      </c>
      <c r="BO17" s="72">
        <v>0</v>
      </c>
      <c r="BP17" s="72">
        <v>0</v>
      </c>
      <c r="BQ17" s="72">
        <v>0</v>
      </c>
      <c r="BR17" s="83"/>
      <c r="BS17" s="71">
        <v>0</v>
      </c>
      <c r="BT17" s="72">
        <v>0</v>
      </c>
      <c r="BU17" s="72">
        <v>0</v>
      </c>
      <c r="BV17" s="72">
        <v>0</v>
      </c>
      <c r="BW17" s="72">
        <v>0</v>
      </c>
      <c r="BX17" s="72">
        <v>0</v>
      </c>
      <c r="BY17" s="72">
        <v>0</v>
      </c>
      <c r="BZ17" s="72">
        <v>0</v>
      </c>
      <c r="CA17" s="83"/>
      <c r="CB17" s="71">
        <v>0</v>
      </c>
      <c r="CC17" s="72">
        <v>0</v>
      </c>
      <c r="CD17" s="72">
        <v>0</v>
      </c>
      <c r="CE17" s="72">
        <v>0</v>
      </c>
      <c r="CF17" s="72">
        <v>0</v>
      </c>
      <c r="CG17" s="72">
        <v>0</v>
      </c>
      <c r="CH17" s="72">
        <v>0</v>
      </c>
      <c r="CI17" s="72">
        <v>5156897.91919355</v>
      </c>
      <c r="CJ17" s="83">
        <f t="shared" si="4"/>
        <v>5156897.91919355</v>
      </c>
      <c r="CK17" s="71">
        <v>0</v>
      </c>
      <c r="CL17" s="72">
        <v>0</v>
      </c>
      <c r="CM17" s="72">
        <v>0</v>
      </c>
      <c r="CN17" s="72">
        <v>0</v>
      </c>
      <c r="CO17" s="72">
        <v>0</v>
      </c>
      <c r="CP17" s="72">
        <v>0</v>
      </c>
      <c r="CQ17" s="72">
        <v>0</v>
      </c>
      <c r="CR17" s="72">
        <v>0</v>
      </c>
      <c r="CS17" s="83"/>
      <c r="CT17" s="71">
        <v>0</v>
      </c>
      <c r="CU17" s="72">
        <v>0</v>
      </c>
      <c r="CV17" s="72">
        <v>0</v>
      </c>
      <c r="CW17" s="72">
        <v>0</v>
      </c>
      <c r="CX17" s="72">
        <v>0</v>
      </c>
      <c r="CY17" s="72">
        <v>0</v>
      </c>
      <c r="CZ17" s="72">
        <v>0</v>
      </c>
      <c r="DA17" s="83"/>
      <c r="DB17" s="89">
        <v>298.634016282</v>
      </c>
      <c r="DC17" s="72">
        <v>25.242</v>
      </c>
      <c r="DD17" s="72">
        <v>11548621.1603226</v>
      </c>
      <c r="DE17" s="72">
        <v>0</v>
      </c>
      <c r="DF17" s="72">
        <v>0</v>
      </c>
      <c r="DG17" s="72">
        <v>0</v>
      </c>
      <c r="DH17" s="72">
        <v>0</v>
      </c>
      <c r="DI17" s="72">
        <v>0</v>
      </c>
      <c r="DJ17" s="80">
        <f t="shared" si="5"/>
        <v>11548621.1603226</v>
      </c>
      <c r="DK17" s="71">
        <v>0</v>
      </c>
      <c r="DL17" s="72">
        <v>0</v>
      </c>
      <c r="DM17" s="72">
        <v>0</v>
      </c>
      <c r="DN17" s="72">
        <v>0</v>
      </c>
      <c r="DO17" s="72">
        <v>0</v>
      </c>
      <c r="DP17" s="72">
        <v>0</v>
      </c>
      <c r="DQ17" s="72">
        <v>0</v>
      </c>
      <c r="DR17" s="83"/>
      <c r="DS17" s="71">
        <v>0</v>
      </c>
      <c r="DT17" s="72">
        <v>0</v>
      </c>
      <c r="DU17" s="72">
        <v>0</v>
      </c>
      <c r="DV17" s="72">
        <v>0</v>
      </c>
      <c r="DW17" s="72">
        <v>0</v>
      </c>
      <c r="DX17" s="72">
        <v>0</v>
      </c>
      <c r="DY17" s="72">
        <v>0</v>
      </c>
      <c r="DZ17" s="83"/>
      <c r="EA17" s="71">
        <v>248.69099305365</v>
      </c>
      <c r="EB17" s="72">
        <v>16.926</v>
      </c>
      <c r="EC17" s="72">
        <v>2416107.64601613</v>
      </c>
      <c r="ED17" s="72">
        <v>0</v>
      </c>
      <c r="EE17" s="72">
        <v>0</v>
      </c>
      <c r="EF17" s="72">
        <v>0</v>
      </c>
      <c r="EG17" s="72">
        <v>0</v>
      </c>
      <c r="EH17" s="72">
        <v>14390173.8258871</v>
      </c>
      <c r="EI17" s="83">
        <f t="shared" si="6"/>
        <v>16806281.4719032</v>
      </c>
      <c r="EJ17" s="71">
        <v>292.8292521525</v>
      </c>
      <c r="EK17" s="72">
        <v>24.4965</v>
      </c>
      <c r="EL17" s="72">
        <v>7896945.68825807</v>
      </c>
      <c r="EM17" s="72">
        <v>0</v>
      </c>
      <c r="EN17" s="72">
        <v>0</v>
      </c>
      <c r="EO17" s="72">
        <v>0</v>
      </c>
      <c r="EP17" s="72">
        <v>0</v>
      </c>
      <c r="EQ17" s="83">
        <f t="shared" si="7"/>
        <v>7896945.68825807</v>
      </c>
    </row>
    <row r="18" spans="1:147">
      <c r="A18" s="22"/>
      <c r="B18" s="23">
        <f>_xlfn.ISOWEEKNUM(C18)</f>
        <v>12</v>
      </c>
      <c r="C18" s="24">
        <f t="shared" si="1"/>
        <v>43542</v>
      </c>
      <c r="D18" s="25">
        <v>57711047.94</v>
      </c>
      <c r="E18" s="26">
        <v>158080.65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44">
        <v>0</v>
      </c>
      <c r="M18" s="25">
        <v>0.876139534883725</v>
      </c>
      <c r="N18" s="44">
        <v>99698.5954326923</v>
      </c>
      <c r="O18" s="25">
        <v>1002582</v>
      </c>
      <c r="P18" s="26">
        <v>1.52393959168763</v>
      </c>
      <c r="Q18" s="26">
        <v>0</v>
      </c>
      <c r="R18" s="44">
        <v>0</v>
      </c>
      <c r="S18" s="25">
        <v>346.3190525508</v>
      </c>
      <c r="T18" s="26">
        <v>14097373.6896774</v>
      </c>
      <c r="U18" s="26">
        <v>27.4365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346.3190525508</v>
      </c>
      <c r="AF18" s="26">
        <f t="shared" si="2"/>
        <v>14802242.3741613</v>
      </c>
      <c r="AG18" s="26">
        <v>27.4365</v>
      </c>
      <c r="AH18" s="26">
        <v>0</v>
      </c>
      <c r="AI18" s="26">
        <v>0</v>
      </c>
      <c r="AJ18" s="26">
        <v>0</v>
      </c>
      <c r="AK18" s="44">
        <v>91487.55</v>
      </c>
      <c r="AL18" s="71">
        <v>0</v>
      </c>
      <c r="AM18" s="72">
        <v>0</v>
      </c>
      <c r="AN18" s="72">
        <v>0</v>
      </c>
      <c r="AO18" s="72">
        <v>0</v>
      </c>
      <c r="AP18" s="72">
        <v>0</v>
      </c>
      <c r="AQ18" s="72">
        <v>0</v>
      </c>
      <c r="AR18" s="72">
        <v>0</v>
      </c>
      <c r="AS18" s="80"/>
      <c r="AT18" s="71">
        <v>6.40502016</v>
      </c>
      <c r="AU18" s="72">
        <v>0</v>
      </c>
      <c r="AV18" s="72">
        <v>0</v>
      </c>
      <c r="AW18" s="72">
        <v>0</v>
      </c>
      <c r="AX18" s="72">
        <v>334338.431225806</v>
      </c>
      <c r="AY18" s="72">
        <v>0</v>
      </c>
      <c r="AZ18" s="72">
        <v>0</v>
      </c>
      <c r="BA18" s="83">
        <f t="shared" si="8"/>
        <v>334338.431225806</v>
      </c>
      <c r="BB18" s="71">
        <v>0</v>
      </c>
      <c r="BC18" s="72">
        <v>0</v>
      </c>
      <c r="BD18" s="72">
        <v>0</v>
      </c>
      <c r="BE18" s="72">
        <v>0</v>
      </c>
      <c r="BF18" s="72">
        <v>0</v>
      </c>
      <c r="BG18" s="72">
        <v>0</v>
      </c>
      <c r="BH18" s="72">
        <v>0</v>
      </c>
      <c r="BI18" s="72">
        <v>1841731.64395161</v>
      </c>
      <c r="BJ18" s="83">
        <f t="shared" si="3"/>
        <v>1841731.64395161</v>
      </c>
      <c r="BK18" s="71">
        <v>0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72">
        <v>0</v>
      </c>
      <c r="BR18" s="83"/>
      <c r="BS18" s="71">
        <v>0</v>
      </c>
      <c r="BT18" s="72">
        <v>0</v>
      </c>
      <c r="BU18" s="72">
        <v>0</v>
      </c>
      <c r="BV18" s="72">
        <v>0</v>
      </c>
      <c r="BW18" s="72">
        <v>0</v>
      </c>
      <c r="BX18" s="72">
        <v>0</v>
      </c>
      <c r="BY18" s="72">
        <v>0</v>
      </c>
      <c r="BZ18" s="72">
        <v>0</v>
      </c>
      <c r="CA18" s="83"/>
      <c r="CB18" s="71">
        <v>0</v>
      </c>
      <c r="CC18" s="72">
        <v>0</v>
      </c>
      <c r="CD18" s="72">
        <v>0</v>
      </c>
      <c r="CE18" s="72">
        <v>0</v>
      </c>
      <c r="CF18" s="72">
        <v>0</v>
      </c>
      <c r="CG18" s="72">
        <v>0</v>
      </c>
      <c r="CH18" s="72">
        <v>0</v>
      </c>
      <c r="CI18" s="72">
        <v>5156897.91919355</v>
      </c>
      <c r="CJ18" s="83">
        <f t="shared" si="4"/>
        <v>5156897.91919355</v>
      </c>
      <c r="CK18" s="71">
        <v>0</v>
      </c>
      <c r="CL18" s="72">
        <v>0</v>
      </c>
      <c r="CM18" s="72">
        <v>0</v>
      </c>
      <c r="CN18" s="72">
        <v>0</v>
      </c>
      <c r="CO18" s="72">
        <v>0</v>
      </c>
      <c r="CP18" s="72">
        <v>0</v>
      </c>
      <c r="CQ18" s="72">
        <v>0</v>
      </c>
      <c r="CR18" s="72">
        <v>0</v>
      </c>
      <c r="CS18" s="83"/>
      <c r="CT18" s="71">
        <v>0</v>
      </c>
      <c r="CU18" s="72">
        <v>0</v>
      </c>
      <c r="CV18" s="72">
        <v>0</v>
      </c>
      <c r="CW18" s="72">
        <v>0</v>
      </c>
      <c r="CX18" s="72">
        <v>0</v>
      </c>
      <c r="CY18" s="72">
        <v>0</v>
      </c>
      <c r="CZ18" s="72">
        <v>0</v>
      </c>
      <c r="DA18" s="83"/>
      <c r="DB18" s="89">
        <v>218.317018038</v>
      </c>
      <c r="DC18" s="72">
        <v>15.6765</v>
      </c>
      <c r="DD18" s="72">
        <v>11548621.1603226</v>
      </c>
      <c r="DE18" s="72">
        <v>0</v>
      </c>
      <c r="DF18" s="72">
        <v>0</v>
      </c>
      <c r="DG18" s="72">
        <v>0</v>
      </c>
      <c r="DH18" s="72">
        <v>0</v>
      </c>
      <c r="DI18" s="72">
        <v>0</v>
      </c>
      <c r="DJ18" s="80">
        <f t="shared" si="5"/>
        <v>11548621.1603226</v>
      </c>
      <c r="DK18" s="71">
        <v>0</v>
      </c>
      <c r="DL18" s="72">
        <v>0</v>
      </c>
      <c r="DM18" s="72">
        <v>0</v>
      </c>
      <c r="DN18" s="72">
        <v>0</v>
      </c>
      <c r="DO18" s="72">
        <v>0</v>
      </c>
      <c r="DP18" s="72">
        <v>0</v>
      </c>
      <c r="DQ18" s="72">
        <v>0</v>
      </c>
      <c r="DR18" s="83"/>
      <c r="DS18" s="71">
        <v>0</v>
      </c>
      <c r="DT18" s="72">
        <v>0</v>
      </c>
      <c r="DU18" s="72">
        <v>0</v>
      </c>
      <c r="DV18" s="72">
        <v>0</v>
      </c>
      <c r="DW18" s="72">
        <v>0</v>
      </c>
      <c r="DX18" s="72">
        <v>0</v>
      </c>
      <c r="DY18" s="72">
        <v>0</v>
      </c>
      <c r="DZ18" s="83"/>
      <c r="EA18" s="71">
        <v>129.925306749</v>
      </c>
      <c r="EB18" s="72">
        <v>6.5415</v>
      </c>
      <c r="EC18" s="72">
        <v>2416107.64601613</v>
      </c>
      <c r="ED18" s="72">
        <v>0</v>
      </c>
      <c r="EE18" s="72">
        <v>0</v>
      </c>
      <c r="EF18" s="72">
        <v>0</v>
      </c>
      <c r="EG18" s="72">
        <v>0</v>
      </c>
      <c r="EH18" s="72">
        <v>14390173.8258871</v>
      </c>
      <c r="EI18" s="83">
        <f t="shared" si="6"/>
        <v>16806281.4719032</v>
      </c>
      <c r="EJ18" s="71">
        <v>238.87505939115</v>
      </c>
      <c r="EK18" s="72">
        <v>18.627</v>
      </c>
      <c r="EL18" s="72">
        <v>7896945.68825807</v>
      </c>
      <c r="EM18" s="72">
        <v>0</v>
      </c>
      <c r="EN18" s="72">
        <v>0</v>
      </c>
      <c r="EO18" s="72">
        <v>0</v>
      </c>
      <c r="EP18" s="72">
        <v>0</v>
      </c>
      <c r="EQ18" s="83">
        <f t="shared" si="7"/>
        <v>7896945.68825807</v>
      </c>
    </row>
    <row r="19" spans="1:147">
      <c r="A19" s="22"/>
      <c r="B19" s="23">
        <f>_xlfn.ISOWEEKNUM(C19)</f>
        <v>13</v>
      </c>
      <c r="C19" s="24">
        <f t="shared" si="1"/>
        <v>43549</v>
      </c>
      <c r="D19" s="25">
        <v>54984651.267</v>
      </c>
      <c r="E19" s="26">
        <v>150174.15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44">
        <v>0</v>
      </c>
      <c r="M19" s="25">
        <v>0.876139534883725</v>
      </c>
      <c r="N19" s="44">
        <v>99698.5954326923</v>
      </c>
      <c r="O19" s="25">
        <v>881475</v>
      </c>
      <c r="P19" s="26">
        <v>1.52393959168763</v>
      </c>
      <c r="Q19" s="26">
        <v>0</v>
      </c>
      <c r="R19" s="44">
        <v>0</v>
      </c>
      <c r="S19" s="25">
        <v>468.551698734</v>
      </c>
      <c r="T19" s="26">
        <v>14097373.6896774</v>
      </c>
      <c r="U19" s="26">
        <v>35.91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468.551698734</v>
      </c>
      <c r="AF19" s="26">
        <f t="shared" si="2"/>
        <v>14802242.3741613</v>
      </c>
      <c r="AG19" s="26">
        <v>35.91</v>
      </c>
      <c r="AH19" s="26">
        <v>0</v>
      </c>
      <c r="AI19" s="26">
        <v>0</v>
      </c>
      <c r="AJ19" s="26">
        <v>0</v>
      </c>
      <c r="AK19" s="44">
        <v>91848.75</v>
      </c>
      <c r="AL19" s="71">
        <v>0</v>
      </c>
      <c r="AM19" s="72">
        <v>0</v>
      </c>
      <c r="AN19" s="72">
        <v>0</v>
      </c>
      <c r="AO19" s="72">
        <v>0</v>
      </c>
      <c r="AP19" s="72">
        <v>0</v>
      </c>
      <c r="AQ19" s="72">
        <v>0</v>
      </c>
      <c r="AR19" s="72">
        <v>0</v>
      </c>
      <c r="AS19" s="80"/>
      <c r="AT19" s="71">
        <v>7.974432585</v>
      </c>
      <c r="AU19" s="72">
        <v>0</v>
      </c>
      <c r="AV19" s="72">
        <v>0</v>
      </c>
      <c r="AW19" s="72">
        <v>0</v>
      </c>
      <c r="AX19" s="72">
        <v>334338.431225806</v>
      </c>
      <c r="AY19" s="72">
        <v>0</v>
      </c>
      <c r="AZ19" s="72">
        <v>0</v>
      </c>
      <c r="BA19" s="83">
        <f t="shared" si="8"/>
        <v>334338.431225806</v>
      </c>
      <c r="BB19" s="71">
        <v>0</v>
      </c>
      <c r="BC19" s="72">
        <v>0</v>
      </c>
      <c r="BD19" s="72">
        <v>0</v>
      </c>
      <c r="BE19" s="72">
        <v>0</v>
      </c>
      <c r="BF19" s="72">
        <v>0</v>
      </c>
      <c r="BG19" s="72">
        <v>0</v>
      </c>
      <c r="BH19" s="72">
        <v>0</v>
      </c>
      <c r="BI19" s="72">
        <v>1841731.64395161</v>
      </c>
      <c r="BJ19" s="83">
        <f t="shared" si="3"/>
        <v>1841731.64395161</v>
      </c>
      <c r="BK19" s="71">
        <v>0</v>
      </c>
      <c r="BL19" s="72">
        <v>0</v>
      </c>
      <c r="BM19" s="72">
        <v>0</v>
      </c>
      <c r="BN19" s="72">
        <v>0</v>
      </c>
      <c r="BO19" s="72">
        <v>0</v>
      </c>
      <c r="BP19" s="72">
        <v>0</v>
      </c>
      <c r="BQ19" s="72">
        <v>0</v>
      </c>
      <c r="BR19" s="83"/>
      <c r="BS19" s="71">
        <v>0</v>
      </c>
      <c r="BT19" s="72">
        <v>0</v>
      </c>
      <c r="BU19" s="72">
        <v>0</v>
      </c>
      <c r="BV19" s="72">
        <v>0</v>
      </c>
      <c r="BW19" s="72">
        <v>0</v>
      </c>
      <c r="BX19" s="72">
        <v>0</v>
      </c>
      <c r="BY19" s="72">
        <v>0</v>
      </c>
      <c r="BZ19" s="72">
        <v>0</v>
      </c>
      <c r="CA19" s="83"/>
      <c r="CB19" s="71">
        <v>0</v>
      </c>
      <c r="CC19" s="72">
        <v>0</v>
      </c>
      <c r="CD19" s="72">
        <v>0</v>
      </c>
      <c r="CE19" s="72">
        <v>0</v>
      </c>
      <c r="CF19" s="72">
        <v>0</v>
      </c>
      <c r="CG19" s="72">
        <v>0</v>
      </c>
      <c r="CH19" s="72">
        <v>0</v>
      </c>
      <c r="CI19" s="72">
        <v>5156897.91919355</v>
      </c>
      <c r="CJ19" s="83">
        <f t="shared" si="4"/>
        <v>5156897.91919355</v>
      </c>
      <c r="CK19" s="71">
        <v>0</v>
      </c>
      <c r="CL19" s="72">
        <v>0</v>
      </c>
      <c r="CM19" s="72">
        <v>0</v>
      </c>
      <c r="CN19" s="72">
        <v>0</v>
      </c>
      <c r="CO19" s="72">
        <v>0</v>
      </c>
      <c r="CP19" s="72">
        <v>0</v>
      </c>
      <c r="CQ19" s="72">
        <v>0</v>
      </c>
      <c r="CR19" s="72">
        <v>0</v>
      </c>
      <c r="CS19" s="83"/>
      <c r="CT19" s="71">
        <v>0</v>
      </c>
      <c r="CU19" s="72">
        <v>0</v>
      </c>
      <c r="CV19" s="72">
        <v>0</v>
      </c>
      <c r="CW19" s="72">
        <v>0</v>
      </c>
      <c r="CX19" s="72">
        <v>0</v>
      </c>
      <c r="CY19" s="72">
        <v>0</v>
      </c>
      <c r="CZ19" s="72">
        <v>0</v>
      </c>
      <c r="DA19" s="83"/>
      <c r="DB19" s="89">
        <v>216.3567580545</v>
      </c>
      <c r="DC19" s="72">
        <v>16.212</v>
      </c>
      <c r="DD19" s="72">
        <v>11548621.1603226</v>
      </c>
      <c r="DE19" s="72">
        <v>0</v>
      </c>
      <c r="DF19" s="72">
        <v>0</v>
      </c>
      <c r="DG19" s="72">
        <v>0</v>
      </c>
      <c r="DH19" s="72">
        <v>0</v>
      </c>
      <c r="DI19" s="72">
        <v>0</v>
      </c>
      <c r="DJ19" s="80">
        <f t="shared" si="5"/>
        <v>11548621.1603226</v>
      </c>
      <c r="DK19" s="71">
        <v>0</v>
      </c>
      <c r="DL19" s="72">
        <v>0</v>
      </c>
      <c r="DM19" s="72">
        <v>0</v>
      </c>
      <c r="DN19" s="72">
        <v>0</v>
      </c>
      <c r="DO19" s="72">
        <v>0</v>
      </c>
      <c r="DP19" s="72">
        <v>0</v>
      </c>
      <c r="DQ19" s="72">
        <v>0</v>
      </c>
      <c r="DR19" s="83"/>
      <c r="DS19" s="71">
        <v>0</v>
      </c>
      <c r="DT19" s="72">
        <v>0</v>
      </c>
      <c r="DU19" s="72">
        <v>0</v>
      </c>
      <c r="DV19" s="72">
        <v>0</v>
      </c>
      <c r="DW19" s="72">
        <v>0</v>
      </c>
      <c r="DX19" s="72">
        <v>0</v>
      </c>
      <c r="DY19" s="72">
        <v>0</v>
      </c>
      <c r="DZ19" s="83"/>
      <c r="EA19" s="71">
        <v>65.722639752</v>
      </c>
      <c r="EB19" s="72">
        <v>2.604</v>
      </c>
      <c r="EC19" s="72">
        <v>2416107.64601613</v>
      </c>
      <c r="ED19" s="72">
        <v>0</v>
      </c>
      <c r="EE19" s="72">
        <v>0</v>
      </c>
      <c r="EF19" s="72">
        <v>0</v>
      </c>
      <c r="EG19" s="72">
        <v>0</v>
      </c>
      <c r="EH19" s="72">
        <v>14390173.8258871</v>
      </c>
      <c r="EI19" s="83">
        <f t="shared" si="6"/>
        <v>16806281.4719032</v>
      </c>
      <c r="EJ19" s="71">
        <v>223.5760103283</v>
      </c>
      <c r="EK19" s="72">
        <v>15.9285</v>
      </c>
      <c r="EL19" s="72">
        <v>7896945.68825807</v>
      </c>
      <c r="EM19" s="72">
        <v>0</v>
      </c>
      <c r="EN19" s="72">
        <v>0</v>
      </c>
      <c r="EO19" s="72">
        <v>0</v>
      </c>
      <c r="EP19" s="72">
        <v>0</v>
      </c>
      <c r="EQ19" s="83">
        <f t="shared" si="7"/>
        <v>7896945.68825807</v>
      </c>
    </row>
    <row r="20" spans="1:147">
      <c r="A20" s="22"/>
      <c r="B20" s="23">
        <f>_xlfn.ISOWEEKNUM(C20)</f>
        <v>14</v>
      </c>
      <c r="C20" s="24">
        <f t="shared" si="1"/>
        <v>43556</v>
      </c>
      <c r="D20" s="25">
        <v>53957100.9705001</v>
      </c>
      <c r="E20" s="26">
        <v>147819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44">
        <v>0</v>
      </c>
      <c r="M20" s="25">
        <v>0.988465116279074</v>
      </c>
      <c r="N20" s="44">
        <v>99698.5954326923</v>
      </c>
      <c r="O20" s="25">
        <v>827820</v>
      </c>
      <c r="P20" s="26">
        <v>1.51094555796232</v>
      </c>
      <c r="Q20" s="26">
        <v>0</v>
      </c>
      <c r="R20" s="44">
        <v>0</v>
      </c>
      <c r="S20" s="25">
        <v>415.834376832</v>
      </c>
      <c r="T20" s="26">
        <v>14097373.6896774</v>
      </c>
      <c r="U20" s="26">
        <v>33.4005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415.834376832</v>
      </c>
      <c r="AF20" s="26">
        <f t="shared" si="2"/>
        <v>14802242.3741613</v>
      </c>
      <c r="AG20" s="26">
        <v>33.4005</v>
      </c>
      <c r="AH20" s="26">
        <v>0</v>
      </c>
      <c r="AI20" s="26">
        <v>0</v>
      </c>
      <c r="AJ20" s="26">
        <v>0</v>
      </c>
      <c r="AK20" s="44">
        <v>89722.5</v>
      </c>
      <c r="AL20" s="71">
        <v>0</v>
      </c>
      <c r="AM20" s="72">
        <v>0</v>
      </c>
      <c r="AN20" s="72">
        <v>0</v>
      </c>
      <c r="AO20" s="72">
        <v>0</v>
      </c>
      <c r="AP20" s="72">
        <v>0</v>
      </c>
      <c r="AQ20" s="72">
        <v>0</v>
      </c>
      <c r="AR20" s="72">
        <v>0</v>
      </c>
      <c r="AS20" s="80"/>
      <c r="AT20" s="71">
        <v>0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0</v>
      </c>
      <c r="BA20" s="83"/>
      <c r="BB20" s="71">
        <v>0</v>
      </c>
      <c r="BC20" s="72">
        <v>0</v>
      </c>
      <c r="BD20" s="72">
        <v>0</v>
      </c>
      <c r="BE20" s="72">
        <v>0</v>
      </c>
      <c r="BF20" s="72">
        <v>0</v>
      </c>
      <c r="BG20" s="72">
        <v>0</v>
      </c>
      <c r="BH20" s="72">
        <v>0</v>
      </c>
      <c r="BI20" s="72">
        <v>0</v>
      </c>
      <c r="BJ20" s="83"/>
      <c r="BK20" s="71">
        <v>0</v>
      </c>
      <c r="BL20" s="72">
        <v>0</v>
      </c>
      <c r="BM20" s="72">
        <v>0</v>
      </c>
      <c r="BN20" s="72">
        <v>0</v>
      </c>
      <c r="BO20" s="72">
        <v>0</v>
      </c>
      <c r="BP20" s="72">
        <v>0</v>
      </c>
      <c r="BQ20" s="72">
        <v>0</v>
      </c>
      <c r="BR20" s="83"/>
      <c r="BS20" s="71">
        <v>0</v>
      </c>
      <c r="BT20" s="72">
        <v>0</v>
      </c>
      <c r="BU20" s="72">
        <v>0</v>
      </c>
      <c r="BV20" s="72">
        <v>0</v>
      </c>
      <c r="BW20" s="72">
        <v>0</v>
      </c>
      <c r="BX20" s="72">
        <v>0</v>
      </c>
      <c r="BY20" s="72">
        <v>0</v>
      </c>
      <c r="BZ20" s="72">
        <v>0</v>
      </c>
      <c r="CA20" s="83"/>
      <c r="CB20" s="71">
        <v>0</v>
      </c>
      <c r="CC20" s="72">
        <v>0</v>
      </c>
      <c r="CD20" s="72">
        <v>0</v>
      </c>
      <c r="CE20" s="72">
        <v>42000</v>
      </c>
      <c r="CF20" s="72">
        <v>0</v>
      </c>
      <c r="CG20" s="72">
        <v>0</v>
      </c>
      <c r="CH20" s="72">
        <v>0</v>
      </c>
      <c r="CI20" s="72">
        <v>2125944.34325</v>
      </c>
      <c r="CJ20" s="83">
        <f t="shared" si="4"/>
        <v>2167944.34325</v>
      </c>
      <c r="CK20" s="71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0</v>
      </c>
      <c r="CR20" s="72">
        <v>0</v>
      </c>
      <c r="CS20" s="83"/>
      <c r="CT20" s="71">
        <v>0</v>
      </c>
      <c r="CU20" s="72">
        <v>0</v>
      </c>
      <c r="CV20" s="72">
        <v>0</v>
      </c>
      <c r="CW20" s="72">
        <v>0</v>
      </c>
      <c r="CX20" s="72">
        <v>0</v>
      </c>
      <c r="CY20" s="72">
        <v>0</v>
      </c>
      <c r="CZ20" s="72">
        <v>0</v>
      </c>
      <c r="DA20" s="83"/>
      <c r="DB20" s="89">
        <v>0</v>
      </c>
      <c r="DC20" s="72">
        <v>0</v>
      </c>
      <c r="DD20" s="72">
        <v>0</v>
      </c>
      <c r="DE20" s="72">
        <v>0</v>
      </c>
      <c r="DF20" s="72">
        <v>0</v>
      </c>
      <c r="DG20" s="72">
        <v>0</v>
      </c>
      <c r="DH20" s="72">
        <v>0</v>
      </c>
      <c r="DI20" s="72">
        <v>0</v>
      </c>
      <c r="DJ20" s="80"/>
      <c r="DK20" s="71">
        <v>0</v>
      </c>
      <c r="DL20" s="72">
        <v>0</v>
      </c>
      <c r="DM20" s="72">
        <v>0</v>
      </c>
      <c r="DN20" s="72">
        <v>0</v>
      </c>
      <c r="DO20" s="72">
        <v>0</v>
      </c>
      <c r="DP20" s="72">
        <v>0</v>
      </c>
      <c r="DQ20" s="72">
        <v>0</v>
      </c>
      <c r="DR20" s="83"/>
      <c r="DS20" s="71">
        <v>0</v>
      </c>
      <c r="DT20" s="72">
        <v>0</v>
      </c>
      <c r="DU20" s="72">
        <v>0</v>
      </c>
      <c r="DV20" s="72">
        <v>0</v>
      </c>
      <c r="DW20" s="72">
        <v>0</v>
      </c>
      <c r="DX20" s="72">
        <v>0</v>
      </c>
      <c r="DY20" s="72">
        <v>0</v>
      </c>
      <c r="DZ20" s="83"/>
      <c r="EA20" s="71">
        <v>31.21555017735</v>
      </c>
      <c r="EB20" s="72">
        <v>0.8295</v>
      </c>
      <c r="EC20" s="72">
        <v>1345915.4184</v>
      </c>
      <c r="ED20" s="72">
        <v>416062.5</v>
      </c>
      <c r="EE20" s="72">
        <v>0</v>
      </c>
      <c r="EF20" s="72">
        <v>0</v>
      </c>
      <c r="EG20" s="72">
        <v>0</v>
      </c>
      <c r="EH20" s="72">
        <v>10238874.6005</v>
      </c>
      <c r="EI20" s="83">
        <f t="shared" si="6"/>
        <v>12000852.5189</v>
      </c>
      <c r="EJ20" s="71">
        <v>233.25124318125</v>
      </c>
      <c r="EK20" s="72">
        <v>18.165</v>
      </c>
      <c r="EL20" s="72">
        <v>2967457.4832</v>
      </c>
      <c r="EM20" s="72">
        <v>0</v>
      </c>
      <c r="EN20" s="72">
        <v>0</v>
      </c>
      <c r="EO20" s="72">
        <v>0</v>
      </c>
      <c r="EP20" s="72">
        <v>0</v>
      </c>
      <c r="EQ20" s="83">
        <f t="shared" si="7"/>
        <v>2967457.4832</v>
      </c>
    </row>
    <row r="21" spans="1:147">
      <c r="A21" s="22"/>
      <c r="B21" s="23">
        <f>_xlfn.ISOWEEKNUM(C21)</f>
        <v>15</v>
      </c>
      <c r="C21" s="24">
        <f t="shared" si="1"/>
        <v>43563</v>
      </c>
      <c r="D21" s="25">
        <v>54465673.5735</v>
      </c>
      <c r="E21" s="26">
        <v>150299.1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44">
        <v>0</v>
      </c>
      <c r="M21" s="25">
        <v>0.988465116279074</v>
      </c>
      <c r="N21" s="44">
        <v>99698.5954326923</v>
      </c>
      <c r="O21" s="25">
        <v>804825</v>
      </c>
      <c r="P21" s="26">
        <v>1.51094555796232</v>
      </c>
      <c r="Q21" s="26">
        <v>0</v>
      </c>
      <c r="R21" s="44">
        <v>0</v>
      </c>
      <c r="S21" s="25">
        <v>331.059209481</v>
      </c>
      <c r="T21" s="26">
        <v>19116575.2708</v>
      </c>
      <c r="U21" s="26">
        <v>27.006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331.059209481</v>
      </c>
      <c r="AF21" s="26">
        <f t="shared" si="2"/>
        <v>20072404.03434</v>
      </c>
      <c r="AG21" s="26">
        <v>27.006</v>
      </c>
      <c r="AH21" s="26">
        <v>0</v>
      </c>
      <c r="AI21" s="26">
        <v>0</v>
      </c>
      <c r="AJ21" s="26">
        <v>0</v>
      </c>
      <c r="AK21" s="44">
        <v>96514.95</v>
      </c>
      <c r="AL21" s="71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80"/>
      <c r="AT21" s="71">
        <v>0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83"/>
      <c r="BB21" s="71">
        <v>0</v>
      </c>
      <c r="BC21" s="72">
        <v>0</v>
      </c>
      <c r="BD21" s="72">
        <v>0</v>
      </c>
      <c r="BE21" s="72">
        <v>0</v>
      </c>
      <c r="BF21" s="72">
        <v>0</v>
      </c>
      <c r="BG21" s="72">
        <v>0</v>
      </c>
      <c r="BH21" s="72">
        <v>0</v>
      </c>
      <c r="BI21" s="72">
        <v>0</v>
      </c>
      <c r="BJ21" s="83"/>
      <c r="BK21" s="71">
        <v>0</v>
      </c>
      <c r="BL21" s="72">
        <v>0</v>
      </c>
      <c r="BM21" s="72">
        <v>0</v>
      </c>
      <c r="BN21" s="72">
        <v>0</v>
      </c>
      <c r="BO21" s="72">
        <v>0</v>
      </c>
      <c r="BP21" s="72">
        <v>0</v>
      </c>
      <c r="BQ21" s="72">
        <v>0</v>
      </c>
      <c r="BR21" s="83"/>
      <c r="BS21" s="71">
        <v>0</v>
      </c>
      <c r="BT21" s="72">
        <v>0</v>
      </c>
      <c r="BU21" s="72">
        <v>0</v>
      </c>
      <c r="BV21" s="72">
        <v>0</v>
      </c>
      <c r="BW21" s="72">
        <v>0</v>
      </c>
      <c r="BX21" s="72">
        <v>0</v>
      </c>
      <c r="BY21" s="72">
        <v>0</v>
      </c>
      <c r="BZ21" s="72">
        <v>0</v>
      </c>
      <c r="CA21" s="83"/>
      <c r="CB21" s="71">
        <v>0</v>
      </c>
      <c r="CC21" s="72">
        <v>0</v>
      </c>
      <c r="CD21" s="72">
        <v>0</v>
      </c>
      <c r="CE21" s="72">
        <v>126000</v>
      </c>
      <c r="CF21" s="72">
        <v>0</v>
      </c>
      <c r="CG21" s="72">
        <v>0</v>
      </c>
      <c r="CH21" s="72">
        <v>0</v>
      </c>
      <c r="CI21" s="72">
        <v>2125944.34325</v>
      </c>
      <c r="CJ21" s="83">
        <f t="shared" si="4"/>
        <v>2251944.34325</v>
      </c>
      <c r="CK21" s="71">
        <v>0</v>
      </c>
      <c r="CL21" s="72">
        <v>0</v>
      </c>
      <c r="CM21" s="72">
        <v>0</v>
      </c>
      <c r="CN21" s="72">
        <v>0</v>
      </c>
      <c r="CO21" s="72">
        <v>0</v>
      </c>
      <c r="CP21" s="72">
        <v>0</v>
      </c>
      <c r="CQ21" s="72">
        <v>0</v>
      </c>
      <c r="CR21" s="72">
        <v>0</v>
      </c>
      <c r="CS21" s="83"/>
      <c r="CT21" s="71">
        <v>0</v>
      </c>
      <c r="CU21" s="72">
        <v>0</v>
      </c>
      <c r="CV21" s="72">
        <v>0</v>
      </c>
      <c r="CW21" s="72">
        <v>0</v>
      </c>
      <c r="CX21" s="72">
        <v>0</v>
      </c>
      <c r="CY21" s="72">
        <v>0</v>
      </c>
      <c r="CZ21" s="72">
        <v>0</v>
      </c>
      <c r="DA21" s="83"/>
      <c r="DB21" s="89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80"/>
      <c r="DK21" s="71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83"/>
      <c r="DS21" s="71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83"/>
      <c r="EA21" s="71">
        <v>72.3792153315</v>
      </c>
      <c r="EB21" s="72">
        <v>4.3155</v>
      </c>
      <c r="EC21" s="72">
        <v>1345915.4184</v>
      </c>
      <c r="ED21" s="72">
        <v>451500</v>
      </c>
      <c r="EE21" s="72">
        <v>0</v>
      </c>
      <c r="EF21" s="72">
        <v>0</v>
      </c>
      <c r="EG21" s="72">
        <v>0</v>
      </c>
      <c r="EH21" s="72">
        <v>10238874.6005</v>
      </c>
      <c r="EI21" s="83">
        <f t="shared" si="6"/>
        <v>12036290.0189</v>
      </c>
      <c r="EJ21" s="71">
        <v>132.7093233774</v>
      </c>
      <c r="EK21" s="72">
        <v>7.3185</v>
      </c>
      <c r="EL21" s="72">
        <v>9750217.4448</v>
      </c>
      <c r="EM21" s="72">
        <v>0</v>
      </c>
      <c r="EN21" s="72">
        <v>0</v>
      </c>
      <c r="EO21" s="72">
        <v>0</v>
      </c>
      <c r="EP21" s="72">
        <v>0</v>
      </c>
      <c r="EQ21" s="83">
        <f t="shared" si="7"/>
        <v>9750217.4448</v>
      </c>
    </row>
    <row r="22" spans="1:147">
      <c r="A22" s="22"/>
      <c r="B22" s="23">
        <f>_xlfn.ISOWEEKNUM(C22)</f>
        <v>16</v>
      </c>
      <c r="C22" s="24">
        <f t="shared" si="1"/>
        <v>43570</v>
      </c>
      <c r="D22" s="25">
        <v>56102193.063</v>
      </c>
      <c r="E22" s="26">
        <v>154329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44">
        <v>0</v>
      </c>
      <c r="M22" s="25">
        <v>0.988465116279074</v>
      </c>
      <c r="N22" s="44">
        <v>99698.5954326923</v>
      </c>
      <c r="O22" s="25">
        <v>798693</v>
      </c>
      <c r="P22" s="26">
        <v>1.51094555796232</v>
      </c>
      <c r="Q22" s="26">
        <v>0</v>
      </c>
      <c r="R22" s="44">
        <v>0</v>
      </c>
      <c r="S22" s="25">
        <v>313.51237806</v>
      </c>
      <c r="T22" s="26">
        <v>19116575.2708</v>
      </c>
      <c r="U22" s="26">
        <v>25.179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313.51237806</v>
      </c>
      <c r="AF22" s="26">
        <f t="shared" si="2"/>
        <v>20072404.03434</v>
      </c>
      <c r="AG22" s="26">
        <v>25.179</v>
      </c>
      <c r="AH22" s="26">
        <v>0</v>
      </c>
      <c r="AI22" s="26">
        <v>0</v>
      </c>
      <c r="AJ22" s="26">
        <v>0</v>
      </c>
      <c r="AK22" s="44">
        <v>83100.15</v>
      </c>
      <c r="AL22" s="71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80"/>
      <c r="AT22" s="71">
        <v>0</v>
      </c>
      <c r="AU22" s="72">
        <v>0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83"/>
      <c r="BB22" s="71">
        <v>0</v>
      </c>
      <c r="BC22" s="72">
        <v>0</v>
      </c>
      <c r="BD22" s="72">
        <v>0</v>
      </c>
      <c r="BE22" s="72">
        <v>0</v>
      </c>
      <c r="BF22" s="72">
        <v>0</v>
      </c>
      <c r="BG22" s="72">
        <v>0</v>
      </c>
      <c r="BH22" s="72">
        <v>0</v>
      </c>
      <c r="BI22" s="72">
        <v>0</v>
      </c>
      <c r="BJ22" s="83"/>
      <c r="BK22" s="71">
        <v>0</v>
      </c>
      <c r="BL22" s="72">
        <v>0</v>
      </c>
      <c r="BM22" s="72">
        <v>0</v>
      </c>
      <c r="BN22" s="72">
        <v>0</v>
      </c>
      <c r="BO22" s="72">
        <v>0</v>
      </c>
      <c r="BP22" s="72">
        <v>0</v>
      </c>
      <c r="BQ22" s="72">
        <v>0</v>
      </c>
      <c r="BR22" s="83"/>
      <c r="BS22" s="71">
        <v>0</v>
      </c>
      <c r="BT22" s="72">
        <v>0</v>
      </c>
      <c r="BU22" s="72">
        <v>0</v>
      </c>
      <c r="BV22" s="72">
        <v>0</v>
      </c>
      <c r="BW22" s="72">
        <v>0</v>
      </c>
      <c r="BX22" s="72">
        <v>0</v>
      </c>
      <c r="BY22" s="72">
        <v>0</v>
      </c>
      <c r="BZ22" s="72">
        <v>0</v>
      </c>
      <c r="CA22" s="83"/>
      <c r="CB22" s="71">
        <v>0</v>
      </c>
      <c r="CC22" s="72">
        <v>0</v>
      </c>
      <c r="CD22" s="72">
        <v>0</v>
      </c>
      <c r="CE22" s="72">
        <v>84000</v>
      </c>
      <c r="CF22" s="72">
        <v>0</v>
      </c>
      <c r="CG22" s="72">
        <v>0</v>
      </c>
      <c r="CH22" s="72">
        <v>0</v>
      </c>
      <c r="CI22" s="72">
        <v>2125944.34325</v>
      </c>
      <c r="CJ22" s="83">
        <f t="shared" si="4"/>
        <v>2209944.34325</v>
      </c>
      <c r="CK22" s="71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0</v>
      </c>
      <c r="CQ22" s="72">
        <v>0</v>
      </c>
      <c r="CR22" s="72">
        <v>0</v>
      </c>
      <c r="CS22" s="83"/>
      <c r="CT22" s="71">
        <v>0</v>
      </c>
      <c r="CU22" s="72">
        <v>0</v>
      </c>
      <c r="CV22" s="72">
        <v>0</v>
      </c>
      <c r="CW22" s="72">
        <v>0</v>
      </c>
      <c r="CX22" s="72">
        <v>0</v>
      </c>
      <c r="CY22" s="72">
        <v>0</v>
      </c>
      <c r="CZ22" s="72">
        <v>0</v>
      </c>
      <c r="DA22" s="83"/>
      <c r="DB22" s="89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80"/>
      <c r="DK22" s="71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83"/>
      <c r="DS22" s="71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83"/>
      <c r="EA22" s="71">
        <v>97.5082154277</v>
      </c>
      <c r="EB22" s="72">
        <v>5.418</v>
      </c>
      <c r="EC22" s="72">
        <v>1345915.4184</v>
      </c>
      <c r="ED22" s="72">
        <v>557812.5</v>
      </c>
      <c r="EE22" s="72">
        <v>0</v>
      </c>
      <c r="EF22" s="72">
        <v>0</v>
      </c>
      <c r="EG22" s="72">
        <v>0</v>
      </c>
      <c r="EH22" s="72">
        <v>10238874.6005</v>
      </c>
      <c r="EI22" s="83">
        <f t="shared" si="6"/>
        <v>12142602.5189</v>
      </c>
      <c r="EJ22" s="71">
        <v>0</v>
      </c>
      <c r="EK22" s="72">
        <v>0</v>
      </c>
      <c r="EL22" s="72">
        <v>0</v>
      </c>
      <c r="EM22" s="72">
        <v>0</v>
      </c>
      <c r="EN22" s="72">
        <v>0</v>
      </c>
      <c r="EO22" s="72">
        <v>0</v>
      </c>
      <c r="EP22" s="72">
        <v>0</v>
      </c>
      <c r="EQ22" s="83"/>
    </row>
    <row r="23" spans="1:147">
      <c r="A23" s="22"/>
      <c r="B23" s="23">
        <f>_xlfn.ISOWEEKNUM(C23)</f>
        <v>17</v>
      </c>
      <c r="C23" s="24">
        <f t="shared" si="1"/>
        <v>43577</v>
      </c>
      <c r="D23" s="25">
        <v>53522514.7695</v>
      </c>
      <c r="E23" s="26">
        <v>147155.4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44">
        <v>0</v>
      </c>
      <c r="M23" s="25">
        <v>0.988465116279074</v>
      </c>
      <c r="N23" s="44">
        <v>99698.5954326923</v>
      </c>
      <c r="O23" s="25">
        <v>758835</v>
      </c>
      <c r="P23" s="26">
        <v>1.51094555796232</v>
      </c>
      <c r="Q23" s="26">
        <v>0</v>
      </c>
      <c r="R23" s="44">
        <v>0</v>
      </c>
      <c r="S23" s="25">
        <v>261.331630287</v>
      </c>
      <c r="T23" s="26">
        <v>19116575.2708</v>
      </c>
      <c r="U23" s="26">
        <v>20.8425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261.331630287</v>
      </c>
      <c r="AF23" s="26">
        <f t="shared" si="2"/>
        <v>20072404.03434</v>
      </c>
      <c r="AG23" s="26">
        <v>20.8425</v>
      </c>
      <c r="AH23" s="26">
        <v>0</v>
      </c>
      <c r="AI23" s="26">
        <v>0</v>
      </c>
      <c r="AJ23" s="26">
        <v>0</v>
      </c>
      <c r="AK23" s="44">
        <v>78486.45</v>
      </c>
      <c r="AL23" s="71">
        <v>0</v>
      </c>
      <c r="AM23" s="72">
        <v>0</v>
      </c>
      <c r="AN23" s="72">
        <v>0</v>
      </c>
      <c r="AO23" s="72">
        <v>0</v>
      </c>
      <c r="AP23" s="72">
        <v>0</v>
      </c>
      <c r="AQ23" s="72">
        <v>0</v>
      </c>
      <c r="AR23" s="72">
        <v>0</v>
      </c>
      <c r="AS23" s="80"/>
      <c r="AT23" s="71">
        <v>0</v>
      </c>
      <c r="AU23" s="72">
        <v>0</v>
      </c>
      <c r="AV23" s="72">
        <v>0</v>
      </c>
      <c r="AW23" s="72">
        <v>0</v>
      </c>
      <c r="AX23" s="72">
        <v>0</v>
      </c>
      <c r="AY23" s="72">
        <v>0</v>
      </c>
      <c r="AZ23" s="72">
        <v>0</v>
      </c>
      <c r="BA23" s="83"/>
      <c r="BB23" s="71">
        <v>0</v>
      </c>
      <c r="BC23" s="72">
        <v>0</v>
      </c>
      <c r="BD23" s="72">
        <v>0</v>
      </c>
      <c r="BE23" s="72">
        <v>0</v>
      </c>
      <c r="BF23" s="72">
        <v>0</v>
      </c>
      <c r="BG23" s="72">
        <v>0</v>
      </c>
      <c r="BH23" s="72">
        <v>0</v>
      </c>
      <c r="BI23" s="72">
        <v>0</v>
      </c>
      <c r="BJ23" s="83"/>
      <c r="BK23" s="71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0</v>
      </c>
      <c r="BQ23" s="72">
        <v>0</v>
      </c>
      <c r="BR23" s="83"/>
      <c r="BS23" s="71">
        <v>0</v>
      </c>
      <c r="BT23" s="72">
        <v>0</v>
      </c>
      <c r="BU23" s="72">
        <v>0</v>
      </c>
      <c r="BV23" s="72">
        <v>0</v>
      </c>
      <c r="BW23" s="72">
        <v>0</v>
      </c>
      <c r="BX23" s="72">
        <v>0</v>
      </c>
      <c r="BY23" s="72">
        <v>0</v>
      </c>
      <c r="BZ23" s="72">
        <v>0</v>
      </c>
      <c r="CA23" s="83"/>
      <c r="CB23" s="71">
        <v>0</v>
      </c>
      <c r="CC23" s="72">
        <v>0</v>
      </c>
      <c r="CD23" s="72">
        <v>0</v>
      </c>
      <c r="CE23" s="72">
        <v>0</v>
      </c>
      <c r="CF23" s="72">
        <v>0</v>
      </c>
      <c r="CG23" s="72">
        <v>0</v>
      </c>
      <c r="CH23" s="72">
        <v>0</v>
      </c>
      <c r="CI23" s="72">
        <v>2125944.34325</v>
      </c>
      <c r="CJ23" s="83">
        <f t="shared" si="4"/>
        <v>2125944.34325</v>
      </c>
      <c r="CK23" s="71">
        <v>0</v>
      </c>
      <c r="CL23" s="72">
        <v>0</v>
      </c>
      <c r="CM23" s="72">
        <v>0</v>
      </c>
      <c r="CN23" s="72">
        <v>0</v>
      </c>
      <c r="CO23" s="72">
        <v>0</v>
      </c>
      <c r="CP23" s="72">
        <v>0</v>
      </c>
      <c r="CQ23" s="72">
        <v>0</v>
      </c>
      <c r="CR23" s="72">
        <v>0</v>
      </c>
      <c r="CS23" s="83"/>
      <c r="CT23" s="71">
        <v>0</v>
      </c>
      <c r="CU23" s="72">
        <v>0</v>
      </c>
      <c r="CV23" s="72">
        <v>0</v>
      </c>
      <c r="CW23" s="72">
        <v>0</v>
      </c>
      <c r="CX23" s="72">
        <v>0</v>
      </c>
      <c r="CY23" s="72">
        <v>0</v>
      </c>
      <c r="CZ23" s="72">
        <v>0</v>
      </c>
      <c r="DA23" s="83"/>
      <c r="DB23" s="89">
        <v>0</v>
      </c>
      <c r="DC23" s="72">
        <v>0</v>
      </c>
      <c r="DD23" s="72">
        <v>0</v>
      </c>
      <c r="DE23" s="72">
        <v>0</v>
      </c>
      <c r="DF23" s="72">
        <v>0</v>
      </c>
      <c r="DG23" s="72">
        <v>0</v>
      </c>
      <c r="DH23" s="72">
        <v>0</v>
      </c>
      <c r="DI23" s="72">
        <v>0</v>
      </c>
      <c r="DJ23" s="80"/>
      <c r="DK23" s="71">
        <v>0</v>
      </c>
      <c r="DL23" s="72">
        <v>0</v>
      </c>
      <c r="DM23" s="72">
        <v>0</v>
      </c>
      <c r="DN23" s="72">
        <v>0</v>
      </c>
      <c r="DO23" s="72">
        <v>0</v>
      </c>
      <c r="DP23" s="72">
        <v>0</v>
      </c>
      <c r="DQ23" s="72">
        <v>0</v>
      </c>
      <c r="DR23" s="83"/>
      <c r="DS23" s="71">
        <v>0</v>
      </c>
      <c r="DT23" s="72">
        <v>0</v>
      </c>
      <c r="DU23" s="72">
        <v>0</v>
      </c>
      <c r="DV23" s="72">
        <v>0</v>
      </c>
      <c r="DW23" s="72">
        <v>0</v>
      </c>
      <c r="DX23" s="72">
        <v>0</v>
      </c>
      <c r="DY23" s="72">
        <v>0</v>
      </c>
      <c r="DZ23" s="83"/>
      <c r="EA23" s="71">
        <v>83.78459612775</v>
      </c>
      <c r="EB23" s="72">
        <v>3.465</v>
      </c>
      <c r="EC23" s="72">
        <v>1730462.6808</v>
      </c>
      <c r="ED23" s="72">
        <v>522375</v>
      </c>
      <c r="EE23" s="72">
        <v>0</v>
      </c>
      <c r="EF23" s="72">
        <v>0</v>
      </c>
      <c r="EG23" s="72">
        <v>0</v>
      </c>
      <c r="EH23" s="72">
        <v>10238874.6005</v>
      </c>
      <c r="EI23" s="83">
        <f t="shared" si="6"/>
        <v>12491712.2813</v>
      </c>
      <c r="EJ23" s="71">
        <v>0</v>
      </c>
      <c r="EK23" s="72">
        <v>0</v>
      </c>
      <c r="EL23" s="72">
        <v>0</v>
      </c>
      <c r="EM23" s="72">
        <v>0</v>
      </c>
      <c r="EN23" s="72">
        <v>0</v>
      </c>
      <c r="EO23" s="72">
        <v>0</v>
      </c>
      <c r="EP23" s="72">
        <v>0</v>
      </c>
      <c r="EQ23" s="83"/>
    </row>
    <row r="24" spans="1:147">
      <c r="A24" s="22"/>
      <c r="B24" s="23">
        <f>_xlfn.ISOWEEKNUM(C24)</f>
        <v>18</v>
      </c>
      <c r="C24" s="24">
        <f t="shared" si="1"/>
        <v>43584</v>
      </c>
      <c r="D24" s="25">
        <v>49595583.1665001</v>
      </c>
      <c r="E24" s="26">
        <v>136479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44">
        <v>0</v>
      </c>
      <c r="M24" s="25">
        <v>0.988465116279074</v>
      </c>
      <c r="N24" s="44">
        <v>99698.5954326923</v>
      </c>
      <c r="O24" s="25">
        <v>472164</v>
      </c>
      <c r="P24" s="26">
        <v>1.51094555796232</v>
      </c>
      <c r="Q24" s="26">
        <v>0</v>
      </c>
      <c r="R24" s="44">
        <v>0</v>
      </c>
      <c r="S24" s="25">
        <v>141.688356243</v>
      </c>
      <c r="T24" s="26">
        <v>24578453.9196</v>
      </c>
      <c r="U24" s="26">
        <v>10.1535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141.688356243</v>
      </c>
      <c r="AF24" s="26">
        <f t="shared" si="2"/>
        <v>25807376.61558</v>
      </c>
      <c r="AG24" s="26">
        <v>10.1535</v>
      </c>
      <c r="AH24" s="26">
        <v>0</v>
      </c>
      <c r="AI24" s="26">
        <v>0</v>
      </c>
      <c r="AJ24" s="26">
        <v>0</v>
      </c>
      <c r="AK24" s="44">
        <v>70913.85</v>
      </c>
      <c r="AL24" s="71">
        <v>0</v>
      </c>
      <c r="AM24" s="72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80"/>
      <c r="AT24" s="71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83"/>
      <c r="BB24" s="71">
        <v>0</v>
      </c>
      <c r="BC24" s="72">
        <v>0</v>
      </c>
      <c r="BD24" s="72">
        <v>0</v>
      </c>
      <c r="BE24" s="72">
        <v>0</v>
      </c>
      <c r="BF24" s="72">
        <v>0</v>
      </c>
      <c r="BG24" s="72">
        <v>0</v>
      </c>
      <c r="BH24" s="72">
        <v>0</v>
      </c>
      <c r="BI24" s="72">
        <v>0</v>
      </c>
      <c r="BJ24" s="83"/>
      <c r="BK24" s="71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0</v>
      </c>
      <c r="BQ24" s="72">
        <v>0</v>
      </c>
      <c r="BR24" s="83"/>
      <c r="BS24" s="71">
        <v>0</v>
      </c>
      <c r="BT24" s="72">
        <v>0</v>
      </c>
      <c r="BU24" s="72">
        <v>0</v>
      </c>
      <c r="BV24" s="72">
        <v>0</v>
      </c>
      <c r="BW24" s="72">
        <v>0</v>
      </c>
      <c r="BX24" s="72">
        <v>0</v>
      </c>
      <c r="BY24" s="72">
        <v>0</v>
      </c>
      <c r="BZ24" s="72">
        <v>0</v>
      </c>
      <c r="CA24" s="83"/>
      <c r="CB24" s="71">
        <v>0</v>
      </c>
      <c r="CC24" s="72">
        <v>0</v>
      </c>
      <c r="CD24" s="72">
        <v>0</v>
      </c>
      <c r="CE24" s="72">
        <v>0</v>
      </c>
      <c r="CF24" s="72">
        <v>0</v>
      </c>
      <c r="CG24" s="72">
        <v>0</v>
      </c>
      <c r="CH24" s="72">
        <v>0</v>
      </c>
      <c r="CI24" s="72">
        <v>607412.6695</v>
      </c>
      <c r="CJ24" s="83">
        <f t="shared" si="4"/>
        <v>607412.6695</v>
      </c>
      <c r="CK24" s="71">
        <v>0</v>
      </c>
      <c r="CL24" s="72">
        <v>0</v>
      </c>
      <c r="CM24" s="72">
        <v>0</v>
      </c>
      <c r="CN24" s="72">
        <v>0</v>
      </c>
      <c r="CO24" s="72">
        <v>0</v>
      </c>
      <c r="CP24" s="72">
        <v>0</v>
      </c>
      <c r="CQ24" s="72">
        <v>0</v>
      </c>
      <c r="CR24" s="72">
        <v>0</v>
      </c>
      <c r="CS24" s="83"/>
      <c r="CT24" s="71">
        <v>0</v>
      </c>
      <c r="CU24" s="72">
        <v>0</v>
      </c>
      <c r="CV24" s="72">
        <v>0</v>
      </c>
      <c r="CW24" s="72">
        <v>0</v>
      </c>
      <c r="CX24" s="72">
        <v>0</v>
      </c>
      <c r="CY24" s="72">
        <v>0</v>
      </c>
      <c r="CZ24" s="72">
        <v>0</v>
      </c>
      <c r="DA24" s="83"/>
      <c r="DB24" s="89">
        <v>0</v>
      </c>
      <c r="DC24" s="72">
        <v>0</v>
      </c>
      <c r="DD24" s="72">
        <v>0</v>
      </c>
      <c r="DE24" s="72">
        <v>0</v>
      </c>
      <c r="DF24" s="72">
        <v>0</v>
      </c>
      <c r="DG24" s="72">
        <v>0</v>
      </c>
      <c r="DH24" s="72">
        <v>0</v>
      </c>
      <c r="DI24" s="72">
        <v>0</v>
      </c>
      <c r="DJ24" s="80"/>
      <c r="DK24" s="71">
        <v>0</v>
      </c>
      <c r="DL24" s="72">
        <v>0</v>
      </c>
      <c r="DM24" s="72">
        <v>0</v>
      </c>
      <c r="DN24" s="72">
        <v>0</v>
      </c>
      <c r="DO24" s="72">
        <v>0</v>
      </c>
      <c r="DP24" s="72">
        <v>0</v>
      </c>
      <c r="DQ24" s="72">
        <v>0</v>
      </c>
      <c r="DR24" s="83"/>
      <c r="DS24" s="71">
        <v>0</v>
      </c>
      <c r="DT24" s="72">
        <v>0</v>
      </c>
      <c r="DU24" s="72">
        <v>0</v>
      </c>
      <c r="DV24" s="72">
        <v>0</v>
      </c>
      <c r="DW24" s="72">
        <v>0</v>
      </c>
      <c r="DX24" s="72">
        <v>0</v>
      </c>
      <c r="DY24" s="72">
        <v>0</v>
      </c>
      <c r="DZ24" s="83"/>
      <c r="EA24" s="71">
        <v>0</v>
      </c>
      <c r="EB24" s="72">
        <v>0</v>
      </c>
      <c r="EC24" s="72">
        <v>0</v>
      </c>
      <c r="ED24" s="72">
        <v>84000</v>
      </c>
      <c r="EE24" s="72">
        <v>0</v>
      </c>
      <c r="EF24" s="72">
        <v>0</v>
      </c>
      <c r="EG24" s="72">
        <v>0</v>
      </c>
      <c r="EH24" s="72">
        <v>2925392.743</v>
      </c>
      <c r="EI24" s="83">
        <f t="shared" si="6"/>
        <v>3009392.743</v>
      </c>
      <c r="EJ24" s="71">
        <v>0</v>
      </c>
      <c r="EK24" s="72">
        <v>0</v>
      </c>
      <c r="EL24" s="72">
        <v>0</v>
      </c>
      <c r="EM24" s="72">
        <v>0</v>
      </c>
      <c r="EN24" s="72">
        <v>0</v>
      </c>
      <c r="EO24" s="72">
        <v>0</v>
      </c>
      <c r="EP24" s="72">
        <v>0</v>
      </c>
      <c r="EQ24" s="83"/>
    </row>
    <row r="25" spans="1:147">
      <c r="A25" s="22"/>
      <c r="B25" s="23">
        <f>_xlfn.ISOWEEKNUM(C25)</f>
        <v>19</v>
      </c>
      <c r="C25" s="24">
        <f t="shared" si="1"/>
        <v>43591</v>
      </c>
      <c r="D25" s="25">
        <v>42497605.752</v>
      </c>
      <c r="E25" s="26">
        <v>117608.4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44">
        <v>0</v>
      </c>
      <c r="M25" s="25">
        <v>0.90983720930233</v>
      </c>
      <c r="N25" s="44">
        <v>99698.5954326923</v>
      </c>
      <c r="O25" s="25">
        <v>470631</v>
      </c>
      <c r="P25" s="26">
        <v>1.50588231085179</v>
      </c>
      <c r="Q25" s="26">
        <v>0</v>
      </c>
      <c r="R25" s="44">
        <v>0</v>
      </c>
      <c r="S25" s="25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44">
        <v>61869.15</v>
      </c>
      <c r="AL25" s="71">
        <v>0</v>
      </c>
      <c r="AM25" s="72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80"/>
      <c r="AT25" s="71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83"/>
      <c r="BB25" s="71">
        <v>0</v>
      </c>
      <c r="BC25" s="72">
        <v>0</v>
      </c>
      <c r="BD25" s="72">
        <v>0</v>
      </c>
      <c r="BE25" s="72">
        <v>0</v>
      </c>
      <c r="BF25" s="72">
        <v>0</v>
      </c>
      <c r="BG25" s="72">
        <v>0</v>
      </c>
      <c r="BH25" s="72">
        <v>0</v>
      </c>
      <c r="BI25" s="72">
        <v>0</v>
      </c>
      <c r="BJ25" s="83"/>
      <c r="BK25" s="71">
        <v>0</v>
      </c>
      <c r="BL25" s="72">
        <v>0</v>
      </c>
      <c r="BM25" s="72">
        <v>0</v>
      </c>
      <c r="BN25" s="72">
        <v>0</v>
      </c>
      <c r="BO25" s="72">
        <v>0</v>
      </c>
      <c r="BP25" s="72">
        <v>0</v>
      </c>
      <c r="BQ25" s="72">
        <v>0</v>
      </c>
      <c r="BR25" s="83"/>
      <c r="BS25" s="71">
        <v>0</v>
      </c>
      <c r="BT25" s="72">
        <v>0</v>
      </c>
      <c r="BU25" s="72">
        <v>0</v>
      </c>
      <c r="BV25" s="72">
        <v>0</v>
      </c>
      <c r="BW25" s="72">
        <v>0</v>
      </c>
      <c r="BX25" s="72">
        <v>0</v>
      </c>
      <c r="BY25" s="72">
        <v>0</v>
      </c>
      <c r="BZ25" s="72">
        <v>0</v>
      </c>
      <c r="CA25" s="83"/>
      <c r="CB25" s="71">
        <v>0</v>
      </c>
      <c r="CC25" s="72">
        <v>0</v>
      </c>
      <c r="CD25" s="72">
        <v>0</v>
      </c>
      <c r="CE25" s="72">
        <v>0</v>
      </c>
      <c r="CF25" s="72">
        <v>0</v>
      </c>
      <c r="CG25" s="72">
        <v>0</v>
      </c>
      <c r="CH25" s="72">
        <v>0</v>
      </c>
      <c r="CI25" s="72">
        <v>0</v>
      </c>
      <c r="CJ25" s="83"/>
      <c r="CK25" s="71">
        <v>0</v>
      </c>
      <c r="CL25" s="72">
        <v>0</v>
      </c>
      <c r="CM25" s="72">
        <v>0</v>
      </c>
      <c r="CN25" s="72">
        <v>0</v>
      </c>
      <c r="CO25" s="72">
        <v>0</v>
      </c>
      <c r="CP25" s="72">
        <v>0</v>
      </c>
      <c r="CQ25" s="72">
        <v>0</v>
      </c>
      <c r="CR25" s="72">
        <v>0</v>
      </c>
      <c r="CS25" s="83"/>
      <c r="CT25" s="71">
        <v>0</v>
      </c>
      <c r="CU25" s="72">
        <v>0</v>
      </c>
      <c r="CV25" s="72">
        <v>0</v>
      </c>
      <c r="CW25" s="72">
        <v>0</v>
      </c>
      <c r="CX25" s="72">
        <v>0</v>
      </c>
      <c r="CY25" s="72">
        <v>0</v>
      </c>
      <c r="CZ25" s="72">
        <v>0</v>
      </c>
      <c r="DA25" s="83"/>
      <c r="DB25" s="89">
        <v>0</v>
      </c>
      <c r="DC25" s="72">
        <v>0</v>
      </c>
      <c r="DD25" s="72">
        <v>0</v>
      </c>
      <c r="DE25" s="72">
        <v>0</v>
      </c>
      <c r="DF25" s="72">
        <v>0</v>
      </c>
      <c r="DG25" s="72">
        <v>0</v>
      </c>
      <c r="DH25" s="72">
        <v>0</v>
      </c>
      <c r="DI25" s="72">
        <v>0</v>
      </c>
      <c r="DJ25" s="80"/>
      <c r="DK25" s="71">
        <v>0</v>
      </c>
      <c r="DL25" s="72">
        <v>0</v>
      </c>
      <c r="DM25" s="72">
        <v>0</v>
      </c>
      <c r="DN25" s="72">
        <v>0</v>
      </c>
      <c r="DO25" s="72">
        <v>0</v>
      </c>
      <c r="DP25" s="72">
        <v>0</v>
      </c>
      <c r="DQ25" s="72">
        <v>0</v>
      </c>
      <c r="DR25" s="83"/>
      <c r="DS25" s="71">
        <v>0</v>
      </c>
      <c r="DT25" s="72">
        <v>0</v>
      </c>
      <c r="DU25" s="72">
        <v>0</v>
      </c>
      <c r="DV25" s="72">
        <v>0</v>
      </c>
      <c r="DW25" s="72">
        <v>0</v>
      </c>
      <c r="DX25" s="72">
        <v>0</v>
      </c>
      <c r="DY25" s="72">
        <v>0</v>
      </c>
      <c r="DZ25" s="83"/>
      <c r="EA25" s="71">
        <v>0</v>
      </c>
      <c r="EB25" s="72">
        <v>0</v>
      </c>
      <c r="EC25" s="72">
        <v>0</v>
      </c>
      <c r="ED25" s="72">
        <v>42000</v>
      </c>
      <c r="EE25" s="72">
        <v>0</v>
      </c>
      <c r="EF25" s="72">
        <v>0</v>
      </c>
      <c r="EG25" s="72">
        <v>0</v>
      </c>
      <c r="EH25" s="72">
        <v>0</v>
      </c>
      <c r="EI25" s="83">
        <f t="shared" si="6"/>
        <v>42000</v>
      </c>
      <c r="EJ25" s="71">
        <v>0</v>
      </c>
      <c r="EK25" s="72">
        <v>0</v>
      </c>
      <c r="EL25" s="72">
        <v>0</v>
      </c>
      <c r="EM25" s="72">
        <v>0</v>
      </c>
      <c r="EN25" s="72">
        <v>0</v>
      </c>
      <c r="EO25" s="72">
        <v>0</v>
      </c>
      <c r="EP25" s="72">
        <v>0</v>
      </c>
      <c r="EQ25" s="83"/>
    </row>
    <row r="26" spans="1:147">
      <c r="A26" s="22"/>
      <c r="B26" s="23">
        <f>_xlfn.ISOWEEKNUM(C26)</f>
        <v>20</v>
      </c>
      <c r="C26" s="24">
        <f t="shared" si="1"/>
        <v>43598</v>
      </c>
      <c r="D26" s="25">
        <v>45385737.5475</v>
      </c>
      <c r="E26" s="26">
        <v>125359.5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44">
        <v>0</v>
      </c>
      <c r="M26" s="25">
        <v>0.90983720930233</v>
      </c>
      <c r="N26" s="44">
        <v>99698.5954326923</v>
      </c>
      <c r="O26" s="25">
        <v>530418</v>
      </c>
      <c r="P26" s="26">
        <v>1.50588231085179</v>
      </c>
      <c r="Q26" s="26">
        <v>0</v>
      </c>
      <c r="R26" s="44">
        <v>0</v>
      </c>
      <c r="S26" s="25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44">
        <v>66533.25</v>
      </c>
      <c r="AL26" s="71">
        <v>0</v>
      </c>
      <c r="AM26" s="72">
        <v>0</v>
      </c>
      <c r="AN26" s="72">
        <v>0</v>
      </c>
      <c r="AO26" s="72">
        <v>0</v>
      </c>
      <c r="AP26" s="72">
        <v>0</v>
      </c>
      <c r="AQ26" s="72">
        <v>0</v>
      </c>
      <c r="AR26" s="72">
        <v>0</v>
      </c>
      <c r="AS26" s="80"/>
      <c r="AT26" s="71">
        <v>0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83"/>
      <c r="BB26" s="71">
        <v>0</v>
      </c>
      <c r="BC26" s="72">
        <v>0</v>
      </c>
      <c r="BD26" s="72">
        <v>0</v>
      </c>
      <c r="BE26" s="72">
        <v>0</v>
      </c>
      <c r="BF26" s="72">
        <v>0</v>
      </c>
      <c r="BG26" s="72">
        <v>0</v>
      </c>
      <c r="BH26" s="72">
        <v>0</v>
      </c>
      <c r="BI26" s="72">
        <v>0</v>
      </c>
      <c r="BJ26" s="83"/>
      <c r="BK26" s="71">
        <v>0</v>
      </c>
      <c r="BL26" s="72">
        <v>0</v>
      </c>
      <c r="BM26" s="72">
        <v>0</v>
      </c>
      <c r="BN26" s="72">
        <v>0</v>
      </c>
      <c r="BO26" s="72">
        <v>0</v>
      </c>
      <c r="BP26" s="72">
        <v>0</v>
      </c>
      <c r="BQ26" s="72">
        <v>0</v>
      </c>
      <c r="BR26" s="83"/>
      <c r="BS26" s="71">
        <v>0</v>
      </c>
      <c r="BT26" s="72">
        <v>0</v>
      </c>
      <c r="BU26" s="72">
        <v>0</v>
      </c>
      <c r="BV26" s="72">
        <v>0</v>
      </c>
      <c r="BW26" s="72">
        <v>0</v>
      </c>
      <c r="BX26" s="72">
        <v>0</v>
      </c>
      <c r="BY26" s="72">
        <v>0</v>
      </c>
      <c r="BZ26" s="72">
        <v>0</v>
      </c>
      <c r="CA26" s="83"/>
      <c r="CB26" s="71">
        <v>0</v>
      </c>
      <c r="CC26" s="72">
        <v>0</v>
      </c>
      <c r="CD26" s="72">
        <v>0</v>
      </c>
      <c r="CE26" s="72">
        <v>0</v>
      </c>
      <c r="CF26" s="72">
        <v>0</v>
      </c>
      <c r="CG26" s="72">
        <v>0</v>
      </c>
      <c r="CH26" s="72">
        <v>0</v>
      </c>
      <c r="CI26" s="72">
        <v>0</v>
      </c>
      <c r="CJ26" s="83"/>
      <c r="CK26" s="71">
        <v>0</v>
      </c>
      <c r="CL26" s="72">
        <v>0</v>
      </c>
      <c r="CM26" s="72">
        <v>0</v>
      </c>
      <c r="CN26" s="72">
        <v>0</v>
      </c>
      <c r="CO26" s="72">
        <v>0</v>
      </c>
      <c r="CP26" s="72">
        <v>0</v>
      </c>
      <c r="CQ26" s="72">
        <v>0</v>
      </c>
      <c r="CR26" s="72">
        <v>0</v>
      </c>
      <c r="CS26" s="83"/>
      <c r="CT26" s="71">
        <v>0</v>
      </c>
      <c r="CU26" s="72">
        <v>0</v>
      </c>
      <c r="CV26" s="72">
        <v>0</v>
      </c>
      <c r="CW26" s="72">
        <v>0</v>
      </c>
      <c r="CX26" s="72">
        <v>0</v>
      </c>
      <c r="CY26" s="72">
        <v>0</v>
      </c>
      <c r="CZ26" s="72">
        <v>0</v>
      </c>
      <c r="DA26" s="83"/>
      <c r="DB26" s="89">
        <v>0</v>
      </c>
      <c r="DC26" s="72">
        <v>0</v>
      </c>
      <c r="DD26" s="72">
        <v>0</v>
      </c>
      <c r="DE26" s="72">
        <v>0</v>
      </c>
      <c r="DF26" s="72">
        <v>0</v>
      </c>
      <c r="DG26" s="72">
        <v>0</v>
      </c>
      <c r="DH26" s="72">
        <v>0</v>
      </c>
      <c r="DI26" s="72">
        <v>0</v>
      </c>
      <c r="DJ26" s="80"/>
      <c r="DK26" s="71">
        <v>0</v>
      </c>
      <c r="DL26" s="72">
        <v>0</v>
      </c>
      <c r="DM26" s="72">
        <v>0</v>
      </c>
      <c r="DN26" s="72">
        <v>0</v>
      </c>
      <c r="DO26" s="72">
        <v>0</v>
      </c>
      <c r="DP26" s="72">
        <v>0</v>
      </c>
      <c r="DQ26" s="72">
        <v>0</v>
      </c>
      <c r="DR26" s="83"/>
      <c r="DS26" s="71">
        <v>0</v>
      </c>
      <c r="DT26" s="72">
        <v>0</v>
      </c>
      <c r="DU26" s="72">
        <v>0</v>
      </c>
      <c r="DV26" s="72">
        <v>0</v>
      </c>
      <c r="DW26" s="72">
        <v>0</v>
      </c>
      <c r="DX26" s="72">
        <v>0</v>
      </c>
      <c r="DY26" s="72">
        <v>0</v>
      </c>
      <c r="DZ26" s="83"/>
      <c r="EA26" s="71">
        <v>0</v>
      </c>
      <c r="EB26" s="72">
        <v>0</v>
      </c>
      <c r="EC26" s="72">
        <v>0</v>
      </c>
      <c r="ED26" s="72">
        <v>42000</v>
      </c>
      <c r="EE26" s="72">
        <v>0</v>
      </c>
      <c r="EF26" s="72">
        <v>0</v>
      </c>
      <c r="EG26" s="72">
        <v>0</v>
      </c>
      <c r="EH26" s="72">
        <v>0</v>
      </c>
      <c r="EI26" s="83">
        <f t="shared" si="6"/>
        <v>42000</v>
      </c>
      <c r="EJ26" s="71">
        <v>0</v>
      </c>
      <c r="EK26" s="72">
        <v>0</v>
      </c>
      <c r="EL26" s="72">
        <v>0</v>
      </c>
      <c r="EM26" s="72">
        <v>0</v>
      </c>
      <c r="EN26" s="72">
        <v>0</v>
      </c>
      <c r="EO26" s="72">
        <v>0</v>
      </c>
      <c r="EP26" s="72">
        <v>0</v>
      </c>
      <c r="EQ26" s="83"/>
    </row>
    <row r="27" spans="1:147">
      <c r="A27" s="22"/>
      <c r="B27" s="23">
        <f>_xlfn.ISOWEEKNUM(C27)</f>
        <v>21</v>
      </c>
      <c r="C27" s="24">
        <f t="shared" si="1"/>
        <v>43605</v>
      </c>
      <c r="D27" s="25">
        <v>45787518.1365</v>
      </c>
      <c r="E27" s="26">
        <v>126229.95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44">
        <v>0</v>
      </c>
      <c r="M27" s="25">
        <v>0.90983720930233</v>
      </c>
      <c r="N27" s="44">
        <v>99698.5954326923</v>
      </c>
      <c r="O27" s="25">
        <v>513555</v>
      </c>
      <c r="P27" s="26">
        <v>1.50588231085179</v>
      </c>
      <c r="Q27" s="26">
        <v>0</v>
      </c>
      <c r="R27" s="44">
        <v>0</v>
      </c>
      <c r="S27" s="25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44">
        <v>60265.8</v>
      </c>
      <c r="AL27" s="71">
        <v>0</v>
      </c>
      <c r="AM27" s="72">
        <v>0</v>
      </c>
      <c r="AN27" s="72">
        <v>0</v>
      </c>
      <c r="AO27" s="72">
        <v>0</v>
      </c>
      <c r="AP27" s="72">
        <v>0</v>
      </c>
      <c r="AQ27" s="72">
        <v>0</v>
      </c>
      <c r="AR27" s="72">
        <v>0</v>
      </c>
      <c r="AS27" s="80"/>
      <c r="AT27" s="71">
        <v>0</v>
      </c>
      <c r="AU27" s="72">
        <v>0</v>
      </c>
      <c r="AV27" s="72">
        <v>0</v>
      </c>
      <c r="AW27" s="72">
        <v>0</v>
      </c>
      <c r="AX27" s="72">
        <v>0</v>
      </c>
      <c r="AY27" s="72">
        <v>0</v>
      </c>
      <c r="AZ27" s="72">
        <v>0</v>
      </c>
      <c r="BA27" s="83"/>
      <c r="BB27" s="71">
        <v>0</v>
      </c>
      <c r="BC27" s="72">
        <v>0</v>
      </c>
      <c r="BD27" s="72">
        <v>0</v>
      </c>
      <c r="BE27" s="72">
        <v>0</v>
      </c>
      <c r="BF27" s="72">
        <v>0</v>
      </c>
      <c r="BG27" s="72">
        <v>0</v>
      </c>
      <c r="BH27" s="72">
        <v>0</v>
      </c>
      <c r="BI27" s="72">
        <v>0</v>
      </c>
      <c r="BJ27" s="83"/>
      <c r="BK27" s="71">
        <v>0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72">
        <v>0</v>
      </c>
      <c r="BR27" s="83"/>
      <c r="BS27" s="71">
        <v>0</v>
      </c>
      <c r="BT27" s="72">
        <v>0</v>
      </c>
      <c r="BU27" s="72">
        <v>0</v>
      </c>
      <c r="BV27" s="72">
        <v>0</v>
      </c>
      <c r="BW27" s="72">
        <v>0</v>
      </c>
      <c r="BX27" s="72">
        <v>0</v>
      </c>
      <c r="BY27" s="72">
        <v>0</v>
      </c>
      <c r="BZ27" s="72">
        <v>0</v>
      </c>
      <c r="CA27" s="83"/>
      <c r="CB27" s="71">
        <v>0</v>
      </c>
      <c r="CC27" s="72">
        <v>0</v>
      </c>
      <c r="CD27" s="72">
        <v>0</v>
      </c>
      <c r="CE27" s="72">
        <v>0</v>
      </c>
      <c r="CF27" s="72">
        <v>0</v>
      </c>
      <c r="CG27" s="72">
        <v>0</v>
      </c>
      <c r="CH27" s="72">
        <v>0</v>
      </c>
      <c r="CI27" s="72">
        <v>0</v>
      </c>
      <c r="CJ27" s="83"/>
      <c r="CK27" s="71">
        <v>0</v>
      </c>
      <c r="CL27" s="72">
        <v>0</v>
      </c>
      <c r="CM27" s="72">
        <v>0</v>
      </c>
      <c r="CN27" s="72">
        <v>0</v>
      </c>
      <c r="CO27" s="72">
        <v>0</v>
      </c>
      <c r="CP27" s="72">
        <v>0</v>
      </c>
      <c r="CQ27" s="72">
        <v>0</v>
      </c>
      <c r="CR27" s="72">
        <v>0</v>
      </c>
      <c r="CS27" s="83"/>
      <c r="CT27" s="71">
        <v>0</v>
      </c>
      <c r="CU27" s="72">
        <v>0</v>
      </c>
      <c r="CV27" s="72">
        <v>0</v>
      </c>
      <c r="CW27" s="72">
        <v>0</v>
      </c>
      <c r="CX27" s="72">
        <v>0</v>
      </c>
      <c r="CY27" s="72">
        <v>0</v>
      </c>
      <c r="CZ27" s="72">
        <v>0</v>
      </c>
      <c r="DA27" s="83"/>
      <c r="DB27" s="89">
        <v>0</v>
      </c>
      <c r="DC27" s="72">
        <v>0</v>
      </c>
      <c r="DD27" s="72">
        <v>0</v>
      </c>
      <c r="DE27" s="72">
        <v>0</v>
      </c>
      <c r="DF27" s="72">
        <v>0</v>
      </c>
      <c r="DG27" s="72">
        <v>0</v>
      </c>
      <c r="DH27" s="72">
        <v>0</v>
      </c>
      <c r="DI27" s="72">
        <v>0</v>
      </c>
      <c r="DJ27" s="80"/>
      <c r="DK27" s="71">
        <v>0</v>
      </c>
      <c r="DL27" s="72">
        <v>0</v>
      </c>
      <c r="DM27" s="72">
        <v>0</v>
      </c>
      <c r="DN27" s="72">
        <v>0</v>
      </c>
      <c r="DO27" s="72">
        <v>0</v>
      </c>
      <c r="DP27" s="72">
        <v>0</v>
      </c>
      <c r="DQ27" s="72">
        <v>0</v>
      </c>
      <c r="DR27" s="83"/>
      <c r="DS27" s="71">
        <v>0</v>
      </c>
      <c r="DT27" s="72">
        <v>0</v>
      </c>
      <c r="DU27" s="72">
        <v>0</v>
      </c>
      <c r="DV27" s="72">
        <v>0</v>
      </c>
      <c r="DW27" s="72">
        <v>0</v>
      </c>
      <c r="DX27" s="72">
        <v>0</v>
      </c>
      <c r="DY27" s="72">
        <v>0</v>
      </c>
      <c r="DZ27" s="83"/>
      <c r="EA27" s="71">
        <v>0</v>
      </c>
      <c r="EB27" s="72">
        <v>0</v>
      </c>
      <c r="EC27" s="72">
        <v>0</v>
      </c>
      <c r="ED27" s="72">
        <v>42000</v>
      </c>
      <c r="EE27" s="72">
        <v>0</v>
      </c>
      <c r="EF27" s="72">
        <v>0</v>
      </c>
      <c r="EG27" s="72">
        <v>0</v>
      </c>
      <c r="EH27" s="72">
        <v>0</v>
      </c>
      <c r="EI27" s="83">
        <f t="shared" si="6"/>
        <v>42000</v>
      </c>
      <c r="EJ27" s="71">
        <v>0</v>
      </c>
      <c r="EK27" s="72">
        <v>0</v>
      </c>
      <c r="EL27" s="72">
        <v>0</v>
      </c>
      <c r="EM27" s="72">
        <v>0</v>
      </c>
      <c r="EN27" s="72">
        <v>0</v>
      </c>
      <c r="EO27" s="72">
        <v>0</v>
      </c>
      <c r="EP27" s="72">
        <v>0</v>
      </c>
      <c r="EQ27" s="83"/>
    </row>
    <row r="28" spans="1:147">
      <c r="A28" s="22"/>
      <c r="B28" s="23">
        <f>_xlfn.ISOWEEKNUM(C28)</f>
        <v>22</v>
      </c>
      <c r="C28" s="24">
        <f t="shared" si="1"/>
        <v>43612</v>
      </c>
      <c r="D28" s="25">
        <v>46130274.309</v>
      </c>
      <c r="E28" s="26">
        <v>128097.9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44">
        <v>0</v>
      </c>
      <c r="M28" s="25">
        <v>0.90983720930233</v>
      </c>
      <c r="N28" s="44">
        <v>99698.5954326923</v>
      </c>
      <c r="O28" s="25">
        <v>499758</v>
      </c>
      <c r="P28" s="26">
        <v>1.50588231085179</v>
      </c>
      <c r="Q28" s="26">
        <v>0</v>
      </c>
      <c r="R28" s="44">
        <v>0</v>
      </c>
      <c r="S28" s="25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44">
        <v>60493.65</v>
      </c>
      <c r="AL28" s="71">
        <v>0</v>
      </c>
      <c r="AM28" s="72">
        <v>0</v>
      </c>
      <c r="AN28" s="72">
        <v>0</v>
      </c>
      <c r="AO28" s="72">
        <v>0</v>
      </c>
      <c r="AP28" s="72">
        <v>0</v>
      </c>
      <c r="AQ28" s="72">
        <v>0</v>
      </c>
      <c r="AR28" s="72">
        <v>0</v>
      </c>
      <c r="AS28" s="80"/>
      <c r="AT28" s="71">
        <v>0</v>
      </c>
      <c r="AU28" s="72">
        <v>0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83"/>
      <c r="BB28" s="71">
        <v>0</v>
      </c>
      <c r="BC28" s="72">
        <v>0</v>
      </c>
      <c r="BD28" s="72">
        <v>0</v>
      </c>
      <c r="BE28" s="72">
        <v>0</v>
      </c>
      <c r="BF28" s="72">
        <v>0</v>
      </c>
      <c r="BG28" s="72">
        <v>0</v>
      </c>
      <c r="BH28" s="72">
        <v>0</v>
      </c>
      <c r="BI28" s="72">
        <v>0</v>
      </c>
      <c r="BJ28" s="83"/>
      <c r="BK28" s="71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83"/>
      <c r="BS28" s="71">
        <v>0</v>
      </c>
      <c r="BT28" s="72">
        <v>0</v>
      </c>
      <c r="BU28" s="72">
        <v>0</v>
      </c>
      <c r="BV28" s="72">
        <v>0</v>
      </c>
      <c r="BW28" s="72">
        <v>0</v>
      </c>
      <c r="BX28" s="72">
        <v>0</v>
      </c>
      <c r="BY28" s="72">
        <v>0</v>
      </c>
      <c r="BZ28" s="72">
        <v>0</v>
      </c>
      <c r="CA28" s="83"/>
      <c r="CB28" s="71">
        <v>0</v>
      </c>
      <c r="CC28" s="72">
        <v>0</v>
      </c>
      <c r="CD28" s="72">
        <v>0</v>
      </c>
      <c r="CE28" s="72">
        <v>0</v>
      </c>
      <c r="CF28" s="72">
        <v>0</v>
      </c>
      <c r="CG28" s="72">
        <v>0</v>
      </c>
      <c r="CH28" s="72">
        <v>0</v>
      </c>
      <c r="CI28" s="72">
        <v>0</v>
      </c>
      <c r="CJ28" s="83"/>
      <c r="CK28" s="71">
        <v>0</v>
      </c>
      <c r="CL28" s="72">
        <v>0</v>
      </c>
      <c r="CM28" s="72">
        <v>0</v>
      </c>
      <c r="CN28" s="72">
        <v>0</v>
      </c>
      <c r="CO28" s="72">
        <v>0</v>
      </c>
      <c r="CP28" s="72">
        <v>0</v>
      </c>
      <c r="CQ28" s="72">
        <v>0</v>
      </c>
      <c r="CR28" s="72">
        <v>0</v>
      </c>
      <c r="CS28" s="83"/>
      <c r="CT28" s="71">
        <v>0</v>
      </c>
      <c r="CU28" s="72">
        <v>0</v>
      </c>
      <c r="CV28" s="72">
        <v>0</v>
      </c>
      <c r="CW28" s="72">
        <v>0</v>
      </c>
      <c r="CX28" s="72">
        <v>0</v>
      </c>
      <c r="CY28" s="72">
        <v>0</v>
      </c>
      <c r="CZ28" s="72">
        <v>0</v>
      </c>
      <c r="DA28" s="83"/>
      <c r="DB28" s="89">
        <v>0</v>
      </c>
      <c r="DC28" s="72">
        <v>0</v>
      </c>
      <c r="DD28" s="72">
        <v>0</v>
      </c>
      <c r="DE28" s="72">
        <v>0</v>
      </c>
      <c r="DF28" s="72">
        <v>0</v>
      </c>
      <c r="DG28" s="72">
        <v>0</v>
      </c>
      <c r="DH28" s="72">
        <v>0</v>
      </c>
      <c r="DI28" s="72">
        <v>0</v>
      </c>
      <c r="DJ28" s="80"/>
      <c r="DK28" s="71">
        <v>0</v>
      </c>
      <c r="DL28" s="72">
        <v>0</v>
      </c>
      <c r="DM28" s="72">
        <v>0</v>
      </c>
      <c r="DN28" s="72">
        <v>0</v>
      </c>
      <c r="DO28" s="72">
        <v>0</v>
      </c>
      <c r="DP28" s="72">
        <v>0</v>
      </c>
      <c r="DQ28" s="72">
        <v>0</v>
      </c>
      <c r="DR28" s="83"/>
      <c r="DS28" s="71">
        <v>0</v>
      </c>
      <c r="DT28" s="72">
        <v>0</v>
      </c>
      <c r="DU28" s="72">
        <v>0</v>
      </c>
      <c r="DV28" s="72">
        <v>0</v>
      </c>
      <c r="DW28" s="72">
        <v>0</v>
      </c>
      <c r="DX28" s="72">
        <v>0</v>
      </c>
      <c r="DY28" s="72">
        <v>0</v>
      </c>
      <c r="DZ28" s="83"/>
      <c r="EA28" s="71">
        <v>0</v>
      </c>
      <c r="EB28" s="72">
        <v>0</v>
      </c>
      <c r="EC28" s="72">
        <v>0</v>
      </c>
      <c r="ED28" s="72">
        <v>84000</v>
      </c>
      <c r="EE28" s="72">
        <v>0</v>
      </c>
      <c r="EF28" s="72">
        <v>0</v>
      </c>
      <c r="EG28" s="72">
        <v>0</v>
      </c>
      <c r="EH28" s="72">
        <v>0</v>
      </c>
      <c r="EI28" s="83">
        <f t="shared" si="6"/>
        <v>84000</v>
      </c>
      <c r="EJ28" s="71">
        <v>0</v>
      </c>
      <c r="EK28" s="72">
        <v>0</v>
      </c>
      <c r="EL28" s="72">
        <v>0</v>
      </c>
      <c r="EM28" s="72">
        <v>0</v>
      </c>
      <c r="EN28" s="72">
        <v>0</v>
      </c>
      <c r="EO28" s="72">
        <v>0</v>
      </c>
      <c r="EP28" s="72">
        <v>0</v>
      </c>
      <c r="EQ28" s="83"/>
    </row>
    <row r="29" spans="1:147">
      <c r="A29" s="22"/>
      <c r="B29" s="23">
        <f>_xlfn.ISOWEEKNUM(C29)</f>
        <v>23</v>
      </c>
      <c r="C29" s="24">
        <f t="shared" si="1"/>
        <v>43619</v>
      </c>
      <c r="D29" s="25">
        <v>47373923.0685</v>
      </c>
      <c r="E29" s="26">
        <v>130891.95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44">
        <v>0</v>
      </c>
      <c r="M29" s="25">
        <v>0.921069767441865</v>
      </c>
      <c r="N29" s="44">
        <v>99698.5954326923</v>
      </c>
      <c r="O29" s="25">
        <v>453768</v>
      </c>
      <c r="P29" s="26">
        <v>1.49969655874149</v>
      </c>
      <c r="Q29" s="26">
        <v>0</v>
      </c>
      <c r="R29" s="44">
        <v>0</v>
      </c>
      <c r="S29" s="25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85785</v>
      </c>
      <c r="AI29" s="26">
        <v>0</v>
      </c>
      <c r="AJ29" s="26">
        <v>0</v>
      </c>
      <c r="AK29" s="44">
        <v>63819</v>
      </c>
      <c r="AL29" s="71">
        <v>0</v>
      </c>
      <c r="AM29" s="72">
        <v>0</v>
      </c>
      <c r="AN29" s="72">
        <v>0</v>
      </c>
      <c r="AO29" s="72">
        <v>0</v>
      </c>
      <c r="AP29" s="72">
        <v>0</v>
      </c>
      <c r="AQ29" s="72">
        <v>0</v>
      </c>
      <c r="AR29" s="72">
        <v>0</v>
      </c>
      <c r="AS29" s="80"/>
      <c r="AT29" s="71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83"/>
      <c r="BB29" s="71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0</v>
      </c>
      <c r="BI29" s="72">
        <v>0</v>
      </c>
      <c r="BJ29" s="83"/>
      <c r="BK29" s="71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83"/>
      <c r="BS29" s="71">
        <v>0</v>
      </c>
      <c r="BT29" s="72">
        <v>0</v>
      </c>
      <c r="BU29" s="72">
        <v>0</v>
      </c>
      <c r="BV29" s="72">
        <v>0</v>
      </c>
      <c r="BW29" s="72">
        <v>0</v>
      </c>
      <c r="BX29" s="72">
        <v>0</v>
      </c>
      <c r="BY29" s="72">
        <v>0</v>
      </c>
      <c r="BZ29" s="72">
        <v>0</v>
      </c>
      <c r="CA29" s="83"/>
      <c r="CB29" s="71">
        <v>0</v>
      </c>
      <c r="CC29" s="72">
        <v>0</v>
      </c>
      <c r="CD29" s="72">
        <v>0</v>
      </c>
      <c r="CE29" s="72">
        <v>0</v>
      </c>
      <c r="CF29" s="72">
        <v>0</v>
      </c>
      <c r="CG29" s="72">
        <v>0</v>
      </c>
      <c r="CH29" s="72">
        <v>0</v>
      </c>
      <c r="CI29" s="72">
        <v>0</v>
      </c>
      <c r="CJ29" s="83"/>
      <c r="CK29" s="71">
        <v>0</v>
      </c>
      <c r="CL29" s="72">
        <v>0</v>
      </c>
      <c r="CM29" s="72">
        <v>0</v>
      </c>
      <c r="CN29" s="72">
        <v>0</v>
      </c>
      <c r="CO29" s="72">
        <v>0</v>
      </c>
      <c r="CP29" s="72">
        <v>0</v>
      </c>
      <c r="CQ29" s="72">
        <v>0</v>
      </c>
      <c r="CR29" s="72">
        <v>0</v>
      </c>
      <c r="CS29" s="83"/>
      <c r="CT29" s="71">
        <v>0</v>
      </c>
      <c r="CU29" s="72">
        <v>0</v>
      </c>
      <c r="CV29" s="72">
        <v>0</v>
      </c>
      <c r="CW29" s="72">
        <v>0</v>
      </c>
      <c r="CX29" s="72">
        <v>0</v>
      </c>
      <c r="CY29" s="72">
        <v>0</v>
      </c>
      <c r="CZ29" s="72">
        <v>0</v>
      </c>
      <c r="DA29" s="83"/>
      <c r="DB29" s="89">
        <v>0</v>
      </c>
      <c r="DC29" s="72">
        <v>0</v>
      </c>
      <c r="DD29" s="72">
        <v>0</v>
      </c>
      <c r="DE29" s="72">
        <v>0</v>
      </c>
      <c r="DF29" s="72">
        <v>0</v>
      </c>
      <c r="DG29" s="72">
        <v>0</v>
      </c>
      <c r="DH29" s="72">
        <v>0</v>
      </c>
      <c r="DI29" s="72">
        <v>0</v>
      </c>
      <c r="DJ29" s="80"/>
      <c r="DK29" s="71">
        <v>0</v>
      </c>
      <c r="DL29" s="72">
        <v>0</v>
      </c>
      <c r="DM29" s="72">
        <v>0</v>
      </c>
      <c r="DN29" s="72">
        <v>0</v>
      </c>
      <c r="DO29" s="72">
        <v>0</v>
      </c>
      <c r="DP29" s="72">
        <v>0</v>
      </c>
      <c r="DQ29" s="72">
        <v>0</v>
      </c>
      <c r="DR29" s="83"/>
      <c r="DS29" s="71">
        <v>0</v>
      </c>
      <c r="DT29" s="72">
        <v>0</v>
      </c>
      <c r="DU29" s="72">
        <v>0</v>
      </c>
      <c r="DV29" s="72">
        <v>0</v>
      </c>
      <c r="DW29" s="72">
        <v>0</v>
      </c>
      <c r="DX29" s="72">
        <v>0</v>
      </c>
      <c r="DY29" s="72">
        <v>0</v>
      </c>
      <c r="DZ29" s="83"/>
      <c r="EA29" s="71">
        <v>0</v>
      </c>
      <c r="EB29" s="72">
        <v>0</v>
      </c>
      <c r="EC29" s="72">
        <v>0</v>
      </c>
      <c r="ED29" s="72">
        <v>26250</v>
      </c>
      <c r="EE29" s="72">
        <v>0</v>
      </c>
      <c r="EF29" s="72">
        <v>0</v>
      </c>
      <c r="EG29" s="72">
        <v>0</v>
      </c>
      <c r="EH29" s="72">
        <v>0</v>
      </c>
      <c r="EI29" s="83">
        <f t="shared" si="6"/>
        <v>26250</v>
      </c>
      <c r="EJ29" s="71">
        <v>0</v>
      </c>
      <c r="EK29" s="72">
        <v>0</v>
      </c>
      <c r="EL29" s="72">
        <v>0</v>
      </c>
      <c r="EM29" s="72">
        <v>0</v>
      </c>
      <c r="EN29" s="72">
        <v>0</v>
      </c>
      <c r="EO29" s="72">
        <v>0</v>
      </c>
      <c r="EP29" s="72">
        <v>0</v>
      </c>
      <c r="EQ29" s="83"/>
    </row>
    <row r="30" spans="1:147">
      <c r="A30" s="22"/>
      <c r="B30" s="23">
        <f>_xlfn.ISOWEEKNUM(C30)</f>
        <v>24</v>
      </c>
      <c r="C30" s="24">
        <f t="shared" si="1"/>
        <v>43626</v>
      </c>
      <c r="D30" s="25">
        <v>47580378.552</v>
      </c>
      <c r="E30" s="26">
        <v>131037.9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44">
        <v>0</v>
      </c>
      <c r="M30" s="25">
        <v>0.921069767441865</v>
      </c>
      <c r="N30" s="44">
        <v>99698.5954326923</v>
      </c>
      <c r="O30" s="25">
        <v>378651</v>
      </c>
      <c r="P30" s="26">
        <v>1.49969655874149</v>
      </c>
      <c r="Q30" s="26">
        <v>0</v>
      </c>
      <c r="R30" s="44">
        <v>0</v>
      </c>
      <c r="S30" s="25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81585</v>
      </c>
      <c r="AI30" s="26">
        <v>0</v>
      </c>
      <c r="AJ30" s="26">
        <v>0</v>
      </c>
      <c r="AK30" s="44">
        <v>65235.45</v>
      </c>
      <c r="AL30" s="71">
        <v>0</v>
      </c>
      <c r="AM30" s="72">
        <v>0</v>
      </c>
      <c r="AN30" s="72">
        <v>0</v>
      </c>
      <c r="AO30" s="72">
        <v>0</v>
      </c>
      <c r="AP30" s="72">
        <v>0</v>
      </c>
      <c r="AQ30" s="72">
        <v>0</v>
      </c>
      <c r="AR30" s="72">
        <v>0</v>
      </c>
      <c r="AS30" s="80"/>
      <c r="AT30" s="71">
        <v>0</v>
      </c>
      <c r="AU30" s="72">
        <v>0</v>
      </c>
      <c r="AV30" s="72">
        <v>0</v>
      </c>
      <c r="AW30" s="72">
        <v>0</v>
      </c>
      <c r="AX30" s="72">
        <v>0</v>
      </c>
      <c r="AY30" s="72">
        <v>0</v>
      </c>
      <c r="AZ30" s="72">
        <v>0</v>
      </c>
      <c r="BA30" s="83"/>
      <c r="BB30" s="71">
        <v>0</v>
      </c>
      <c r="BC30" s="72">
        <v>0</v>
      </c>
      <c r="BD30" s="72">
        <v>0</v>
      </c>
      <c r="BE30" s="72">
        <v>0</v>
      </c>
      <c r="BF30" s="72">
        <v>0</v>
      </c>
      <c r="BG30" s="72">
        <v>0</v>
      </c>
      <c r="BH30" s="72">
        <v>0</v>
      </c>
      <c r="BI30" s="72">
        <v>0</v>
      </c>
      <c r="BJ30" s="83"/>
      <c r="BK30" s="71">
        <v>0</v>
      </c>
      <c r="BL30" s="72">
        <v>0</v>
      </c>
      <c r="BM30" s="72">
        <v>0</v>
      </c>
      <c r="BN30" s="72">
        <v>0</v>
      </c>
      <c r="BO30" s="72">
        <v>0</v>
      </c>
      <c r="BP30" s="72">
        <v>0</v>
      </c>
      <c r="BQ30" s="72">
        <v>0</v>
      </c>
      <c r="BR30" s="83"/>
      <c r="BS30" s="71">
        <v>0</v>
      </c>
      <c r="BT30" s="72">
        <v>0</v>
      </c>
      <c r="BU30" s="72">
        <v>0</v>
      </c>
      <c r="BV30" s="72">
        <v>0</v>
      </c>
      <c r="BW30" s="72">
        <v>0</v>
      </c>
      <c r="BX30" s="72">
        <v>0</v>
      </c>
      <c r="BY30" s="72">
        <v>0</v>
      </c>
      <c r="BZ30" s="72">
        <v>0</v>
      </c>
      <c r="CA30" s="83"/>
      <c r="CB30" s="71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0</v>
      </c>
      <c r="CH30" s="72">
        <v>0</v>
      </c>
      <c r="CI30" s="72">
        <v>0</v>
      </c>
      <c r="CJ30" s="83"/>
      <c r="CK30" s="71">
        <v>0</v>
      </c>
      <c r="CL30" s="72">
        <v>0</v>
      </c>
      <c r="CM30" s="72">
        <v>0</v>
      </c>
      <c r="CN30" s="72">
        <v>0</v>
      </c>
      <c r="CO30" s="72">
        <v>0</v>
      </c>
      <c r="CP30" s="72">
        <v>0</v>
      </c>
      <c r="CQ30" s="72">
        <v>0</v>
      </c>
      <c r="CR30" s="72">
        <v>0</v>
      </c>
      <c r="CS30" s="83"/>
      <c r="CT30" s="71">
        <v>0</v>
      </c>
      <c r="CU30" s="72">
        <v>0</v>
      </c>
      <c r="CV30" s="72">
        <v>0</v>
      </c>
      <c r="CW30" s="72">
        <v>0</v>
      </c>
      <c r="CX30" s="72">
        <v>0</v>
      </c>
      <c r="CY30" s="72">
        <v>0</v>
      </c>
      <c r="CZ30" s="72">
        <v>0</v>
      </c>
      <c r="DA30" s="83"/>
      <c r="DB30" s="89">
        <v>0</v>
      </c>
      <c r="DC30" s="72">
        <v>0</v>
      </c>
      <c r="DD30" s="72">
        <v>0</v>
      </c>
      <c r="DE30" s="72">
        <v>0</v>
      </c>
      <c r="DF30" s="72">
        <v>0</v>
      </c>
      <c r="DG30" s="72">
        <v>0</v>
      </c>
      <c r="DH30" s="72">
        <v>0</v>
      </c>
      <c r="DI30" s="72">
        <v>0</v>
      </c>
      <c r="DJ30" s="80"/>
      <c r="DK30" s="71">
        <v>0</v>
      </c>
      <c r="DL30" s="72">
        <v>0</v>
      </c>
      <c r="DM30" s="72">
        <v>0</v>
      </c>
      <c r="DN30" s="72">
        <v>0</v>
      </c>
      <c r="DO30" s="72">
        <v>0</v>
      </c>
      <c r="DP30" s="72">
        <v>0</v>
      </c>
      <c r="DQ30" s="72">
        <v>0</v>
      </c>
      <c r="DR30" s="83"/>
      <c r="DS30" s="71">
        <v>0</v>
      </c>
      <c r="DT30" s="72">
        <v>0</v>
      </c>
      <c r="DU30" s="72">
        <v>0</v>
      </c>
      <c r="DV30" s="72">
        <v>0</v>
      </c>
      <c r="DW30" s="72">
        <v>0</v>
      </c>
      <c r="DX30" s="72">
        <v>0</v>
      </c>
      <c r="DY30" s="72">
        <v>0</v>
      </c>
      <c r="DZ30" s="83"/>
      <c r="EA30" s="71">
        <v>0</v>
      </c>
      <c r="EB30" s="72">
        <v>0</v>
      </c>
      <c r="EC30" s="72">
        <v>0</v>
      </c>
      <c r="ED30" s="72">
        <v>26250</v>
      </c>
      <c r="EE30" s="72">
        <v>0</v>
      </c>
      <c r="EF30" s="72">
        <v>0</v>
      </c>
      <c r="EG30" s="72">
        <v>0</v>
      </c>
      <c r="EH30" s="72">
        <v>0</v>
      </c>
      <c r="EI30" s="83">
        <f t="shared" si="6"/>
        <v>26250</v>
      </c>
      <c r="EJ30" s="71">
        <v>0</v>
      </c>
      <c r="EK30" s="72">
        <v>0</v>
      </c>
      <c r="EL30" s="72">
        <v>0</v>
      </c>
      <c r="EM30" s="72">
        <v>0</v>
      </c>
      <c r="EN30" s="72">
        <v>0</v>
      </c>
      <c r="EO30" s="72">
        <v>0</v>
      </c>
      <c r="EP30" s="72">
        <v>0</v>
      </c>
      <c r="EQ30" s="83"/>
    </row>
    <row r="31" spans="1:147">
      <c r="A31" s="22"/>
      <c r="B31" s="23">
        <f>_xlfn.ISOWEEKNUM(C31)</f>
        <v>25</v>
      </c>
      <c r="C31" s="24">
        <f t="shared" si="1"/>
        <v>43633</v>
      </c>
      <c r="D31" s="25">
        <v>46851319.5045</v>
      </c>
      <c r="E31" s="26">
        <v>130356.45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44">
        <v>0</v>
      </c>
      <c r="M31" s="25">
        <v>0.921069767441865</v>
      </c>
      <c r="N31" s="44">
        <v>99698.5954326923</v>
      </c>
      <c r="O31" s="25">
        <v>386316</v>
      </c>
      <c r="P31" s="26">
        <v>1.49969655874149</v>
      </c>
      <c r="Q31" s="26">
        <v>0</v>
      </c>
      <c r="R31" s="44">
        <v>0</v>
      </c>
      <c r="S31" s="25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83685</v>
      </c>
      <c r="AI31" s="26">
        <v>0</v>
      </c>
      <c r="AJ31" s="26">
        <v>0</v>
      </c>
      <c r="AK31" s="44">
        <v>62133.75</v>
      </c>
      <c r="AL31" s="71">
        <v>0</v>
      </c>
      <c r="AM31" s="72">
        <v>0</v>
      </c>
      <c r="AN31" s="72">
        <v>0</v>
      </c>
      <c r="AO31" s="72">
        <v>0</v>
      </c>
      <c r="AP31" s="72">
        <v>0</v>
      </c>
      <c r="AQ31" s="72">
        <v>0</v>
      </c>
      <c r="AR31" s="72">
        <v>0</v>
      </c>
      <c r="AS31" s="80"/>
      <c r="AT31" s="71">
        <v>0</v>
      </c>
      <c r="AU31" s="72">
        <v>0</v>
      </c>
      <c r="AV31" s="72">
        <v>0</v>
      </c>
      <c r="AW31" s="72">
        <v>0</v>
      </c>
      <c r="AX31" s="72">
        <v>0</v>
      </c>
      <c r="AY31" s="72">
        <v>0</v>
      </c>
      <c r="AZ31" s="72">
        <v>0</v>
      </c>
      <c r="BA31" s="83"/>
      <c r="BB31" s="71">
        <v>0</v>
      </c>
      <c r="BC31" s="72">
        <v>0</v>
      </c>
      <c r="BD31" s="72">
        <v>0</v>
      </c>
      <c r="BE31" s="72">
        <v>0</v>
      </c>
      <c r="BF31" s="72">
        <v>0</v>
      </c>
      <c r="BG31" s="72">
        <v>0</v>
      </c>
      <c r="BH31" s="72">
        <v>0</v>
      </c>
      <c r="BI31" s="72">
        <v>0</v>
      </c>
      <c r="BJ31" s="83"/>
      <c r="BK31" s="71">
        <v>0</v>
      </c>
      <c r="BL31" s="72">
        <v>0</v>
      </c>
      <c r="BM31" s="72">
        <v>0</v>
      </c>
      <c r="BN31" s="72">
        <v>0</v>
      </c>
      <c r="BO31" s="72">
        <v>0</v>
      </c>
      <c r="BP31" s="72">
        <v>0</v>
      </c>
      <c r="BQ31" s="72">
        <v>0</v>
      </c>
      <c r="BR31" s="83"/>
      <c r="BS31" s="71">
        <v>0</v>
      </c>
      <c r="BT31" s="72">
        <v>0</v>
      </c>
      <c r="BU31" s="72">
        <v>0</v>
      </c>
      <c r="BV31" s="72">
        <v>0</v>
      </c>
      <c r="BW31" s="72">
        <v>0</v>
      </c>
      <c r="BX31" s="72">
        <v>0</v>
      </c>
      <c r="BY31" s="72">
        <v>0</v>
      </c>
      <c r="BZ31" s="72">
        <v>0</v>
      </c>
      <c r="CA31" s="83"/>
      <c r="CB31" s="71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0</v>
      </c>
      <c r="CH31" s="72">
        <v>0</v>
      </c>
      <c r="CI31" s="72">
        <v>0</v>
      </c>
      <c r="CJ31" s="83"/>
      <c r="CK31" s="71">
        <v>0</v>
      </c>
      <c r="CL31" s="72">
        <v>0</v>
      </c>
      <c r="CM31" s="72">
        <v>0</v>
      </c>
      <c r="CN31" s="72">
        <v>0</v>
      </c>
      <c r="CO31" s="72">
        <v>0</v>
      </c>
      <c r="CP31" s="72">
        <v>0</v>
      </c>
      <c r="CQ31" s="72">
        <v>0</v>
      </c>
      <c r="CR31" s="72">
        <v>0</v>
      </c>
      <c r="CS31" s="83"/>
      <c r="CT31" s="71">
        <v>0</v>
      </c>
      <c r="CU31" s="72">
        <v>0</v>
      </c>
      <c r="CV31" s="72">
        <v>0</v>
      </c>
      <c r="CW31" s="72">
        <v>0</v>
      </c>
      <c r="CX31" s="72">
        <v>0</v>
      </c>
      <c r="CY31" s="72">
        <v>0</v>
      </c>
      <c r="CZ31" s="72">
        <v>0</v>
      </c>
      <c r="DA31" s="83"/>
      <c r="DB31" s="89">
        <v>0</v>
      </c>
      <c r="DC31" s="72">
        <v>0</v>
      </c>
      <c r="DD31" s="72">
        <v>0</v>
      </c>
      <c r="DE31" s="72">
        <v>0</v>
      </c>
      <c r="DF31" s="72">
        <v>0</v>
      </c>
      <c r="DG31" s="72">
        <v>0</v>
      </c>
      <c r="DH31" s="72">
        <v>0</v>
      </c>
      <c r="DI31" s="72">
        <v>0</v>
      </c>
      <c r="DJ31" s="80"/>
      <c r="DK31" s="71">
        <v>0</v>
      </c>
      <c r="DL31" s="72">
        <v>0</v>
      </c>
      <c r="DM31" s="72">
        <v>0</v>
      </c>
      <c r="DN31" s="72">
        <v>0</v>
      </c>
      <c r="DO31" s="72">
        <v>0</v>
      </c>
      <c r="DP31" s="72">
        <v>0</v>
      </c>
      <c r="DQ31" s="72">
        <v>0</v>
      </c>
      <c r="DR31" s="83"/>
      <c r="DS31" s="71">
        <v>0</v>
      </c>
      <c r="DT31" s="72">
        <v>0</v>
      </c>
      <c r="DU31" s="72">
        <v>0</v>
      </c>
      <c r="DV31" s="72">
        <v>0</v>
      </c>
      <c r="DW31" s="72">
        <v>0</v>
      </c>
      <c r="DX31" s="72">
        <v>0</v>
      </c>
      <c r="DY31" s="72">
        <v>0</v>
      </c>
      <c r="DZ31" s="83"/>
      <c r="EA31" s="71">
        <v>0</v>
      </c>
      <c r="EB31" s="72">
        <v>0</v>
      </c>
      <c r="EC31" s="72">
        <v>0</v>
      </c>
      <c r="ED31" s="72">
        <v>39375</v>
      </c>
      <c r="EE31" s="72">
        <v>0</v>
      </c>
      <c r="EF31" s="72">
        <v>0</v>
      </c>
      <c r="EG31" s="72">
        <v>0</v>
      </c>
      <c r="EH31" s="72">
        <v>0</v>
      </c>
      <c r="EI31" s="83">
        <f t="shared" si="6"/>
        <v>39375</v>
      </c>
      <c r="EJ31" s="71">
        <v>0</v>
      </c>
      <c r="EK31" s="72">
        <v>0</v>
      </c>
      <c r="EL31" s="72">
        <v>0</v>
      </c>
      <c r="EM31" s="72">
        <v>0</v>
      </c>
      <c r="EN31" s="72">
        <v>0</v>
      </c>
      <c r="EO31" s="72">
        <v>0</v>
      </c>
      <c r="EP31" s="72">
        <v>0</v>
      </c>
      <c r="EQ31" s="83"/>
    </row>
    <row r="32" spans="1:147">
      <c r="A32" s="22"/>
      <c r="B32" s="23">
        <f>_xlfn.ISOWEEKNUM(C32)</f>
        <v>26</v>
      </c>
      <c r="C32" s="24">
        <f t="shared" si="1"/>
        <v>43640</v>
      </c>
      <c r="D32" s="25">
        <v>46248933.5175</v>
      </c>
      <c r="E32" s="26">
        <v>128493.75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44">
        <v>0</v>
      </c>
      <c r="M32" s="25">
        <v>0.921069767441865</v>
      </c>
      <c r="N32" s="44">
        <v>99698.5954326923</v>
      </c>
      <c r="O32" s="25">
        <v>369817.306773391</v>
      </c>
      <c r="P32" s="26">
        <v>1.49969655874149</v>
      </c>
      <c r="Q32" s="26">
        <v>0</v>
      </c>
      <c r="R32" s="44">
        <v>0</v>
      </c>
      <c r="S32" s="25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165270</v>
      </c>
      <c r="AI32" s="26">
        <v>0</v>
      </c>
      <c r="AJ32" s="26">
        <v>0</v>
      </c>
      <c r="AK32" s="44">
        <v>61081.65</v>
      </c>
      <c r="AL32" s="71">
        <v>0</v>
      </c>
      <c r="AM32" s="72">
        <v>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80"/>
      <c r="AT32" s="71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83"/>
      <c r="BB32" s="71">
        <v>0</v>
      </c>
      <c r="BC32" s="72">
        <v>0</v>
      </c>
      <c r="BD32" s="72">
        <v>0</v>
      </c>
      <c r="BE32" s="72">
        <v>0</v>
      </c>
      <c r="BF32" s="72">
        <v>0</v>
      </c>
      <c r="BG32" s="72">
        <v>0</v>
      </c>
      <c r="BH32" s="72">
        <v>0</v>
      </c>
      <c r="BI32" s="72">
        <v>0</v>
      </c>
      <c r="BJ32" s="83"/>
      <c r="BK32" s="71">
        <v>0</v>
      </c>
      <c r="BL32" s="72">
        <v>0</v>
      </c>
      <c r="BM32" s="72">
        <v>0</v>
      </c>
      <c r="BN32" s="72">
        <v>0</v>
      </c>
      <c r="BO32" s="72">
        <v>0</v>
      </c>
      <c r="BP32" s="72">
        <v>0</v>
      </c>
      <c r="BQ32" s="72">
        <v>0</v>
      </c>
      <c r="BR32" s="83"/>
      <c r="BS32" s="71">
        <v>0</v>
      </c>
      <c r="BT32" s="72">
        <v>0</v>
      </c>
      <c r="BU32" s="72">
        <v>0</v>
      </c>
      <c r="BV32" s="72">
        <v>0</v>
      </c>
      <c r="BW32" s="72">
        <v>0</v>
      </c>
      <c r="BX32" s="72">
        <v>0</v>
      </c>
      <c r="BY32" s="72">
        <v>0</v>
      </c>
      <c r="BZ32" s="72">
        <v>0</v>
      </c>
      <c r="CA32" s="83"/>
      <c r="CB32" s="71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0</v>
      </c>
      <c r="CH32" s="72">
        <v>0</v>
      </c>
      <c r="CI32" s="72">
        <v>0</v>
      </c>
      <c r="CJ32" s="83"/>
      <c r="CK32" s="71">
        <v>0</v>
      </c>
      <c r="CL32" s="72">
        <v>0</v>
      </c>
      <c r="CM32" s="72">
        <v>0</v>
      </c>
      <c r="CN32" s="72">
        <v>0</v>
      </c>
      <c r="CO32" s="72">
        <v>0</v>
      </c>
      <c r="CP32" s="72">
        <v>0</v>
      </c>
      <c r="CQ32" s="72">
        <v>0</v>
      </c>
      <c r="CR32" s="72">
        <v>0</v>
      </c>
      <c r="CS32" s="83"/>
      <c r="CT32" s="71">
        <v>0</v>
      </c>
      <c r="CU32" s="72">
        <v>0</v>
      </c>
      <c r="CV32" s="72">
        <v>0</v>
      </c>
      <c r="CW32" s="72">
        <v>0</v>
      </c>
      <c r="CX32" s="72">
        <v>0</v>
      </c>
      <c r="CY32" s="72">
        <v>0</v>
      </c>
      <c r="CZ32" s="72">
        <v>0</v>
      </c>
      <c r="DA32" s="83"/>
      <c r="DB32" s="89">
        <v>0</v>
      </c>
      <c r="DC32" s="72">
        <v>0</v>
      </c>
      <c r="DD32" s="72">
        <v>0</v>
      </c>
      <c r="DE32" s="72">
        <v>0</v>
      </c>
      <c r="DF32" s="72">
        <v>0</v>
      </c>
      <c r="DG32" s="72">
        <v>0</v>
      </c>
      <c r="DH32" s="72">
        <v>0</v>
      </c>
      <c r="DI32" s="72">
        <v>0</v>
      </c>
      <c r="DJ32" s="80"/>
      <c r="DK32" s="71">
        <v>0</v>
      </c>
      <c r="DL32" s="72">
        <v>0</v>
      </c>
      <c r="DM32" s="72">
        <v>0</v>
      </c>
      <c r="DN32" s="72">
        <v>0</v>
      </c>
      <c r="DO32" s="72">
        <v>0</v>
      </c>
      <c r="DP32" s="72">
        <v>0</v>
      </c>
      <c r="DQ32" s="72">
        <v>0</v>
      </c>
      <c r="DR32" s="83"/>
      <c r="DS32" s="71">
        <v>0</v>
      </c>
      <c r="DT32" s="72">
        <v>0</v>
      </c>
      <c r="DU32" s="72">
        <v>0</v>
      </c>
      <c r="DV32" s="72">
        <v>0</v>
      </c>
      <c r="DW32" s="72">
        <v>0</v>
      </c>
      <c r="DX32" s="72">
        <v>0</v>
      </c>
      <c r="DY32" s="72">
        <v>0</v>
      </c>
      <c r="DZ32" s="83"/>
      <c r="EA32" s="71">
        <v>0</v>
      </c>
      <c r="EB32" s="72">
        <v>0</v>
      </c>
      <c r="EC32" s="72">
        <v>0</v>
      </c>
      <c r="ED32" s="72">
        <v>26250</v>
      </c>
      <c r="EE32" s="72">
        <v>0</v>
      </c>
      <c r="EF32" s="72">
        <v>0</v>
      </c>
      <c r="EG32" s="72">
        <v>0</v>
      </c>
      <c r="EH32" s="72">
        <v>0</v>
      </c>
      <c r="EI32" s="83">
        <f t="shared" si="6"/>
        <v>26250</v>
      </c>
      <c r="EJ32" s="71">
        <v>0</v>
      </c>
      <c r="EK32" s="72">
        <v>0</v>
      </c>
      <c r="EL32" s="72">
        <v>0</v>
      </c>
      <c r="EM32" s="72">
        <v>0</v>
      </c>
      <c r="EN32" s="72">
        <v>0</v>
      </c>
      <c r="EO32" s="72">
        <v>0</v>
      </c>
      <c r="EP32" s="72">
        <v>0</v>
      </c>
      <c r="EQ32" s="83"/>
    </row>
    <row r="33" spans="1:147">
      <c r="A33" s="22"/>
      <c r="B33" s="23">
        <f>_xlfn.ISOWEEKNUM(C33)</f>
        <v>27</v>
      </c>
      <c r="C33" s="24">
        <f t="shared" si="1"/>
        <v>43647</v>
      </c>
      <c r="D33" s="25">
        <v>45910321.065</v>
      </c>
      <c r="E33" s="26">
        <v>126985.95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44">
        <v>0</v>
      </c>
      <c r="M33" s="25">
        <v>0.90983720930233</v>
      </c>
      <c r="N33" s="44">
        <v>99698.5954326923</v>
      </c>
      <c r="O33" s="25">
        <v>340610.673869877</v>
      </c>
      <c r="P33" s="26">
        <v>1.47226132470297</v>
      </c>
      <c r="Q33" s="26">
        <v>0</v>
      </c>
      <c r="R33" s="44">
        <v>0</v>
      </c>
      <c r="S33" s="25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184170</v>
      </c>
      <c r="AI33" s="26">
        <v>0</v>
      </c>
      <c r="AJ33" s="26">
        <v>0</v>
      </c>
      <c r="AK33" s="44">
        <v>62498.1</v>
      </c>
      <c r="AL33" s="71">
        <v>0</v>
      </c>
      <c r="AM33" s="72">
        <v>0</v>
      </c>
      <c r="AN33" s="72">
        <v>0</v>
      </c>
      <c r="AO33" s="72">
        <v>0</v>
      </c>
      <c r="AP33" s="72">
        <v>0</v>
      </c>
      <c r="AQ33" s="72">
        <v>0</v>
      </c>
      <c r="AR33" s="72">
        <v>0</v>
      </c>
      <c r="AS33" s="80"/>
      <c r="AT33" s="71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83"/>
      <c r="BB33" s="71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0</v>
      </c>
      <c r="BI33" s="72">
        <v>0</v>
      </c>
      <c r="BJ33" s="83"/>
      <c r="BK33" s="71">
        <v>0</v>
      </c>
      <c r="BL33" s="72">
        <v>0</v>
      </c>
      <c r="BM33" s="72">
        <v>0</v>
      </c>
      <c r="BN33" s="72">
        <v>0</v>
      </c>
      <c r="BO33" s="72">
        <v>0</v>
      </c>
      <c r="BP33" s="72">
        <v>0</v>
      </c>
      <c r="BQ33" s="72">
        <v>0</v>
      </c>
      <c r="BR33" s="83"/>
      <c r="BS33" s="71">
        <v>0</v>
      </c>
      <c r="BT33" s="72">
        <v>0</v>
      </c>
      <c r="BU33" s="72">
        <v>0</v>
      </c>
      <c r="BV33" s="72">
        <v>0</v>
      </c>
      <c r="BW33" s="72">
        <v>0</v>
      </c>
      <c r="BX33" s="72">
        <v>0</v>
      </c>
      <c r="BY33" s="72">
        <v>0</v>
      </c>
      <c r="BZ33" s="72">
        <v>0</v>
      </c>
      <c r="CA33" s="83"/>
      <c r="CB33" s="71">
        <v>0</v>
      </c>
      <c r="CC33" s="72">
        <v>0</v>
      </c>
      <c r="CD33" s="72">
        <v>0</v>
      </c>
      <c r="CE33" s="72">
        <v>0</v>
      </c>
      <c r="CF33" s="72">
        <v>0</v>
      </c>
      <c r="CG33" s="72">
        <v>0</v>
      </c>
      <c r="CH33" s="72">
        <v>15476.4919354839</v>
      </c>
      <c r="CI33" s="72">
        <v>0</v>
      </c>
      <c r="CJ33" s="83">
        <f t="shared" si="4"/>
        <v>15476.4919354839</v>
      </c>
      <c r="CK33" s="71">
        <v>0</v>
      </c>
      <c r="CL33" s="72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0</v>
      </c>
      <c r="CR33" s="72">
        <v>0</v>
      </c>
      <c r="CS33" s="83"/>
      <c r="CT33" s="71">
        <v>0</v>
      </c>
      <c r="CU33" s="72">
        <v>0</v>
      </c>
      <c r="CV33" s="72">
        <v>0</v>
      </c>
      <c r="CW33" s="72">
        <v>0</v>
      </c>
      <c r="CX33" s="72">
        <v>0</v>
      </c>
      <c r="CY33" s="72">
        <v>0</v>
      </c>
      <c r="CZ33" s="72">
        <v>0</v>
      </c>
      <c r="DA33" s="83"/>
      <c r="DB33" s="89">
        <v>0</v>
      </c>
      <c r="DC33" s="72">
        <v>0</v>
      </c>
      <c r="DD33" s="72">
        <v>0</v>
      </c>
      <c r="DE33" s="72">
        <v>0</v>
      </c>
      <c r="DF33" s="72">
        <v>0</v>
      </c>
      <c r="DG33" s="72">
        <v>0</v>
      </c>
      <c r="DH33" s="72">
        <v>0</v>
      </c>
      <c r="DI33" s="72">
        <v>0</v>
      </c>
      <c r="DJ33" s="80"/>
      <c r="DK33" s="71">
        <v>0</v>
      </c>
      <c r="DL33" s="72">
        <v>0</v>
      </c>
      <c r="DM33" s="72">
        <v>0</v>
      </c>
      <c r="DN33" s="72">
        <v>0</v>
      </c>
      <c r="DO33" s="72">
        <v>0</v>
      </c>
      <c r="DP33" s="72">
        <v>0</v>
      </c>
      <c r="DQ33" s="72">
        <v>0</v>
      </c>
      <c r="DR33" s="83"/>
      <c r="DS33" s="71">
        <v>0</v>
      </c>
      <c r="DT33" s="72">
        <v>0</v>
      </c>
      <c r="DU33" s="72">
        <v>0</v>
      </c>
      <c r="DV33" s="72">
        <v>0</v>
      </c>
      <c r="DW33" s="72">
        <v>0</v>
      </c>
      <c r="DX33" s="72">
        <v>0</v>
      </c>
      <c r="DY33" s="72">
        <v>0</v>
      </c>
      <c r="DZ33" s="83"/>
      <c r="EA33" s="71">
        <v>0</v>
      </c>
      <c r="EB33" s="72">
        <v>0</v>
      </c>
      <c r="EC33" s="72">
        <v>0</v>
      </c>
      <c r="ED33" s="72">
        <v>42000</v>
      </c>
      <c r="EE33" s="72">
        <v>0</v>
      </c>
      <c r="EF33" s="72">
        <v>0</v>
      </c>
      <c r="EG33" s="72">
        <v>0</v>
      </c>
      <c r="EH33" s="72">
        <v>0</v>
      </c>
      <c r="EI33" s="83">
        <f t="shared" si="6"/>
        <v>42000</v>
      </c>
      <c r="EJ33" s="71">
        <v>0</v>
      </c>
      <c r="EK33" s="72">
        <v>0</v>
      </c>
      <c r="EL33" s="72">
        <v>0</v>
      </c>
      <c r="EM33" s="72">
        <v>0</v>
      </c>
      <c r="EN33" s="72">
        <v>0</v>
      </c>
      <c r="EO33" s="72">
        <v>0</v>
      </c>
      <c r="EP33" s="72">
        <v>0</v>
      </c>
      <c r="EQ33" s="83"/>
    </row>
    <row r="34" spans="1:147">
      <c r="A34" s="22"/>
      <c r="B34" s="23">
        <f>_xlfn.ISOWEEKNUM(C34)</f>
        <v>28</v>
      </c>
      <c r="C34" s="24">
        <f t="shared" si="1"/>
        <v>43654</v>
      </c>
      <c r="D34" s="25">
        <v>46879679.7</v>
      </c>
      <c r="E34" s="26">
        <v>129257.1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44">
        <v>0</v>
      </c>
      <c r="M34" s="25">
        <v>0.90983720930233</v>
      </c>
      <c r="N34" s="44">
        <v>99698.5954326923</v>
      </c>
      <c r="O34" s="25">
        <v>344460.496212673</v>
      </c>
      <c r="P34" s="26">
        <v>1.47226132470297</v>
      </c>
      <c r="Q34" s="26">
        <v>0</v>
      </c>
      <c r="R34" s="44">
        <v>0</v>
      </c>
      <c r="S34" s="25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184170</v>
      </c>
      <c r="AI34" s="26">
        <v>0</v>
      </c>
      <c r="AJ34" s="26">
        <v>0</v>
      </c>
      <c r="AK34" s="44">
        <v>59412.15</v>
      </c>
      <c r="AL34" s="71">
        <v>0</v>
      </c>
      <c r="AM34" s="72">
        <v>0</v>
      </c>
      <c r="AN34" s="72">
        <v>0</v>
      </c>
      <c r="AO34" s="72">
        <v>0</v>
      </c>
      <c r="AP34" s="72">
        <v>0</v>
      </c>
      <c r="AQ34" s="72">
        <v>0</v>
      </c>
      <c r="AR34" s="72">
        <v>0</v>
      </c>
      <c r="AS34" s="80"/>
      <c r="AT34" s="71">
        <v>0</v>
      </c>
      <c r="AU34" s="72">
        <v>0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83"/>
      <c r="BB34" s="71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0</v>
      </c>
      <c r="BI34" s="72">
        <v>0</v>
      </c>
      <c r="BJ34" s="83"/>
      <c r="BK34" s="71">
        <v>0</v>
      </c>
      <c r="BL34" s="72">
        <v>0</v>
      </c>
      <c r="BM34" s="72">
        <v>0</v>
      </c>
      <c r="BN34" s="72">
        <v>0</v>
      </c>
      <c r="BO34" s="72">
        <v>0</v>
      </c>
      <c r="BP34" s="72">
        <v>0</v>
      </c>
      <c r="BQ34" s="72">
        <v>0</v>
      </c>
      <c r="BR34" s="83"/>
      <c r="BS34" s="71">
        <v>0</v>
      </c>
      <c r="BT34" s="72">
        <v>0</v>
      </c>
      <c r="BU34" s="72">
        <v>0</v>
      </c>
      <c r="BV34" s="72">
        <v>0</v>
      </c>
      <c r="BW34" s="72">
        <v>0</v>
      </c>
      <c r="BX34" s="72">
        <v>0</v>
      </c>
      <c r="BY34" s="72">
        <v>0</v>
      </c>
      <c r="BZ34" s="72">
        <v>0</v>
      </c>
      <c r="CA34" s="83"/>
      <c r="CB34" s="71">
        <v>0</v>
      </c>
      <c r="CC34" s="72">
        <v>0</v>
      </c>
      <c r="CD34" s="72">
        <v>0</v>
      </c>
      <c r="CE34" s="72">
        <v>0</v>
      </c>
      <c r="CF34" s="72">
        <v>0</v>
      </c>
      <c r="CG34" s="72">
        <v>0</v>
      </c>
      <c r="CH34" s="72">
        <v>15476.4919354839</v>
      </c>
      <c r="CI34" s="72">
        <v>0</v>
      </c>
      <c r="CJ34" s="83">
        <f t="shared" si="4"/>
        <v>15476.4919354839</v>
      </c>
      <c r="CK34" s="71">
        <v>0</v>
      </c>
      <c r="CL34" s="72">
        <v>0</v>
      </c>
      <c r="CM34" s="72">
        <v>0</v>
      </c>
      <c r="CN34" s="72">
        <v>0</v>
      </c>
      <c r="CO34" s="72">
        <v>0</v>
      </c>
      <c r="CP34" s="72">
        <v>0</v>
      </c>
      <c r="CQ34" s="72">
        <v>0</v>
      </c>
      <c r="CR34" s="72">
        <v>0</v>
      </c>
      <c r="CS34" s="83"/>
      <c r="CT34" s="71">
        <v>0</v>
      </c>
      <c r="CU34" s="72">
        <v>0</v>
      </c>
      <c r="CV34" s="72">
        <v>0</v>
      </c>
      <c r="CW34" s="72">
        <v>0</v>
      </c>
      <c r="CX34" s="72">
        <v>0</v>
      </c>
      <c r="CY34" s="72">
        <v>0</v>
      </c>
      <c r="CZ34" s="72">
        <v>0</v>
      </c>
      <c r="DA34" s="83"/>
      <c r="DB34" s="89">
        <v>0</v>
      </c>
      <c r="DC34" s="72">
        <v>0</v>
      </c>
      <c r="DD34" s="72">
        <v>0</v>
      </c>
      <c r="DE34" s="72">
        <v>0</v>
      </c>
      <c r="DF34" s="72">
        <v>0</v>
      </c>
      <c r="DG34" s="72">
        <v>0</v>
      </c>
      <c r="DH34" s="72">
        <v>0</v>
      </c>
      <c r="DI34" s="72">
        <v>0</v>
      </c>
      <c r="DJ34" s="80"/>
      <c r="DK34" s="71">
        <v>0</v>
      </c>
      <c r="DL34" s="72">
        <v>0</v>
      </c>
      <c r="DM34" s="72">
        <v>0</v>
      </c>
      <c r="DN34" s="72">
        <v>21000</v>
      </c>
      <c r="DO34" s="72">
        <v>0</v>
      </c>
      <c r="DP34" s="72">
        <v>0</v>
      </c>
      <c r="DQ34" s="72">
        <v>0</v>
      </c>
      <c r="DR34" s="83">
        <f t="shared" si="9"/>
        <v>21000</v>
      </c>
      <c r="DS34" s="71">
        <v>0</v>
      </c>
      <c r="DT34" s="72">
        <v>0</v>
      </c>
      <c r="DU34" s="72">
        <v>0</v>
      </c>
      <c r="DV34" s="72">
        <v>0</v>
      </c>
      <c r="DW34" s="72">
        <v>0</v>
      </c>
      <c r="DX34" s="72">
        <v>0</v>
      </c>
      <c r="DY34" s="72">
        <v>0</v>
      </c>
      <c r="DZ34" s="83"/>
      <c r="EA34" s="71">
        <v>0</v>
      </c>
      <c r="EB34" s="72">
        <v>0</v>
      </c>
      <c r="EC34" s="72">
        <v>0</v>
      </c>
      <c r="ED34" s="72">
        <v>21000</v>
      </c>
      <c r="EE34" s="72">
        <v>0</v>
      </c>
      <c r="EF34" s="72">
        <v>0</v>
      </c>
      <c r="EG34" s="72">
        <v>0</v>
      </c>
      <c r="EH34" s="72">
        <v>0</v>
      </c>
      <c r="EI34" s="83">
        <f t="shared" si="6"/>
        <v>21000</v>
      </c>
      <c r="EJ34" s="71">
        <v>0</v>
      </c>
      <c r="EK34" s="72">
        <v>0</v>
      </c>
      <c r="EL34" s="72">
        <v>0</v>
      </c>
      <c r="EM34" s="72">
        <v>0</v>
      </c>
      <c r="EN34" s="72">
        <v>0</v>
      </c>
      <c r="EO34" s="72">
        <v>0</v>
      </c>
      <c r="EP34" s="72">
        <v>0</v>
      </c>
      <c r="EQ34" s="83"/>
    </row>
    <row r="35" spans="1:147">
      <c r="A35" s="22"/>
      <c r="B35" s="23">
        <f>_xlfn.ISOWEEKNUM(C35)</f>
        <v>29</v>
      </c>
      <c r="C35" s="24">
        <f t="shared" si="1"/>
        <v>43661</v>
      </c>
      <c r="D35" s="25">
        <v>46447160.0565</v>
      </c>
      <c r="E35" s="26">
        <v>128016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44">
        <v>0</v>
      </c>
      <c r="M35" s="25">
        <v>0.90983720930233</v>
      </c>
      <c r="N35" s="44">
        <v>99698.5954326923</v>
      </c>
      <c r="O35" s="25">
        <v>345463.679317589</v>
      </c>
      <c r="P35" s="26">
        <v>1.47226132470297</v>
      </c>
      <c r="Q35" s="26">
        <v>0</v>
      </c>
      <c r="R35" s="44">
        <v>0</v>
      </c>
      <c r="S35" s="25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265755</v>
      </c>
      <c r="AI35" s="26">
        <v>0</v>
      </c>
      <c r="AJ35" s="26">
        <v>0</v>
      </c>
      <c r="AK35" s="44">
        <v>58057.65</v>
      </c>
      <c r="AL35" s="71">
        <v>0</v>
      </c>
      <c r="AM35" s="72">
        <v>0</v>
      </c>
      <c r="AN35" s="72">
        <v>0</v>
      </c>
      <c r="AO35" s="72">
        <v>0</v>
      </c>
      <c r="AP35" s="72">
        <v>0</v>
      </c>
      <c r="AQ35" s="72">
        <v>0</v>
      </c>
      <c r="AR35" s="72">
        <v>0</v>
      </c>
      <c r="AS35" s="80"/>
      <c r="AT35" s="71">
        <v>0</v>
      </c>
      <c r="AU35" s="72">
        <v>0</v>
      </c>
      <c r="AV35" s="72">
        <v>0</v>
      </c>
      <c r="AW35" s="72">
        <v>0</v>
      </c>
      <c r="AX35" s="72">
        <v>0</v>
      </c>
      <c r="AY35" s="72">
        <v>0</v>
      </c>
      <c r="AZ35" s="72">
        <v>0</v>
      </c>
      <c r="BA35" s="83"/>
      <c r="BB35" s="71">
        <v>0</v>
      </c>
      <c r="BC35" s="72">
        <v>0</v>
      </c>
      <c r="BD35" s="72">
        <v>0</v>
      </c>
      <c r="BE35" s="72">
        <v>0</v>
      </c>
      <c r="BF35" s="72">
        <v>0</v>
      </c>
      <c r="BG35" s="72">
        <v>0</v>
      </c>
      <c r="BH35" s="72">
        <v>0</v>
      </c>
      <c r="BI35" s="72">
        <v>0</v>
      </c>
      <c r="BJ35" s="83"/>
      <c r="BK35" s="71">
        <v>0</v>
      </c>
      <c r="BL35" s="72">
        <v>0</v>
      </c>
      <c r="BM35" s="72">
        <v>0</v>
      </c>
      <c r="BN35" s="72">
        <v>0</v>
      </c>
      <c r="BO35" s="72">
        <v>0</v>
      </c>
      <c r="BP35" s="72">
        <v>0</v>
      </c>
      <c r="BQ35" s="72">
        <v>0</v>
      </c>
      <c r="BR35" s="83"/>
      <c r="BS35" s="71">
        <v>0</v>
      </c>
      <c r="BT35" s="72">
        <v>0</v>
      </c>
      <c r="BU35" s="72">
        <v>0</v>
      </c>
      <c r="BV35" s="72">
        <v>0</v>
      </c>
      <c r="BW35" s="72">
        <v>0</v>
      </c>
      <c r="BX35" s="72">
        <v>0</v>
      </c>
      <c r="BY35" s="72">
        <v>0</v>
      </c>
      <c r="BZ35" s="72">
        <v>0</v>
      </c>
      <c r="CA35" s="83"/>
      <c r="CB35" s="71">
        <v>0</v>
      </c>
      <c r="CC35" s="72">
        <v>0</v>
      </c>
      <c r="CD35" s="72">
        <v>0</v>
      </c>
      <c r="CE35" s="72">
        <v>0</v>
      </c>
      <c r="CF35" s="72">
        <v>0</v>
      </c>
      <c r="CG35" s="72">
        <v>0</v>
      </c>
      <c r="CH35" s="72">
        <v>15476.4919354839</v>
      </c>
      <c r="CI35" s="72">
        <v>0</v>
      </c>
      <c r="CJ35" s="83">
        <f t="shared" si="4"/>
        <v>15476.4919354839</v>
      </c>
      <c r="CK35" s="71">
        <v>0</v>
      </c>
      <c r="CL35" s="72">
        <v>0</v>
      </c>
      <c r="CM35" s="72">
        <v>0</v>
      </c>
      <c r="CN35" s="72">
        <v>0</v>
      </c>
      <c r="CO35" s="72">
        <v>0</v>
      </c>
      <c r="CP35" s="72">
        <v>0</v>
      </c>
      <c r="CQ35" s="72">
        <v>0</v>
      </c>
      <c r="CR35" s="72">
        <v>0</v>
      </c>
      <c r="CS35" s="83"/>
      <c r="CT35" s="71">
        <v>0</v>
      </c>
      <c r="CU35" s="72">
        <v>0</v>
      </c>
      <c r="CV35" s="72">
        <v>0</v>
      </c>
      <c r="CW35" s="72">
        <v>0</v>
      </c>
      <c r="CX35" s="72">
        <v>0</v>
      </c>
      <c r="CY35" s="72">
        <v>0</v>
      </c>
      <c r="CZ35" s="72">
        <v>0</v>
      </c>
      <c r="DA35" s="83"/>
      <c r="DB35" s="89">
        <v>0</v>
      </c>
      <c r="DC35" s="72">
        <v>0</v>
      </c>
      <c r="DD35" s="72">
        <v>0</v>
      </c>
      <c r="DE35" s="72">
        <v>0</v>
      </c>
      <c r="DF35" s="72">
        <v>0</v>
      </c>
      <c r="DG35" s="72">
        <v>0</v>
      </c>
      <c r="DH35" s="72">
        <v>0</v>
      </c>
      <c r="DI35" s="72">
        <v>0</v>
      </c>
      <c r="DJ35" s="80"/>
      <c r="DK35" s="71">
        <v>0</v>
      </c>
      <c r="DL35" s="72">
        <v>0</v>
      </c>
      <c r="DM35" s="72">
        <v>0</v>
      </c>
      <c r="DN35" s="72">
        <v>0</v>
      </c>
      <c r="DO35" s="72">
        <v>0</v>
      </c>
      <c r="DP35" s="72">
        <v>0</v>
      </c>
      <c r="DQ35" s="72">
        <v>0</v>
      </c>
      <c r="DR35" s="83"/>
      <c r="DS35" s="71">
        <v>0</v>
      </c>
      <c r="DT35" s="72">
        <v>0</v>
      </c>
      <c r="DU35" s="72">
        <v>0</v>
      </c>
      <c r="DV35" s="72">
        <v>0</v>
      </c>
      <c r="DW35" s="72">
        <v>0</v>
      </c>
      <c r="DX35" s="72">
        <v>0</v>
      </c>
      <c r="DY35" s="72">
        <v>0</v>
      </c>
      <c r="DZ35" s="83"/>
      <c r="EA35" s="71">
        <v>0</v>
      </c>
      <c r="EB35" s="72">
        <v>0</v>
      </c>
      <c r="EC35" s="72">
        <v>0</v>
      </c>
      <c r="ED35" s="72">
        <v>21000</v>
      </c>
      <c r="EE35" s="72">
        <v>0</v>
      </c>
      <c r="EF35" s="72">
        <v>0</v>
      </c>
      <c r="EG35" s="72">
        <v>0</v>
      </c>
      <c r="EH35" s="72">
        <v>0</v>
      </c>
      <c r="EI35" s="83">
        <f t="shared" si="6"/>
        <v>21000</v>
      </c>
      <c r="EJ35" s="71">
        <v>0</v>
      </c>
      <c r="EK35" s="72">
        <v>0</v>
      </c>
      <c r="EL35" s="72">
        <v>0</v>
      </c>
      <c r="EM35" s="72">
        <v>0</v>
      </c>
      <c r="EN35" s="72">
        <v>0</v>
      </c>
      <c r="EO35" s="72">
        <v>0</v>
      </c>
      <c r="EP35" s="72">
        <v>0</v>
      </c>
      <c r="EQ35" s="83"/>
    </row>
    <row r="36" spans="1:147">
      <c r="A36" s="22"/>
      <c r="B36" s="23">
        <f>_xlfn.ISOWEEKNUM(C36)</f>
        <v>30</v>
      </c>
      <c r="C36" s="24">
        <f t="shared" si="1"/>
        <v>43668</v>
      </c>
      <c r="D36" s="25">
        <v>45545038.9905001</v>
      </c>
      <c r="E36" s="26">
        <v>125102.25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44">
        <v>0</v>
      </c>
      <c r="M36" s="25">
        <v>0.90983720930233</v>
      </c>
      <c r="N36" s="44">
        <v>99698.5954326923</v>
      </c>
      <c r="O36" s="25">
        <v>345643.737823599</v>
      </c>
      <c r="P36" s="26">
        <v>1.47226132470297</v>
      </c>
      <c r="Q36" s="26">
        <v>0</v>
      </c>
      <c r="R36" s="44">
        <v>0</v>
      </c>
      <c r="S36" s="25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307755</v>
      </c>
      <c r="AI36" s="26">
        <v>0</v>
      </c>
      <c r="AJ36" s="26">
        <v>0</v>
      </c>
      <c r="AK36" s="44">
        <v>60467.4</v>
      </c>
      <c r="AL36" s="71">
        <v>0</v>
      </c>
      <c r="AM36" s="72">
        <v>0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80"/>
      <c r="AT36" s="71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83"/>
      <c r="BB36" s="71">
        <v>0</v>
      </c>
      <c r="BC36" s="72">
        <v>0</v>
      </c>
      <c r="BD36" s="72">
        <v>0</v>
      </c>
      <c r="BE36" s="72">
        <v>0</v>
      </c>
      <c r="BF36" s="72">
        <v>0</v>
      </c>
      <c r="BG36" s="72">
        <v>0</v>
      </c>
      <c r="BH36" s="72">
        <v>0</v>
      </c>
      <c r="BI36" s="72">
        <v>0</v>
      </c>
      <c r="BJ36" s="83"/>
      <c r="BK36" s="71">
        <v>0</v>
      </c>
      <c r="BL36" s="72">
        <v>0</v>
      </c>
      <c r="BM36" s="72">
        <v>0</v>
      </c>
      <c r="BN36" s="72">
        <v>0</v>
      </c>
      <c r="BO36" s="72">
        <v>0</v>
      </c>
      <c r="BP36" s="72">
        <v>0</v>
      </c>
      <c r="BQ36" s="72">
        <v>0</v>
      </c>
      <c r="BR36" s="83"/>
      <c r="BS36" s="71">
        <v>0</v>
      </c>
      <c r="BT36" s="72">
        <v>0</v>
      </c>
      <c r="BU36" s="72">
        <v>0</v>
      </c>
      <c r="BV36" s="72">
        <v>0</v>
      </c>
      <c r="BW36" s="72">
        <v>0</v>
      </c>
      <c r="BX36" s="72">
        <v>0</v>
      </c>
      <c r="BY36" s="72">
        <v>0</v>
      </c>
      <c r="BZ36" s="72">
        <v>0</v>
      </c>
      <c r="CA36" s="83"/>
      <c r="CB36" s="71">
        <v>0</v>
      </c>
      <c r="CC36" s="72">
        <v>0</v>
      </c>
      <c r="CD36" s="72">
        <v>0</v>
      </c>
      <c r="CE36" s="72">
        <v>0</v>
      </c>
      <c r="CF36" s="72">
        <v>0</v>
      </c>
      <c r="CG36" s="72">
        <v>0</v>
      </c>
      <c r="CH36" s="72">
        <v>15476.4919354839</v>
      </c>
      <c r="CI36" s="72">
        <v>0</v>
      </c>
      <c r="CJ36" s="83">
        <f t="shared" si="4"/>
        <v>15476.4919354839</v>
      </c>
      <c r="CK36" s="71">
        <v>0</v>
      </c>
      <c r="CL36" s="72">
        <v>0</v>
      </c>
      <c r="CM36" s="72">
        <v>0</v>
      </c>
      <c r="CN36" s="72">
        <v>0</v>
      </c>
      <c r="CO36" s="72">
        <v>0</v>
      </c>
      <c r="CP36" s="72">
        <v>0</v>
      </c>
      <c r="CQ36" s="72">
        <v>0</v>
      </c>
      <c r="CR36" s="72">
        <v>0</v>
      </c>
      <c r="CS36" s="83"/>
      <c r="CT36" s="71">
        <v>0</v>
      </c>
      <c r="CU36" s="72">
        <v>0</v>
      </c>
      <c r="CV36" s="72">
        <v>0</v>
      </c>
      <c r="CW36" s="72">
        <v>0</v>
      </c>
      <c r="CX36" s="72">
        <v>0</v>
      </c>
      <c r="CY36" s="72">
        <v>0</v>
      </c>
      <c r="CZ36" s="72">
        <v>0</v>
      </c>
      <c r="DA36" s="83"/>
      <c r="DB36" s="89">
        <v>0</v>
      </c>
      <c r="DC36" s="72">
        <v>0</v>
      </c>
      <c r="DD36" s="72">
        <v>0</v>
      </c>
      <c r="DE36" s="72">
        <v>0</v>
      </c>
      <c r="DF36" s="72">
        <v>0</v>
      </c>
      <c r="DG36" s="72">
        <v>0</v>
      </c>
      <c r="DH36" s="72">
        <v>0</v>
      </c>
      <c r="DI36" s="72">
        <v>0</v>
      </c>
      <c r="DJ36" s="80"/>
      <c r="DK36" s="71">
        <v>0</v>
      </c>
      <c r="DL36" s="72">
        <v>0</v>
      </c>
      <c r="DM36" s="72">
        <v>0</v>
      </c>
      <c r="DN36" s="72">
        <v>0</v>
      </c>
      <c r="DO36" s="72">
        <v>0</v>
      </c>
      <c r="DP36" s="72">
        <v>0</v>
      </c>
      <c r="DQ36" s="72">
        <v>0</v>
      </c>
      <c r="DR36" s="83"/>
      <c r="DS36" s="71">
        <v>0</v>
      </c>
      <c r="DT36" s="72">
        <v>0</v>
      </c>
      <c r="DU36" s="72">
        <v>0</v>
      </c>
      <c r="DV36" s="72">
        <v>0</v>
      </c>
      <c r="DW36" s="72">
        <v>0</v>
      </c>
      <c r="DX36" s="72">
        <v>0</v>
      </c>
      <c r="DY36" s="72">
        <v>0</v>
      </c>
      <c r="DZ36" s="83"/>
      <c r="EA36" s="71">
        <v>0</v>
      </c>
      <c r="EB36" s="72">
        <v>0</v>
      </c>
      <c r="EC36" s="72">
        <v>0</v>
      </c>
      <c r="ED36" s="72">
        <v>42000</v>
      </c>
      <c r="EE36" s="72">
        <v>0</v>
      </c>
      <c r="EF36" s="72">
        <v>0</v>
      </c>
      <c r="EG36" s="72">
        <v>0</v>
      </c>
      <c r="EH36" s="72">
        <v>0</v>
      </c>
      <c r="EI36" s="83">
        <f t="shared" si="6"/>
        <v>42000</v>
      </c>
      <c r="EJ36" s="71">
        <v>0</v>
      </c>
      <c r="EK36" s="72">
        <v>0</v>
      </c>
      <c r="EL36" s="72">
        <v>0</v>
      </c>
      <c r="EM36" s="72">
        <v>0</v>
      </c>
      <c r="EN36" s="72">
        <v>0</v>
      </c>
      <c r="EO36" s="72">
        <v>0</v>
      </c>
      <c r="EP36" s="72">
        <v>0</v>
      </c>
      <c r="EQ36" s="83"/>
    </row>
    <row r="37" spans="1:147">
      <c r="A37" s="22"/>
      <c r="B37" s="23">
        <f>_xlfn.ISOWEEKNUM(C37)</f>
        <v>31</v>
      </c>
      <c r="C37" s="24">
        <f t="shared" si="1"/>
        <v>43675</v>
      </c>
      <c r="D37" s="25">
        <v>45828373.647</v>
      </c>
      <c r="E37" s="26">
        <v>125644.05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44">
        <v>0</v>
      </c>
      <c r="M37" s="25">
        <v>0.90983720930233</v>
      </c>
      <c r="N37" s="44">
        <v>99698.5954326923</v>
      </c>
      <c r="O37" s="25">
        <v>362660.695677354</v>
      </c>
      <c r="P37" s="26">
        <v>1.47226132470297</v>
      </c>
      <c r="Q37" s="26">
        <v>0</v>
      </c>
      <c r="R37" s="44">
        <v>0</v>
      </c>
      <c r="S37" s="25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109585.0014</v>
      </c>
      <c r="AI37" s="26">
        <v>0</v>
      </c>
      <c r="AJ37" s="26">
        <v>0</v>
      </c>
      <c r="AK37" s="44">
        <v>58887.15</v>
      </c>
      <c r="AL37" s="71">
        <v>0</v>
      </c>
      <c r="AM37" s="72">
        <v>0</v>
      </c>
      <c r="AN37" s="72">
        <v>0</v>
      </c>
      <c r="AO37" s="72">
        <v>0</v>
      </c>
      <c r="AP37" s="72">
        <v>0</v>
      </c>
      <c r="AQ37" s="72">
        <v>0</v>
      </c>
      <c r="AR37" s="72">
        <v>0</v>
      </c>
      <c r="AS37" s="80"/>
      <c r="AT37" s="71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83"/>
      <c r="BB37" s="71">
        <v>0</v>
      </c>
      <c r="BC37" s="72">
        <v>0</v>
      </c>
      <c r="BD37" s="72">
        <v>0</v>
      </c>
      <c r="BE37" s="72">
        <v>0</v>
      </c>
      <c r="BF37" s="72">
        <v>0</v>
      </c>
      <c r="BG37" s="72">
        <v>0</v>
      </c>
      <c r="BH37" s="72">
        <v>0</v>
      </c>
      <c r="BI37" s="72">
        <v>0</v>
      </c>
      <c r="BJ37" s="83"/>
      <c r="BK37" s="71">
        <v>0</v>
      </c>
      <c r="BL37" s="72">
        <v>0</v>
      </c>
      <c r="BM37" s="72">
        <v>0</v>
      </c>
      <c r="BN37" s="72">
        <v>0</v>
      </c>
      <c r="BO37" s="72">
        <v>0</v>
      </c>
      <c r="BP37" s="72">
        <v>0</v>
      </c>
      <c r="BQ37" s="72">
        <v>0</v>
      </c>
      <c r="BR37" s="83"/>
      <c r="BS37" s="71">
        <v>0</v>
      </c>
      <c r="BT37" s="72">
        <v>0</v>
      </c>
      <c r="BU37" s="72">
        <v>0</v>
      </c>
      <c r="BV37" s="72">
        <v>0</v>
      </c>
      <c r="BW37" s="72">
        <v>0</v>
      </c>
      <c r="BX37" s="72">
        <v>0</v>
      </c>
      <c r="BY37" s="72">
        <v>0</v>
      </c>
      <c r="BZ37" s="72">
        <v>0</v>
      </c>
      <c r="CA37" s="83"/>
      <c r="CB37" s="71">
        <v>0</v>
      </c>
      <c r="CC37" s="72">
        <v>0</v>
      </c>
      <c r="CD37" s="72">
        <v>0</v>
      </c>
      <c r="CE37" s="72">
        <v>0</v>
      </c>
      <c r="CF37" s="72">
        <v>0</v>
      </c>
      <c r="CG37" s="72">
        <v>0</v>
      </c>
      <c r="CH37" s="72">
        <v>6632.78225806452</v>
      </c>
      <c r="CI37" s="72">
        <v>0</v>
      </c>
      <c r="CJ37" s="83">
        <f t="shared" si="4"/>
        <v>6632.78225806452</v>
      </c>
      <c r="CK37" s="71">
        <v>0</v>
      </c>
      <c r="CL37" s="72">
        <v>0</v>
      </c>
      <c r="CM37" s="72">
        <v>0</v>
      </c>
      <c r="CN37" s="72">
        <v>0</v>
      </c>
      <c r="CO37" s="72">
        <v>0</v>
      </c>
      <c r="CP37" s="72">
        <v>0</v>
      </c>
      <c r="CQ37" s="72">
        <v>0</v>
      </c>
      <c r="CR37" s="72">
        <v>0</v>
      </c>
      <c r="CS37" s="83"/>
      <c r="CT37" s="71">
        <v>0</v>
      </c>
      <c r="CU37" s="72">
        <v>0</v>
      </c>
      <c r="CV37" s="72">
        <v>0</v>
      </c>
      <c r="CW37" s="72">
        <v>0</v>
      </c>
      <c r="CX37" s="72">
        <v>0</v>
      </c>
      <c r="CY37" s="72">
        <v>0</v>
      </c>
      <c r="CZ37" s="72">
        <v>0</v>
      </c>
      <c r="DA37" s="83"/>
      <c r="DB37" s="89">
        <v>0</v>
      </c>
      <c r="DC37" s="72">
        <v>0</v>
      </c>
      <c r="DD37" s="72">
        <v>0</v>
      </c>
      <c r="DE37" s="72">
        <v>0</v>
      </c>
      <c r="DF37" s="72">
        <v>0</v>
      </c>
      <c r="DG37" s="72">
        <v>0</v>
      </c>
      <c r="DH37" s="72">
        <v>0</v>
      </c>
      <c r="DI37" s="72">
        <v>0</v>
      </c>
      <c r="DJ37" s="80"/>
      <c r="DK37" s="71">
        <v>0</v>
      </c>
      <c r="DL37" s="72">
        <v>0</v>
      </c>
      <c r="DM37" s="72">
        <v>0</v>
      </c>
      <c r="DN37" s="72">
        <v>0</v>
      </c>
      <c r="DO37" s="72">
        <v>0</v>
      </c>
      <c r="DP37" s="72">
        <v>0</v>
      </c>
      <c r="DQ37" s="72">
        <v>0</v>
      </c>
      <c r="DR37" s="83"/>
      <c r="DS37" s="71">
        <v>0</v>
      </c>
      <c r="DT37" s="72">
        <v>0</v>
      </c>
      <c r="DU37" s="72">
        <v>0</v>
      </c>
      <c r="DV37" s="72">
        <v>0</v>
      </c>
      <c r="DW37" s="72">
        <v>0</v>
      </c>
      <c r="DX37" s="72">
        <v>0</v>
      </c>
      <c r="DY37" s="72">
        <v>0</v>
      </c>
      <c r="DZ37" s="83"/>
      <c r="EA37" s="71">
        <v>0</v>
      </c>
      <c r="EB37" s="72">
        <v>0</v>
      </c>
      <c r="EC37" s="72">
        <v>0</v>
      </c>
      <c r="ED37" s="72">
        <v>13125</v>
      </c>
      <c r="EE37" s="72">
        <v>0</v>
      </c>
      <c r="EF37" s="72">
        <v>0</v>
      </c>
      <c r="EG37" s="72">
        <v>0</v>
      </c>
      <c r="EH37" s="72">
        <v>0</v>
      </c>
      <c r="EI37" s="83">
        <f t="shared" si="6"/>
        <v>13125</v>
      </c>
      <c r="EJ37" s="71">
        <v>0</v>
      </c>
      <c r="EK37" s="72">
        <v>0</v>
      </c>
      <c r="EL37" s="72">
        <v>0</v>
      </c>
      <c r="EM37" s="72">
        <v>0</v>
      </c>
      <c r="EN37" s="72">
        <v>0</v>
      </c>
      <c r="EO37" s="72">
        <v>0</v>
      </c>
      <c r="EP37" s="72">
        <v>0</v>
      </c>
      <c r="EQ37" s="83"/>
    </row>
    <row r="38" spans="1:147">
      <c r="A38" s="22"/>
      <c r="B38" s="23">
        <f>_xlfn.ISOWEEKNUM(C38)</f>
        <v>32</v>
      </c>
      <c r="C38" s="24">
        <f t="shared" si="1"/>
        <v>43682</v>
      </c>
      <c r="D38" s="25">
        <v>46180807.4805</v>
      </c>
      <c r="E38" s="26">
        <v>127083.6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44">
        <v>0</v>
      </c>
      <c r="M38" s="25">
        <v>0.898604651162795</v>
      </c>
      <c r="N38" s="44">
        <v>99698.5954326923</v>
      </c>
      <c r="O38" s="25">
        <v>368897.00774267</v>
      </c>
      <c r="P38" s="26">
        <v>1.49769640109939</v>
      </c>
      <c r="Q38" s="26">
        <v>0</v>
      </c>
      <c r="R38" s="44">
        <v>0</v>
      </c>
      <c r="S38" s="25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30100.0014</v>
      </c>
      <c r="AI38" s="26">
        <v>0</v>
      </c>
      <c r="AJ38" s="26">
        <v>0</v>
      </c>
      <c r="AK38" s="44">
        <v>59395.35</v>
      </c>
      <c r="AL38" s="71">
        <v>0</v>
      </c>
      <c r="AM38" s="72">
        <v>0</v>
      </c>
      <c r="AN38" s="72">
        <v>0</v>
      </c>
      <c r="AO38" s="72">
        <v>0</v>
      </c>
      <c r="AP38" s="72">
        <v>0</v>
      </c>
      <c r="AQ38" s="72">
        <v>0</v>
      </c>
      <c r="AR38" s="72">
        <v>0</v>
      </c>
      <c r="AS38" s="80"/>
      <c r="AT38" s="71">
        <v>0</v>
      </c>
      <c r="AU38" s="72">
        <v>0</v>
      </c>
      <c r="AV38" s="72">
        <v>0</v>
      </c>
      <c r="AW38" s="72">
        <v>0</v>
      </c>
      <c r="AX38" s="72">
        <v>0</v>
      </c>
      <c r="AY38" s="72">
        <v>0</v>
      </c>
      <c r="AZ38" s="72">
        <v>0</v>
      </c>
      <c r="BA38" s="83"/>
      <c r="BB38" s="71">
        <v>0</v>
      </c>
      <c r="BC38" s="72">
        <v>0</v>
      </c>
      <c r="BD38" s="72">
        <v>0</v>
      </c>
      <c r="BE38" s="72">
        <v>0</v>
      </c>
      <c r="BF38" s="72">
        <v>0</v>
      </c>
      <c r="BG38" s="72">
        <v>0</v>
      </c>
      <c r="BH38" s="72">
        <v>0</v>
      </c>
      <c r="BI38" s="72">
        <v>0</v>
      </c>
      <c r="BJ38" s="83"/>
      <c r="BK38" s="71">
        <v>0</v>
      </c>
      <c r="BL38" s="72">
        <v>0</v>
      </c>
      <c r="BM38" s="72">
        <v>0</v>
      </c>
      <c r="BN38" s="72">
        <v>0</v>
      </c>
      <c r="BO38" s="72">
        <v>0</v>
      </c>
      <c r="BP38" s="72">
        <v>0</v>
      </c>
      <c r="BQ38" s="72">
        <v>0</v>
      </c>
      <c r="BR38" s="83"/>
      <c r="BS38" s="71">
        <v>0</v>
      </c>
      <c r="BT38" s="72">
        <v>0</v>
      </c>
      <c r="BU38" s="72">
        <v>0</v>
      </c>
      <c r="BV38" s="72">
        <v>0</v>
      </c>
      <c r="BW38" s="72">
        <v>0</v>
      </c>
      <c r="BX38" s="72">
        <v>0</v>
      </c>
      <c r="BY38" s="72">
        <v>0</v>
      </c>
      <c r="BZ38" s="72">
        <v>0</v>
      </c>
      <c r="CA38" s="83"/>
      <c r="CB38" s="71">
        <v>0</v>
      </c>
      <c r="CC38" s="72">
        <v>0</v>
      </c>
      <c r="CD38" s="72">
        <v>0</v>
      </c>
      <c r="CE38" s="72">
        <v>0</v>
      </c>
      <c r="CF38" s="72">
        <v>0</v>
      </c>
      <c r="CG38" s="72">
        <v>0</v>
      </c>
      <c r="CH38" s="72">
        <v>0</v>
      </c>
      <c r="CI38" s="72">
        <v>0</v>
      </c>
      <c r="CJ38" s="83"/>
      <c r="CK38" s="71">
        <v>0</v>
      </c>
      <c r="CL38" s="72">
        <v>0</v>
      </c>
      <c r="CM38" s="72">
        <v>0</v>
      </c>
      <c r="CN38" s="72">
        <v>0</v>
      </c>
      <c r="CO38" s="72">
        <v>0</v>
      </c>
      <c r="CP38" s="72">
        <v>0</v>
      </c>
      <c r="CQ38" s="72">
        <v>0</v>
      </c>
      <c r="CR38" s="72">
        <v>0</v>
      </c>
      <c r="CS38" s="83"/>
      <c r="CT38" s="71">
        <v>0</v>
      </c>
      <c r="CU38" s="72">
        <v>0</v>
      </c>
      <c r="CV38" s="72">
        <v>0</v>
      </c>
      <c r="CW38" s="72">
        <v>0</v>
      </c>
      <c r="CX38" s="72">
        <v>0</v>
      </c>
      <c r="CY38" s="72">
        <v>0</v>
      </c>
      <c r="CZ38" s="72">
        <v>0</v>
      </c>
      <c r="DA38" s="83"/>
      <c r="DB38" s="89">
        <v>0</v>
      </c>
      <c r="DC38" s="72">
        <v>0</v>
      </c>
      <c r="DD38" s="72">
        <v>0</v>
      </c>
      <c r="DE38" s="72">
        <v>0</v>
      </c>
      <c r="DF38" s="72">
        <v>0</v>
      </c>
      <c r="DG38" s="72">
        <v>0</v>
      </c>
      <c r="DH38" s="72">
        <v>0</v>
      </c>
      <c r="DI38" s="72">
        <v>0</v>
      </c>
      <c r="DJ38" s="80"/>
      <c r="DK38" s="71">
        <v>0</v>
      </c>
      <c r="DL38" s="72">
        <v>0</v>
      </c>
      <c r="DM38" s="72">
        <v>0</v>
      </c>
      <c r="DN38" s="72">
        <v>0</v>
      </c>
      <c r="DO38" s="72">
        <v>0</v>
      </c>
      <c r="DP38" s="72">
        <v>0</v>
      </c>
      <c r="DQ38" s="72">
        <v>0</v>
      </c>
      <c r="DR38" s="83"/>
      <c r="DS38" s="71">
        <v>0</v>
      </c>
      <c r="DT38" s="72">
        <v>0</v>
      </c>
      <c r="DU38" s="72">
        <v>0</v>
      </c>
      <c r="DV38" s="72">
        <v>0</v>
      </c>
      <c r="DW38" s="72">
        <v>0</v>
      </c>
      <c r="DX38" s="72">
        <v>0</v>
      </c>
      <c r="DY38" s="72">
        <v>0</v>
      </c>
      <c r="DZ38" s="83"/>
      <c r="EA38" s="71">
        <v>0</v>
      </c>
      <c r="EB38" s="72">
        <v>0</v>
      </c>
      <c r="EC38" s="72">
        <v>0</v>
      </c>
      <c r="ED38" s="72">
        <v>26250</v>
      </c>
      <c r="EE38" s="72">
        <v>0</v>
      </c>
      <c r="EF38" s="72">
        <v>0</v>
      </c>
      <c r="EG38" s="72">
        <v>0</v>
      </c>
      <c r="EH38" s="72">
        <v>0</v>
      </c>
      <c r="EI38" s="83">
        <f t="shared" si="6"/>
        <v>26250</v>
      </c>
      <c r="EJ38" s="71">
        <v>0</v>
      </c>
      <c r="EK38" s="72">
        <v>0</v>
      </c>
      <c r="EL38" s="72">
        <v>0</v>
      </c>
      <c r="EM38" s="72">
        <v>0</v>
      </c>
      <c r="EN38" s="72">
        <v>0</v>
      </c>
      <c r="EO38" s="72">
        <v>0</v>
      </c>
      <c r="EP38" s="72">
        <v>0</v>
      </c>
      <c r="EQ38" s="83"/>
    </row>
    <row r="39" spans="1:147">
      <c r="A39" s="22"/>
      <c r="B39" s="23">
        <f>_xlfn.ISOWEEKNUM(C39)</f>
        <v>33</v>
      </c>
      <c r="C39" s="24">
        <f t="shared" si="1"/>
        <v>43689</v>
      </c>
      <c r="D39" s="25">
        <v>48863738.112</v>
      </c>
      <c r="E39" s="26">
        <v>134755.95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44">
        <v>0</v>
      </c>
      <c r="M39" s="25">
        <v>0.898604651162795</v>
      </c>
      <c r="N39" s="44">
        <v>99698.5954326923</v>
      </c>
      <c r="O39" s="25">
        <v>375504.869106104</v>
      </c>
      <c r="P39" s="26">
        <v>1.49769640109939</v>
      </c>
      <c r="Q39" s="26">
        <v>0</v>
      </c>
      <c r="R39" s="44">
        <v>0</v>
      </c>
      <c r="S39" s="25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2100</v>
      </c>
      <c r="AI39" s="26">
        <v>0</v>
      </c>
      <c r="AJ39" s="26">
        <v>0</v>
      </c>
      <c r="AK39" s="44">
        <v>60403.35</v>
      </c>
      <c r="AL39" s="71">
        <v>0</v>
      </c>
      <c r="AM39" s="72">
        <v>0</v>
      </c>
      <c r="AN39" s="72">
        <v>0</v>
      </c>
      <c r="AO39" s="72">
        <v>0</v>
      </c>
      <c r="AP39" s="72">
        <v>0</v>
      </c>
      <c r="AQ39" s="72">
        <v>0</v>
      </c>
      <c r="AR39" s="72">
        <v>0</v>
      </c>
      <c r="AS39" s="80"/>
      <c r="AT39" s="71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83"/>
      <c r="BB39" s="71">
        <v>0</v>
      </c>
      <c r="BC39" s="72">
        <v>0</v>
      </c>
      <c r="BD39" s="72">
        <v>0</v>
      </c>
      <c r="BE39" s="72">
        <v>0</v>
      </c>
      <c r="BF39" s="72">
        <v>0</v>
      </c>
      <c r="BG39" s="72">
        <v>0</v>
      </c>
      <c r="BH39" s="72">
        <v>0</v>
      </c>
      <c r="BI39" s="72">
        <v>0</v>
      </c>
      <c r="BJ39" s="83"/>
      <c r="BK39" s="71">
        <v>0</v>
      </c>
      <c r="BL39" s="72">
        <v>0</v>
      </c>
      <c r="BM39" s="72">
        <v>0</v>
      </c>
      <c r="BN39" s="72">
        <v>0</v>
      </c>
      <c r="BO39" s="72">
        <v>0</v>
      </c>
      <c r="BP39" s="72">
        <v>0</v>
      </c>
      <c r="BQ39" s="72">
        <v>0</v>
      </c>
      <c r="BR39" s="83"/>
      <c r="BS39" s="71">
        <v>0</v>
      </c>
      <c r="BT39" s="72">
        <v>0</v>
      </c>
      <c r="BU39" s="72">
        <v>0</v>
      </c>
      <c r="BV39" s="72">
        <v>0</v>
      </c>
      <c r="BW39" s="72">
        <v>0</v>
      </c>
      <c r="BX39" s="72">
        <v>0</v>
      </c>
      <c r="BY39" s="72">
        <v>0</v>
      </c>
      <c r="BZ39" s="72">
        <v>0</v>
      </c>
      <c r="CA39" s="83"/>
      <c r="CB39" s="71">
        <v>0</v>
      </c>
      <c r="CC39" s="72">
        <v>0</v>
      </c>
      <c r="CD39" s="72">
        <v>0</v>
      </c>
      <c r="CE39" s="72">
        <v>0</v>
      </c>
      <c r="CF39" s="72">
        <v>0</v>
      </c>
      <c r="CG39" s="72">
        <v>0</v>
      </c>
      <c r="CH39" s="72">
        <v>0</v>
      </c>
      <c r="CI39" s="72">
        <v>0</v>
      </c>
      <c r="CJ39" s="83"/>
      <c r="CK39" s="71">
        <v>0</v>
      </c>
      <c r="CL39" s="72">
        <v>0</v>
      </c>
      <c r="CM39" s="72">
        <v>0</v>
      </c>
      <c r="CN39" s="72">
        <v>0</v>
      </c>
      <c r="CO39" s="72">
        <v>0</v>
      </c>
      <c r="CP39" s="72">
        <v>0</v>
      </c>
      <c r="CQ39" s="72">
        <v>0</v>
      </c>
      <c r="CR39" s="72">
        <v>0</v>
      </c>
      <c r="CS39" s="83"/>
      <c r="CT39" s="71">
        <v>0</v>
      </c>
      <c r="CU39" s="72">
        <v>0</v>
      </c>
      <c r="CV39" s="72">
        <v>0</v>
      </c>
      <c r="CW39" s="72">
        <v>0</v>
      </c>
      <c r="CX39" s="72">
        <v>0</v>
      </c>
      <c r="CY39" s="72">
        <v>0</v>
      </c>
      <c r="CZ39" s="72">
        <v>0</v>
      </c>
      <c r="DA39" s="83"/>
      <c r="DB39" s="89">
        <v>0</v>
      </c>
      <c r="DC39" s="72">
        <v>0</v>
      </c>
      <c r="DD39" s="72">
        <v>0</v>
      </c>
      <c r="DE39" s="72">
        <v>0</v>
      </c>
      <c r="DF39" s="72">
        <v>0</v>
      </c>
      <c r="DG39" s="72">
        <v>0</v>
      </c>
      <c r="DH39" s="72">
        <v>0</v>
      </c>
      <c r="DI39" s="72">
        <v>0</v>
      </c>
      <c r="DJ39" s="80"/>
      <c r="DK39" s="71">
        <v>0</v>
      </c>
      <c r="DL39" s="72">
        <v>0</v>
      </c>
      <c r="DM39" s="72">
        <v>0</v>
      </c>
      <c r="DN39" s="72">
        <v>0</v>
      </c>
      <c r="DO39" s="72">
        <v>0</v>
      </c>
      <c r="DP39" s="72">
        <v>0</v>
      </c>
      <c r="DQ39" s="72">
        <v>0</v>
      </c>
      <c r="DR39" s="83"/>
      <c r="DS39" s="71">
        <v>0</v>
      </c>
      <c r="DT39" s="72">
        <v>0</v>
      </c>
      <c r="DU39" s="72">
        <v>0</v>
      </c>
      <c r="DV39" s="72">
        <v>0</v>
      </c>
      <c r="DW39" s="72">
        <v>0</v>
      </c>
      <c r="DX39" s="72">
        <v>0</v>
      </c>
      <c r="DY39" s="72">
        <v>0</v>
      </c>
      <c r="DZ39" s="83"/>
      <c r="EA39" s="71">
        <v>0</v>
      </c>
      <c r="EB39" s="72">
        <v>0</v>
      </c>
      <c r="EC39" s="72">
        <v>0</v>
      </c>
      <c r="ED39" s="72">
        <v>26250</v>
      </c>
      <c r="EE39" s="72">
        <v>0</v>
      </c>
      <c r="EF39" s="72">
        <v>0</v>
      </c>
      <c r="EG39" s="72">
        <v>0</v>
      </c>
      <c r="EH39" s="72">
        <v>0</v>
      </c>
      <c r="EI39" s="83">
        <f t="shared" si="6"/>
        <v>26250</v>
      </c>
      <c r="EJ39" s="71">
        <v>0</v>
      </c>
      <c r="EK39" s="72">
        <v>0</v>
      </c>
      <c r="EL39" s="72">
        <v>0</v>
      </c>
      <c r="EM39" s="72">
        <v>0</v>
      </c>
      <c r="EN39" s="72">
        <v>0</v>
      </c>
      <c r="EO39" s="72">
        <v>0</v>
      </c>
      <c r="EP39" s="72">
        <v>0</v>
      </c>
      <c r="EQ39" s="83"/>
    </row>
    <row r="40" spans="1:147">
      <c r="A40" s="22"/>
      <c r="B40" s="23">
        <f>_xlfn.ISOWEEKNUM(C40)</f>
        <v>34</v>
      </c>
      <c r="C40" s="24">
        <f t="shared" si="1"/>
        <v>43696</v>
      </c>
      <c r="D40" s="25">
        <v>47269759.005</v>
      </c>
      <c r="E40" s="26">
        <v>130580.1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44">
        <v>0</v>
      </c>
      <c r="M40" s="25">
        <v>0.898604651162795</v>
      </c>
      <c r="N40" s="44">
        <v>99698.5954326923</v>
      </c>
      <c r="O40" s="25">
        <v>400613.027444236</v>
      </c>
      <c r="P40" s="26">
        <v>1.49769640109939</v>
      </c>
      <c r="Q40" s="26">
        <v>0</v>
      </c>
      <c r="R40" s="44">
        <v>0</v>
      </c>
      <c r="S40" s="25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12250.00035</v>
      </c>
      <c r="AI40" s="26">
        <v>0</v>
      </c>
      <c r="AJ40" s="26">
        <v>0</v>
      </c>
      <c r="AK40" s="44">
        <v>61635</v>
      </c>
      <c r="AL40" s="71">
        <v>0</v>
      </c>
      <c r="AM40" s="72">
        <v>0</v>
      </c>
      <c r="AN40" s="72">
        <v>0</v>
      </c>
      <c r="AO40" s="72">
        <v>0</v>
      </c>
      <c r="AP40" s="72">
        <v>0</v>
      </c>
      <c r="AQ40" s="72">
        <v>0</v>
      </c>
      <c r="AR40" s="72">
        <v>0</v>
      </c>
      <c r="AS40" s="80"/>
      <c r="AT40" s="71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83"/>
      <c r="BB40" s="71">
        <v>0</v>
      </c>
      <c r="BC40" s="72">
        <v>0</v>
      </c>
      <c r="BD40" s="72">
        <v>0</v>
      </c>
      <c r="BE40" s="72">
        <v>0</v>
      </c>
      <c r="BF40" s="72">
        <v>0</v>
      </c>
      <c r="BG40" s="72">
        <v>0</v>
      </c>
      <c r="BH40" s="72">
        <v>0</v>
      </c>
      <c r="BI40" s="72">
        <v>0</v>
      </c>
      <c r="BJ40" s="83"/>
      <c r="BK40" s="71">
        <v>0</v>
      </c>
      <c r="BL40" s="72">
        <v>0</v>
      </c>
      <c r="BM40" s="72">
        <v>0</v>
      </c>
      <c r="BN40" s="72">
        <v>0</v>
      </c>
      <c r="BO40" s="72">
        <v>0</v>
      </c>
      <c r="BP40" s="72">
        <v>0</v>
      </c>
      <c r="BQ40" s="72">
        <v>0</v>
      </c>
      <c r="BR40" s="83"/>
      <c r="BS40" s="71">
        <v>0</v>
      </c>
      <c r="BT40" s="72">
        <v>0</v>
      </c>
      <c r="BU40" s="72">
        <v>0</v>
      </c>
      <c r="BV40" s="72">
        <v>0</v>
      </c>
      <c r="BW40" s="72">
        <v>0</v>
      </c>
      <c r="BX40" s="72">
        <v>0</v>
      </c>
      <c r="BY40" s="72">
        <v>0</v>
      </c>
      <c r="BZ40" s="72">
        <v>0</v>
      </c>
      <c r="CA40" s="83"/>
      <c r="CB40" s="71">
        <v>0</v>
      </c>
      <c r="CC40" s="72">
        <v>0</v>
      </c>
      <c r="CD40" s="72">
        <v>0</v>
      </c>
      <c r="CE40" s="72">
        <v>0</v>
      </c>
      <c r="CF40" s="72">
        <v>0</v>
      </c>
      <c r="CG40" s="72">
        <v>0</v>
      </c>
      <c r="CH40" s="72">
        <v>0</v>
      </c>
      <c r="CI40" s="72">
        <v>0</v>
      </c>
      <c r="CJ40" s="83"/>
      <c r="CK40" s="71">
        <v>359.16061548675</v>
      </c>
      <c r="CL40" s="72">
        <v>29.841</v>
      </c>
      <c r="CM40" s="72">
        <v>2429748.22412903</v>
      </c>
      <c r="CN40" s="72">
        <v>0</v>
      </c>
      <c r="CO40" s="72">
        <v>0</v>
      </c>
      <c r="CP40" s="72">
        <v>0</v>
      </c>
      <c r="CQ40" s="72">
        <v>0</v>
      </c>
      <c r="CR40" s="72">
        <v>0</v>
      </c>
      <c r="CS40" s="83">
        <f t="shared" ref="CS40:CS63" si="10">SUM(CM40:CR40)</f>
        <v>2429748.22412903</v>
      </c>
      <c r="CT40" s="71">
        <v>0</v>
      </c>
      <c r="CU40" s="72">
        <v>0</v>
      </c>
      <c r="CV40" s="72">
        <v>0</v>
      </c>
      <c r="CW40" s="72">
        <v>0</v>
      </c>
      <c r="CX40" s="72">
        <v>0</v>
      </c>
      <c r="CY40" s="72">
        <v>0</v>
      </c>
      <c r="CZ40" s="72">
        <v>0</v>
      </c>
      <c r="DA40" s="83"/>
      <c r="DB40" s="89">
        <v>0</v>
      </c>
      <c r="DC40" s="72">
        <v>0</v>
      </c>
      <c r="DD40" s="72">
        <v>0</v>
      </c>
      <c r="DE40" s="72">
        <v>0</v>
      </c>
      <c r="DF40" s="72">
        <v>0</v>
      </c>
      <c r="DG40" s="72">
        <v>0</v>
      </c>
      <c r="DH40" s="72">
        <v>0</v>
      </c>
      <c r="DI40" s="72">
        <v>0</v>
      </c>
      <c r="DJ40" s="80"/>
      <c r="DK40" s="71">
        <v>0</v>
      </c>
      <c r="DL40" s="72">
        <v>0</v>
      </c>
      <c r="DM40" s="72">
        <v>0</v>
      </c>
      <c r="DN40" s="72">
        <v>0</v>
      </c>
      <c r="DO40" s="72">
        <v>0</v>
      </c>
      <c r="DP40" s="72">
        <v>0</v>
      </c>
      <c r="DQ40" s="72">
        <v>0</v>
      </c>
      <c r="DR40" s="83"/>
      <c r="DS40" s="71">
        <v>0</v>
      </c>
      <c r="DT40" s="72">
        <v>0</v>
      </c>
      <c r="DU40" s="72">
        <v>0</v>
      </c>
      <c r="DV40" s="72">
        <v>0</v>
      </c>
      <c r="DW40" s="72">
        <v>0</v>
      </c>
      <c r="DX40" s="72">
        <v>0</v>
      </c>
      <c r="DY40" s="72">
        <v>0</v>
      </c>
      <c r="DZ40" s="83"/>
      <c r="EA40" s="71">
        <v>0</v>
      </c>
      <c r="EB40" s="72">
        <v>0</v>
      </c>
      <c r="EC40" s="72">
        <v>0</v>
      </c>
      <c r="ED40" s="72">
        <v>26250</v>
      </c>
      <c r="EE40" s="72">
        <v>0</v>
      </c>
      <c r="EF40" s="72">
        <v>0</v>
      </c>
      <c r="EG40" s="72">
        <v>0</v>
      </c>
      <c r="EH40" s="72">
        <v>0</v>
      </c>
      <c r="EI40" s="83">
        <f t="shared" si="6"/>
        <v>26250</v>
      </c>
      <c r="EJ40" s="71">
        <v>0</v>
      </c>
      <c r="EK40" s="72">
        <v>0</v>
      </c>
      <c r="EL40" s="72">
        <v>0</v>
      </c>
      <c r="EM40" s="72">
        <v>0</v>
      </c>
      <c r="EN40" s="72">
        <v>0</v>
      </c>
      <c r="EO40" s="72">
        <v>0</v>
      </c>
      <c r="EP40" s="72">
        <v>0</v>
      </c>
      <c r="EQ40" s="83"/>
    </row>
    <row r="41" spans="1:147">
      <c r="A41" s="22"/>
      <c r="B41" s="23">
        <f>_xlfn.ISOWEEKNUM(C41)</f>
        <v>35</v>
      </c>
      <c r="C41" s="24">
        <f t="shared" si="1"/>
        <v>43703</v>
      </c>
      <c r="D41" s="25">
        <v>49555107.1050001</v>
      </c>
      <c r="E41" s="26">
        <v>136179.75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44">
        <v>0</v>
      </c>
      <c r="M41" s="25">
        <v>0.898604651162795</v>
      </c>
      <c r="N41" s="44">
        <v>99698.5954326923</v>
      </c>
      <c r="O41" s="25">
        <v>442892.479498417</v>
      </c>
      <c r="P41" s="26">
        <v>1.49769640109939</v>
      </c>
      <c r="Q41" s="26">
        <v>0</v>
      </c>
      <c r="R41" s="44">
        <v>0</v>
      </c>
      <c r="S41" s="25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44">
        <v>61528.95</v>
      </c>
      <c r="AL41" s="71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80"/>
      <c r="AT41" s="71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83"/>
      <c r="BB41" s="71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374428.782</v>
      </c>
      <c r="BJ41" s="83">
        <f t="shared" si="3"/>
        <v>374428.782</v>
      </c>
      <c r="BK41" s="71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83"/>
      <c r="BS41" s="71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83"/>
      <c r="CB41" s="71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49448</v>
      </c>
      <c r="CH41" s="72">
        <v>0</v>
      </c>
      <c r="CI41" s="72">
        <v>0</v>
      </c>
      <c r="CJ41" s="83">
        <f t="shared" si="4"/>
        <v>49448</v>
      </c>
      <c r="CK41" s="71">
        <v>359.798185689075</v>
      </c>
      <c r="CL41" s="72">
        <v>29.3685</v>
      </c>
      <c r="CM41" s="72">
        <v>3331286.58971613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83">
        <f t="shared" si="10"/>
        <v>3331286.58971613</v>
      </c>
      <c r="CT41" s="71">
        <v>0</v>
      </c>
      <c r="CU41" s="72">
        <v>0</v>
      </c>
      <c r="CV41" s="72">
        <v>0</v>
      </c>
      <c r="CW41" s="72">
        <v>0</v>
      </c>
      <c r="CX41" s="72">
        <v>0</v>
      </c>
      <c r="CY41" s="72">
        <v>0</v>
      </c>
      <c r="CZ41" s="72">
        <v>0</v>
      </c>
      <c r="DA41" s="83"/>
      <c r="DB41" s="89">
        <v>0</v>
      </c>
      <c r="DC41" s="72">
        <v>0</v>
      </c>
      <c r="DD41" s="72">
        <v>0</v>
      </c>
      <c r="DE41" s="72">
        <v>0</v>
      </c>
      <c r="DF41" s="72">
        <v>0</v>
      </c>
      <c r="DG41" s="72">
        <v>0</v>
      </c>
      <c r="DH41" s="72">
        <v>0</v>
      </c>
      <c r="DI41" s="72">
        <v>0</v>
      </c>
      <c r="DJ41" s="80"/>
      <c r="DK41" s="71">
        <v>0</v>
      </c>
      <c r="DL41" s="72">
        <v>0</v>
      </c>
      <c r="DM41" s="72">
        <v>0</v>
      </c>
      <c r="DN41" s="72">
        <v>0</v>
      </c>
      <c r="DO41" s="72">
        <v>0</v>
      </c>
      <c r="DP41" s="72">
        <v>0</v>
      </c>
      <c r="DQ41" s="72">
        <v>0</v>
      </c>
      <c r="DR41" s="83"/>
      <c r="DS41" s="71">
        <v>0</v>
      </c>
      <c r="DT41" s="72">
        <v>0</v>
      </c>
      <c r="DU41" s="72">
        <v>0</v>
      </c>
      <c r="DV41" s="72">
        <v>0</v>
      </c>
      <c r="DW41" s="72">
        <v>0</v>
      </c>
      <c r="DX41" s="72">
        <v>0</v>
      </c>
      <c r="DY41" s="72">
        <v>0</v>
      </c>
      <c r="DZ41" s="83"/>
      <c r="EA41" s="71">
        <v>0</v>
      </c>
      <c r="EB41" s="72">
        <v>0</v>
      </c>
      <c r="EC41" s="72">
        <v>0</v>
      </c>
      <c r="ED41" s="72">
        <v>26250</v>
      </c>
      <c r="EE41" s="72">
        <v>0</v>
      </c>
      <c r="EF41" s="72">
        <v>0</v>
      </c>
      <c r="EG41" s="72">
        <v>0</v>
      </c>
      <c r="EH41" s="72">
        <v>0</v>
      </c>
      <c r="EI41" s="83">
        <f t="shared" si="6"/>
        <v>26250</v>
      </c>
      <c r="EJ41" s="71">
        <v>0</v>
      </c>
      <c r="EK41" s="72">
        <v>0</v>
      </c>
      <c r="EL41" s="72">
        <v>0</v>
      </c>
      <c r="EM41" s="72">
        <v>0</v>
      </c>
      <c r="EN41" s="72">
        <v>0</v>
      </c>
      <c r="EO41" s="72">
        <v>0</v>
      </c>
      <c r="EP41" s="72">
        <v>0</v>
      </c>
      <c r="EQ41" s="83"/>
    </row>
    <row r="42" spans="1:147">
      <c r="A42" s="22"/>
      <c r="B42" s="23">
        <f>_xlfn.ISOWEEKNUM(C42)</f>
        <v>36</v>
      </c>
      <c r="C42" s="24">
        <f t="shared" si="1"/>
        <v>43710</v>
      </c>
      <c r="D42" s="25">
        <v>51982737.996</v>
      </c>
      <c r="E42" s="26">
        <v>142768.5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44">
        <v>0</v>
      </c>
      <c r="M42" s="25">
        <v>0.921069767441865</v>
      </c>
      <c r="N42" s="44">
        <v>99698.5954326923</v>
      </c>
      <c r="O42" s="25">
        <v>525819</v>
      </c>
      <c r="P42" s="26">
        <v>1.53512108254113</v>
      </c>
      <c r="Q42" s="26">
        <v>0</v>
      </c>
      <c r="R42" s="44">
        <v>0</v>
      </c>
      <c r="S42" s="25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44">
        <v>62400.45</v>
      </c>
      <c r="AL42" s="71">
        <v>0</v>
      </c>
      <c r="AM42" s="72">
        <v>0</v>
      </c>
      <c r="AN42" s="72">
        <v>0</v>
      </c>
      <c r="AO42" s="72">
        <v>0</v>
      </c>
      <c r="AP42" s="72">
        <v>0</v>
      </c>
      <c r="AQ42" s="72">
        <v>0</v>
      </c>
      <c r="AR42" s="72">
        <v>0</v>
      </c>
      <c r="AS42" s="80"/>
      <c r="AT42" s="71">
        <v>0</v>
      </c>
      <c r="AU42" s="72">
        <v>0</v>
      </c>
      <c r="AV42" s="72">
        <v>0</v>
      </c>
      <c r="AW42" s="72">
        <v>0</v>
      </c>
      <c r="AX42" s="72">
        <v>0</v>
      </c>
      <c r="AY42" s="72">
        <v>0</v>
      </c>
      <c r="AZ42" s="72">
        <v>0</v>
      </c>
      <c r="BA42" s="83"/>
      <c r="BB42" s="71">
        <v>0</v>
      </c>
      <c r="BC42" s="72">
        <v>0</v>
      </c>
      <c r="BD42" s="72">
        <v>0</v>
      </c>
      <c r="BE42" s="72">
        <v>0</v>
      </c>
      <c r="BF42" s="72">
        <v>0</v>
      </c>
      <c r="BG42" s="72">
        <v>0</v>
      </c>
      <c r="BH42" s="72">
        <v>0</v>
      </c>
      <c r="BI42" s="72">
        <v>2621001.474</v>
      </c>
      <c r="BJ42" s="83">
        <f t="shared" si="3"/>
        <v>2621001.474</v>
      </c>
      <c r="BK42" s="71">
        <v>0</v>
      </c>
      <c r="BL42" s="72">
        <v>0</v>
      </c>
      <c r="BM42" s="72">
        <v>0</v>
      </c>
      <c r="BN42" s="72">
        <v>0</v>
      </c>
      <c r="BO42" s="72">
        <v>0</v>
      </c>
      <c r="BP42" s="72">
        <v>0</v>
      </c>
      <c r="BQ42" s="72">
        <v>0</v>
      </c>
      <c r="BR42" s="83"/>
      <c r="BS42" s="71">
        <v>0</v>
      </c>
      <c r="BT42" s="72">
        <v>0</v>
      </c>
      <c r="BU42" s="72">
        <v>0</v>
      </c>
      <c r="BV42" s="72">
        <v>0</v>
      </c>
      <c r="BW42" s="72">
        <v>0</v>
      </c>
      <c r="BX42" s="72">
        <v>0</v>
      </c>
      <c r="BY42" s="72">
        <v>0</v>
      </c>
      <c r="BZ42" s="72">
        <v>0</v>
      </c>
      <c r="CA42" s="83"/>
      <c r="CB42" s="71">
        <v>0</v>
      </c>
      <c r="CC42" s="72">
        <v>0</v>
      </c>
      <c r="CD42" s="72">
        <v>0</v>
      </c>
      <c r="CE42" s="72">
        <v>0</v>
      </c>
      <c r="CF42" s="72">
        <v>0</v>
      </c>
      <c r="CG42" s="72">
        <v>346136</v>
      </c>
      <c r="CH42" s="72">
        <v>0</v>
      </c>
      <c r="CI42" s="72">
        <v>0</v>
      </c>
      <c r="CJ42" s="83">
        <f t="shared" si="4"/>
        <v>346136</v>
      </c>
      <c r="CK42" s="71">
        <v>297.723410187</v>
      </c>
      <c r="CL42" s="72">
        <v>24.3285</v>
      </c>
      <c r="CM42" s="72">
        <v>4764565.14375484</v>
      </c>
      <c r="CN42" s="72">
        <v>0</v>
      </c>
      <c r="CO42" s="72">
        <v>0</v>
      </c>
      <c r="CP42" s="72">
        <v>0</v>
      </c>
      <c r="CQ42" s="72">
        <v>0</v>
      </c>
      <c r="CR42" s="72">
        <v>0</v>
      </c>
      <c r="CS42" s="83">
        <f t="shared" si="10"/>
        <v>4764565.14375484</v>
      </c>
      <c r="CT42" s="71">
        <v>0</v>
      </c>
      <c r="CU42" s="72">
        <v>0</v>
      </c>
      <c r="CV42" s="72">
        <v>0</v>
      </c>
      <c r="CW42" s="72">
        <v>0</v>
      </c>
      <c r="CX42" s="72">
        <v>0</v>
      </c>
      <c r="CY42" s="72">
        <v>0</v>
      </c>
      <c r="CZ42" s="72">
        <v>0</v>
      </c>
      <c r="DA42" s="83"/>
      <c r="DB42" s="89">
        <v>0</v>
      </c>
      <c r="DC42" s="72">
        <v>0</v>
      </c>
      <c r="DD42" s="72">
        <v>0</v>
      </c>
      <c r="DE42" s="72">
        <v>0</v>
      </c>
      <c r="DF42" s="72">
        <v>0</v>
      </c>
      <c r="DG42" s="72">
        <v>0</v>
      </c>
      <c r="DH42" s="72">
        <v>0</v>
      </c>
      <c r="DI42" s="72">
        <v>0</v>
      </c>
      <c r="DJ42" s="80"/>
      <c r="DK42" s="71">
        <v>0</v>
      </c>
      <c r="DL42" s="72">
        <v>0</v>
      </c>
      <c r="DM42" s="72">
        <v>0</v>
      </c>
      <c r="DN42" s="72">
        <v>0</v>
      </c>
      <c r="DO42" s="72">
        <v>0</v>
      </c>
      <c r="DP42" s="72">
        <v>0</v>
      </c>
      <c r="DQ42" s="72">
        <v>0</v>
      </c>
      <c r="DR42" s="83"/>
      <c r="DS42" s="71">
        <v>0</v>
      </c>
      <c r="DT42" s="72">
        <v>0</v>
      </c>
      <c r="DU42" s="72">
        <v>0</v>
      </c>
      <c r="DV42" s="72">
        <v>0</v>
      </c>
      <c r="DW42" s="72">
        <v>0</v>
      </c>
      <c r="DX42" s="72">
        <v>0</v>
      </c>
      <c r="DY42" s="72">
        <v>0</v>
      </c>
      <c r="DZ42" s="83"/>
      <c r="EA42" s="71">
        <v>0</v>
      </c>
      <c r="EB42" s="72">
        <v>0</v>
      </c>
      <c r="EC42" s="72">
        <v>0</v>
      </c>
      <c r="ED42" s="72">
        <v>21000</v>
      </c>
      <c r="EE42" s="72">
        <v>0</v>
      </c>
      <c r="EF42" s="72">
        <v>0</v>
      </c>
      <c r="EG42" s="72">
        <v>0</v>
      </c>
      <c r="EH42" s="72">
        <v>0</v>
      </c>
      <c r="EI42" s="83">
        <f t="shared" si="6"/>
        <v>21000</v>
      </c>
      <c r="EJ42" s="71">
        <v>25.6890297657</v>
      </c>
      <c r="EK42" s="72">
        <v>0.0105</v>
      </c>
      <c r="EL42" s="72">
        <v>17689375.872</v>
      </c>
      <c r="EM42" s="72">
        <v>0</v>
      </c>
      <c r="EN42" s="72">
        <v>0</v>
      </c>
      <c r="EO42" s="72">
        <v>0</v>
      </c>
      <c r="EP42" s="72">
        <v>0</v>
      </c>
      <c r="EQ42" s="83">
        <f t="shared" si="7"/>
        <v>17689375.872</v>
      </c>
    </row>
    <row r="43" spans="1:147">
      <c r="A43" s="22"/>
      <c r="B43" s="23">
        <f>_xlfn.ISOWEEKNUM(C43)</f>
        <v>37</v>
      </c>
      <c r="C43" s="24">
        <f t="shared" si="1"/>
        <v>43717</v>
      </c>
      <c r="D43" s="25">
        <v>68873074.6515</v>
      </c>
      <c r="E43" s="26">
        <v>189090.3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44">
        <v>0</v>
      </c>
      <c r="M43" s="25">
        <v>0.921069767441865</v>
      </c>
      <c r="N43" s="44">
        <v>99698.5954326923</v>
      </c>
      <c r="O43" s="25">
        <v>768033</v>
      </c>
      <c r="P43" s="26">
        <v>1.53512108254113</v>
      </c>
      <c r="Q43" s="26">
        <v>0</v>
      </c>
      <c r="R43" s="44">
        <v>0</v>
      </c>
      <c r="S43" s="25">
        <v>558.393365355</v>
      </c>
      <c r="T43" s="26">
        <v>36064983.6064</v>
      </c>
      <c r="U43" s="26">
        <v>42.294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558.393365355</v>
      </c>
      <c r="AF43" s="26">
        <f t="shared" ref="AF43:AF54" si="11">(T43+W43+Z43+AC43)*1.05</f>
        <v>37868232.78672</v>
      </c>
      <c r="AG43" s="26">
        <v>42.294</v>
      </c>
      <c r="AH43" s="26">
        <v>0</v>
      </c>
      <c r="AI43" s="26">
        <v>0</v>
      </c>
      <c r="AJ43" s="26">
        <v>0</v>
      </c>
      <c r="AK43" s="44">
        <v>83314.35</v>
      </c>
      <c r="AL43" s="71">
        <v>0</v>
      </c>
      <c r="AM43" s="72">
        <v>0</v>
      </c>
      <c r="AN43" s="72">
        <v>0</v>
      </c>
      <c r="AO43" s="72">
        <v>0</v>
      </c>
      <c r="AP43" s="72">
        <v>0</v>
      </c>
      <c r="AQ43" s="72">
        <v>0</v>
      </c>
      <c r="AR43" s="72">
        <v>0</v>
      </c>
      <c r="AS43" s="80"/>
      <c r="AT43" s="71">
        <v>0</v>
      </c>
      <c r="AU43" s="72">
        <v>0</v>
      </c>
      <c r="AV43" s="72">
        <v>0</v>
      </c>
      <c r="AW43" s="72">
        <v>0</v>
      </c>
      <c r="AX43" s="72">
        <v>0</v>
      </c>
      <c r="AY43" s="72">
        <v>0</v>
      </c>
      <c r="AZ43" s="72">
        <v>0</v>
      </c>
      <c r="BA43" s="83"/>
      <c r="BB43" s="71">
        <v>0</v>
      </c>
      <c r="BC43" s="72">
        <v>0</v>
      </c>
      <c r="BD43" s="72">
        <v>0</v>
      </c>
      <c r="BE43" s="72">
        <v>0</v>
      </c>
      <c r="BF43" s="72">
        <v>0</v>
      </c>
      <c r="BG43" s="72">
        <v>0</v>
      </c>
      <c r="BH43" s="72">
        <v>0</v>
      </c>
      <c r="BI43" s="72">
        <v>2621001.474</v>
      </c>
      <c r="BJ43" s="83">
        <f t="shared" si="3"/>
        <v>2621001.474</v>
      </c>
      <c r="BK43" s="71">
        <v>0</v>
      </c>
      <c r="BL43" s="72">
        <v>0</v>
      </c>
      <c r="BM43" s="72">
        <v>0</v>
      </c>
      <c r="BN43" s="72">
        <v>0</v>
      </c>
      <c r="BO43" s="72">
        <v>0</v>
      </c>
      <c r="BP43" s="72">
        <v>0</v>
      </c>
      <c r="BQ43" s="72">
        <v>0</v>
      </c>
      <c r="BR43" s="83"/>
      <c r="BS43" s="71">
        <v>0</v>
      </c>
      <c r="BT43" s="72">
        <v>0</v>
      </c>
      <c r="BU43" s="72">
        <v>0</v>
      </c>
      <c r="BV43" s="72">
        <v>0</v>
      </c>
      <c r="BW43" s="72">
        <v>0</v>
      </c>
      <c r="BX43" s="72">
        <v>0</v>
      </c>
      <c r="BY43" s="72">
        <v>0</v>
      </c>
      <c r="BZ43" s="72">
        <v>0</v>
      </c>
      <c r="CA43" s="83"/>
      <c r="CB43" s="71">
        <v>0</v>
      </c>
      <c r="CC43" s="72">
        <v>0</v>
      </c>
      <c r="CD43" s="72">
        <v>0</v>
      </c>
      <c r="CE43" s="72">
        <v>0</v>
      </c>
      <c r="CF43" s="72">
        <v>0</v>
      </c>
      <c r="CG43" s="72">
        <v>346136</v>
      </c>
      <c r="CH43" s="72">
        <v>0</v>
      </c>
      <c r="CI43" s="72">
        <v>0</v>
      </c>
      <c r="CJ43" s="83">
        <f t="shared" si="4"/>
        <v>346136</v>
      </c>
      <c r="CK43" s="71">
        <v>301.21310195025</v>
      </c>
      <c r="CL43" s="72">
        <v>26.25</v>
      </c>
      <c r="CM43" s="72">
        <v>6436723.4568</v>
      </c>
      <c r="CN43" s="72">
        <v>0</v>
      </c>
      <c r="CO43" s="72">
        <v>0</v>
      </c>
      <c r="CP43" s="72">
        <v>0</v>
      </c>
      <c r="CQ43" s="72">
        <v>0</v>
      </c>
      <c r="CR43" s="72">
        <v>0</v>
      </c>
      <c r="CS43" s="83">
        <f t="shared" si="10"/>
        <v>6436723.4568</v>
      </c>
      <c r="CT43" s="71">
        <v>0</v>
      </c>
      <c r="CU43" s="72">
        <v>0</v>
      </c>
      <c r="CV43" s="72">
        <v>0</v>
      </c>
      <c r="CW43" s="72">
        <v>0</v>
      </c>
      <c r="CX43" s="72">
        <v>0</v>
      </c>
      <c r="CY43" s="72">
        <v>0</v>
      </c>
      <c r="CZ43" s="72">
        <v>0</v>
      </c>
      <c r="DA43" s="83"/>
      <c r="DB43" s="89">
        <v>0</v>
      </c>
      <c r="DC43" s="72">
        <v>0</v>
      </c>
      <c r="DD43" s="72">
        <v>0</v>
      </c>
      <c r="DE43" s="72">
        <v>0</v>
      </c>
      <c r="DF43" s="72">
        <v>0</v>
      </c>
      <c r="DG43" s="72">
        <v>0</v>
      </c>
      <c r="DH43" s="72">
        <v>0</v>
      </c>
      <c r="DI43" s="72">
        <v>0</v>
      </c>
      <c r="DJ43" s="80"/>
      <c r="DK43" s="71">
        <v>0</v>
      </c>
      <c r="DL43" s="72">
        <v>0</v>
      </c>
      <c r="DM43" s="72">
        <v>0</v>
      </c>
      <c r="DN43" s="72">
        <v>0</v>
      </c>
      <c r="DO43" s="72">
        <v>0</v>
      </c>
      <c r="DP43" s="72">
        <v>0</v>
      </c>
      <c r="DQ43" s="72">
        <v>0</v>
      </c>
      <c r="DR43" s="83"/>
      <c r="DS43" s="71">
        <v>0</v>
      </c>
      <c r="DT43" s="72">
        <v>0</v>
      </c>
      <c r="DU43" s="72">
        <v>0</v>
      </c>
      <c r="DV43" s="72">
        <v>0</v>
      </c>
      <c r="DW43" s="72">
        <v>0</v>
      </c>
      <c r="DX43" s="72">
        <v>0</v>
      </c>
      <c r="DY43" s="72">
        <v>0</v>
      </c>
      <c r="DZ43" s="83"/>
      <c r="EA43" s="71">
        <v>0</v>
      </c>
      <c r="EB43" s="72">
        <v>0</v>
      </c>
      <c r="EC43" s="72">
        <v>0</v>
      </c>
      <c r="ED43" s="72">
        <v>21000</v>
      </c>
      <c r="EE43" s="72">
        <v>0</v>
      </c>
      <c r="EF43" s="72">
        <v>0</v>
      </c>
      <c r="EG43" s="72">
        <v>0</v>
      </c>
      <c r="EH43" s="72">
        <v>0</v>
      </c>
      <c r="EI43" s="83">
        <f t="shared" si="6"/>
        <v>21000</v>
      </c>
      <c r="EJ43" s="71">
        <v>308.26825571325</v>
      </c>
      <c r="EK43" s="72">
        <v>26.0505</v>
      </c>
      <c r="EL43" s="72">
        <v>15478203.888</v>
      </c>
      <c r="EM43" s="72">
        <v>0</v>
      </c>
      <c r="EN43" s="72">
        <v>0</v>
      </c>
      <c r="EO43" s="72">
        <v>0</v>
      </c>
      <c r="EP43" s="72">
        <v>0</v>
      </c>
      <c r="EQ43" s="83">
        <f t="shared" si="7"/>
        <v>15478203.888</v>
      </c>
    </row>
    <row r="44" spans="1:147">
      <c r="A44" s="22"/>
      <c r="B44" s="23">
        <f>_xlfn.ISOWEEKNUM(C44)</f>
        <v>38</v>
      </c>
      <c r="C44" s="24">
        <f t="shared" si="1"/>
        <v>43724</v>
      </c>
      <c r="D44" s="25">
        <v>70505388.7755</v>
      </c>
      <c r="E44" s="26">
        <v>193647.3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44">
        <v>0</v>
      </c>
      <c r="M44" s="25">
        <v>0.921069767441865</v>
      </c>
      <c r="N44" s="44">
        <v>99698.5954326923</v>
      </c>
      <c r="O44" s="25">
        <v>996450</v>
      </c>
      <c r="P44" s="26">
        <v>1.53512108254113</v>
      </c>
      <c r="Q44" s="26">
        <v>0</v>
      </c>
      <c r="R44" s="44">
        <v>0</v>
      </c>
      <c r="S44" s="25">
        <v>588.443639826</v>
      </c>
      <c r="T44" s="26">
        <v>18032491.8032</v>
      </c>
      <c r="U44" s="26">
        <v>43.638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588.443639826</v>
      </c>
      <c r="AF44" s="26">
        <f t="shared" si="11"/>
        <v>18934116.39336</v>
      </c>
      <c r="AG44" s="26">
        <v>43.638</v>
      </c>
      <c r="AH44" s="26">
        <v>0</v>
      </c>
      <c r="AI44" s="26">
        <v>0</v>
      </c>
      <c r="AJ44" s="26">
        <v>0</v>
      </c>
      <c r="AK44" s="44">
        <v>90272.7</v>
      </c>
      <c r="AL44" s="71">
        <v>0</v>
      </c>
      <c r="AM44" s="72">
        <v>0</v>
      </c>
      <c r="AN44" s="72">
        <v>0</v>
      </c>
      <c r="AO44" s="72">
        <v>0</v>
      </c>
      <c r="AP44" s="72">
        <v>0</v>
      </c>
      <c r="AQ44" s="72">
        <v>0</v>
      </c>
      <c r="AR44" s="72">
        <v>0</v>
      </c>
      <c r="AS44" s="80"/>
      <c r="AT44" s="71">
        <v>0</v>
      </c>
      <c r="AU44" s="72">
        <v>0</v>
      </c>
      <c r="AV44" s="72">
        <v>0</v>
      </c>
      <c r="AW44" s="72">
        <v>0</v>
      </c>
      <c r="AX44" s="72">
        <v>0</v>
      </c>
      <c r="AY44" s="72">
        <v>0</v>
      </c>
      <c r="AZ44" s="72">
        <v>0</v>
      </c>
      <c r="BA44" s="83"/>
      <c r="BB44" s="71">
        <v>0</v>
      </c>
      <c r="BC44" s="72">
        <v>0</v>
      </c>
      <c r="BD44" s="72">
        <v>0</v>
      </c>
      <c r="BE44" s="72">
        <v>0</v>
      </c>
      <c r="BF44" s="72">
        <v>0</v>
      </c>
      <c r="BG44" s="72">
        <v>0</v>
      </c>
      <c r="BH44" s="72">
        <v>0</v>
      </c>
      <c r="BI44" s="72">
        <v>2621001.474</v>
      </c>
      <c r="BJ44" s="83">
        <f t="shared" si="3"/>
        <v>2621001.474</v>
      </c>
      <c r="BK44" s="71">
        <v>0</v>
      </c>
      <c r="BL44" s="72">
        <v>0</v>
      </c>
      <c r="BM44" s="72">
        <v>0</v>
      </c>
      <c r="BN44" s="72">
        <v>0</v>
      </c>
      <c r="BO44" s="72">
        <v>0</v>
      </c>
      <c r="BP44" s="72">
        <v>0</v>
      </c>
      <c r="BQ44" s="72">
        <v>0</v>
      </c>
      <c r="BR44" s="83"/>
      <c r="BS44" s="71">
        <v>0</v>
      </c>
      <c r="BT44" s="72">
        <v>0</v>
      </c>
      <c r="BU44" s="72">
        <v>0</v>
      </c>
      <c r="BV44" s="72">
        <v>0</v>
      </c>
      <c r="BW44" s="72">
        <v>0</v>
      </c>
      <c r="BX44" s="72">
        <v>0</v>
      </c>
      <c r="BY44" s="72">
        <v>0</v>
      </c>
      <c r="BZ44" s="72">
        <v>0</v>
      </c>
      <c r="CA44" s="83"/>
      <c r="CB44" s="71">
        <v>0</v>
      </c>
      <c r="CC44" s="72">
        <v>0</v>
      </c>
      <c r="CD44" s="72">
        <v>0</v>
      </c>
      <c r="CE44" s="72">
        <v>0</v>
      </c>
      <c r="CF44" s="72">
        <v>0</v>
      </c>
      <c r="CG44" s="72">
        <v>346136</v>
      </c>
      <c r="CH44" s="72">
        <v>0</v>
      </c>
      <c r="CI44" s="72">
        <v>0</v>
      </c>
      <c r="CJ44" s="83">
        <f t="shared" si="4"/>
        <v>346136</v>
      </c>
      <c r="CK44" s="71">
        <v>222.65219680725</v>
      </c>
      <c r="CL44" s="72">
        <v>17.493</v>
      </c>
      <c r="CM44" s="72">
        <v>3678127.6896</v>
      </c>
      <c r="CN44" s="72">
        <v>0</v>
      </c>
      <c r="CO44" s="72">
        <v>0</v>
      </c>
      <c r="CP44" s="72">
        <v>0</v>
      </c>
      <c r="CQ44" s="72">
        <v>0</v>
      </c>
      <c r="CR44" s="72">
        <v>0</v>
      </c>
      <c r="CS44" s="83">
        <f t="shared" si="10"/>
        <v>3678127.6896</v>
      </c>
      <c r="CT44" s="71">
        <v>0</v>
      </c>
      <c r="CU44" s="72">
        <v>0</v>
      </c>
      <c r="CV44" s="72">
        <v>0</v>
      </c>
      <c r="CW44" s="72">
        <v>0</v>
      </c>
      <c r="CX44" s="72">
        <v>0</v>
      </c>
      <c r="CY44" s="72">
        <v>0</v>
      </c>
      <c r="CZ44" s="72">
        <v>0</v>
      </c>
      <c r="DA44" s="83"/>
      <c r="DB44" s="89">
        <v>0</v>
      </c>
      <c r="DC44" s="72">
        <v>0</v>
      </c>
      <c r="DD44" s="72">
        <v>0</v>
      </c>
      <c r="DE44" s="72">
        <v>0</v>
      </c>
      <c r="DF44" s="72">
        <v>0</v>
      </c>
      <c r="DG44" s="72">
        <v>0</v>
      </c>
      <c r="DH44" s="72">
        <v>0</v>
      </c>
      <c r="DI44" s="72">
        <v>0</v>
      </c>
      <c r="DJ44" s="80"/>
      <c r="DK44" s="71">
        <v>0</v>
      </c>
      <c r="DL44" s="72">
        <v>0</v>
      </c>
      <c r="DM44" s="72">
        <v>0</v>
      </c>
      <c r="DN44" s="72">
        <v>0</v>
      </c>
      <c r="DO44" s="72">
        <v>0</v>
      </c>
      <c r="DP44" s="72">
        <v>0</v>
      </c>
      <c r="DQ44" s="72">
        <v>0</v>
      </c>
      <c r="DR44" s="83"/>
      <c r="DS44" s="71">
        <v>0</v>
      </c>
      <c r="DT44" s="72">
        <v>0</v>
      </c>
      <c r="DU44" s="72">
        <v>0</v>
      </c>
      <c r="DV44" s="72">
        <v>0</v>
      </c>
      <c r="DW44" s="72">
        <v>0</v>
      </c>
      <c r="DX44" s="72">
        <v>0</v>
      </c>
      <c r="DY44" s="72">
        <v>0</v>
      </c>
      <c r="DZ44" s="83"/>
      <c r="EA44" s="71">
        <v>0.1798138125</v>
      </c>
      <c r="EB44" s="72">
        <v>0</v>
      </c>
      <c r="EC44" s="72">
        <v>0</v>
      </c>
      <c r="ED44" s="72">
        <v>233625</v>
      </c>
      <c r="EE44" s="72">
        <v>0</v>
      </c>
      <c r="EF44" s="72">
        <v>0</v>
      </c>
      <c r="EG44" s="72">
        <v>0</v>
      </c>
      <c r="EH44" s="72">
        <v>0</v>
      </c>
      <c r="EI44" s="83">
        <f t="shared" si="6"/>
        <v>233625</v>
      </c>
      <c r="EJ44" s="71">
        <v>280.75076618925</v>
      </c>
      <c r="EK44" s="72">
        <v>22.9845</v>
      </c>
      <c r="EL44" s="72">
        <v>15478203.888</v>
      </c>
      <c r="EM44" s="72">
        <v>0</v>
      </c>
      <c r="EN44" s="72">
        <v>0</v>
      </c>
      <c r="EO44" s="72">
        <v>0</v>
      </c>
      <c r="EP44" s="72">
        <v>0</v>
      </c>
      <c r="EQ44" s="83">
        <f t="shared" si="7"/>
        <v>15478203.888</v>
      </c>
    </row>
    <row r="45" spans="1:147">
      <c r="A45" s="22"/>
      <c r="B45" s="23">
        <f>_xlfn.ISOWEEKNUM(C45)</f>
        <v>39</v>
      </c>
      <c r="C45" s="24">
        <f t="shared" si="1"/>
        <v>43731</v>
      </c>
      <c r="D45" s="25">
        <v>65132318.1915</v>
      </c>
      <c r="E45" s="26">
        <v>178333.05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44">
        <v>0</v>
      </c>
      <c r="M45" s="25">
        <v>0.921069767441865</v>
      </c>
      <c r="N45" s="44">
        <v>99698.5954326923</v>
      </c>
      <c r="O45" s="25">
        <v>1014846</v>
      </c>
      <c r="P45" s="26">
        <v>1.53512108254113</v>
      </c>
      <c r="Q45" s="26">
        <v>0</v>
      </c>
      <c r="R45" s="44">
        <v>0</v>
      </c>
      <c r="S45" s="25">
        <v>475.41909406425</v>
      </c>
      <c r="T45" s="26">
        <v>18340803.0833548</v>
      </c>
      <c r="U45" s="26">
        <v>38.5455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475.41909406425</v>
      </c>
      <c r="AF45" s="26">
        <f t="shared" si="11"/>
        <v>19257843.2375226</v>
      </c>
      <c r="AG45" s="26">
        <v>38.5455</v>
      </c>
      <c r="AH45" s="26">
        <v>0</v>
      </c>
      <c r="AI45" s="26">
        <v>0</v>
      </c>
      <c r="AJ45" s="26">
        <v>0</v>
      </c>
      <c r="AK45" s="44">
        <v>88601.1</v>
      </c>
      <c r="AL45" s="71">
        <v>0</v>
      </c>
      <c r="AM45" s="72">
        <v>0</v>
      </c>
      <c r="AN45" s="72">
        <v>0</v>
      </c>
      <c r="AO45" s="72">
        <v>0</v>
      </c>
      <c r="AP45" s="72">
        <v>0</v>
      </c>
      <c r="AQ45" s="72">
        <v>0</v>
      </c>
      <c r="AR45" s="72">
        <v>0</v>
      </c>
      <c r="AS45" s="80"/>
      <c r="AT45" s="71">
        <v>0</v>
      </c>
      <c r="AU45" s="72">
        <v>0</v>
      </c>
      <c r="AV45" s="72">
        <v>0</v>
      </c>
      <c r="AW45" s="72">
        <v>0</v>
      </c>
      <c r="AX45" s="72">
        <v>0</v>
      </c>
      <c r="AY45" s="72">
        <v>0</v>
      </c>
      <c r="AZ45" s="72">
        <v>0</v>
      </c>
      <c r="BA45" s="83"/>
      <c r="BB45" s="71">
        <v>0</v>
      </c>
      <c r="BC45" s="72">
        <v>0</v>
      </c>
      <c r="BD45" s="72">
        <v>0</v>
      </c>
      <c r="BE45" s="72">
        <v>0</v>
      </c>
      <c r="BF45" s="72">
        <v>0</v>
      </c>
      <c r="BG45" s="72">
        <v>0</v>
      </c>
      <c r="BH45" s="72">
        <v>0</v>
      </c>
      <c r="BI45" s="72">
        <v>2621001.474</v>
      </c>
      <c r="BJ45" s="83">
        <f t="shared" si="3"/>
        <v>2621001.474</v>
      </c>
      <c r="BK45" s="71">
        <v>0</v>
      </c>
      <c r="BL45" s="72">
        <v>0</v>
      </c>
      <c r="BM45" s="72">
        <v>0</v>
      </c>
      <c r="BN45" s="72">
        <v>0</v>
      </c>
      <c r="BO45" s="72">
        <v>0</v>
      </c>
      <c r="BP45" s="72">
        <v>0</v>
      </c>
      <c r="BQ45" s="72">
        <v>0</v>
      </c>
      <c r="BR45" s="83"/>
      <c r="BS45" s="71">
        <v>0</v>
      </c>
      <c r="BT45" s="72">
        <v>0</v>
      </c>
      <c r="BU45" s="72">
        <v>0</v>
      </c>
      <c r="BV45" s="72">
        <v>0</v>
      </c>
      <c r="BW45" s="72">
        <v>0</v>
      </c>
      <c r="BX45" s="72">
        <v>0</v>
      </c>
      <c r="BY45" s="72">
        <v>0</v>
      </c>
      <c r="BZ45" s="72">
        <v>0</v>
      </c>
      <c r="CA45" s="83"/>
      <c r="CB45" s="71">
        <v>0</v>
      </c>
      <c r="CC45" s="72">
        <v>0</v>
      </c>
      <c r="CD45" s="72">
        <v>0</v>
      </c>
      <c r="CE45" s="72">
        <v>0</v>
      </c>
      <c r="CF45" s="72">
        <v>0</v>
      </c>
      <c r="CG45" s="72">
        <v>346136</v>
      </c>
      <c r="CH45" s="72">
        <v>0</v>
      </c>
      <c r="CI45" s="72">
        <v>0</v>
      </c>
      <c r="CJ45" s="83">
        <f t="shared" si="4"/>
        <v>346136</v>
      </c>
      <c r="CK45" s="71">
        <v>0</v>
      </c>
      <c r="CL45" s="72">
        <v>0</v>
      </c>
      <c r="CM45" s="72">
        <v>0</v>
      </c>
      <c r="CN45" s="72">
        <v>0</v>
      </c>
      <c r="CO45" s="72">
        <v>0</v>
      </c>
      <c r="CP45" s="72">
        <v>0</v>
      </c>
      <c r="CQ45" s="72">
        <v>0</v>
      </c>
      <c r="CR45" s="72">
        <v>0</v>
      </c>
      <c r="CS45" s="83"/>
      <c r="CT45" s="71">
        <v>0</v>
      </c>
      <c r="CU45" s="72">
        <v>0</v>
      </c>
      <c r="CV45" s="72">
        <v>0</v>
      </c>
      <c r="CW45" s="72">
        <v>0</v>
      </c>
      <c r="CX45" s="72">
        <v>0</v>
      </c>
      <c r="CY45" s="72">
        <v>0</v>
      </c>
      <c r="CZ45" s="72">
        <v>0</v>
      </c>
      <c r="DA45" s="83"/>
      <c r="DB45" s="89">
        <v>0</v>
      </c>
      <c r="DC45" s="72">
        <v>0</v>
      </c>
      <c r="DD45" s="72">
        <v>0</v>
      </c>
      <c r="DE45" s="72">
        <v>0</v>
      </c>
      <c r="DF45" s="72">
        <v>0</v>
      </c>
      <c r="DG45" s="72">
        <v>0</v>
      </c>
      <c r="DH45" s="72">
        <v>0</v>
      </c>
      <c r="DI45" s="72">
        <v>0</v>
      </c>
      <c r="DJ45" s="80"/>
      <c r="DK45" s="71">
        <v>0</v>
      </c>
      <c r="DL45" s="72">
        <v>0</v>
      </c>
      <c r="DM45" s="72">
        <v>0</v>
      </c>
      <c r="DN45" s="72">
        <v>0</v>
      </c>
      <c r="DO45" s="72">
        <v>0</v>
      </c>
      <c r="DP45" s="72">
        <v>0</v>
      </c>
      <c r="DQ45" s="72">
        <v>0</v>
      </c>
      <c r="DR45" s="83"/>
      <c r="DS45" s="71">
        <v>0</v>
      </c>
      <c r="DT45" s="72">
        <v>0</v>
      </c>
      <c r="DU45" s="72">
        <v>0</v>
      </c>
      <c r="DV45" s="72">
        <v>0</v>
      </c>
      <c r="DW45" s="72">
        <v>0</v>
      </c>
      <c r="DX45" s="72">
        <v>0</v>
      </c>
      <c r="DY45" s="72">
        <v>0</v>
      </c>
      <c r="DZ45" s="83"/>
      <c r="EA45" s="71">
        <v>184.094686251</v>
      </c>
      <c r="EB45" s="72">
        <v>13.0515</v>
      </c>
      <c r="EC45" s="72">
        <v>4497492.2832</v>
      </c>
      <c r="ED45" s="72">
        <v>481687.5</v>
      </c>
      <c r="EE45" s="72">
        <v>0</v>
      </c>
      <c r="EF45" s="72">
        <v>0</v>
      </c>
      <c r="EG45" s="72">
        <v>0</v>
      </c>
      <c r="EH45" s="72">
        <v>29786627.21125</v>
      </c>
      <c r="EI45" s="83">
        <f t="shared" si="6"/>
        <v>34765806.99445</v>
      </c>
      <c r="EJ45" s="71">
        <v>188.9315059863</v>
      </c>
      <c r="EK45" s="72">
        <v>12.9465</v>
      </c>
      <c r="EL45" s="72">
        <v>15478203.888</v>
      </c>
      <c r="EM45" s="72">
        <v>0</v>
      </c>
      <c r="EN45" s="72">
        <v>0</v>
      </c>
      <c r="EO45" s="72">
        <v>0</v>
      </c>
      <c r="EP45" s="72">
        <v>0</v>
      </c>
      <c r="EQ45" s="83">
        <f t="shared" si="7"/>
        <v>15478203.888</v>
      </c>
    </row>
    <row r="46" spans="1:147">
      <c r="A46" s="22"/>
      <c r="B46" s="23">
        <f>_xlfn.ISOWEEKNUM(C46)</f>
        <v>40</v>
      </c>
      <c r="C46" s="24">
        <f t="shared" si="1"/>
        <v>43738</v>
      </c>
      <c r="D46" s="25">
        <v>60006025.8105001</v>
      </c>
      <c r="E46" s="26">
        <v>165183.9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44">
        <v>0</v>
      </c>
      <c r="M46" s="25">
        <v>0.921069767441865</v>
      </c>
      <c r="N46" s="44">
        <v>99698.5954326923</v>
      </c>
      <c r="O46" s="25">
        <v>979587</v>
      </c>
      <c r="P46" s="26">
        <v>1.53512108254113</v>
      </c>
      <c r="Q46" s="26">
        <v>0</v>
      </c>
      <c r="R46" s="44">
        <v>0</v>
      </c>
      <c r="S46" s="25">
        <v>401.221796115</v>
      </c>
      <c r="T46" s="26">
        <v>19111581.2837419</v>
      </c>
      <c r="U46" s="26">
        <v>34.0725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401.221796115</v>
      </c>
      <c r="AF46" s="26">
        <f t="shared" si="11"/>
        <v>20067160.347929</v>
      </c>
      <c r="AG46" s="26">
        <v>34.0725</v>
      </c>
      <c r="AH46" s="26">
        <v>0</v>
      </c>
      <c r="AI46" s="26">
        <v>0</v>
      </c>
      <c r="AJ46" s="26">
        <v>0</v>
      </c>
      <c r="AK46" s="44">
        <v>82879.65</v>
      </c>
      <c r="AL46" s="71">
        <v>0</v>
      </c>
      <c r="AM46" s="72">
        <v>0</v>
      </c>
      <c r="AN46" s="72">
        <v>0</v>
      </c>
      <c r="AO46" s="72">
        <v>0</v>
      </c>
      <c r="AP46" s="72">
        <v>0</v>
      </c>
      <c r="AQ46" s="72">
        <v>0</v>
      </c>
      <c r="AR46" s="72">
        <v>0</v>
      </c>
      <c r="AS46" s="80"/>
      <c r="AT46" s="71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83"/>
      <c r="BB46" s="71">
        <v>0</v>
      </c>
      <c r="BC46" s="72">
        <v>0</v>
      </c>
      <c r="BD46" s="72">
        <v>0</v>
      </c>
      <c r="BE46" s="72">
        <v>0</v>
      </c>
      <c r="BF46" s="72">
        <v>0</v>
      </c>
      <c r="BG46" s="72">
        <v>0</v>
      </c>
      <c r="BH46" s="72">
        <v>0</v>
      </c>
      <c r="BI46" s="72">
        <v>5630240.28135484</v>
      </c>
      <c r="BJ46" s="83">
        <f t="shared" si="3"/>
        <v>5630240.28135484</v>
      </c>
      <c r="BK46" s="71">
        <v>0</v>
      </c>
      <c r="BL46" s="72">
        <v>0</v>
      </c>
      <c r="BM46" s="72">
        <v>0</v>
      </c>
      <c r="BN46" s="72">
        <v>0</v>
      </c>
      <c r="BO46" s="72">
        <v>0</v>
      </c>
      <c r="BP46" s="72">
        <v>0</v>
      </c>
      <c r="BQ46" s="72">
        <v>0</v>
      </c>
      <c r="BR46" s="83"/>
      <c r="BS46" s="71">
        <v>0</v>
      </c>
      <c r="BT46" s="72">
        <v>0</v>
      </c>
      <c r="BU46" s="72">
        <v>0</v>
      </c>
      <c r="BV46" s="72">
        <v>0</v>
      </c>
      <c r="BW46" s="72">
        <v>0</v>
      </c>
      <c r="BX46" s="72">
        <v>0</v>
      </c>
      <c r="BY46" s="72">
        <v>0</v>
      </c>
      <c r="BZ46" s="72">
        <v>0</v>
      </c>
      <c r="CA46" s="83"/>
      <c r="CB46" s="71">
        <v>0</v>
      </c>
      <c r="CC46" s="72">
        <v>0</v>
      </c>
      <c r="CD46" s="72">
        <v>0</v>
      </c>
      <c r="CE46" s="72">
        <v>205209.375</v>
      </c>
      <c r="CF46" s="72">
        <v>0</v>
      </c>
      <c r="CG46" s="72">
        <v>359326.709677419</v>
      </c>
      <c r="CH46" s="72">
        <v>0</v>
      </c>
      <c r="CI46" s="72">
        <v>2932079.04725806</v>
      </c>
      <c r="CJ46" s="83">
        <f t="shared" si="4"/>
        <v>3496615.13193548</v>
      </c>
      <c r="CK46" s="71">
        <v>0</v>
      </c>
      <c r="CL46" s="72">
        <v>0</v>
      </c>
      <c r="CM46" s="72">
        <v>0</v>
      </c>
      <c r="CN46" s="72">
        <v>0</v>
      </c>
      <c r="CO46" s="72">
        <v>0</v>
      </c>
      <c r="CP46" s="72">
        <v>0</v>
      </c>
      <c r="CQ46" s="72">
        <v>0</v>
      </c>
      <c r="CR46" s="72">
        <v>0</v>
      </c>
      <c r="CS46" s="83"/>
      <c r="CT46" s="71">
        <v>0</v>
      </c>
      <c r="CU46" s="72">
        <v>0</v>
      </c>
      <c r="CV46" s="72">
        <v>0</v>
      </c>
      <c r="CW46" s="72">
        <v>0</v>
      </c>
      <c r="CX46" s="72">
        <v>0</v>
      </c>
      <c r="CY46" s="72">
        <v>0</v>
      </c>
      <c r="CZ46" s="72">
        <v>0</v>
      </c>
      <c r="DA46" s="83"/>
      <c r="DB46" s="89">
        <v>203.6542421865</v>
      </c>
      <c r="DC46" s="72">
        <v>15.246</v>
      </c>
      <c r="DD46" s="72">
        <v>7870963.43758065</v>
      </c>
      <c r="DE46" s="72">
        <v>0</v>
      </c>
      <c r="DF46" s="72">
        <v>0</v>
      </c>
      <c r="DG46" s="72">
        <v>0</v>
      </c>
      <c r="DH46" s="72">
        <v>0</v>
      </c>
      <c r="DI46" s="72">
        <v>0</v>
      </c>
      <c r="DJ46" s="80">
        <f t="shared" si="5"/>
        <v>7870963.43758065</v>
      </c>
      <c r="DK46" s="71">
        <v>0</v>
      </c>
      <c r="DL46" s="72">
        <v>0</v>
      </c>
      <c r="DM46" s="72">
        <v>0</v>
      </c>
      <c r="DN46" s="72">
        <v>0</v>
      </c>
      <c r="DO46" s="72">
        <v>0</v>
      </c>
      <c r="DP46" s="72">
        <v>0</v>
      </c>
      <c r="DQ46" s="72">
        <v>0</v>
      </c>
      <c r="DR46" s="83"/>
      <c r="DS46" s="71">
        <v>0</v>
      </c>
      <c r="DT46" s="72">
        <v>0</v>
      </c>
      <c r="DU46" s="72">
        <v>0</v>
      </c>
      <c r="DV46" s="72">
        <v>78750</v>
      </c>
      <c r="DW46" s="72">
        <v>0</v>
      </c>
      <c r="DX46" s="72">
        <v>0</v>
      </c>
      <c r="DY46" s="72">
        <v>0</v>
      </c>
      <c r="DZ46" s="83">
        <f t="shared" si="0"/>
        <v>78750</v>
      </c>
      <c r="EA46" s="71">
        <v>39.2215946115</v>
      </c>
      <c r="EB46" s="72">
        <v>1.092</v>
      </c>
      <c r="EC46" s="72">
        <v>2051051.5368</v>
      </c>
      <c r="ED46" s="72">
        <v>298429.6875</v>
      </c>
      <c r="EE46" s="72">
        <v>0</v>
      </c>
      <c r="EF46" s="72">
        <v>0</v>
      </c>
      <c r="EG46" s="72">
        <v>0</v>
      </c>
      <c r="EH46" s="72">
        <v>12293061.0772178</v>
      </c>
      <c r="EI46" s="83">
        <f t="shared" si="6"/>
        <v>14642542.3015178</v>
      </c>
      <c r="EJ46" s="71">
        <v>225.7356293934</v>
      </c>
      <c r="EK46" s="72">
        <v>17.3565</v>
      </c>
      <c r="EL46" s="72">
        <v>10105249.2619355</v>
      </c>
      <c r="EM46" s="72">
        <v>0</v>
      </c>
      <c r="EN46" s="72">
        <v>0</v>
      </c>
      <c r="EO46" s="72">
        <v>0</v>
      </c>
      <c r="EP46" s="72">
        <v>0</v>
      </c>
      <c r="EQ46" s="83">
        <f t="shared" si="7"/>
        <v>10105249.2619355</v>
      </c>
    </row>
    <row r="47" spans="1:147">
      <c r="A47" s="22"/>
      <c r="B47" s="23">
        <f>_xlfn.ISOWEEKNUM(C47)</f>
        <v>41</v>
      </c>
      <c r="C47" s="24">
        <f t="shared" si="1"/>
        <v>43745</v>
      </c>
      <c r="D47" s="25">
        <v>59637796.2705</v>
      </c>
      <c r="E47" s="26">
        <v>164180.1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44">
        <v>0</v>
      </c>
      <c r="M47" s="25">
        <v>0.932302325581399</v>
      </c>
      <c r="N47" s="44">
        <v>99698.5954326923</v>
      </c>
      <c r="O47" s="25">
        <v>916734</v>
      </c>
      <c r="P47" s="26">
        <v>1.50536608754037</v>
      </c>
      <c r="Q47" s="26">
        <v>0</v>
      </c>
      <c r="R47" s="44">
        <v>0</v>
      </c>
      <c r="S47" s="25">
        <v>468.3815618055</v>
      </c>
      <c r="T47" s="26">
        <v>19111581.2837419</v>
      </c>
      <c r="U47" s="26">
        <v>38.9445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468.3815618055</v>
      </c>
      <c r="AF47" s="26">
        <f t="shared" si="11"/>
        <v>20067160.347929</v>
      </c>
      <c r="AG47" s="26">
        <v>38.9445</v>
      </c>
      <c r="AH47" s="26">
        <v>0</v>
      </c>
      <c r="AI47" s="26">
        <v>0</v>
      </c>
      <c r="AJ47" s="26">
        <v>0</v>
      </c>
      <c r="AK47" s="44">
        <v>83566.35</v>
      </c>
      <c r="AL47" s="71">
        <v>0</v>
      </c>
      <c r="AM47" s="72">
        <v>0</v>
      </c>
      <c r="AN47" s="72">
        <v>0</v>
      </c>
      <c r="AO47" s="72">
        <v>0</v>
      </c>
      <c r="AP47" s="72">
        <v>0</v>
      </c>
      <c r="AQ47" s="72">
        <v>0</v>
      </c>
      <c r="AR47" s="72">
        <v>0</v>
      </c>
      <c r="AS47" s="80"/>
      <c r="AT47" s="71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83"/>
      <c r="BB47" s="71">
        <v>0</v>
      </c>
      <c r="BC47" s="72">
        <v>0</v>
      </c>
      <c r="BD47" s="72">
        <v>0</v>
      </c>
      <c r="BE47" s="72">
        <v>0</v>
      </c>
      <c r="BF47" s="72">
        <v>0</v>
      </c>
      <c r="BG47" s="72">
        <v>0</v>
      </c>
      <c r="BH47" s="72">
        <v>0</v>
      </c>
      <c r="BI47" s="72">
        <v>6131780.08258065</v>
      </c>
      <c r="BJ47" s="83">
        <f t="shared" si="3"/>
        <v>6131780.08258065</v>
      </c>
      <c r="BK47" s="71">
        <v>0</v>
      </c>
      <c r="BL47" s="72">
        <v>0</v>
      </c>
      <c r="BM47" s="72">
        <v>0</v>
      </c>
      <c r="BN47" s="72">
        <v>0</v>
      </c>
      <c r="BO47" s="72">
        <v>0</v>
      </c>
      <c r="BP47" s="72">
        <v>0</v>
      </c>
      <c r="BQ47" s="72">
        <v>0</v>
      </c>
      <c r="BR47" s="83"/>
      <c r="BS47" s="71">
        <v>0</v>
      </c>
      <c r="BT47" s="72">
        <v>0</v>
      </c>
      <c r="BU47" s="72">
        <v>0</v>
      </c>
      <c r="BV47" s="72">
        <v>0</v>
      </c>
      <c r="BW47" s="72">
        <v>0</v>
      </c>
      <c r="BX47" s="72">
        <v>0</v>
      </c>
      <c r="BY47" s="72">
        <v>0</v>
      </c>
      <c r="BZ47" s="72">
        <v>0</v>
      </c>
      <c r="CA47" s="83"/>
      <c r="CB47" s="71">
        <v>0</v>
      </c>
      <c r="CC47" s="72">
        <v>0</v>
      </c>
      <c r="CD47" s="72">
        <v>0</v>
      </c>
      <c r="CE47" s="72">
        <v>615365.625</v>
      </c>
      <c r="CF47" s="72">
        <v>0</v>
      </c>
      <c r="CG47" s="72">
        <v>361525.161290323</v>
      </c>
      <c r="CH47" s="72">
        <v>0</v>
      </c>
      <c r="CI47" s="72">
        <v>3420758.88846774</v>
      </c>
      <c r="CJ47" s="83">
        <f t="shared" si="4"/>
        <v>4397649.67475806</v>
      </c>
      <c r="CK47" s="71">
        <v>0</v>
      </c>
      <c r="CL47" s="72">
        <v>0</v>
      </c>
      <c r="CM47" s="72">
        <v>0</v>
      </c>
      <c r="CN47" s="72">
        <v>0</v>
      </c>
      <c r="CO47" s="72">
        <v>0</v>
      </c>
      <c r="CP47" s="72">
        <v>0</v>
      </c>
      <c r="CQ47" s="72">
        <v>0</v>
      </c>
      <c r="CR47" s="72">
        <v>0</v>
      </c>
      <c r="CS47" s="83"/>
      <c r="CT47" s="71">
        <v>0</v>
      </c>
      <c r="CU47" s="72">
        <v>0</v>
      </c>
      <c r="CV47" s="72">
        <v>0</v>
      </c>
      <c r="CW47" s="72">
        <v>0</v>
      </c>
      <c r="CX47" s="72">
        <v>0</v>
      </c>
      <c r="CY47" s="72">
        <v>0</v>
      </c>
      <c r="CZ47" s="72">
        <v>0</v>
      </c>
      <c r="DA47" s="83"/>
      <c r="DB47" s="89">
        <v>232.92046557675</v>
      </c>
      <c r="DC47" s="72">
        <v>17.6925</v>
      </c>
      <c r="DD47" s="72">
        <v>9182790.67717742</v>
      </c>
      <c r="DE47" s="72">
        <v>0</v>
      </c>
      <c r="DF47" s="72">
        <v>0</v>
      </c>
      <c r="DG47" s="72">
        <v>0</v>
      </c>
      <c r="DH47" s="72">
        <v>0</v>
      </c>
      <c r="DI47" s="72">
        <v>0</v>
      </c>
      <c r="DJ47" s="80">
        <f t="shared" si="5"/>
        <v>9182790.67717742</v>
      </c>
      <c r="DK47" s="71">
        <v>0</v>
      </c>
      <c r="DL47" s="72">
        <v>0</v>
      </c>
      <c r="DM47" s="72">
        <v>0</v>
      </c>
      <c r="DN47" s="72">
        <v>0</v>
      </c>
      <c r="DO47" s="72">
        <v>0</v>
      </c>
      <c r="DP47" s="72">
        <v>0</v>
      </c>
      <c r="DQ47" s="72">
        <v>0</v>
      </c>
      <c r="DR47" s="83"/>
      <c r="DS47" s="71">
        <v>0</v>
      </c>
      <c r="DT47" s="72">
        <v>0</v>
      </c>
      <c r="DU47" s="72">
        <v>0</v>
      </c>
      <c r="DV47" s="72">
        <v>418950</v>
      </c>
      <c r="DW47" s="72">
        <v>0</v>
      </c>
      <c r="DX47" s="72">
        <v>0</v>
      </c>
      <c r="DY47" s="72">
        <v>0</v>
      </c>
      <c r="DZ47" s="83">
        <f t="shared" si="0"/>
        <v>418950</v>
      </c>
      <c r="EA47" s="71">
        <v>70.985867799</v>
      </c>
      <c r="EB47" s="72">
        <v>3.57</v>
      </c>
      <c r="EC47" s="72">
        <v>1480228.58177419</v>
      </c>
      <c r="ED47" s="72">
        <v>209835.9375</v>
      </c>
      <c r="EE47" s="72">
        <v>715991.5245</v>
      </c>
      <c r="EF47" s="72">
        <v>0</v>
      </c>
      <c r="EG47" s="72">
        <v>0</v>
      </c>
      <c r="EH47" s="72">
        <v>13143592.001129</v>
      </c>
      <c r="EI47" s="83">
        <f t="shared" si="6"/>
        <v>15549648.0449032</v>
      </c>
      <c r="EJ47" s="71">
        <v>3.0731164086</v>
      </c>
      <c r="EK47" s="72">
        <v>0</v>
      </c>
      <c r="EL47" s="72">
        <v>9209756.82425807</v>
      </c>
      <c r="EM47" s="72">
        <v>0</v>
      </c>
      <c r="EN47" s="72">
        <v>0</v>
      </c>
      <c r="EO47" s="72">
        <v>0</v>
      </c>
      <c r="EP47" s="72">
        <v>0</v>
      </c>
      <c r="EQ47" s="83">
        <f t="shared" si="7"/>
        <v>9209756.82425807</v>
      </c>
    </row>
    <row r="48" spans="1:147">
      <c r="A48" s="22"/>
      <c r="B48" s="23">
        <f>_xlfn.ISOWEEKNUM(C48)</f>
        <v>42</v>
      </c>
      <c r="C48" s="24">
        <f t="shared" si="1"/>
        <v>43752</v>
      </c>
      <c r="D48" s="25">
        <v>57930762.3615</v>
      </c>
      <c r="E48" s="26">
        <v>159722.85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44">
        <v>0</v>
      </c>
      <c r="M48" s="25">
        <v>0.932302325581399</v>
      </c>
      <c r="N48" s="44">
        <v>99698.5954326923</v>
      </c>
      <c r="O48" s="25">
        <v>881475</v>
      </c>
      <c r="P48" s="26">
        <v>1.50536608754037</v>
      </c>
      <c r="Q48" s="26">
        <v>0</v>
      </c>
      <c r="R48" s="44">
        <v>0</v>
      </c>
      <c r="S48" s="25">
        <v>330.455872551</v>
      </c>
      <c r="T48" s="26">
        <v>19111581.2837419</v>
      </c>
      <c r="U48" s="26">
        <v>28.308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330.455872551</v>
      </c>
      <c r="AF48" s="26">
        <f t="shared" si="11"/>
        <v>20067160.347929</v>
      </c>
      <c r="AG48" s="26">
        <v>28.308</v>
      </c>
      <c r="AH48" s="26">
        <v>0</v>
      </c>
      <c r="AI48" s="26">
        <v>0</v>
      </c>
      <c r="AJ48" s="26">
        <v>0</v>
      </c>
      <c r="AK48" s="44">
        <v>80339.7</v>
      </c>
      <c r="AL48" s="71">
        <v>0</v>
      </c>
      <c r="AM48" s="72">
        <v>0</v>
      </c>
      <c r="AN48" s="72">
        <v>0</v>
      </c>
      <c r="AO48" s="72">
        <v>0</v>
      </c>
      <c r="AP48" s="72">
        <v>0</v>
      </c>
      <c r="AQ48" s="72">
        <v>0</v>
      </c>
      <c r="AR48" s="72">
        <v>0</v>
      </c>
      <c r="AS48" s="80"/>
      <c r="AT48" s="71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83"/>
      <c r="BB48" s="71">
        <v>0</v>
      </c>
      <c r="BC48" s="72">
        <v>0</v>
      </c>
      <c r="BD48" s="72">
        <v>0</v>
      </c>
      <c r="BE48" s="72">
        <v>0</v>
      </c>
      <c r="BF48" s="72">
        <v>0</v>
      </c>
      <c r="BG48" s="72">
        <v>0</v>
      </c>
      <c r="BH48" s="72">
        <v>0</v>
      </c>
      <c r="BI48" s="72">
        <v>6131780.08258065</v>
      </c>
      <c r="BJ48" s="83">
        <f t="shared" si="3"/>
        <v>6131780.08258065</v>
      </c>
      <c r="BK48" s="71">
        <v>0</v>
      </c>
      <c r="BL48" s="72">
        <v>0</v>
      </c>
      <c r="BM48" s="72">
        <v>0</v>
      </c>
      <c r="BN48" s="72">
        <v>0</v>
      </c>
      <c r="BO48" s="72">
        <v>0</v>
      </c>
      <c r="BP48" s="72">
        <v>0</v>
      </c>
      <c r="BQ48" s="72">
        <v>0</v>
      </c>
      <c r="BR48" s="83"/>
      <c r="BS48" s="71">
        <v>0</v>
      </c>
      <c r="BT48" s="72">
        <v>0</v>
      </c>
      <c r="BU48" s="72">
        <v>0</v>
      </c>
      <c r="BV48" s="72">
        <v>0</v>
      </c>
      <c r="BW48" s="72">
        <v>0</v>
      </c>
      <c r="BX48" s="72">
        <v>0</v>
      </c>
      <c r="BY48" s="72">
        <v>0</v>
      </c>
      <c r="BZ48" s="72">
        <v>0</v>
      </c>
      <c r="CA48" s="83"/>
      <c r="CB48" s="71">
        <v>0</v>
      </c>
      <c r="CC48" s="72">
        <v>0</v>
      </c>
      <c r="CD48" s="72">
        <v>0</v>
      </c>
      <c r="CE48" s="72">
        <v>372553.125</v>
      </c>
      <c r="CF48" s="72">
        <v>0</v>
      </c>
      <c r="CG48" s="72">
        <v>361525.161290323</v>
      </c>
      <c r="CH48" s="72">
        <v>0</v>
      </c>
      <c r="CI48" s="72">
        <v>3420758.88846774</v>
      </c>
      <c r="CJ48" s="83">
        <f t="shared" si="4"/>
        <v>4154837.17475806</v>
      </c>
      <c r="CK48" s="71">
        <v>0</v>
      </c>
      <c r="CL48" s="72">
        <v>0</v>
      </c>
      <c r="CM48" s="72">
        <v>0</v>
      </c>
      <c r="CN48" s="72">
        <v>0</v>
      </c>
      <c r="CO48" s="72">
        <v>0</v>
      </c>
      <c r="CP48" s="72">
        <v>0</v>
      </c>
      <c r="CQ48" s="72">
        <v>0</v>
      </c>
      <c r="CR48" s="72">
        <v>0</v>
      </c>
      <c r="CS48" s="83"/>
      <c r="CT48" s="71">
        <v>0</v>
      </c>
      <c r="CU48" s="72">
        <v>0</v>
      </c>
      <c r="CV48" s="72">
        <v>0</v>
      </c>
      <c r="CW48" s="72">
        <v>0</v>
      </c>
      <c r="CX48" s="72">
        <v>0</v>
      </c>
      <c r="CY48" s="72">
        <v>0</v>
      </c>
      <c r="CZ48" s="72">
        <v>0</v>
      </c>
      <c r="DA48" s="83"/>
      <c r="DB48" s="89">
        <v>235.48617060465</v>
      </c>
      <c r="DC48" s="72">
        <v>19.1625</v>
      </c>
      <c r="DD48" s="72">
        <v>9182790.67717742</v>
      </c>
      <c r="DE48" s="72">
        <v>0</v>
      </c>
      <c r="DF48" s="72">
        <v>0</v>
      </c>
      <c r="DG48" s="72">
        <v>0</v>
      </c>
      <c r="DH48" s="72">
        <v>0</v>
      </c>
      <c r="DI48" s="72">
        <v>0</v>
      </c>
      <c r="DJ48" s="80">
        <f t="shared" si="5"/>
        <v>9182790.67717742</v>
      </c>
      <c r="DK48" s="71">
        <v>0</v>
      </c>
      <c r="DL48" s="72">
        <v>0</v>
      </c>
      <c r="DM48" s="72">
        <v>0</v>
      </c>
      <c r="DN48" s="72">
        <v>0</v>
      </c>
      <c r="DO48" s="72">
        <v>0</v>
      </c>
      <c r="DP48" s="72">
        <v>0</v>
      </c>
      <c r="DQ48" s="72">
        <v>0</v>
      </c>
      <c r="DR48" s="83"/>
      <c r="DS48" s="71">
        <v>334.330575264</v>
      </c>
      <c r="DT48" s="72">
        <v>29.757</v>
      </c>
      <c r="DU48" s="72">
        <v>22827058.0954839</v>
      </c>
      <c r="DV48" s="72">
        <v>1024537.5</v>
      </c>
      <c r="DW48" s="72">
        <v>0</v>
      </c>
      <c r="DX48" s="72">
        <v>0</v>
      </c>
      <c r="DY48" s="72">
        <v>0</v>
      </c>
      <c r="DZ48" s="83">
        <f t="shared" si="0"/>
        <v>23851595.5954839</v>
      </c>
      <c r="EA48" s="71">
        <v>74.2335784911</v>
      </c>
      <c r="EB48" s="72">
        <v>4.095</v>
      </c>
      <c r="EC48" s="72">
        <v>1726933.34540323</v>
      </c>
      <c r="ED48" s="72">
        <v>359625</v>
      </c>
      <c r="EE48" s="72">
        <v>715991.5245</v>
      </c>
      <c r="EF48" s="72">
        <v>0</v>
      </c>
      <c r="EG48" s="72">
        <v>0</v>
      </c>
      <c r="EH48" s="72">
        <v>13143592.001129</v>
      </c>
      <c r="EI48" s="83">
        <f t="shared" si="6"/>
        <v>15946141.8710323</v>
      </c>
      <c r="EJ48" s="71">
        <v>295.575620079075</v>
      </c>
      <c r="EK48" s="72">
        <v>24.738</v>
      </c>
      <c r="EL48" s="72">
        <v>9209756.82425807</v>
      </c>
      <c r="EM48" s="72">
        <v>0</v>
      </c>
      <c r="EN48" s="72">
        <v>0</v>
      </c>
      <c r="EO48" s="72">
        <v>0</v>
      </c>
      <c r="EP48" s="72">
        <v>0</v>
      </c>
      <c r="EQ48" s="83">
        <f t="shared" si="7"/>
        <v>9209756.82425807</v>
      </c>
    </row>
    <row r="49" spans="1:147">
      <c r="A49" s="22"/>
      <c r="B49" s="23">
        <f>_xlfn.ISOWEEKNUM(C49)</f>
        <v>43</v>
      </c>
      <c r="C49" s="24">
        <f t="shared" si="1"/>
        <v>43759</v>
      </c>
      <c r="D49" s="25">
        <v>55576825.0065</v>
      </c>
      <c r="E49" s="26">
        <v>152134.5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44">
        <v>0</v>
      </c>
      <c r="M49" s="25">
        <v>0.932302325581399</v>
      </c>
      <c r="N49" s="44">
        <v>99698.5954326923</v>
      </c>
      <c r="O49" s="25">
        <v>866145</v>
      </c>
      <c r="P49" s="26">
        <v>1.50536608754037</v>
      </c>
      <c r="Q49" s="26">
        <v>0</v>
      </c>
      <c r="R49" s="44">
        <v>0</v>
      </c>
      <c r="S49" s="25">
        <v>273.9367995</v>
      </c>
      <c r="T49" s="26">
        <v>19111581.2837419</v>
      </c>
      <c r="U49" s="26">
        <v>21.8085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273.9367995</v>
      </c>
      <c r="AF49" s="26">
        <f t="shared" si="11"/>
        <v>20067160.347929</v>
      </c>
      <c r="AG49" s="26">
        <v>21.8085</v>
      </c>
      <c r="AH49" s="26">
        <v>0</v>
      </c>
      <c r="AI49" s="26">
        <v>0</v>
      </c>
      <c r="AJ49" s="26">
        <v>0</v>
      </c>
      <c r="AK49" s="44">
        <v>77307.3</v>
      </c>
      <c r="AL49" s="71">
        <v>0</v>
      </c>
      <c r="AM49" s="72">
        <v>0</v>
      </c>
      <c r="AN49" s="72">
        <v>0</v>
      </c>
      <c r="AO49" s="72">
        <v>0</v>
      </c>
      <c r="AP49" s="72">
        <v>0</v>
      </c>
      <c r="AQ49" s="72">
        <v>0</v>
      </c>
      <c r="AR49" s="72">
        <v>0</v>
      </c>
      <c r="AS49" s="80"/>
      <c r="AT49" s="71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83"/>
      <c r="BB49" s="71">
        <v>0</v>
      </c>
      <c r="BC49" s="72">
        <v>0</v>
      </c>
      <c r="BD49" s="72">
        <v>0</v>
      </c>
      <c r="BE49" s="72">
        <v>0</v>
      </c>
      <c r="BF49" s="72">
        <v>0</v>
      </c>
      <c r="BG49" s="72">
        <v>0</v>
      </c>
      <c r="BH49" s="72">
        <v>0</v>
      </c>
      <c r="BI49" s="72">
        <v>6131780.08258065</v>
      </c>
      <c r="BJ49" s="83">
        <f t="shared" si="3"/>
        <v>6131780.08258065</v>
      </c>
      <c r="BK49" s="71">
        <v>0</v>
      </c>
      <c r="BL49" s="72">
        <v>0</v>
      </c>
      <c r="BM49" s="72">
        <v>0</v>
      </c>
      <c r="BN49" s="72">
        <v>0</v>
      </c>
      <c r="BO49" s="72">
        <v>0</v>
      </c>
      <c r="BP49" s="72">
        <v>0</v>
      </c>
      <c r="BQ49" s="72">
        <v>0</v>
      </c>
      <c r="BR49" s="83"/>
      <c r="BS49" s="71">
        <v>0</v>
      </c>
      <c r="BT49" s="72">
        <v>0</v>
      </c>
      <c r="BU49" s="72">
        <v>0</v>
      </c>
      <c r="BV49" s="72">
        <v>0</v>
      </c>
      <c r="BW49" s="72">
        <v>0</v>
      </c>
      <c r="BX49" s="72">
        <v>0</v>
      </c>
      <c r="BY49" s="72">
        <v>0</v>
      </c>
      <c r="BZ49" s="72">
        <v>0</v>
      </c>
      <c r="CA49" s="83"/>
      <c r="CB49" s="71">
        <v>0</v>
      </c>
      <c r="CC49" s="72">
        <v>0</v>
      </c>
      <c r="CD49" s="72">
        <v>0</v>
      </c>
      <c r="CE49" s="72">
        <v>1039073.4375</v>
      </c>
      <c r="CF49" s="72">
        <v>0</v>
      </c>
      <c r="CG49" s="72">
        <v>361525.161290323</v>
      </c>
      <c r="CH49" s="72">
        <v>0</v>
      </c>
      <c r="CI49" s="72">
        <v>3420758.88846774</v>
      </c>
      <c r="CJ49" s="83">
        <f t="shared" si="4"/>
        <v>4821357.48725806</v>
      </c>
      <c r="CK49" s="71">
        <v>0</v>
      </c>
      <c r="CL49" s="72">
        <v>0</v>
      </c>
      <c r="CM49" s="72">
        <v>0</v>
      </c>
      <c r="CN49" s="72">
        <v>0</v>
      </c>
      <c r="CO49" s="72">
        <v>0</v>
      </c>
      <c r="CP49" s="72">
        <v>0</v>
      </c>
      <c r="CQ49" s="72">
        <v>0</v>
      </c>
      <c r="CR49" s="72">
        <v>0</v>
      </c>
      <c r="CS49" s="83"/>
      <c r="CT49" s="71">
        <v>0</v>
      </c>
      <c r="CU49" s="72">
        <v>0</v>
      </c>
      <c r="CV49" s="72">
        <v>0</v>
      </c>
      <c r="CW49" s="72">
        <v>0</v>
      </c>
      <c r="CX49" s="72">
        <v>0</v>
      </c>
      <c r="CY49" s="72">
        <v>0</v>
      </c>
      <c r="CZ49" s="72">
        <v>0</v>
      </c>
      <c r="DA49" s="83"/>
      <c r="DB49" s="89">
        <v>176.57274096</v>
      </c>
      <c r="DC49" s="72">
        <v>11.7075</v>
      </c>
      <c r="DD49" s="72">
        <v>9182790.67717742</v>
      </c>
      <c r="DE49" s="72">
        <v>0</v>
      </c>
      <c r="DF49" s="72">
        <v>0</v>
      </c>
      <c r="DG49" s="72">
        <v>0</v>
      </c>
      <c r="DH49" s="72">
        <v>0</v>
      </c>
      <c r="DI49" s="72">
        <v>0</v>
      </c>
      <c r="DJ49" s="80">
        <f t="shared" si="5"/>
        <v>9182790.67717742</v>
      </c>
      <c r="DK49" s="71">
        <v>0</v>
      </c>
      <c r="DL49" s="72">
        <v>0</v>
      </c>
      <c r="DM49" s="72">
        <v>0</v>
      </c>
      <c r="DN49" s="72">
        <v>0</v>
      </c>
      <c r="DO49" s="72">
        <v>0</v>
      </c>
      <c r="DP49" s="72">
        <v>0</v>
      </c>
      <c r="DQ49" s="72">
        <v>0</v>
      </c>
      <c r="DR49" s="83"/>
      <c r="DS49" s="71">
        <v>259.1165690295</v>
      </c>
      <c r="DT49" s="72">
        <v>21.6825</v>
      </c>
      <c r="DU49" s="72">
        <v>24582985.6412903</v>
      </c>
      <c r="DV49" s="72">
        <v>1415301.5625</v>
      </c>
      <c r="DW49" s="72">
        <v>0</v>
      </c>
      <c r="DX49" s="72">
        <v>0</v>
      </c>
      <c r="DY49" s="72">
        <v>0</v>
      </c>
      <c r="DZ49" s="83">
        <f t="shared" si="0"/>
        <v>25998287.2037903</v>
      </c>
      <c r="EA49" s="71">
        <v>99.265278231</v>
      </c>
      <c r="EB49" s="72">
        <v>5.67</v>
      </c>
      <c r="EC49" s="72">
        <v>1726933.34540323</v>
      </c>
      <c r="ED49" s="72">
        <v>511153.125</v>
      </c>
      <c r="EE49" s="72">
        <v>715991.5245</v>
      </c>
      <c r="EF49" s="72">
        <v>0</v>
      </c>
      <c r="EG49" s="72">
        <v>0</v>
      </c>
      <c r="EH49" s="72">
        <v>13143592.001129</v>
      </c>
      <c r="EI49" s="83">
        <f t="shared" si="6"/>
        <v>16097669.9960323</v>
      </c>
      <c r="EJ49" s="71">
        <v>150.39746419215</v>
      </c>
      <c r="EK49" s="72">
        <v>9.261</v>
      </c>
      <c r="EL49" s="72">
        <v>9209756.82425807</v>
      </c>
      <c r="EM49" s="72">
        <v>0</v>
      </c>
      <c r="EN49" s="72">
        <v>0</v>
      </c>
      <c r="EO49" s="72">
        <v>0</v>
      </c>
      <c r="EP49" s="72">
        <v>0</v>
      </c>
      <c r="EQ49" s="83">
        <f t="shared" si="7"/>
        <v>9209756.82425807</v>
      </c>
    </row>
    <row r="50" spans="1:147">
      <c r="A50" s="22"/>
      <c r="B50" s="23">
        <f>_xlfn.ISOWEEKNUM(C50)</f>
        <v>44</v>
      </c>
      <c r="C50" s="24">
        <f t="shared" si="1"/>
        <v>43766</v>
      </c>
      <c r="D50" s="25">
        <v>52992172.275</v>
      </c>
      <c r="E50" s="26">
        <v>145383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44">
        <v>0</v>
      </c>
      <c r="M50" s="25">
        <v>0.932302325581399</v>
      </c>
      <c r="N50" s="44">
        <v>99698.5954326923</v>
      </c>
      <c r="O50" s="25">
        <v>806358</v>
      </c>
      <c r="P50" s="26">
        <v>1.50536608754037</v>
      </c>
      <c r="Q50" s="26">
        <v>0</v>
      </c>
      <c r="R50" s="44">
        <v>0</v>
      </c>
      <c r="S50" s="25">
        <v>366.36138454965</v>
      </c>
      <c r="T50" s="26">
        <v>18643787.9256774</v>
      </c>
      <c r="U50" s="26">
        <v>28.623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366.36138454965</v>
      </c>
      <c r="AF50" s="26">
        <f t="shared" si="11"/>
        <v>19575977.3219613</v>
      </c>
      <c r="AG50" s="26">
        <v>28.623</v>
      </c>
      <c r="AH50" s="26">
        <v>0</v>
      </c>
      <c r="AI50" s="26">
        <v>0</v>
      </c>
      <c r="AJ50" s="26">
        <v>0</v>
      </c>
      <c r="AK50" s="44">
        <v>81662.7</v>
      </c>
      <c r="AL50" s="71">
        <v>0</v>
      </c>
      <c r="AM50" s="72">
        <v>0</v>
      </c>
      <c r="AN50" s="72">
        <v>0</v>
      </c>
      <c r="AO50" s="72">
        <v>0</v>
      </c>
      <c r="AP50" s="72">
        <v>0</v>
      </c>
      <c r="AQ50" s="72">
        <v>0</v>
      </c>
      <c r="AR50" s="72">
        <v>0</v>
      </c>
      <c r="AS50" s="80"/>
      <c r="AT50" s="71">
        <v>8.7390589293</v>
      </c>
      <c r="AU50" s="72">
        <v>0.0105</v>
      </c>
      <c r="AV50" s="72">
        <v>0</v>
      </c>
      <c r="AW50" s="72">
        <v>38390.625</v>
      </c>
      <c r="AX50" s="72">
        <v>296212.532090323</v>
      </c>
      <c r="AY50" s="72">
        <v>0</v>
      </c>
      <c r="AZ50" s="72">
        <v>0</v>
      </c>
      <c r="BA50" s="83">
        <f t="shared" si="8"/>
        <v>334603.157090323</v>
      </c>
      <c r="BB50" s="71">
        <v>0</v>
      </c>
      <c r="BC50" s="72">
        <v>0</v>
      </c>
      <c r="BD50" s="72">
        <v>0</v>
      </c>
      <c r="BE50" s="72">
        <v>0</v>
      </c>
      <c r="BF50" s="72">
        <v>0</v>
      </c>
      <c r="BG50" s="72">
        <v>0</v>
      </c>
      <c r="BH50" s="72">
        <v>0</v>
      </c>
      <c r="BI50" s="72">
        <v>6211036.99565323</v>
      </c>
      <c r="BJ50" s="83">
        <f t="shared" si="3"/>
        <v>6211036.99565323</v>
      </c>
      <c r="BK50" s="71">
        <v>0</v>
      </c>
      <c r="BL50" s="72">
        <v>0</v>
      </c>
      <c r="BM50" s="72">
        <v>0</v>
      </c>
      <c r="BN50" s="72">
        <v>0</v>
      </c>
      <c r="BO50" s="72">
        <v>0</v>
      </c>
      <c r="BP50" s="72">
        <v>0</v>
      </c>
      <c r="BQ50" s="72">
        <v>0</v>
      </c>
      <c r="BR50" s="83"/>
      <c r="BS50" s="71">
        <v>0</v>
      </c>
      <c r="BT50" s="72">
        <v>0</v>
      </c>
      <c r="BU50" s="72">
        <v>0</v>
      </c>
      <c r="BV50" s="72">
        <v>0</v>
      </c>
      <c r="BW50" s="72">
        <v>0</v>
      </c>
      <c r="BX50" s="72">
        <v>0</v>
      </c>
      <c r="BY50" s="72">
        <v>0</v>
      </c>
      <c r="BZ50" s="72">
        <v>0</v>
      </c>
      <c r="CA50" s="83"/>
      <c r="CB50" s="71">
        <v>22.551969762</v>
      </c>
      <c r="CC50" s="72">
        <v>0.6195</v>
      </c>
      <c r="CD50" s="72">
        <v>842479.848</v>
      </c>
      <c r="CE50" s="72">
        <v>760633.125</v>
      </c>
      <c r="CF50" s="72">
        <v>0</v>
      </c>
      <c r="CG50" s="72">
        <v>215405.806451613</v>
      </c>
      <c r="CH50" s="72">
        <v>0</v>
      </c>
      <c r="CI50" s="72">
        <v>3873340.63758871</v>
      </c>
      <c r="CJ50" s="83">
        <f t="shared" si="4"/>
        <v>5691859.41704032</v>
      </c>
      <c r="CK50" s="71">
        <v>0</v>
      </c>
      <c r="CL50" s="72">
        <v>0</v>
      </c>
      <c r="CM50" s="72">
        <v>0</v>
      </c>
      <c r="CN50" s="72">
        <v>0</v>
      </c>
      <c r="CO50" s="72">
        <v>0</v>
      </c>
      <c r="CP50" s="72">
        <v>0</v>
      </c>
      <c r="CQ50" s="72">
        <v>0</v>
      </c>
      <c r="CR50" s="72">
        <v>0</v>
      </c>
      <c r="CS50" s="83"/>
      <c r="CT50" s="71">
        <v>0</v>
      </c>
      <c r="CU50" s="72">
        <v>0</v>
      </c>
      <c r="CV50" s="72">
        <v>0</v>
      </c>
      <c r="CW50" s="72">
        <v>0</v>
      </c>
      <c r="CX50" s="72">
        <v>0</v>
      </c>
      <c r="CY50" s="72">
        <v>0</v>
      </c>
      <c r="CZ50" s="72">
        <v>0</v>
      </c>
      <c r="DA50" s="83"/>
      <c r="DB50" s="89">
        <v>38.087108757075</v>
      </c>
      <c r="DC50" s="72">
        <v>0.2835</v>
      </c>
      <c r="DD50" s="72">
        <v>5247308.9583871</v>
      </c>
      <c r="DE50" s="72">
        <v>0</v>
      </c>
      <c r="DF50" s="72">
        <v>0</v>
      </c>
      <c r="DG50" s="72">
        <v>0</v>
      </c>
      <c r="DH50" s="72">
        <v>0</v>
      </c>
      <c r="DI50" s="72">
        <v>0</v>
      </c>
      <c r="DJ50" s="80">
        <f t="shared" si="5"/>
        <v>5247308.9583871</v>
      </c>
      <c r="DK50" s="71">
        <v>0</v>
      </c>
      <c r="DL50" s="72">
        <v>0</v>
      </c>
      <c r="DM50" s="72">
        <v>0</v>
      </c>
      <c r="DN50" s="72">
        <v>0</v>
      </c>
      <c r="DO50" s="72">
        <v>0</v>
      </c>
      <c r="DP50" s="72">
        <v>0</v>
      </c>
      <c r="DQ50" s="72">
        <v>0</v>
      </c>
      <c r="DR50" s="83"/>
      <c r="DS50" s="71">
        <v>232.60224459675</v>
      </c>
      <c r="DT50" s="72">
        <v>17.934</v>
      </c>
      <c r="DU50" s="72">
        <v>10780728.8122258</v>
      </c>
      <c r="DV50" s="72">
        <v>1225087.5</v>
      </c>
      <c r="DW50" s="72">
        <v>0</v>
      </c>
      <c r="DX50" s="72">
        <v>0</v>
      </c>
      <c r="DY50" s="72">
        <v>0</v>
      </c>
      <c r="DZ50" s="83">
        <f t="shared" si="0"/>
        <v>12005816.3122258</v>
      </c>
      <c r="EA50" s="71">
        <v>176.3742719907</v>
      </c>
      <c r="EB50" s="72">
        <v>12.285</v>
      </c>
      <c r="EC50" s="72">
        <v>2713752.39991936</v>
      </c>
      <c r="ED50" s="72">
        <v>1251928.125</v>
      </c>
      <c r="EE50" s="72">
        <v>0</v>
      </c>
      <c r="EF50" s="72">
        <v>0</v>
      </c>
      <c r="EG50" s="72">
        <v>0</v>
      </c>
      <c r="EH50" s="72">
        <v>13001506.1018952</v>
      </c>
      <c r="EI50" s="83">
        <f t="shared" si="6"/>
        <v>16967186.6268145</v>
      </c>
      <c r="EJ50" s="71">
        <v>194.2689554547</v>
      </c>
      <c r="EK50" s="72">
        <v>14.3325</v>
      </c>
      <c r="EL50" s="72">
        <v>6591577.43729032</v>
      </c>
      <c r="EM50" s="72">
        <v>0</v>
      </c>
      <c r="EN50" s="72">
        <v>0</v>
      </c>
      <c r="EO50" s="72">
        <v>0</v>
      </c>
      <c r="EP50" s="72">
        <v>0</v>
      </c>
      <c r="EQ50" s="83">
        <f t="shared" si="7"/>
        <v>6591577.43729032</v>
      </c>
    </row>
    <row r="51" spans="1:147">
      <c r="A51" s="22"/>
      <c r="B51" s="23">
        <f>_xlfn.ISOWEEKNUM(C51)</f>
        <v>45</v>
      </c>
      <c r="C51" s="24">
        <f t="shared" si="1"/>
        <v>43773</v>
      </c>
      <c r="D51" s="25">
        <v>50367878.2005</v>
      </c>
      <c r="E51" s="26">
        <v>138751.2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44">
        <v>0</v>
      </c>
      <c r="M51" s="25">
        <v>0.932302325581399</v>
      </c>
      <c r="N51" s="44">
        <v>99698.5954326923</v>
      </c>
      <c r="O51" s="25">
        <v>764967</v>
      </c>
      <c r="P51" s="26">
        <v>1.50002553681827</v>
      </c>
      <c r="Q51" s="26">
        <v>0</v>
      </c>
      <c r="R51" s="44">
        <v>0</v>
      </c>
      <c r="S51" s="25">
        <v>454.5899207115</v>
      </c>
      <c r="T51" s="26">
        <v>18565822.366</v>
      </c>
      <c r="U51" s="26">
        <v>38.2725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454.5899207115</v>
      </c>
      <c r="AF51" s="26">
        <f t="shared" si="11"/>
        <v>19494113.4843</v>
      </c>
      <c r="AG51" s="26">
        <v>38.2725</v>
      </c>
      <c r="AH51" s="26">
        <v>0</v>
      </c>
      <c r="AI51" s="26">
        <v>0</v>
      </c>
      <c r="AJ51" s="26">
        <v>0</v>
      </c>
      <c r="AK51" s="44">
        <v>76221.6</v>
      </c>
      <c r="AL51" s="71">
        <v>0</v>
      </c>
      <c r="AM51" s="72">
        <v>0</v>
      </c>
      <c r="AN51" s="72">
        <v>0</v>
      </c>
      <c r="AO51" s="72">
        <v>0</v>
      </c>
      <c r="AP51" s="72">
        <v>0</v>
      </c>
      <c r="AQ51" s="72">
        <v>0</v>
      </c>
      <c r="AR51" s="72">
        <v>0</v>
      </c>
      <c r="AS51" s="80"/>
      <c r="AT51" s="71">
        <v>10.9072815705</v>
      </c>
      <c r="AU51" s="72">
        <v>0.0105</v>
      </c>
      <c r="AV51" s="72">
        <v>0</v>
      </c>
      <c r="AW51" s="72">
        <v>1575</v>
      </c>
      <c r="AX51" s="72">
        <v>458295.050748387</v>
      </c>
      <c r="AY51" s="72">
        <v>0</v>
      </c>
      <c r="AZ51" s="72">
        <v>0</v>
      </c>
      <c r="BA51" s="83">
        <f t="shared" si="8"/>
        <v>459870.050748387</v>
      </c>
      <c r="BB51" s="71">
        <v>0</v>
      </c>
      <c r="BC51" s="72">
        <v>0</v>
      </c>
      <c r="BD51" s="72">
        <v>0</v>
      </c>
      <c r="BE51" s="72">
        <v>0</v>
      </c>
      <c r="BF51" s="72">
        <v>0</v>
      </c>
      <c r="BG51" s="72">
        <v>0</v>
      </c>
      <c r="BH51" s="72">
        <v>0</v>
      </c>
      <c r="BI51" s="72">
        <v>6316712.87975</v>
      </c>
      <c r="BJ51" s="83">
        <f t="shared" si="3"/>
        <v>6316712.87975</v>
      </c>
      <c r="BK51" s="71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83"/>
      <c r="BS51" s="71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72">
        <v>0</v>
      </c>
      <c r="CA51" s="83"/>
      <c r="CB51" s="71">
        <v>44.487531837</v>
      </c>
      <c r="CC51" s="72">
        <v>2.226</v>
      </c>
      <c r="CD51" s="72">
        <v>1965786.312</v>
      </c>
      <c r="CE51" s="72">
        <v>459926.25</v>
      </c>
      <c r="CF51" s="72">
        <v>0</v>
      </c>
      <c r="CG51" s="72">
        <v>20580</v>
      </c>
      <c r="CH51" s="72">
        <v>0</v>
      </c>
      <c r="CI51" s="72">
        <v>4476782.96975</v>
      </c>
      <c r="CJ51" s="83">
        <f t="shared" si="4"/>
        <v>6923075.53175</v>
      </c>
      <c r="CK51" s="71">
        <v>369.1324269675</v>
      </c>
      <c r="CL51" s="72">
        <v>30.3345</v>
      </c>
      <c r="CM51" s="72">
        <v>5293846.222</v>
      </c>
      <c r="CN51" s="72">
        <v>0</v>
      </c>
      <c r="CO51" s="72">
        <v>0</v>
      </c>
      <c r="CP51" s="72">
        <v>0</v>
      </c>
      <c r="CQ51" s="72">
        <v>0</v>
      </c>
      <c r="CR51" s="72">
        <v>0</v>
      </c>
      <c r="CS51" s="83">
        <f t="shared" si="10"/>
        <v>5293846.222</v>
      </c>
      <c r="CT51" s="71">
        <v>0</v>
      </c>
      <c r="CU51" s="72">
        <v>0</v>
      </c>
      <c r="CV51" s="72">
        <v>0</v>
      </c>
      <c r="CW51" s="72">
        <v>0</v>
      </c>
      <c r="CX51" s="72">
        <v>0</v>
      </c>
      <c r="CY51" s="72">
        <v>0</v>
      </c>
      <c r="CZ51" s="72">
        <v>0</v>
      </c>
      <c r="DA51" s="83"/>
      <c r="DB51" s="89">
        <v>0</v>
      </c>
      <c r="DC51" s="72">
        <v>0</v>
      </c>
      <c r="DD51" s="72">
        <v>0</v>
      </c>
      <c r="DE51" s="72">
        <v>6562.5</v>
      </c>
      <c r="DF51" s="72">
        <v>0</v>
      </c>
      <c r="DG51" s="72">
        <v>0</v>
      </c>
      <c r="DH51" s="72">
        <v>0</v>
      </c>
      <c r="DI51" s="72">
        <v>0</v>
      </c>
      <c r="DJ51" s="80">
        <f t="shared" si="5"/>
        <v>6562.5</v>
      </c>
      <c r="DK51" s="71">
        <v>0</v>
      </c>
      <c r="DL51" s="72">
        <v>0</v>
      </c>
      <c r="DM51" s="72">
        <v>0</v>
      </c>
      <c r="DN51" s="72">
        <v>0</v>
      </c>
      <c r="DO51" s="72">
        <v>0</v>
      </c>
      <c r="DP51" s="72">
        <v>0</v>
      </c>
      <c r="DQ51" s="72">
        <v>0</v>
      </c>
      <c r="DR51" s="83"/>
      <c r="DS51" s="71">
        <v>219.70234461</v>
      </c>
      <c r="DT51" s="72">
        <v>17.304</v>
      </c>
      <c r="DU51" s="72">
        <v>17532753.602</v>
      </c>
      <c r="DV51" s="72">
        <v>518529.375</v>
      </c>
      <c r="DW51" s="72">
        <v>0</v>
      </c>
      <c r="DX51" s="72">
        <v>0</v>
      </c>
      <c r="DY51" s="72">
        <v>0</v>
      </c>
      <c r="DZ51" s="83">
        <f t="shared" si="0"/>
        <v>18051282.977</v>
      </c>
      <c r="EA51" s="71">
        <v>103.1091819975</v>
      </c>
      <c r="EB51" s="72">
        <v>6.111</v>
      </c>
      <c r="EC51" s="72">
        <v>4130899.10415</v>
      </c>
      <c r="ED51" s="72">
        <v>731482.5</v>
      </c>
      <c r="EE51" s="72">
        <v>2919250.404</v>
      </c>
      <c r="EF51" s="72">
        <v>0</v>
      </c>
      <c r="EG51" s="72">
        <v>0</v>
      </c>
      <c r="EH51" s="72">
        <v>12812058.23625</v>
      </c>
      <c r="EI51" s="83">
        <f t="shared" si="6"/>
        <v>20593690.2444</v>
      </c>
      <c r="EJ51" s="71">
        <v>199.04179519665</v>
      </c>
      <c r="EK51" s="72">
        <v>14.5425</v>
      </c>
      <c r="EL51" s="72">
        <v>11959733.268</v>
      </c>
      <c r="EM51" s="72">
        <v>0</v>
      </c>
      <c r="EN51" s="72">
        <v>0</v>
      </c>
      <c r="EO51" s="72">
        <v>0</v>
      </c>
      <c r="EP51" s="72">
        <v>0</v>
      </c>
      <c r="EQ51" s="83">
        <f t="shared" si="7"/>
        <v>11959733.268</v>
      </c>
    </row>
    <row r="52" spans="1:147">
      <c r="A52" s="22"/>
      <c r="B52" s="23">
        <f>_xlfn.ISOWEEKNUM(C52)</f>
        <v>46</v>
      </c>
      <c r="C52" s="24">
        <f t="shared" si="1"/>
        <v>43780</v>
      </c>
      <c r="D52" s="25">
        <v>54698274.225</v>
      </c>
      <c r="E52" s="26">
        <v>149410.8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44">
        <v>0</v>
      </c>
      <c r="M52" s="25">
        <v>0.932302325581399</v>
      </c>
      <c r="N52" s="44">
        <v>99698.5954326923</v>
      </c>
      <c r="O52" s="25">
        <v>855414</v>
      </c>
      <c r="P52" s="26">
        <v>1.50002553681827</v>
      </c>
      <c r="Q52" s="26">
        <v>0</v>
      </c>
      <c r="R52" s="44">
        <v>0</v>
      </c>
      <c r="S52" s="25">
        <v>388.40259276</v>
      </c>
      <c r="T52" s="26">
        <v>18565822.366</v>
      </c>
      <c r="U52" s="26">
        <v>32.55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388.40259276</v>
      </c>
      <c r="AF52" s="26">
        <f t="shared" si="11"/>
        <v>19494113.4843</v>
      </c>
      <c r="AG52" s="26">
        <v>32.55</v>
      </c>
      <c r="AH52" s="26">
        <v>0</v>
      </c>
      <c r="AI52" s="26">
        <v>0</v>
      </c>
      <c r="AJ52" s="26">
        <v>0</v>
      </c>
      <c r="AK52" s="44">
        <v>77608.65</v>
      </c>
      <c r="AL52" s="71">
        <v>0</v>
      </c>
      <c r="AM52" s="72">
        <v>0</v>
      </c>
      <c r="AN52" s="72">
        <v>0</v>
      </c>
      <c r="AO52" s="72">
        <v>0</v>
      </c>
      <c r="AP52" s="72">
        <v>0</v>
      </c>
      <c r="AQ52" s="72">
        <v>0</v>
      </c>
      <c r="AR52" s="72">
        <v>0</v>
      </c>
      <c r="AS52" s="80"/>
      <c r="AT52" s="71">
        <v>10.3473125175</v>
      </c>
      <c r="AU52" s="72">
        <v>0.0105</v>
      </c>
      <c r="AV52" s="72">
        <v>0</v>
      </c>
      <c r="AW52" s="72">
        <v>83160</v>
      </c>
      <c r="AX52" s="72">
        <v>458295.050748387</v>
      </c>
      <c r="AY52" s="72">
        <v>0</v>
      </c>
      <c r="AZ52" s="72">
        <v>0</v>
      </c>
      <c r="BA52" s="83">
        <f t="shared" si="8"/>
        <v>541455.050748387</v>
      </c>
      <c r="BB52" s="71">
        <v>0</v>
      </c>
      <c r="BC52" s="72">
        <v>0</v>
      </c>
      <c r="BD52" s="72">
        <v>0</v>
      </c>
      <c r="BE52" s="72">
        <v>0</v>
      </c>
      <c r="BF52" s="72">
        <v>0</v>
      </c>
      <c r="BG52" s="72">
        <v>0</v>
      </c>
      <c r="BH52" s="72">
        <v>0</v>
      </c>
      <c r="BI52" s="72">
        <v>6316712.87975</v>
      </c>
      <c r="BJ52" s="83">
        <f t="shared" si="3"/>
        <v>6316712.87975</v>
      </c>
      <c r="BK52" s="71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83"/>
      <c r="BS52" s="71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83"/>
      <c r="CB52" s="71">
        <v>48.799144842</v>
      </c>
      <c r="CC52" s="72">
        <v>2.4885</v>
      </c>
      <c r="CD52" s="72">
        <v>1965786.312</v>
      </c>
      <c r="CE52" s="72">
        <v>530932.5</v>
      </c>
      <c r="CF52" s="72">
        <v>0</v>
      </c>
      <c r="CG52" s="72">
        <v>20580</v>
      </c>
      <c r="CH52" s="72">
        <v>0</v>
      </c>
      <c r="CI52" s="72">
        <v>4476782.96975</v>
      </c>
      <c r="CJ52" s="83">
        <f t="shared" si="4"/>
        <v>6994081.78175</v>
      </c>
      <c r="CK52" s="71">
        <v>391.067183157</v>
      </c>
      <c r="CL52" s="72">
        <v>31.4475</v>
      </c>
      <c r="CM52" s="72">
        <v>7562637.46</v>
      </c>
      <c r="CN52" s="72">
        <v>0</v>
      </c>
      <c r="CO52" s="72">
        <v>0</v>
      </c>
      <c r="CP52" s="72">
        <v>0</v>
      </c>
      <c r="CQ52" s="72">
        <v>0</v>
      </c>
      <c r="CR52" s="72">
        <v>0</v>
      </c>
      <c r="CS52" s="83">
        <f t="shared" si="10"/>
        <v>7562637.46</v>
      </c>
      <c r="CT52" s="71">
        <v>0</v>
      </c>
      <c r="CU52" s="72">
        <v>0</v>
      </c>
      <c r="CV52" s="72">
        <v>0</v>
      </c>
      <c r="CW52" s="72">
        <v>0</v>
      </c>
      <c r="CX52" s="72">
        <v>0</v>
      </c>
      <c r="CY52" s="72">
        <v>0</v>
      </c>
      <c r="CZ52" s="72">
        <v>0</v>
      </c>
      <c r="DA52" s="83"/>
      <c r="DB52" s="89">
        <v>0</v>
      </c>
      <c r="DC52" s="72">
        <v>0</v>
      </c>
      <c r="DD52" s="72">
        <v>0</v>
      </c>
      <c r="DE52" s="72">
        <v>0</v>
      </c>
      <c r="DF52" s="72">
        <v>0</v>
      </c>
      <c r="DG52" s="72">
        <v>0</v>
      </c>
      <c r="DH52" s="72">
        <v>0</v>
      </c>
      <c r="DI52" s="72">
        <v>0</v>
      </c>
      <c r="DJ52" s="80"/>
      <c r="DK52" s="71">
        <v>0</v>
      </c>
      <c r="DL52" s="72">
        <v>0</v>
      </c>
      <c r="DM52" s="72">
        <v>0</v>
      </c>
      <c r="DN52" s="72">
        <v>0</v>
      </c>
      <c r="DO52" s="72">
        <v>0</v>
      </c>
      <c r="DP52" s="72">
        <v>0</v>
      </c>
      <c r="DQ52" s="72">
        <v>0</v>
      </c>
      <c r="DR52" s="83"/>
      <c r="DS52" s="71">
        <v>241.55026208985</v>
      </c>
      <c r="DT52" s="72">
        <v>20.2125</v>
      </c>
      <c r="DU52" s="72">
        <v>16280414.059</v>
      </c>
      <c r="DV52" s="72">
        <v>1248725.625</v>
      </c>
      <c r="DW52" s="72">
        <v>0</v>
      </c>
      <c r="DX52" s="72">
        <v>0</v>
      </c>
      <c r="DY52" s="72">
        <v>0</v>
      </c>
      <c r="DZ52" s="83">
        <f t="shared" si="0"/>
        <v>17529139.684</v>
      </c>
      <c r="EA52" s="71">
        <v>140.4767207592</v>
      </c>
      <c r="EB52" s="72">
        <v>9.4185</v>
      </c>
      <c r="EC52" s="72">
        <v>4130899.10415</v>
      </c>
      <c r="ED52" s="72">
        <v>2053695</v>
      </c>
      <c r="EE52" s="72">
        <v>2919250.404</v>
      </c>
      <c r="EF52" s="72">
        <v>0</v>
      </c>
      <c r="EG52" s="72">
        <v>0</v>
      </c>
      <c r="EH52" s="72">
        <v>12812058.23625</v>
      </c>
      <c r="EI52" s="83">
        <f t="shared" si="6"/>
        <v>21915902.7444</v>
      </c>
      <c r="EJ52" s="71">
        <v>0</v>
      </c>
      <c r="EK52" s="72">
        <v>0</v>
      </c>
      <c r="EL52" s="72">
        <v>0</v>
      </c>
      <c r="EM52" s="72">
        <v>0</v>
      </c>
      <c r="EN52" s="72">
        <v>0</v>
      </c>
      <c r="EO52" s="72">
        <v>0</v>
      </c>
      <c r="EP52" s="72">
        <v>0</v>
      </c>
      <c r="EQ52" s="83"/>
    </row>
    <row r="53" spans="1:147">
      <c r="A53" s="22"/>
      <c r="B53" s="23">
        <f>_xlfn.ISOWEEKNUM(C53)</f>
        <v>47</v>
      </c>
      <c r="C53" s="24">
        <f t="shared" si="1"/>
        <v>43787</v>
      </c>
      <c r="D53" s="25">
        <v>56055933.381</v>
      </c>
      <c r="E53" s="26">
        <v>153491.1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44">
        <v>0</v>
      </c>
      <c r="M53" s="25">
        <v>0.932302325581399</v>
      </c>
      <c r="N53" s="44">
        <v>99698.5954326923</v>
      </c>
      <c r="O53" s="25">
        <v>916734</v>
      </c>
      <c r="P53" s="26">
        <v>1.50002553681827</v>
      </c>
      <c r="Q53" s="26">
        <v>0</v>
      </c>
      <c r="R53" s="44">
        <v>0</v>
      </c>
      <c r="S53" s="25">
        <v>403.5641605695</v>
      </c>
      <c r="T53" s="26">
        <v>18565822.366</v>
      </c>
      <c r="U53" s="26">
        <v>33.0015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403.5641605695</v>
      </c>
      <c r="AF53" s="26">
        <f t="shared" si="11"/>
        <v>19494113.4843</v>
      </c>
      <c r="AG53" s="26">
        <v>33.0015</v>
      </c>
      <c r="AH53" s="26">
        <v>0</v>
      </c>
      <c r="AI53" s="26">
        <v>0</v>
      </c>
      <c r="AJ53" s="26">
        <v>0</v>
      </c>
      <c r="AK53" s="44">
        <v>79374.75</v>
      </c>
      <c r="AL53" s="71">
        <v>0</v>
      </c>
      <c r="AM53" s="72">
        <v>0</v>
      </c>
      <c r="AN53" s="72">
        <v>0</v>
      </c>
      <c r="AO53" s="72">
        <v>0</v>
      </c>
      <c r="AP53" s="72">
        <v>0</v>
      </c>
      <c r="AQ53" s="72">
        <v>0</v>
      </c>
      <c r="AR53" s="72">
        <v>0</v>
      </c>
      <c r="AS53" s="80"/>
      <c r="AT53" s="71">
        <v>7.50856617</v>
      </c>
      <c r="AU53" s="72">
        <v>0.0105</v>
      </c>
      <c r="AV53" s="72">
        <v>0</v>
      </c>
      <c r="AW53" s="72">
        <v>392490</v>
      </c>
      <c r="AX53" s="72">
        <v>370969.7292</v>
      </c>
      <c r="AY53" s="72">
        <v>0</v>
      </c>
      <c r="AZ53" s="72">
        <v>0</v>
      </c>
      <c r="BA53" s="83">
        <f t="shared" si="8"/>
        <v>763459.7292</v>
      </c>
      <c r="BB53" s="71">
        <v>0</v>
      </c>
      <c r="BC53" s="72">
        <v>0</v>
      </c>
      <c r="BD53" s="72">
        <v>0</v>
      </c>
      <c r="BE53" s="72">
        <v>0</v>
      </c>
      <c r="BF53" s="72">
        <v>0</v>
      </c>
      <c r="BG53" s="72">
        <v>0</v>
      </c>
      <c r="BH53" s="72">
        <v>0</v>
      </c>
      <c r="BI53" s="72">
        <v>6316712.87975</v>
      </c>
      <c r="BJ53" s="83">
        <f t="shared" si="3"/>
        <v>6316712.87975</v>
      </c>
      <c r="BK53" s="71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0</v>
      </c>
      <c r="BR53" s="83"/>
      <c r="BS53" s="71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83"/>
      <c r="CB53" s="71">
        <v>63.071691375</v>
      </c>
      <c r="CC53" s="72">
        <v>3.57</v>
      </c>
      <c r="CD53" s="72">
        <v>1965786.312</v>
      </c>
      <c r="CE53" s="72">
        <v>706426.875</v>
      </c>
      <c r="CF53" s="72">
        <v>0</v>
      </c>
      <c r="CG53" s="72">
        <v>20580</v>
      </c>
      <c r="CH53" s="72">
        <v>0</v>
      </c>
      <c r="CI53" s="72">
        <v>4476782.96975</v>
      </c>
      <c r="CJ53" s="83">
        <f t="shared" si="4"/>
        <v>7169576.15675</v>
      </c>
      <c r="CK53" s="71">
        <v>353.7538558155</v>
      </c>
      <c r="CL53" s="72">
        <v>28.8855</v>
      </c>
      <c r="CM53" s="72">
        <v>5293846.222</v>
      </c>
      <c r="CN53" s="72">
        <v>287306.25</v>
      </c>
      <c r="CO53" s="72">
        <v>0</v>
      </c>
      <c r="CP53" s="72">
        <v>0</v>
      </c>
      <c r="CQ53" s="72">
        <v>0</v>
      </c>
      <c r="CR53" s="72">
        <v>0</v>
      </c>
      <c r="CS53" s="83">
        <f t="shared" si="10"/>
        <v>5581152.472</v>
      </c>
      <c r="CT53" s="71">
        <v>0</v>
      </c>
      <c r="CU53" s="72">
        <v>0</v>
      </c>
      <c r="CV53" s="72">
        <v>0</v>
      </c>
      <c r="CW53" s="72">
        <v>0</v>
      </c>
      <c r="CX53" s="72">
        <v>0</v>
      </c>
      <c r="CY53" s="72">
        <v>0</v>
      </c>
      <c r="CZ53" s="72">
        <v>0</v>
      </c>
      <c r="DA53" s="83"/>
      <c r="DB53" s="89">
        <v>10.1429097</v>
      </c>
      <c r="DC53" s="72">
        <v>0.1785</v>
      </c>
      <c r="DD53" s="72">
        <v>0</v>
      </c>
      <c r="DE53" s="72">
        <v>0</v>
      </c>
      <c r="DF53" s="72">
        <v>1182816.3165</v>
      </c>
      <c r="DG53" s="72">
        <v>0</v>
      </c>
      <c r="DH53" s="72">
        <v>0</v>
      </c>
      <c r="DI53" s="72">
        <v>0</v>
      </c>
      <c r="DJ53" s="80">
        <f t="shared" si="5"/>
        <v>1182816.3165</v>
      </c>
      <c r="DK53" s="71">
        <v>0</v>
      </c>
      <c r="DL53" s="72">
        <v>0</v>
      </c>
      <c r="DM53" s="72">
        <v>0</v>
      </c>
      <c r="DN53" s="72">
        <v>0</v>
      </c>
      <c r="DO53" s="72">
        <v>0</v>
      </c>
      <c r="DP53" s="72">
        <v>0</v>
      </c>
      <c r="DQ53" s="72">
        <v>0</v>
      </c>
      <c r="DR53" s="83"/>
      <c r="DS53" s="71">
        <v>0</v>
      </c>
      <c r="DT53" s="72">
        <v>0</v>
      </c>
      <c r="DU53" s="72">
        <v>0</v>
      </c>
      <c r="DV53" s="72">
        <v>1631883.75</v>
      </c>
      <c r="DW53" s="72">
        <v>0</v>
      </c>
      <c r="DX53" s="72">
        <v>0</v>
      </c>
      <c r="DY53" s="72">
        <v>0</v>
      </c>
      <c r="DZ53" s="83">
        <f t="shared" si="0"/>
        <v>1631883.75</v>
      </c>
      <c r="EA53" s="71">
        <v>188.524619766</v>
      </c>
      <c r="EB53" s="72">
        <v>12.8205</v>
      </c>
      <c r="EC53" s="72">
        <v>4130899.10415</v>
      </c>
      <c r="ED53" s="72">
        <v>1681128.75</v>
      </c>
      <c r="EE53" s="72">
        <v>2919250.404</v>
      </c>
      <c r="EF53" s="72">
        <v>0</v>
      </c>
      <c r="EG53" s="72">
        <v>0</v>
      </c>
      <c r="EH53" s="72">
        <v>12812058.23625</v>
      </c>
      <c r="EI53" s="83">
        <f t="shared" si="6"/>
        <v>21543336.4944</v>
      </c>
      <c r="EJ53" s="71">
        <v>0</v>
      </c>
      <c r="EK53" s="72">
        <v>0</v>
      </c>
      <c r="EL53" s="72">
        <v>0</v>
      </c>
      <c r="EM53" s="72">
        <v>0</v>
      </c>
      <c r="EN53" s="72">
        <v>0</v>
      </c>
      <c r="EO53" s="72">
        <v>0</v>
      </c>
      <c r="EP53" s="72">
        <v>0</v>
      </c>
      <c r="EQ53" s="83"/>
    </row>
    <row r="54" spans="1:147">
      <c r="A54" s="22"/>
      <c r="B54" s="23">
        <f>_xlfn.ISOWEEKNUM(C54)</f>
        <v>48</v>
      </c>
      <c r="C54" s="24">
        <f t="shared" si="1"/>
        <v>43794</v>
      </c>
      <c r="D54" s="25">
        <v>58039938.0224999</v>
      </c>
      <c r="E54" s="26">
        <v>158555.25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44">
        <v>0</v>
      </c>
      <c r="M54" s="25">
        <v>0.932302325581399</v>
      </c>
      <c r="N54" s="44">
        <v>99698.5954326923</v>
      </c>
      <c r="O54" s="25">
        <v>1010247</v>
      </c>
      <c r="P54" s="26">
        <v>1.50002553681827</v>
      </c>
      <c r="Q54" s="26">
        <v>0</v>
      </c>
      <c r="R54" s="44">
        <v>0</v>
      </c>
      <c r="S54" s="25">
        <v>294.27745095</v>
      </c>
      <c r="T54" s="26">
        <v>18261062.0444</v>
      </c>
      <c r="U54" s="26">
        <v>23.079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294.27745095</v>
      </c>
      <c r="AF54" s="26">
        <f t="shared" si="11"/>
        <v>19174115.14662</v>
      </c>
      <c r="AG54" s="26">
        <v>23.079</v>
      </c>
      <c r="AH54" s="26">
        <v>0</v>
      </c>
      <c r="AI54" s="26">
        <v>0</v>
      </c>
      <c r="AJ54" s="26">
        <v>0</v>
      </c>
      <c r="AK54" s="44">
        <v>86076.9</v>
      </c>
      <c r="AL54" s="71">
        <v>0</v>
      </c>
      <c r="AM54" s="72">
        <v>0</v>
      </c>
      <c r="AN54" s="72">
        <v>0</v>
      </c>
      <c r="AO54" s="72">
        <v>0</v>
      </c>
      <c r="AP54" s="72">
        <v>0</v>
      </c>
      <c r="AQ54" s="72">
        <v>0</v>
      </c>
      <c r="AR54" s="72">
        <v>0</v>
      </c>
      <c r="AS54" s="80"/>
      <c r="AT54" s="71">
        <v>0</v>
      </c>
      <c r="AU54" s="72">
        <v>0</v>
      </c>
      <c r="AV54" s="72">
        <v>0</v>
      </c>
      <c r="AW54" s="72">
        <v>582120</v>
      </c>
      <c r="AX54" s="72">
        <v>0</v>
      </c>
      <c r="AY54" s="72">
        <v>0</v>
      </c>
      <c r="AZ54" s="72">
        <v>0</v>
      </c>
      <c r="BA54" s="83">
        <f t="shared" si="8"/>
        <v>582120</v>
      </c>
      <c r="BB54" s="71">
        <v>0</v>
      </c>
      <c r="BC54" s="72">
        <v>0</v>
      </c>
      <c r="BD54" s="72">
        <v>0</v>
      </c>
      <c r="BE54" s="72">
        <v>0</v>
      </c>
      <c r="BF54" s="72">
        <v>0</v>
      </c>
      <c r="BG54" s="72">
        <v>0</v>
      </c>
      <c r="BH54" s="72">
        <v>0</v>
      </c>
      <c r="BI54" s="72">
        <v>5547204.06856452</v>
      </c>
      <c r="BJ54" s="83">
        <f t="shared" si="3"/>
        <v>5547204.06856452</v>
      </c>
      <c r="BK54" s="71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83"/>
      <c r="BS54" s="71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83"/>
      <c r="CB54" s="71">
        <v>65.8793067786</v>
      </c>
      <c r="CC54" s="72">
        <v>3.843</v>
      </c>
      <c r="CD54" s="72">
        <v>1839954.13858065</v>
      </c>
      <c r="CE54" s="72">
        <v>698040</v>
      </c>
      <c r="CF54" s="72">
        <v>0</v>
      </c>
      <c r="CG54" s="72">
        <v>17924.5161290323</v>
      </c>
      <c r="CH54" s="72">
        <v>0</v>
      </c>
      <c r="CI54" s="72">
        <v>4317769.26372581</v>
      </c>
      <c r="CJ54" s="83">
        <f t="shared" si="4"/>
        <v>6873687.91843548</v>
      </c>
      <c r="CK54" s="71">
        <v>358.62114956955</v>
      </c>
      <c r="CL54" s="72">
        <v>29.274</v>
      </c>
      <c r="CM54" s="72">
        <v>5075794.92270968</v>
      </c>
      <c r="CN54" s="72">
        <v>96075</v>
      </c>
      <c r="CO54" s="72">
        <v>0</v>
      </c>
      <c r="CP54" s="72">
        <v>0</v>
      </c>
      <c r="CQ54" s="72">
        <v>0</v>
      </c>
      <c r="CR54" s="72">
        <v>0</v>
      </c>
      <c r="CS54" s="83">
        <f t="shared" si="10"/>
        <v>5171869.92270968</v>
      </c>
      <c r="CT54" s="71">
        <v>0</v>
      </c>
      <c r="CU54" s="72">
        <v>0</v>
      </c>
      <c r="CV54" s="72">
        <v>0</v>
      </c>
      <c r="CW54" s="72">
        <v>0</v>
      </c>
      <c r="CX54" s="72">
        <v>0</v>
      </c>
      <c r="CY54" s="72">
        <v>0</v>
      </c>
      <c r="CZ54" s="72">
        <v>0</v>
      </c>
      <c r="DA54" s="83"/>
      <c r="DB54" s="89">
        <v>24.691655415</v>
      </c>
      <c r="DC54" s="72">
        <v>0.693</v>
      </c>
      <c r="DD54" s="72">
        <v>0</v>
      </c>
      <c r="DE54" s="72">
        <v>0</v>
      </c>
      <c r="DF54" s="72">
        <v>1822049.59887097</v>
      </c>
      <c r="DG54" s="72">
        <v>0</v>
      </c>
      <c r="DH54" s="72">
        <v>0</v>
      </c>
      <c r="DI54" s="72">
        <v>0</v>
      </c>
      <c r="DJ54" s="80">
        <f t="shared" si="5"/>
        <v>1822049.59887097</v>
      </c>
      <c r="DK54" s="71">
        <v>0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0</v>
      </c>
      <c r="DR54" s="83"/>
      <c r="DS54" s="71">
        <v>0</v>
      </c>
      <c r="DT54" s="72">
        <v>0</v>
      </c>
      <c r="DU54" s="72">
        <v>0</v>
      </c>
      <c r="DV54" s="72">
        <v>1637606.25</v>
      </c>
      <c r="DW54" s="72">
        <v>0</v>
      </c>
      <c r="DX54" s="72">
        <v>0</v>
      </c>
      <c r="DY54" s="72">
        <v>0</v>
      </c>
      <c r="DZ54" s="83">
        <f t="shared" si="0"/>
        <v>1637606.25</v>
      </c>
      <c r="EA54" s="71">
        <v>122.31531810855</v>
      </c>
      <c r="EB54" s="72">
        <v>7.7385</v>
      </c>
      <c r="EC54" s="72">
        <v>3540770.6607</v>
      </c>
      <c r="ED54" s="72">
        <v>1840991.25</v>
      </c>
      <c r="EE54" s="72">
        <v>0</v>
      </c>
      <c r="EF54" s="72">
        <v>0</v>
      </c>
      <c r="EG54" s="72">
        <v>0</v>
      </c>
      <c r="EH54" s="72">
        <v>11720342.9378226</v>
      </c>
      <c r="EI54" s="83">
        <f t="shared" si="6"/>
        <v>17102104.8485226</v>
      </c>
      <c r="EJ54" s="71">
        <v>0</v>
      </c>
      <c r="EK54" s="72">
        <v>0</v>
      </c>
      <c r="EL54" s="72">
        <v>0</v>
      </c>
      <c r="EM54" s="72">
        <v>0</v>
      </c>
      <c r="EN54" s="72">
        <v>0</v>
      </c>
      <c r="EO54" s="72">
        <v>0</v>
      </c>
      <c r="EP54" s="72">
        <v>0</v>
      </c>
      <c r="EQ54" s="83"/>
    </row>
    <row r="55" spans="1:147">
      <c r="A55" s="22"/>
      <c r="B55" s="23">
        <f>_xlfn.ISOWEEKNUM(C55)</f>
        <v>49</v>
      </c>
      <c r="C55" s="24">
        <f t="shared" si="1"/>
        <v>43801</v>
      </c>
      <c r="D55" s="25">
        <v>56847955.962</v>
      </c>
      <c r="E55" s="26">
        <v>155033.55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44">
        <v>0</v>
      </c>
      <c r="M55" s="25">
        <v>0.898604651162795</v>
      </c>
      <c r="N55" s="44">
        <v>99698.5954326923</v>
      </c>
      <c r="O55" s="25">
        <v>1054704</v>
      </c>
      <c r="P55" s="26">
        <v>1.50002553681827</v>
      </c>
      <c r="Q55" s="26">
        <v>0</v>
      </c>
      <c r="R55" s="44">
        <v>0</v>
      </c>
      <c r="S55" s="25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44">
        <v>83465.55</v>
      </c>
      <c r="AL55" s="71">
        <v>0</v>
      </c>
      <c r="AM55" s="72">
        <v>0</v>
      </c>
      <c r="AN55" s="72">
        <v>0</v>
      </c>
      <c r="AO55" s="72">
        <v>0</v>
      </c>
      <c r="AP55" s="72">
        <v>0</v>
      </c>
      <c r="AQ55" s="72">
        <v>0</v>
      </c>
      <c r="AR55" s="72">
        <v>0</v>
      </c>
      <c r="AS55" s="80"/>
      <c r="AT55" s="71">
        <v>0</v>
      </c>
      <c r="AU55" s="72">
        <v>0</v>
      </c>
      <c r="AV55" s="72">
        <v>0</v>
      </c>
      <c r="AW55" s="72">
        <v>571095</v>
      </c>
      <c r="AX55" s="72">
        <v>0</v>
      </c>
      <c r="AY55" s="72">
        <v>0</v>
      </c>
      <c r="AZ55" s="72">
        <v>0</v>
      </c>
      <c r="BA55" s="83">
        <f t="shared" si="8"/>
        <v>571095</v>
      </c>
      <c r="BB55" s="71">
        <v>0</v>
      </c>
      <c r="BC55" s="72">
        <v>0</v>
      </c>
      <c r="BD55" s="72">
        <v>0</v>
      </c>
      <c r="BE55" s="72">
        <v>0</v>
      </c>
      <c r="BF55" s="72">
        <v>0</v>
      </c>
      <c r="BG55" s="72">
        <v>0</v>
      </c>
      <c r="BH55" s="72">
        <v>0</v>
      </c>
      <c r="BI55" s="72">
        <v>930151.201451613</v>
      </c>
      <c r="BJ55" s="83">
        <f t="shared" si="3"/>
        <v>930151.201451613</v>
      </c>
      <c r="BK55" s="71">
        <v>0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83"/>
      <c r="BS55" s="71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72">
        <v>0</v>
      </c>
      <c r="CA55" s="83"/>
      <c r="CB55" s="71">
        <v>39.758639025</v>
      </c>
      <c r="CC55" s="72">
        <v>2.289</v>
      </c>
      <c r="CD55" s="72">
        <v>1084961.09806452</v>
      </c>
      <c r="CE55" s="72">
        <v>404131.875</v>
      </c>
      <c r="CF55" s="72">
        <v>0</v>
      </c>
      <c r="CG55" s="72">
        <v>1991.61290322581</v>
      </c>
      <c r="CH55" s="72">
        <v>0</v>
      </c>
      <c r="CI55" s="72">
        <v>3363687.02758064</v>
      </c>
      <c r="CJ55" s="83">
        <f t="shared" si="4"/>
        <v>4854771.61354839</v>
      </c>
      <c r="CK55" s="71">
        <v>355.1928601725</v>
      </c>
      <c r="CL55" s="72">
        <v>28.1295</v>
      </c>
      <c r="CM55" s="72">
        <v>3767487.12696774</v>
      </c>
      <c r="CN55" s="72">
        <v>244846.875</v>
      </c>
      <c r="CO55" s="72">
        <v>0</v>
      </c>
      <c r="CP55" s="72">
        <v>0</v>
      </c>
      <c r="CQ55" s="72">
        <v>0</v>
      </c>
      <c r="CR55" s="72">
        <v>0</v>
      </c>
      <c r="CS55" s="83">
        <f t="shared" si="10"/>
        <v>4012334.00196774</v>
      </c>
      <c r="CT55" s="71">
        <v>0</v>
      </c>
      <c r="CU55" s="72">
        <v>0</v>
      </c>
      <c r="CV55" s="72">
        <v>0</v>
      </c>
      <c r="CW55" s="72">
        <v>0</v>
      </c>
      <c r="CX55" s="72">
        <v>0</v>
      </c>
      <c r="CY55" s="72">
        <v>0</v>
      </c>
      <c r="CZ55" s="72">
        <v>0</v>
      </c>
      <c r="DA55" s="83"/>
      <c r="DB55" s="89">
        <v>14.155525335</v>
      </c>
      <c r="DC55" s="72">
        <v>0.8085</v>
      </c>
      <c r="DD55" s="72">
        <v>0</v>
      </c>
      <c r="DE55" s="72">
        <v>0</v>
      </c>
      <c r="DF55" s="72">
        <v>926184.027096774</v>
      </c>
      <c r="DG55" s="72">
        <v>0</v>
      </c>
      <c r="DH55" s="72">
        <v>0</v>
      </c>
      <c r="DI55" s="72">
        <v>0</v>
      </c>
      <c r="DJ55" s="80">
        <f t="shared" si="5"/>
        <v>926184.027096774</v>
      </c>
      <c r="DK55" s="71">
        <v>0</v>
      </c>
      <c r="DL55" s="72">
        <v>0</v>
      </c>
      <c r="DM55" s="72">
        <v>0</v>
      </c>
      <c r="DN55" s="72">
        <v>0</v>
      </c>
      <c r="DO55" s="72">
        <v>0</v>
      </c>
      <c r="DP55" s="72">
        <v>0</v>
      </c>
      <c r="DQ55" s="72">
        <v>0</v>
      </c>
      <c r="DR55" s="83"/>
      <c r="DS55" s="71">
        <v>0</v>
      </c>
      <c r="DT55" s="72">
        <v>0</v>
      </c>
      <c r="DU55" s="72">
        <v>0</v>
      </c>
      <c r="DV55" s="72">
        <v>1275251.25</v>
      </c>
      <c r="DW55" s="72">
        <v>0</v>
      </c>
      <c r="DX55" s="72">
        <v>0</v>
      </c>
      <c r="DY55" s="72">
        <v>0</v>
      </c>
      <c r="DZ55" s="83">
        <f t="shared" si="0"/>
        <v>1275251.25</v>
      </c>
      <c r="EA55" s="71">
        <v>69.44439585615</v>
      </c>
      <c r="EB55" s="72">
        <v>4.1055</v>
      </c>
      <c r="EC55" s="72">
        <v>4790271.02806452</v>
      </c>
      <c r="ED55" s="72">
        <v>6133732.5</v>
      </c>
      <c r="EE55" s="72">
        <v>1451452.9365</v>
      </c>
      <c r="EF55" s="72">
        <v>0</v>
      </c>
      <c r="EG55" s="72">
        <v>0</v>
      </c>
      <c r="EH55" s="72">
        <v>5170051.14725807</v>
      </c>
      <c r="EI55" s="83">
        <f t="shared" si="6"/>
        <v>17545507.6118226</v>
      </c>
      <c r="EJ55" s="71">
        <v>0</v>
      </c>
      <c r="EK55" s="72">
        <v>0</v>
      </c>
      <c r="EL55" s="72">
        <v>0</v>
      </c>
      <c r="EM55" s="72">
        <v>0</v>
      </c>
      <c r="EN55" s="72">
        <v>0</v>
      </c>
      <c r="EO55" s="72">
        <v>0</v>
      </c>
      <c r="EP55" s="72">
        <v>0</v>
      </c>
      <c r="EQ55" s="83"/>
    </row>
    <row r="56" spans="1:147">
      <c r="A56" s="22"/>
      <c r="B56" s="23">
        <f>_xlfn.ISOWEEKNUM(C56)</f>
        <v>50</v>
      </c>
      <c r="C56" s="24">
        <f t="shared" si="1"/>
        <v>43808</v>
      </c>
      <c r="D56" s="25">
        <v>59259533.4765</v>
      </c>
      <c r="E56" s="26">
        <v>162123.15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44">
        <v>0</v>
      </c>
      <c r="M56" s="25">
        <v>0.898604651162795</v>
      </c>
      <c r="N56" s="44">
        <v>99698.5954326923</v>
      </c>
      <c r="O56" s="25">
        <v>1071567</v>
      </c>
      <c r="P56" s="26">
        <v>1.50002553681827</v>
      </c>
      <c r="Q56" s="26">
        <v>0</v>
      </c>
      <c r="R56" s="44">
        <v>0</v>
      </c>
      <c r="S56" s="25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44">
        <v>82931.1</v>
      </c>
      <c r="AL56" s="71">
        <v>0</v>
      </c>
      <c r="AM56" s="72">
        <v>0</v>
      </c>
      <c r="AN56" s="72">
        <v>0</v>
      </c>
      <c r="AO56" s="72">
        <v>0</v>
      </c>
      <c r="AP56" s="72">
        <v>0</v>
      </c>
      <c r="AQ56" s="72">
        <v>0</v>
      </c>
      <c r="AR56" s="72">
        <v>0</v>
      </c>
      <c r="AS56" s="80"/>
      <c r="AT56" s="71">
        <v>0</v>
      </c>
      <c r="AU56" s="72">
        <v>0</v>
      </c>
      <c r="AV56" s="72">
        <v>0</v>
      </c>
      <c r="AW56" s="72">
        <v>571095</v>
      </c>
      <c r="AX56" s="72">
        <v>0</v>
      </c>
      <c r="AY56" s="72">
        <v>0</v>
      </c>
      <c r="AZ56" s="72">
        <v>0</v>
      </c>
      <c r="BA56" s="83">
        <f t="shared" si="8"/>
        <v>571095</v>
      </c>
      <c r="BB56" s="71">
        <v>0</v>
      </c>
      <c r="BC56" s="72">
        <v>0</v>
      </c>
      <c r="BD56" s="72">
        <v>0</v>
      </c>
      <c r="BE56" s="72">
        <v>0</v>
      </c>
      <c r="BF56" s="72">
        <v>0</v>
      </c>
      <c r="BG56" s="72">
        <v>0</v>
      </c>
      <c r="BH56" s="72">
        <v>0</v>
      </c>
      <c r="BI56" s="72">
        <v>930151.201451613</v>
      </c>
      <c r="BJ56" s="83">
        <f t="shared" si="3"/>
        <v>930151.201451613</v>
      </c>
      <c r="BK56" s="71">
        <v>0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83"/>
      <c r="BS56" s="71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83"/>
      <c r="CB56" s="71">
        <v>43.802097885</v>
      </c>
      <c r="CC56" s="72">
        <v>2.562</v>
      </c>
      <c r="CD56" s="72">
        <v>1084961.09806452</v>
      </c>
      <c r="CE56" s="72">
        <v>288631.875</v>
      </c>
      <c r="CF56" s="72">
        <v>0</v>
      </c>
      <c r="CG56" s="72">
        <v>1991.61290322581</v>
      </c>
      <c r="CH56" s="72">
        <v>0</v>
      </c>
      <c r="CI56" s="72">
        <v>3363687.02758064</v>
      </c>
      <c r="CJ56" s="83">
        <f t="shared" si="4"/>
        <v>4739271.61354839</v>
      </c>
      <c r="CK56" s="71">
        <v>326.9784483</v>
      </c>
      <c r="CL56" s="72">
        <v>26.9745</v>
      </c>
      <c r="CM56" s="72">
        <v>7534974.25393549</v>
      </c>
      <c r="CN56" s="72">
        <v>185390.625</v>
      </c>
      <c r="CO56" s="72">
        <v>0</v>
      </c>
      <c r="CP56" s="72">
        <v>0</v>
      </c>
      <c r="CQ56" s="72">
        <v>0</v>
      </c>
      <c r="CR56" s="72">
        <v>0</v>
      </c>
      <c r="CS56" s="83">
        <f t="shared" si="10"/>
        <v>7720364.87893549</v>
      </c>
      <c r="CT56" s="71">
        <v>0</v>
      </c>
      <c r="CU56" s="72">
        <v>0</v>
      </c>
      <c r="CV56" s="72">
        <v>0</v>
      </c>
      <c r="CW56" s="72">
        <v>0</v>
      </c>
      <c r="CX56" s="72">
        <v>0</v>
      </c>
      <c r="CY56" s="72">
        <v>0</v>
      </c>
      <c r="CZ56" s="72">
        <v>0</v>
      </c>
      <c r="DA56" s="83"/>
      <c r="DB56" s="89">
        <v>19.02164838</v>
      </c>
      <c r="DC56" s="72">
        <v>0.4095</v>
      </c>
      <c r="DD56" s="72">
        <v>0</v>
      </c>
      <c r="DE56" s="72">
        <v>0</v>
      </c>
      <c r="DF56" s="72">
        <v>926184.027096774</v>
      </c>
      <c r="DG56" s="72">
        <v>0</v>
      </c>
      <c r="DH56" s="72">
        <v>0</v>
      </c>
      <c r="DI56" s="72">
        <v>0</v>
      </c>
      <c r="DJ56" s="80">
        <f t="shared" si="5"/>
        <v>926184.027096774</v>
      </c>
      <c r="DK56" s="71">
        <v>0</v>
      </c>
      <c r="DL56" s="72">
        <v>0</v>
      </c>
      <c r="DM56" s="72">
        <v>0</v>
      </c>
      <c r="DN56" s="72">
        <v>0</v>
      </c>
      <c r="DO56" s="72">
        <v>0</v>
      </c>
      <c r="DP56" s="72">
        <v>0</v>
      </c>
      <c r="DQ56" s="72">
        <v>0</v>
      </c>
      <c r="DR56" s="83"/>
      <c r="DS56" s="71">
        <v>0</v>
      </c>
      <c r="DT56" s="72">
        <v>0</v>
      </c>
      <c r="DU56" s="72">
        <v>0</v>
      </c>
      <c r="DV56" s="72">
        <v>809130</v>
      </c>
      <c r="DW56" s="72">
        <v>0</v>
      </c>
      <c r="DX56" s="72">
        <v>0</v>
      </c>
      <c r="DY56" s="72">
        <v>0</v>
      </c>
      <c r="DZ56" s="83">
        <f t="shared" si="0"/>
        <v>809130</v>
      </c>
      <c r="EA56" s="71">
        <v>98.931727146</v>
      </c>
      <c r="EB56" s="72">
        <v>5.4075</v>
      </c>
      <c r="EC56" s="72">
        <v>4790271.02806452</v>
      </c>
      <c r="ED56" s="72">
        <v>3866257.5</v>
      </c>
      <c r="EE56" s="72">
        <v>1451452.9365</v>
      </c>
      <c r="EF56" s="72">
        <v>0</v>
      </c>
      <c r="EG56" s="72">
        <v>0</v>
      </c>
      <c r="EH56" s="72">
        <v>5170051.14725807</v>
      </c>
      <c r="EI56" s="83">
        <f t="shared" si="6"/>
        <v>15278032.6118226</v>
      </c>
      <c r="EJ56" s="71">
        <v>0</v>
      </c>
      <c r="EK56" s="72">
        <v>0</v>
      </c>
      <c r="EL56" s="72">
        <v>0</v>
      </c>
      <c r="EM56" s="72">
        <v>0</v>
      </c>
      <c r="EN56" s="72">
        <v>0</v>
      </c>
      <c r="EO56" s="72">
        <v>0</v>
      </c>
      <c r="EP56" s="72">
        <v>0</v>
      </c>
      <c r="EQ56" s="83"/>
    </row>
    <row r="57" spans="1:147">
      <c r="A57" s="22"/>
      <c r="B57" s="23">
        <f>_xlfn.ISOWEEKNUM(C57)</f>
        <v>51</v>
      </c>
      <c r="C57" s="24">
        <f t="shared" si="1"/>
        <v>43815</v>
      </c>
      <c r="D57" s="25">
        <v>59420224.542</v>
      </c>
      <c r="E57" s="26">
        <v>162762.6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44">
        <v>0</v>
      </c>
      <c r="M57" s="25">
        <v>0.898604651162795</v>
      </c>
      <c r="N57" s="44">
        <v>99698.5954326923</v>
      </c>
      <c r="O57" s="25">
        <v>1063902</v>
      </c>
      <c r="P57" s="26">
        <v>1.50002553681827</v>
      </c>
      <c r="Q57" s="26">
        <v>0</v>
      </c>
      <c r="R57" s="44">
        <v>0</v>
      </c>
      <c r="S57" s="25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44">
        <v>84189</v>
      </c>
      <c r="AL57" s="71">
        <v>0</v>
      </c>
      <c r="AM57" s="72">
        <v>0</v>
      </c>
      <c r="AN57" s="72">
        <v>0</v>
      </c>
      <c r="AO57" s="72">
        <v>0</v>
      </c>
      <c r="AP57" s="72">
        <v>0</v>
      </c>
      <c r="AQ57" s="72">
        <v>0</v>
      </c>
      <c r="AR57" s="72">
        <v>0</v>
      </c>
      <c r="AS57" s="80"/>
      <c r="AT57" s="71">
        <v>0</v>
      </c>
      <c r="AU57" s="72">
        <v>0</v>
      </c>
      <c r="AV57" s="72">
        <v>0</v>
      </c>
      <c r="AW57" s="72">
        <v>897435</v>
      </c>
      <c r="AX57" s="72">
        <v>0</v>
      </c>
      <c r="AY57" s="72">
        <v>0</v>
      </c>
      <c r="AZ57" s="72">
        <v>0</v>
      </c>
      <c r="BA57" s="83">
        <f t="shared" si="8"/>
        <v>897435</v>
      </c>
      <c r="BB57" s="71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0</v>
      </c>
      <c r="BH57" s="72">
        <v>0</v>
      </c>
      <c r="BI57" s="72">
        <v>930151.201451613</v>
      </c>
      <c r="BJ57" s="83">
        <f t="shared" si="3"/>
        <v>930151.201451613</v>
      </c>
      <c r="BK57" s="71">
        <v>0</v>
      </c>
      <c r="BL57" s="72">
        <v>0</v>
      </c>
      <c r="BM57" s="72">
        <v>0</v>
      </c>
      <c r="BN57" s="72">
        <v>0</v>
      </c>
      <c r="BO57" s="72">
        <v>0</v>
      </c>
      <c r="BP57" s="72">
        <v>0</v>
      </c>
      <c r="BQ57" s="72">
        <v>0</v>
      </c>
      <c r="BR57" s="83"/>
      <c r="BS57" s="71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83"/>
      <c r="CB57" s="71">
        <v>64.750643055</v>
      </c>
      <c r="CC57" s="72">
        <v>3.9795</v>
      </c>
      <c r="CD57" s="72">
        <v>1084961.09806452</v>
      </c>
      <c r="CE57" s="72">
        <v>404131.875</v>
      </c>
      <c r="CF57" s="72">
        <v>0</v>
      </c>
      <c r="CG57" s="72">
        <v>1991.61290322581</v>
      </c>
      <c r="CH57" s="72">
        <v>0</v>
      </c>
      <c r="CI57" s="72">
        <v>3363687.02758064</v>
      </c>
      <c r="CJ57" s="83">
        <f t="shared" si="4"/>
        <v>4854771.61354839</v>
      </c>
      <c r="CK57" s="71">
        <v>397.5849604755</v>
      </c>
      <c r="CL57" s="72">
        <v>32.5395</v>
      </c>
      <c r="CM57" s="72">
        <v>4843912.0203871</v>
      </c>
      <c r="CN57" s="72">
        <v>52500</v>
      </c>
      <c r="CO57" s="72">
        <v>0</v>
      </c>
      <c r="CP57" s="72">
        <v>0</v>
      </c>
      <c r="CQ57" s="72">
        <v>0</v>
      </c>
      <c r="CR57" s="72">
        <v>0</v>
      </c>
      <c r="CS57" s="83">
        <f t="shared" si="10"/>
        <v>4896412.0203871</v>
      </c>
      <c r="CT57" s="71">
        <v>0</v>
      </c>
      <c r="CU57" s="72">
        <v>0</v>
      </c>
      <c r="CV57" s="72">
        <v>0</v>
      </c>
      <c r="CW57" s="72">
        <v>0</v>
      </c>
      <c r="CX57" s="72">
        <v>0</v>
      </c>
      <c r="CY57" s="72">
        <v>0</v>
      </c>
      <c r="CZ57" s="72">
        <v>0</v>
      </c>
      <c r="DA57" s="83"/>
      <c r="DB57" s="89">
        <v>9.37223175</v>
      </c>
      <c r="DC57" s="72">
        <v>0.0525</v>
      </c>
      <c r="DD57" s="72">
        <v>0</v>
      </c>
      <c r="DE57" s="72">
        <v>0</v>
      </c>
      <c r="DF57" s="72">
        <v>926184.027096774</v>
      </c>
      <c r="DG57" s="72">
        <v>0</v>
      </c>
      <c r="DH57" s="72">
        <v>0</v>
      </c>
      <c r="DI57" s="72">
        <v>0</v>
      </c>
      <c r="DJ57" s="80">
        <f t="shared" si="5"/>
        <v>926184.027096774</v>
      </c>
      <c r="DK57" s="71">
        <v>0</v>
      </c>
      <c r="DL57" s="72">
        <v>0</v>
      </c>
      <c r="DM57" s="72">
        <v>0</v>
      </c>
      <c r="DN57" s="72">
        <v>0</v>
      </c>
      <c r="DO57" s="72">
        <v>0</v>
      </c>
      <c r="DP57" s="72">
        <v>0</v>
      </c>
      <c r="DQ57" s="72">
        <v>0</v>
      </c>
      <c r="DR57" s="83"/>
      <c r="DS57" s="71">
        <v>0</v>
      </c>
      <c r="DT57" s="72">
        <v>0</v>
      </c>
      <c r="DU57" s="72">
        <v>0</v>
      </c>
      <c r="DV57" s="72">
        <v>1659945</v>
      </c>
      <c r="DW57" s="72">
        <v>0</v>
      </c>
      <c r="DX57" s="72">
        <v>0</v>
      </c>
      <c r="DY57" s="72">
        <v>0</v>
      </c>
      <c r="DZ57" s="83">
        <f t="shared" si="0"/>
        <v>1659945</v>
      </c>
      <c r="EA57" s="71">
        <v>192.2361079821</v>
      </c>
      <c r="EB57" s="72">
        <v>14.7</v>
      </c>
      <c r="EC57" s="72">
        <v>4790271.02806452</v>
      </c>
      <c r="ED57" s="72">
        <v>3788557.5</v>
      </c>
      <c r="EE57" s="72">
        <v>1451452.9365</v>
      </c>
      <c r="EF57" s="72">
        <v>0</v>
      </c>
      <c r="EG57" s="72">
        <v>0</v>
      </c>
      <c r="EH57" s="72">
        <v>5170051.14725807</v>
      </c>
      <c r="EI57" s="83">
        <f t="shared" si="6"/>
        <v>15200332.6118226</v>
      </c>
      <c r="EJ57" s="71">
        <v>0</v>
      </c>
      <c r="EK57" s="72">
        <v>0</v>
      </c>
      <c r="EL57" s="72">
        <v>0</v>
      </c>
      <c r="EM57" s="72">
        <v>61293.75</v>
      </c>
      <c r="EN57" s="72">
        <v>0</v>
      </c>
      <c r="EO57" s="72">
        <v>0</v>
      </c>
      <c r="EP57" s="72">
        <v>0</v>
      </c>
      <c r="EQ57" s="83">
        <f t="shared" si="7"/>
        <v>61293.75</v>
      </c>
    </row>
    <row r="58" ht="15" spans="1:147">
      <c r="A58" s="27"/>
      <c r="B58" s="28">
        <f>_xlfn.ISOWEEKNUM(C58)</f>
        <v>52</v>
      </c>
      <c r="C58" s="29">
        <f t="shared" si="1"/>
        <v>43822</v>
      </c>
      <c r="D58" s="30">
        <v>61476697.716</v>
      </c>
      <c r="E58" s="31">
        <v>166535.25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45">
        <v>0</v>
      </c>
      <c r="M58" s="46">
        <v>0.898604651162795</v>
      </c>
      <c r="N58" s="47">
        <v>99698.5954326923</v>
      </c>
      <c r="O58" s="46">
        <v>973455</v>
      </c>
      <c r="P58" s="48">
        <v>1.50002553681827</v>
      </c>
      <c r="Q58" s="48">
        <v>0</v>
      </c>
      <c r="R58" s="47">
        <v>0</v>
      </c>
      <c r="S58" s="46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>
        <v>0</v>
      </c>
      <c r="AG58" s="48">
        <v>0</v>
      </c>
      <c r="AH58" s="48">
        <v>0</v>
      </c>
      <c r="AI58" s="48">
        <v>0</v>
      </c>
      <c r="AJ58" s="48">
        <v>0</v>
      </c>
      <c r="AK58" s="47">
        <v>77974.05</v>
      </c>
      <c r="AL58" s="73">
        <v>0</v>
      </c>
      <c r="AM58" s="74">
        <v>0</v>
      </c>
      <c r="AN58" s="74">
        <v>0</v>
      </c>
      <c r="AO58" s="74">
        <v>0</v>
      </c>
      <c r="AP58" s="74">
        <v>0</v>
      </c>
      <c r="AQ58" s="74">
        <v>0</v>
      </c>
      <c r="AR58" s="74">
        <v>0</v>
      </c>
      <c r="AS58" s="81"/>
      <c r="AT58" s="73">
        <v>0</v>
      </c>
      <c r="AU58" s="74">
        <v>0</v>
      </c>
      <c r="AV58" s="74">
        <v>0</v>
      </c>
      <c r="AW58" s="74">
        <v>489510</v>
      </c>
      <c r="AX58" s="74">
        <v>0</v>
      </c>
      <c r="AY58" s="74">
        <v>0</v>
      </c>
      <c r="AZ58" s="74">
        <v>0</v>
      </c>
      <c r="BA58" s="84">
        <f t="shared" si="8"/>
        <v>489510</v>
      </c>
      <c r="BB58" s="73">
        <v>0</v>
      </c>
      <c r="BC58" s="74">
        <v>0</v>
      </c>
      <c r="BD58" s="74">
        <v>0</v>
      </c>
      <c r="BE58" s="74">
        <v>0</v>
      </c>
      <c r="BF58" s="74">
        <v>0</v>
      </c>
      <c r="BG58" s="74">
        <v>0</v>
      </c>
      <c r="BH58" s="74">
        <v>0</v>
      </c>
      <c r="BI58" s="74">
        <v>1195908.68758065</v>
      </c>
      <c r="BJ58" s="84">
        <f t="shared" si="3"/>
        <v>1195908.68758065</v>
      </c>
      <c r="BK58" s="85">
        <v>0</v>
      </c>
      <c r="BL58" s="86">
        <v>0</v>
      </c>
      <c r="BM58" s="86">
        <v>0</v>
      </c>
      <c r="BN58" s="86">
        <v>0</v>
      </c>
      <c r="BO58" s="86">
        <v>0</v>
      </c>
      <c r="BP58" s="86">
        <v>0</v>
      </c>
      <c r="BQ58" s="86">
        <v>0</v>
      </c>
      <c r="BR58" s="87"/>
      <c r="BS58" s="73">
        <v>0</v>
      </c>
      <c r="BT58" s="74">
        <v>0</v>
      </c>
      <c r="BU58" s="74">
        <v>0</v>
      </c>
      <c r="BV58" s="74">
        <v>0</v>
      </c>
      <c r="BW58" s="74">
        <v>0</v>
      </c>
      <c r="BX58" s="74">
        <v>0</v>
      </c>
      <c r="BY58" s="74">
        <v>0</v>
      </c>
      <c r="BZ58" s="74">
        <v>0</v>
      </c>
      <c r="CA58" s="84"/>
      <c r="CB58" s="73">
        <v>81.14559915</v>
      </c>
      <c r="CC58" s="74">
        <v>5.4915</v>
      </c>
      <c r="CD58" s="74">
        <v>1394949.98322581</v>
      </c>
      <c r="CE58" s="74">
        <v>289288.125</v>
      </c>
      <c r="CF58" s="74">
        <v>0</v>
      </c>
      <c r="CG58" s="74">
        <v>2560.64516129032</v>
      </c>
      <c r="CH58" s="74">
        <v>0</v>
      </c>
      <c r="CI58" s="74">
        <v>4324740.46403226</v>
      </c>
      <c r="CJ58" s="84">
        <f t="shared" si="4"/>
        <v>6011539.21741936</v>
      </c>
      <c r="CK58" s="73">
        <v>0</v>
      </c>
      <c r="CL58" s="74">
        <v>0</v>
      </c>
      <c r="CM58" s="74">
        <v>0</v>
      </c>
      <c r="CN58" s="74">
        <v>39375</v>
      </c>
      <c r="CO58" s="74">
        <v>0</v>
      </c>
      <c r="CP58" s="74">
        <v>0</v>
      </c>
      <c r="CQ58" s="74">
        <v>0</v>
      </c>
      <c r="CR58" s="74">
        <v>0</v>
      </c>
      <c r="CS58" s="84">
        <f t="shared" si="10"/>
        <v>39375</v>
      </c>
      <c r="CT58" s="73">
        <v>0</v>
      </c>
      <c r="CU58" s="74">
        <v>0</v>
      </c>
      <c r="CV58" s="74">
        <v>0</v>
      </c>
      <c r="CW58" s="74">
        <v>0</v>
      </c>
      <c r="CX58" s="74">
        <v>0</v>
      </c>
      <c r="CY58" s="74">
        <v>0</v>
      </c>
      <c r="CZ58" s="74">
        <v>0</v>
      </c>
      <c r="DA58" s="84"/>
      <c r="DB58" s="90">
        <v>10.6044729</v>
      </c>
      <c r="DC58" s="74">
        <v>0.0315</v>
      </c>
      <c r="DD58" s="74">
        <v>0</v>
      </c>
      <c r="DE58" s="74">
        <v>0</v>
      </c>
      <c r="DF58" s="74">
        <v>1190808.03483871</v>
      </c>
      <c r="DG58" s="74">
        <v>0</v>
      </c>
      <c r="DH58" s="74">
        <v>0</v>
      </c>
      <c r="DI58" s="74">
        <v>0</v>
      </c>
      <c r="DJ58" s="81">
        <f t="shared" si="5"/>
        <v>1190808.03483871</v>
      </c>
      <c r="DK58" s="73">
        <v>0</v>
      </c>
      <c r="DL58" s="74">
        <v>0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84"/>
      <c r="DS58" s="73">
        <v>0</v>
      </c>
      <c r="DT58" s="74">
        <v>0</v>
      </c>
      <c r="DU58" s="74">
        <v>0</v>
      </c>
      <c r="DV58" s="74">
        <v>1267323.75</v>
      </c>
      <c r="DW58" s="74">
        <v>0</v>
      </c>
      <c r="DX58" s="74">
        <v>0</v>
      </c>
      <c r="DY58" s="74">
        <v>0</v>
      </c>
      <c r="DZ58" s="84">
        <f t="shared" si="0"/>
        <v>1267323.75</v>
      </c>
      <c r="EA58" s="73">
        <v>140.698688865</v>
      </c>
      <c r="EB58" s="74">
        <v>10.059</v>
      </c>
      <c r="EC58" s="74">
        <v>6158919.89322581</v>
      </c>
      <c r="ED58" s="74">
        <v>4033023.75</v>
      </c>
      <c r="EE58" s="74">
        <v>0</v>
      </c>
      <c r="EF58" s="74">
        <v>0</v>
      </c>
      <c r="EG58" s="74">
        <v>0</v>
      </c>
      <c r="EH58" s="74">
        <v>6647208.61790323</v>
      </c>
      <c r="EI58" s="84">
        <f t="shared" si="6"/>
        <v>16839152.261129</v>
      </c>
      <c r="EJ58" s="73">
        <v>0</v>
      </c>
      <c r="EK58" s="74">
        <v>0</v>
      </c>
      <c r="EL58" s="74">
        <v>0</v>
      </c>
      <c r="EM58" s="74">
        <v>2278316.25</v>
      </c>
      <c r="EN58" s="74">
        <v>0</v>
      </c>
      <c r="EO58" s="74">
        <v>0</v>
      </c>
      <c r="EP58" s="74">
        <v>0</v>
      </c>
      <c r="EQ58" s="84">
        <f t="shared" si="7"/>
        <v>2278316.25</v>
      </c>
    </row>
    <row r="59" spans="1:147">
      <c r="A59" s="17">
        <v>2020</v>
      </c>
      <c r="B59" s="18">
        <f>_xlfn.ISOWEEKNUM(C59)</f>
        <v>1</v>
      </c>
      <c r="C59" s="19">
        <f t="shared" si="1"/>
        <v>43829</v>
      </c>
      <c r="D59" s="20">
        <v>57254697.6855</v>
      </c>
      <c r="E59" s="21">
        <v>154925.4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43">
        <v>0</v>
      </c>
      <c r="M59" s="20">
        <v>0.921069767441865</v>
      </c>
      <c r="N59" s="43">
        <v>83633.2330188679</v>
      </c>
      <c r="O59" s="20">
        <v>585606</v>
      </c>
      <c r="P59" s="21">
        <v>1.50364715766328</v>
      </c>
      <c r="Q59" s="21">
        <v>0</v>
      </c>
      <c r="R59" s="43">
        <v>0</v>
      </c>
      <c r="S59" s="51">
        <v>0</v>
      </c>
      <c r="T59" s="52">
        <v>0</v>
      </c>
      <c r="U59" s="53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1057612.5</v>
      </c>
      <c r="AI59" s="54">
        <v>0</v>
      </c>
      <c r="AJ59" s="54">
        <v>0</v>
      </c>
      <c r="AK59" s="75">
        <v>68143.95</v>
      </c>
      <c r="AL59" s="69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9"/>
      <c r="AT59" s="69">
        <v>0</v>
      </c>
      <c r="AU59" s="70">
        <v>0</v>
      </c>
      <c r="AV59" s="70">
        <v>0</v>
      </c>
      <c r="AW59" s="70">
        <v>224962.5</v>
      </c>
      <c r="AX59" s="70">
        <v>0</v>
      </c>
      <c r="AY59" s="70">
        <v>0</v>
      </c>
      <c r="AZ59" s="70">
        <v>0</v>
      </c>
      <c r="BA59" s="82">
        <f t="shared" si="8"/>
        <v>224962.5</v>
      </c>
      <c r="BB59" s="69">
        <v>0</v>
      </c>
      <c r="BC59" s="70">
        <v>0</v>
      </c>
      <c r="BD59" s="70">
        <v>0</v>
      </c>
      <c r="BE59" s="70">
        <v>0</v>
      </c>
      <c r="BF59" s="70">
        <v>0</v>
      </c>
      <c r="BG59" s="70">
        <v>0</v>
      </c>
      <c r="BH59" s="70">
        <v>0</v>
      </c>
      <c r="BI59" s="70" t="s">
        <v>70</v>
      </c>
      <c r="BJ59" s="82"/>
      <c r="BK59" s="69">
        <v>0</v>
      </c>
      <c r="BL59" s="70">
        <v>0</v>
      </c>
      <c r="BM59" s="70">
        <v>0</v>
      </c>
      <c r="BN59" s="70">
        <v>0</v>
      </c>
      <c r="BO59" s="70">
        <v>0</v>
      </c>
      <c r="BP59" s="70">
        <v>0</v>
      </c>
      <c r="BQ59" s="70">
        <v>0</v>
      </c>
      <c r="BR59" s="82"/>
      <c r="BS59" s="69">
        <v>0</v>
      </c>
      <c r="BT59" s="70">
        <v>0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82"/>
      <c r="CB59" s="69">
        <v>0</v>
      </c>
      <c r="CC59" s="70">
        <v>0</v>
      </c>
      <c r="CD59" s="70" t="s">
        <v>70</v>
      </c>
      <c r="CE59" s="70">
        <v>126098.7</v>
      </c>
      <c r="CF59" s="70">
        <v>0</v>
      </c>
      <c r="CG59" s="70">
        <v>0</v>
      </c>
      <c r="CH59" s="70">
        <v>0</v>
      </c>
      <c r="CI59" s="70">
        <v>3097724.94556452</v>
      </c>
      <c r="CJ59" s="82">
        <f t="shared" si="4"/>
        <v>3223823.64556452</v>
      </c>
      <c r="CK59" s="69">
        <v>353.0410680489</v>
      </c>
      <c r="CL59" s="70">
        <v>28.0245</v>
      </c>
      <c r="CM59" s="70">
        <v>4413832.47995676</v>
      </c>
      <c r="CN59" s="70">
        <v>105000</v>
      </c>
      <c r="CO59" s="70">
        <v>0</v>
      </c>
      <c r="CP59" s="70">
        <v>0</v>
      </c>
      <c r="CQ59" s="70">
        <v>0</v>
      </c>
      <c r="CR59" s="70">
        <v>0</v>
      </c>
      <c r="CS59" s="82">
        <f t="shared" si="10"/>
        <v>4518832.47995676</v>
      </c>
      <c r="CT59" s="69">
        <v>0</v>
      </c>
      <c r="CU59" s="70">
        <v>0</v>
      </c>
      <c r="CV59" s="70">
        <v>0</v>
      </c>
      <c r="CW59" s="70">
        <v>0</v>
      </c>
      <c r="CX59" s="70">
        <v>0</v>
      </c>
      <c r="CY59" s="70">
        <v>0</v>
      </c>
      <c r="CZ59" s="70">
        <v>0</v>
      </c>
      <c r="DA59" s="82"/>
      <c r="DB59" s="88">
        <v>155.2936400883</v>
      </c>
      <c r="DC59" s="70">
        <v>9.618</v>
      </c>
      <c r="DD59" s="70">
        <v>6308999.34677419</v>
      </c>
      <c r="DE59" s="70">
        <v>0</v>
      </c>
      <c r="DF59" s="70">
        <v>0</v>
      </c>
      <c r="DG59" s="70">
        <v>0</v>
      </c>
      <c r="DH59" s="70">
        <v>0</v>
      </c>
      <c r="DI59" s="70">
        <v>0</v>
      </c>
      <c r="DJ59" s="79">
        <f t="shared" si="5"/>
        <v>6308999.34677419</v>
      </c>
      <c r="DK59" s="69">
        <v>0</v>
      </c>
      <c r="DL59" s="70">
        <v>0</v>
      </c>
      <c r="DM59" s="70">
        <v>0</v>
      </c>
      <c r="DN59" s="70">
        <v>0</v>
      </c>
      <c r="DO59" s="70">
        <v>0</v>
      </c>
      <c r="DP59" s="70">
        <v>0</v>
      </c>
      <c r="DQ59" s="70">
        <v>0</v>
      </c>
      <c r="DR59" s="82"/>
      <c r="DS59" s="69">
        <v>0</v>
      </c>
      <c r="DT59" s="70">
        <v>0</v>
      </c>
      <c r="DU59" s="70">
        <v>0</v>
      </c>
      <c r="DV59" s="70">
        <v>0</v>
      </c>
      <c r="DW59" s="70">
        <v>0</v>
      </c>
      <c r="DX59" s="70">
        <v>0</v>
      </c>
      <c r="DY59" s="70">
        <v>0</v>
      </c>
      <c r="DZ59" s="82"/>
      <c r="EA59" s="69">
        <v>129.9295506285</v>
      </c>
      <c r="EB59" s="70">
        <v>9.534</v>
      </c>
      <c r="EC59" s="70">
        <v>2874035.61290322</v>
      </c>
      <c r="ED59" s="70">
        <v>3104718.75</v>
      </c>
      <c r="EE59" s="70">
        <v>0</v>
      </c>
      <c r="EF59" s="70">
        <v>0</v>
      </c>
      <c r="EG59" s="70">
        <v>0</v>
      </c>
      <c r="EH59" s="70">
        <v>5932549.12983871</v>
      </c>
      <c r="EI59" s="82">
        <f>SUM(ED59:EH59)</f>
        <v>9037267.87983871</v>
      </c>
      <c r="EJ59" s="69">
        <v>219.1355296158</v>
      </c>
      <c r="EK59" s="70">
        <v>17.1885</v>
      </c>
      <c r="EL59" s="70">
        <v>3127280.1</v>
      </c>
      <c r="EM59" s="70">
        <v>1539562.5</v>
      </c>
      <c r="EN59" s="70">
        <v>0</v>
      </c>
      <c r="EO59" s="70">
        <v>0</v>
      </c>
      <c r="EP59" s="70">
        <v>0</v>
      </c>
      <c r="EQ59" s="82">
        <f t="shared" si="7"/>
        <v>4666842.6</v>
      </c>
    </row>
    <row r="60" spans="1:147">
      <c r="A60" s="22"/>
      <c r="B60" s="23">
        <f>_xlfn.ISOWEEKNUM(C60)</f>
        <v>2</v>
      </c>
      <c r="C60" s="24">
        <f t="shared" si="1"/>
        <v>43836</v>
      </c>
      <c r="D60" s="25">
        <v>57384154.338</v>
      </c>
      <c r="E60" s="26">
        <v>155940.75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44">
        <v>0</v>
      </c>
      <c r="M60" s="25">
        <v>0.921069767441865</v>
      </c>
      <c r="N60" s="44">
        <v>83633.2330188679</v>
      </c>
      <c r="O60" s="25">
        <v>697515</v>
      </c>
      <c r="P60" s="26">
        <v>1.50364715766328</v>
      </c>
      <c r="Q60" s="26">
        <v>0</v>
      </c>
      <c r="R60" s="44">
        <v>0</v>
      </c>
      <c r="S60" s="55">
        <v>0</v>
      </c>
      <c r="T60" s="56">
        <v>0</v>
      </c>
      <c r="U60" s="25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844452</v>
      </c>
      <c r="AI60" s="26">
        <v>0</v>
      </c>
      <c r="AJ60" s="26">
        <v>0</v>
      </c>
      <c r="AK60" s="44">
        <v>80293.5</v>
      </c>
      <c r="AL60" s="71">
        <v>0</v>
      </c>
      <c r="AM60" s="72">
        <v>0</v>
      </c>
      <c r="AN60" s="72">
        <v>0</v>
      </c>
      <c r="AO60" s="72">
        <v>0</v>
      </c>
      <c r="AP60" s="72">
        <v>0</v>
      </c>
      <c r="AQ60" s="72">
        <v>0</v>
      </c>
      <c r="AR60" s="72">
        <v>0</v>
      </c>
      <c r="AS60" s="80"/>
      <c r="AT60" s="71">
        <v>0</v>
      </c>
      <c r="AU60" s="72">
        <v>0</v>
      </c>
      <c r="AV60" s="72">
        <v>0</v>
      </c>
      <c r="AW60" s="72">
        <v>804216</v>
      </c>
      <c r="AX60" s="72">
        <v>0</v>
      </c>
      <c r="AY60" s="72">
        <v>0</v>
      </c>
      <c r="AZ60" s="72">
        <v>0</v>
      </c>
      <c r="BA60" s="83">
        <f t="shared" si="8"/>
        <v>804216</v>
      </c>
      <c r="BB60" s="71">
        <v>0</v>
      </c>
      <c r="BC60" s="72">
        <v>0</v>
      </c>
      <c r="BD60" s="72">
        <v>0</v>
      </c>
      <c r="BE60" s="72">
        <v>0</v>
      </c>
      <c r="BF60" s="72">
        <v>0</v>
      </c>
      <c r="BG60" s="72">
        <v>0</v>
      </c>
      <c r="BH60" s="72">
        <v>0</v>
      </c>
      <c r="BI60" s="72">
        <v>0</v>
      </c>
      <c r="BJ60" s="83"/>
      <c r="BK60" s="71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83"/>
      <c r="BS60" s="71">
        <v>0</v>
      </c>
      <c r="BT60" s="72">
        <v>0</v>
      </c>
      <c r="BU60" s="72">
        <v>0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83"/>
      <c r="CB60" s="71">
        <v>0</v>
      </c>
      <c r="CC60" s="72">
        <v>0</v>
      </c>
      <c r="CD60" s="72">
        <v>0</v>
      </c>
      <c r="CE60" s="72">
        <v>15435</v>
      </c>
      <c r="CF60" s="72">
        <v>0</v>
      </c>
      <c r="CG60" s="72">
        <v>0</v>
      </c>
      <c r="CH60" s="72">
        <v>0</v>
      </c>
      <c r="CI60" s="72">
        <v>4336814.92379033</v>
      </c>
      <c r="CJ60" s="83">
        <f t="shared" si="4"/>
        <v>4352249.92379033</v>
      </c>
      <c r="CK60" s="71">
        <v>383.18987784</v>
      </c>
      <c r="CL60" s="72">
        <v>31.4475</v>
      </c>
      <c r="CM60" s="72">
        <v>4516070.30923313</v>
      </c>
      <c r="CN60" s="72">
        <v>80500.0035</v>
      </c>
      <c r="CO60" s="72">
        <v>0</v>
      </c>
      <c r="CP60" s="72">
        <v>0</v>
      </c>
      <c r="CQ60" s="72">
        <v>0</v>
      </c>
      <c r="CR60" s="72">
        <v>0</v>
      </c>
      <c r="CS60" s="83">
        <f t="shared" si="10"/>
        <v>4596570.31273313</v>
      </c>
      <c r="CT60" s="71">
        <v>0</v>
      </c>
      <c r="CU60" s="72">
        <v>0</v>
      </c>
      <c r="CV60" s="72">
        <v>0</v>
      </c>
      <c r="CW60" s="72">
        <v>0</v>
      </c>
      <c r="CX60" s="72">
        <v>0</v>
      </c>
      <c r="CY60" s="72">
        <v>0</v>
      </c>
      <c r="CZ60" s="72">
        <v>0</v>
      </c>
      <c r="DA60" s="83"/>
      <c r="DB60" s="89">
        <v>219.9229940145</v>
      </c>
      <c r="DC60" s="72">
        <v>15.6345</v>
      </c>
      <c r="DD60" s="72">
        <v>8832599.08548387</v>
      </c>
      <c r="DE60" s="72">
        <v>0</v>
      </c>
      <c r="DF60" s="72">
        <v>0</v>
      </c>
      <c r="DG60" s="72">
        <v>0</v>
      </c>
      <c r="DH60" s="72">
        <v>0</v>
      </c>
      <c r="DI60" s="72">
        <v>0</v>
      </c>
      <c r="DJ60" s="80">
        <f t="shared" si="5"/>
        <v>8832599.08548387</v>
      </c>
      <c r="DK60" s="71">
        <v>0</v>
      </c>
      <c r="DL60" s="72">
        <v>0</v>
      </c>
      <c r="DM60" s="72">
        <v>0</v>
      </c>
      <c r="DN60" s="72">
        <v>0</v>
      </c>
      <c r="DO60" s="72">
        <v>0</v>
      </c>
      <c r="DP60" s="72">
        <v>0</v>
      </c>
      <c r="DQ60" s="72">
        <v>0</v>
      </c>
      <c r="DR60" s="83"/>
      <c r="DS60" s="71">
        <v>0</v>
      </c>
      <c r="DT60" s="72">
        <v>0</v>
      </c>
      <c r="DU60" s="72">
        <v>0</v>
      </c>
      <c r="DV60" s="72">
        <v>0</v>
      </c>
      <c r="DW60" s="72">
        <v>0</v>
      </c>
      <c r="DX60" s="72">
        <v>0</v>
      </c>
      <c r="DY60" s="72">
        <v>0</v>
      </c>
      <c r="DZ60" s="83"/>
      <c r="EA60" s="71">
        <v>282.3476932689</v>
      </c>
      <c r="EB60" s="72">
        <v>18.8475</v>
      </c>
      <c r="EC60" s="72">
        <v>4023649.85806452</v>
      </c>
      <c r="ED60" s="72">
        <v>1471554</v>
      </c>
      <c r="EE60" s="72">
        <v>0</v>
      </c>
      <c r="EF60" s="72">
        <v>0</v>
      </c>
      <c r="EG60" s="72">
        <v>0</v>
      </c>
      <c r="EH60" s="72">
        <v>8305568.7817742</v>
      </c>
      <c r="EI60" s="83">
        <f t="shared" si="6"/>
        <v>13800772.6398387</v>
      </c>
      <c r="EJ60" s="71">
        <v>199.2162527313</v>
      </c>
      <c r="EK60" s="72">
        <v>14.238</v>
      </c>
      <c r="EL60" s="72">
        <v>4378192.14</v>
      </c>
      <c r="EM60" s="72">
        <v>0</v>
      </c>
      <c r="EN60" s="72">
        <v>0</v>
      </c>
      <c r="EO60" s="72">
        <v>0</v>
      </c>
      <c r="EP60" s="72">
        <v>0</v>
      </c>
      <c r="EQ60" s="83">
        <f t="shared" si="7"/>
        <v>4378192.14</v>
      </c>
    </row>
    <row r="61" spans="1:147">
      <c r="A61" s="22"/>
      <c r="B61" s="23">
        <f>_xlfn.ISOWEEKNUM(C61)</f>
        <v>3</v>
      </c>
      <c r="C61" s="24">
        <f t="shared" si="1"/>
        <v>43843</v>
      </c>
      <c r="D61" s="25">
        <v>61161744.504</v>
      </c>
      <c r="E61" s="26">
        <v>167085.45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44">
        <v>0</v>
      </c>
      <c r="M61" s="25">
        <v>0.921069767441865</v>
      </c>
      <c r="N61" s="44">
        <v>83633.2330188679</v>
      </c>
      <c r="O61" s="25">
        <v>909069</v>
      </c>
      <c r="P61" s="26">
        <v>1.50364715766328</v>
      </c>
      <c r="Q61" s="26">
        <v>0</v>
      </c>
      <c r="R61" s="44">
        <v>0</v>
      </c>
      <c r="S61" s="55">
        <v>374.2286882775</v>
      </c>
      <c r="T61" s="56">
        <v>14113488.6696774</v>
      </c>
      <c r="U61" s="25">
        <v>29.925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374.2286882775</v>
      </c>
      <c r="AF61" s="26">
        <f t="shared" ref="AF61:AF69" si="12">(T61+W61+Z61+AC61)*1.05</f>
        <v>14819163.1031613</v>
      </c>
      <c r="AG61" s="26">
        <v>29.925</v>
      </c>
      <c r="AH61" s="26">
        <v>1235682</v>
      </c>
      <c r="AI61" s="26">
        <v>0</v>
      </c>
      <c r="AJ61" s="26">
        <v>0</v>
      </c>
      <c r="AK61" s="44">
        <v>89598.6</v>
      </c>
      <c r="AL61" s="71">
        <v>0</v>
      </c>
      <c r="AM61" s="72">
        <v>0</v>
      </c>
      <c r="AN61" s="72">
        <v>0</v>
      </c>
      <c r="AO61" s="72">
        <v>0</v>
      </c>
      <c r="AP61" s="72">
        <v>0</v>
      </c>
      <c r="AQ61" s="72">
        <v>0</v>
      </c>
      <c r="AR61" s="72">
        <v>0</v>
      </c>
      <c r="AS61" s="80"/>
      <c r="AT61" s="71">
        <v>0</v>
      </c>
      <c r="AU61" s="72">
        <v>0</v>
      </c>
      <c r="AV61" s="72">
        <v>0</v>
      </c>
      <c r="AW61" s="72">
        <v>424242</v>
      </c>
      <c r="AX61" s="72">
        <v>0</v>
      </c>
      <c r="AY61" s="72">
        <v>0</v>
      </c>
      <c r="AZ61" s="72">
        <v>0</v>
      </c>
      <c r="BA61" s="83">
        <f t="shared" si="8"/>
        <v>424242</v>
      </c>
      <c r="BB61" s="71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83"/>
      <c r="BK61" s="71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83"/>
      <c r="BS61" s="71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72">
        <v>0</v>
      </c>
      <c r="CA61" s="83"/>
      <c r="CB61" s="71">
        <v>0</v>
      </c>
      <c r="CC61" s="72">
        <v>0</v>
      </c>
      <c r="CD61" s="72">
        <v>0</v>
      </c>
      <c r="CE61" s="72">
        <v>0</v>
      </c>
      <c r="CF61" s="72">
        <v>0</v>
      </c>
      <c r="CG61" s="72">
        <v>0</v>
      </c>
      <c r="CH61" s="72">
        <v>0</v>
      </c>
      <c r="CI61" s="72">
        <v>4336814.92379033</v>
      </c>
      <c r="CJ61" s="83">
        <f t="shared" si="4"/>
        <v>4336814.92379033</v>
      </c>
      <c r="CK61" s="71">
        <v>329.405487222</v>
      </c>
      <c r="CL61" s="72">
        <v>26.901</v>
      </c>
      <c r="CM61" s="72">
        <v>3820693.63657255</v>
      </c>
      <c r="CN61" s="72">
        <v>168000</v>
      </c>
      <c r="CO61" s="72">
        <v>0</v>
      </c>
      <c r="CP61" s="72">
        <v>0</v>
      </c>
      <c r="CQ61" s="72">
        <v>0</v>
      </c>
      <c r="CR61" s="72">
        <v>0</v>
      </c>
      <c r="CS61" s="83">
        <f t="shared" si="10"/>
        <v>3988693.63657255</v>
      </c>
      <c r="CT61" s="71">
        <v>0</v>
      </c>
      <c r="CU61" s="72">
        <v>0</v>
      </c>
      <c r="CV61" s="72">
        <v>0</v>
      </c>
      <c r="CW61" s="72">
        <v>0</v>
      </c>
      <c r="CX61" s="72">
        <v>0</v>
      </c>
      <c r="CY61" s="72">
        <v>0</v>
      </c>
      <c r="CZ61" s="72">
        <v>0</v>
      </c>
      <c r="DA61" s="83"/>
      <c r="DB61" s="89">
        <v>222.6012819765</v>
      </c>
      <c r="DC61" s="72">
        <v>16.8945</v>
      </c>
      <c r="DD61" s="72">
        <v>8832599.08548387</v>
      </c>
      <c r="DE61" s="72">
        <v>0</v>
      </c>
      <c r="DF61" s="72">
        <v>0</v>
      </c>
      <c r="DG61" s="72">
        <v>0</v>
      </c>
      <c r="DH61" s="72">
        <v>0</v>
      </c>
      <c r="DI61" s="72">
        <v>0</v>
      </c>
      <c r="DJ61" s="80">
        <f t="shared" si="5"/>
        <v>8832599.08548387</v>
      </c>
      <c r="DK61" s="71">
        <v>0</v>
      </c>
      <c r="DL61" s="72">
        <v>0</v>
      </c>
      <c r="DM61" s="72">
        <v>0</v>
      </c>
      <c r="DN61" s="72">
        <v>0</v>
      </c>
      <c r="DO61" s="72">
        <v>0</v>
      </c>
      <c r="DP61" s="72">
        <v>0</v>
      </c>
      <c r="DQ61" s="72">
        <v>0</v>
      </c>
      <c r="DR61" s="83"/>
      <c r="DS61" s="71">
        <v>0</v>
      </c>
      <c r="DT61" s="72">
        <v>0</v>
      </c>
      <c r="DU61" s="72">
        <v>0</v>
      </c>
      <c r="DV61" s="72">
        <v>0</v>
      </c>
      <c r="DW61" s="72">
        <v>0</v>
      </c>
      <c r="DX61" s="72">
        <v>0</v>
      </c>
      <c r="DY61" s="72">
        <v>0</v>
      </c>
      <c r="DZ61" s="83"/>
      <c r="EA61" s="71">
        <v>202.52475557895</v>
      </c>
      <c r="EB61" s="72">
        <v>15.33</v>
      </c>
      <c r="EC61" s="72">
        <v>4023649.85806452</v>
      </c>
      <c r="ED61" s="72">
        <v>1557822</v>
      </c>
      <c r="EE61" s="72">
        <v>0</v>
      </c>
      <c r="EF61" s="72">
        <v>0</v>
      </c>
      <c r="EG61" s="72">
        <v>0</v>
      </c>
      <c r="EH61" s="72">
        <v>8305568.7817742</v>
      </c>
      <c r="EI61" s="83">
        <f t="shared" si="6"/>
        <v>13887040.6398387</v>
      </c>
      <c r="EJ61" s="71">
        <v>239.933911896</v>
      </c>
      <c r="EK61" s="72">
        <v>18.4485</v>
      </c>
      <c r="EL61" s="72">
        <v>4378192.14</v>
      </c>
      <c r="EM61" s="72">
        <v>0</v>
      </c>
      <c r="EN61" s="72">
        <v>0</v>
      </c>
      <c r="EO61" s="72">
        <v>0</v>
      </c>
      <c r="EP61" s="72">
        <v>0</v>
      </c>
      <c r="EQ61" s="83">
        <f t="shared" si="7"/>
        <v>4378192.14</v>
      </c>
    </row>
    <row r="62" spans="1:147">
      <c r="A62" s="22"/>
      <c r="B62" s="23">
        <f>_xlfn.ISOWEEKNUM(C62)</f>
        <v>4</v>
      </c>
      <c r="C62" s="24">
        <f t="shared" si="1"/>
        <v>43850</v>
      </c>
      <c r="D62" s="25">
        <v>68402146.9215001</v>
      </c>
      <c r="E62" s="26">
        <v>187254.9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44">
        <v>0</v>
      </c>
      <c r="M62" s="25">
        <v>0.921069767441865</v>
      </c>
      <c r="N62" s="44">
        <v>83633.2330188679</v>
      </c>
      <c r="O62" s="25">
        <v>1077699</v>
      </c>
      <c r="P62" s="26">
        <v>1.50364715766328</v>
      </c>
      <c r="Q62" s="26">
        <v>0</v>
      </c>
      <c r="R62" s="44">
        <v>0</v>
      </c>
      <c r="S62" s="55">
        <v>367.3402456605</v>
      </c>
      <c r="T62" s="56">
        <v>16465736.7812903</v>
      </c>
      <c r="U62" s="25">
        <v>28.098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367.3402456605</v>
      </c>
      <c r="AF62" s="26">
        <f t="shared" si="12"/>
        <v>17289023.6203548</v>
      </c>
      <c r="AG62" s="26">
        <v>28.098</v>
      </c>
      <c r="AH62" s="26">
        <v>538272</v>
      </c>
      <c r="AI62" s="26">
        <v>0</v>
      </c>
      <c r="AJ62" s="26">
        <v>0</v>
      </c>
      <c r="AK62" s="44">
        <v>94542</v>
      </c>
      <c r="AL62" s="71">
        <v>0</v>
      </c>
      <c r="AM62" s="72">
        <v>0</v>
      </c>
      <c r="AN62" s="72">
        <v>0</v>
      </c>
      <c r="AO62" s="72">
        <v>0</v>
      </c>
      <c r="AP62" s="72">
        <v>0</v>
      </c>
      <c r="AQ62" s="72">
        <v>0</v>
      </c>
      <c r="AR62" s="72">
        <v>0</v>
      </c>
      <c r="AS62" s="80"/>
      <c r="AT62" s="71">
        <v>0</v>
      </c>
      <c r="AU62" s="72">
        <v>0</v>
      </c>
      <c r="AV62" s="72">
        <v>0</v>
      </c>
      <c r="AW62" s="72">
        <v>314706</v>
      </c>
      <c r="AX62" s="72">
        <v>0</v>
      </c>
      <c r="AY62" s="72">
        <v>0</v>
      </c>
      <c r="AZ62" s="72">
        <v>0</v>
      </c>
      <c r="BA62" s="83">
        <f t="shared" si="8"/>
        <v>314706</v>
      </c>
      <c r="BB62" s="71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83"/>
      <c r="BK62" s="71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83"/>
      <c r="BS62" s="71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83"/>
      <c r="CB62" s="71">
        <v>0</v>
      </c>
      <c r="CC62" s="72">
        <v>0</v>
      </c>
      <c r="CD62" s="72">
        <v>0</v>
      </c>
      <c r="CE62" s="72">
        <v>0</v>
      </c>
      <c r="CF62" s="72">
        <v>0</v>
      </c>
      <c r="CG62" s="72">
        <v>0</v>
      </c>
      <c r="CH62" s="72">
        <v>0</v>
      </c>
      <c r="CI62" s="72">
        <v>4336814.92379033</v>
      </c>
      <c r="CJ62" s="83">
        <f t="shared" si="4"/>
        <v>4336814.92379033</v>
      </c>
      <c r="CK62" s="71">
        <v>321.078310455</v>
      </c>
      <c r="CL62" s="72">
        <v>25.809</v>
      </c>
      <c r="CM62" s="72">
        <v>4048813.2412609</v>
      </c>
      <c r="CN62" s="72">
        <v>105000</v>
      </c>
      <c r="CO62" s="72">
        <v>0</v>
      </c>
      <c r="CP62" s="72">
        <v>0</v>
      </c>
      <c r="CQ62" s="72">
        <v>0</v>
      </c>
      <c r="CR62" s="72">
        <v>0</v>
      </c>
      <c r="CS62" s="83">
        <f t="shared" si="10"/>
        <v>4153813.2412609</v>
      </c>
      <c r="CT62" s="71">
        <v>0</v>
      </c>
      <c r="CU62" s="72">
        <v>0</v>
      </c>
      <c r="CV62" s="72">
        <v>0</v>
      </c>
      <c r="CW62" s="72">
        <v>0</v>
      </c>
      <c r="CX62" s="72">
        <v>0</v>
      </c>
      <c r="CY62" s="72">
        <v>0</v>
      </c>
      <c r="CZ62" s="72">
        <v>0</v>
      </c>
      <c r="DA62" s="83"/>
      <c r="DB62" s="89">
        <v>210.7970114985</v>
      </c>
      <c r="DC62" s="72">
        <v>15.666</v>
      </c>
      <c r="DD62" s="72">
        <v>8832599.08548387</v>
      </c>
      <c r="DE62" s="72">
        <v>0</v>
      </c>
      <c r="DF62" s="72">
        <v>0</v>
      </c>
      <c r="DG62" s="72">
        <v>0</v>
      </c>
      <c r="DH62" s="72">
        <v>0</v>
      </c>
      <c r="DI62" s="72">
        <v>0</v>
      </c>
      <c r="DJ62" s="80">
        <f t="shared" si="5"/>
        <v>8832599.08548387</v>
      </c>
      <c r="DK62" s="71">
        <v>0</v>
      </c>
      <c r="DL62" s="72">
        <v>0</v>
      </c>
      <c r="DM62" s="72">
        <v>0</v>
      </c>
      <c r="DN62" s="72">
        <v>0</v>
      </c>
      <c r="DO62" s="72">
        <v>0</v>
      </c>
      <c r="DP62" s="72">
        <v>0</v>
      </c>
      <c r="DQ62" s="72">
        <v>0</v>
      </c>
      <c r="DR62" s="83"/>
      <c r="DS62" s="71">
        <v>0</v>
      </c>
      <c r="DT62" s="72">
        <v>0</v>
      </c>
      <c r="DU62" s="72">
        <v>0</v>
      </c>
      <c r="DV62" s="72">
        <v>195804</v>
      </c>
      <c r="DW62" s="72">
        <v>0</v>
      </c>
      <c r="DX62" s="72">
        <v>0</v>
      </c>
      <c r="DY62" s="72">
        <v>0</v>
      </c>
      <c r="DZ62" s="83">
        <f t="shared" si="0"/>
        <v>195804</v>
      </c>
      <c r="EA62" s="71">
        <v>261.2002206345</v>
      </c>
      <c r="EB62" s="72">
        <v>19.131</v>
      </c>
      <c r="EC62" s="72">
        <v>4023649.85806452</v>
      </c>
      <c r="ED62" s="72">
        <v>1926372</v>
      </c>
      <c r="EE62" s="72">
        <v>0</v>
      </c>
      <c r="EF62" s="72">
        <v>0</v>
      </c>
      <c r="EG62" s="72">
        <v>0</v>
      </c>
      <c r="EH62" s="72">
        <v>8305568.7817742</v>
      </c>
      <c r="EI62" s="83">
        <f t="shared" si="6"/>
        <v>14255590.6398387</v>
      </c>
      <c r="EJ62" s="71">
        <v>274.03577969985</v>
      </c>
      <c r="EK62" s="72">
        <v>20.9265</v>
      </c>
      <c r="EL62" s="72">
        <v>6949073.03275862</v>
      </c>
      <c r="EM62" s="72">
        <v>0</v>
      </c>
      <c r="EN62" s="72">
        <v>0</v>
      </c>
      <c r="EO62" s="72">
        <v>0</v>
      </c>
      <c r="EP62" s="72">
        <v>0</v>
      </c>
      <c r="EQ62" s="83">
        <f t="shared" si="7"/>
        <v>6949073.03275862</v>
      </c>
    </row>
    <row r="63" spans="1:147">
      <c r="A63" s="22"/>
      <c r="B63" s="23">
        <f>_xlfn.ISOWEEKNUM(C63)</f>
        <v>5</v>
      </c>
      <c r="C63" s="24">
        <f t="shared" si="1"/>
        <v>43857</v>
      </c>
      <c r="D63" s="25">
        <v>78930010.7190001</v>
      </c>
      <c r="E63" s="26">
        <v>214536</v>
      </c>
      <c r="F63" s="26">
        <f>(SUM(G63:I63))*1.05</f>
        <v>533280434.76855</v>
      </c>
      <c r="G63" s="26">
        <v>357119029.9005</v>
      </c>
      <c r="H63" s="26">
        <v>131122625.4135</v>
      </c>
      <c r="I63" s="26">
        <v>19644473.037</v>
      </c>
      <c r="J63" s="26">
        <v>886424.7</v>
      </c>
      <c r="K63" s="26">
        <v>461401.5</v>
      </c>
      <c r="L63" s="44">
        <v>25565.4</v>
      </c>
      <c r="M63" s="25">
        <v>0.921069767441865</v>
      </c>
      <c r="N63" s="44">
        <v>83633.2330188679</v>
      </c>
      <c r="O63" s="25">
        <v>1307649</v>
      </c>
      <c r="P63" s="26">
        <v>1.50364715766328</v>
      </c>
      <c r="Q63" s="26">
        <v>0</v>
      </c>
      <c r="R63" s="44">
        <v>0</v>
      </c>
      <c r="S63" s="55">
        <v>389.8471969098</v>
      </c>
      <c r="T63" s="56">
        <v>11771029.4286874</v>
      </c>
      <c r="U63" s="25">
        <v>30.387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389.8471969098</v>
      </c>
      <c r="AF63" s="26">
        <f t="shared" si="12"/>
        <v>12359580.9001218</v>
      </c>
      <c r="AG63" s="26">
        <v>30.2505</v>
      </c>
      <c r="AH63" s="26">
        <v>0</v>
      </c>
      <c r="AI63" s="26">
        <v>0</v>
      </c>
      <c r="AJ63" s="26">
        <v>0</v>
      </c>
      <c r="AK63" s="44">
        <v>102331.95</v>
      </c>
      <c r="AL63" s="71">
        <v>0</v>
      </c>
      <c r="AM63" s="72">
        <v>0</v>
      </c>
      <c r="AN63" s="72">
        <v>0</v>
      </c>
      <c r="AO63" s="72">
        <v>0</v>
      </c>
      <c r="AP63" s="72">
        <v>0</v>
      </c>
      <c r="AQ63" s="72">
        <v>0</v>
      </c>
      <c r="AR63" s="72">
        <v>0</v>
      </c>
      <c r="AS63" s="80"/>
      <c r="AT63" s="71">
        <v>0</v>
      </c>
      <c r="AU63" s="72">
        <v>0</v>
      </c>
      <c r="AV63" s="72">
        <v>0</v>
      </c>
      <c r="AW63" s="72">
        <v>326340</v>
      </c>
      <c r="AX63" s="72">
        <v>0</v>
      </c>
      <c r="AY63" s="72">
        <v>0</v>
      </c>
      <c r="AZ63" s="72">
        <v>0</v>
      </c>
      <c r="BA63" s="83">
        <f t="shared" si="8"/>
        <v>326340</v>
      </c>
      <c r="BB63" s="71">
        <v>0</v>
      </c>
      <c r="BC63" s="72">
        <v>0</v>
      </c>
      <c r="BD63" s="72">
        <v>0</v>
      </c>
      <c r="BE63" s="72">
        <v>0</v>
      </c>
      <c r="BF63" s="72">
        <v>0</v>
      </c>
      <c r="BG63" s="72">
        <v>0</v>
      </c>
      <c r="BH63" s="72">
        <v>0</v>
      </c>
      <c r="BI63" s="72">
        <v>0</v>
      </c>
      <c r="BJ63" s="83"/>
      <c r="BK63" s="71">
        <v>0</v>
      </c>
      <c r="BL63" s="72">
        <v>0</v>
      </c>
      <c r="BM63" s="72">
        <v>0</v>
      </c>
      <c r="BN63" s="72">
        <v>0</v>
      </c>
      <c r="BO63" s="72">
        <v>0</v>
      </c>
      <c r="BP63" s="72">
        <v>0</v>
      </c>
      <c r="BQ63" s="72">
        <v>0</v>
      </c>
      <c r="BR63" s="83"/>
      <c r="BS63" s="71">
        <v>0</v>
      </c>
      <c r="BT63" s="72">
        <v>0</v>
      </c>
      <c r="BU63" s="72">
        <v>0</v>
      </c>
      <c r="BV63" s="72">
        <v>0</v>
      </c>
      <c r="BW63" s="72">
        <v>0</v>
      </c>
      <c r="BX63" s="72">
        <v>0</v>
      </c>
      <c r="BY63" s="72">
        <v>0</v>
      </c>
      <c r="BZ63" s="72">
        <v>0</v>
      </c>
      <c r="CA63" s="83"/>
      <c r="CB63" s="71">
        <v>0</v>
      </c>
      <c r="CC63" s="72">
        <v>0</v>
      </c>
      <c r="CD63" s="72">
        <v>0</v>
      </c>
      <c r="CE63" s="72">
        <v>130536</v>
      </c>
      <c r="CF63" s="72">
        <v>0</v>
      </c>
      <c r="CG63" s="72">
        <v>0</v>
      </c>
      <c r="CH63" s="72">
        <v>0</v>
      </c>
      <c r="CI63" s="72">
        <v>3854599.65349555</v>
      </c>
      <c r="CJ63" s="83">
        <f t="shared" si="4"/>
        <v>3985135.65349555</v>
      </c>
      <c r="CK63" s="71">
        <v>243.724480755</v>
      </c>
      <c r="CL63" s="72">
        <v>19.2465</v>
      </c>
      <c r="CM63" s="72">
        <v>3117401.42897666</v>
      </c>
      <c r="CN63" s="72">
        <v>42000</v>
      </c>
      <c r="CO63" s="72">
        <v>0</v>
      </c>
      <c r="CP63" s="72">
        <v>0</v>
      </c>
      <c r="CQ63" s="72">
        <v>0</v>
      </c>
      <c r="CR63" s="72">
        <v>0</v>
      </c>
      <c r="CS63" s="83">
        <f t="shared" si="10"/>
        <v>3159401.42897666</v>
      </c>
      <c r="CT63" s="71">
        <v>0</v>
      </c>
      <c r="CU63" s="72">
        <v>0</v>
      </c>
      <c r="CV63" s="72">
        <v>0</v>
      </c>
      <c r="CW63" s="72">
        <v>0</v>
      </c>
      <c r="CX63" s="72">
        <v>0</v>
      </c>
      <c r="CY63" s="72">
        <v>0</v>
      </c>
      <c r="CZ63" s="72">
        <v>0</v>
      </c>
      <c r="DA63" s="83"/>
      <c r="DB63" s="89">
        <v>206.8048450965</v>
      </c>
      <c r="DC63" s="72">
        <v>14.196</v>
      </c>
      <c r="DD63" s="72">
        <v>8881837.70022247</v>
      </c>
      <c r="DE63" s="72">
        <v>0</v>
      </c>
      <c r="DF63" s="72">
        <v>0</v>
      </c>
      <c r="DG63" s="72">
        <v>0</v>
      </c>
      <c r="DH63" s="72">
        <v>0</v>
      </c>
      <c r="DI63" s="72">
        <v>0</v>
      </c>
      <c r="DJ63" s="80">
        <f t="shared" si="5"/>
        <v>8881837.70022247</v>
      </c>
      <c r="DK63" s="71">
        <v>0</v>
      </c>
      <c r="DL63" s="72">
        <v>0</v>
      </c>
      <c r="DM63" s="72">
        <v>0</v>
      </c>
      <c r="DN63" s="72">
        <v>0</v>
      </c>
      <c r="DO63" s="72">
        <v>0</v>
      </c>
      <c r="DP63" s="72">
        <v>0</v>
      </c>
      <c r="DQ63" s="72">
        <v>0</v>
      </c>
      <c r="DR63" s="83"/>
      <c r="DS63" s="71">
        <v>0</v>
      </c>
      <c r="DT63" s="72">
        <v>0</v>
      </c>
      <c r="DU63" s="72">
        <v>0</v>
      </c>
      <c r="DV63" s="72">
        <v>1852809</v>
      </c>
      <c r="DW63" s="72">
        <v>0</v>
      </c>
      <c r="DX63" s="72">
        <v>0</v>
      </c>
      <c r="DY63" s="72">
        <v>0</v>
      </c>
      <c r="DZ63" s="83">
        <f t="shared" si="0"/>
        <v>1852809</v>
      </c>
      <c r="EA63" s="71">
        <v>222.76504841955</v>
      </c>
      <c r="EB63" s="72">
        <v>17.787</v>
      </c>
      <c r="EC63" s="72">
        <v>4714357.82752391</v>
      </c>
      <c r="ED63" s="72">
        <v>2832144</v>
      </c>
      <c r="EE63" s="72">
        <v>0</v>
      </c>
      <c r="EF63" s="72">
        <v>0</v>
      </c>
      <c r="EG63" s="72">
        <v>0</v>
      </c>
      <c r="EH63" s="72">
        <v>8213051.33501112</v>
      </c>
      <c r="EI63" s="83">
        <f t="shared" si="6"/>
        <v>15759553.162535</v>
      </c>
      <c r="EJ63" s="71">
        <v>0</v>
      </c>
      <c r="EK63" s="72">
        <v>0</v>
      </c>
      <c r="EL63" s="72">
        <v>0</v>
      </c>
      <c r="EM63" s="72">
        <v>0</v>
      </c>
      <c r="EN63" s="72">
        <v>0</v>
      </c>
      <c r="EO63" s="72">
        <v>0</v>
      </c>
      <c r="EP63" s="72">
        <v>0</v>
      </c>
      <c r="EQ63" s="83"/>
    </row>
    <row r="64" spans="1:147">
      <c r="A64" s="22"/>
      <c r="B64" s="23">
        <f>_xlfn.ISOWEEKNUM(C64)</f>
        <v>6</v>
      </c>
      <c r="C64" s="24">
        <f t="shared" si="1"/>
        <v>43864</v>
      </c>
      <c r="D64" s="25">
        <v>81963276.4965001</v>
      </c>
      <c r="E64" s="26">
        <v>222696.6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44">
        <v>0</v>
      </c>
      <c r="M64" s="25">
        <v>0.90983720930233</v>
      </c>
      <c r="N64" s="44">
        <v>83633.2330188679</v>
      </c>
      <c r="O64" s="25">
        <v>1477812</v>
      </c>
      <c r="P64" s="26">
        <v>1.51947347335118</v>
      </c>
      <c r="Q64" s="26">
        <v>0</v>
      </c>
      <c r="R64" s="44">
        <v>0</v>
      </c>
      <c r="S64" s="55">
        <v>392.863593864</v>
      </c>
      <c r="T64" s="56">
        <v>20616432.0237931</v>
      </c>
      <c r="U64" s="25">
        <v>31.521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392.863593864</v>
      </c>
      <c r="AF64" s="26">
        <f t="shared" si="12"/>
        <v>21647253.6249828</v>
      </c>
      <c r="AG64" s="26">
        <v>31.521</v>
      </c>
      <c r="AH64" s="26">
        <v>0</v>
      </c>
      <c r="AI64" s="26">
        <v>0</v>
      </c>
      <c r="AJ64" s="26">
        <v>0</v>
      </c>
      <c r="AK64" s="44">
        <v>104743.8</v>
      </c>
      <c r="AL64" s="71">
        <v>0</v>
      </c>
      <c r="AM64" s="72">
        <v>0</v>
      </c>
      <c r="AN64" s="72">
        <v>0</v>
      </c>
      <c r="AO64" s="72">
        <v>0</v>
      </c>
      <c r="AP64" s="72">
        <v>0</v>
      </c>
      <c r="AQ64" s="72">
        <v>0</v>
      </c>
      <c r="AR64" s="72">
        <v>0</v>
      </c>
      <c r="AS64" s="80"/>
      <c r="AT64" s="71">
        <v>0</v>
      </c>
      <c r="AU64" s="72">
        <v>0</v>
      </c>
      <c r="AV64" s="72">
        <v>0</v>
      </c>
      <c r="AW64" s="72">
        <v>367132.5</v>
      </c>
      <c r="AX64" s="72">
        <v>0</v>
      </c>
      <c r="AY64" s="72">
        <v>0</v>
      </c>
      <c r="AZ64" s="72">
        <v>0</v>
      </c>
      <c r="BA64" s="83">
        <f t="shared" si="8"/>
        <v>367132.5</v>
      </c>
      <c r="BB64" s="71">
        <v>0</v>
      </c>
      <c r="BC64" s="72">
        <v>0</v>
      </c>
      <c r="BD64" s="72">
        <v>0</v>
      </c>
      <c r="BE64" s="72">
        <v>0</v>
      </c>
      <c r="BF64" s="72">
        <v>0</v>
      </c>
      <c r="BG64" s="72">
        <v>0</v>
      </c>
      <c r="BH64" s="72">
        <v>0</v>
      </c>
      <c r="BI64" s="72">
        <v>0</v>
      </c>
      <c r="BJ64" s="83"/>
      <c r="BK64" s="71">
        <v>0</v>
      </c>
      <c r="BL64" s="72">
        <v>0</v>
      </c>
      <c r="BM64" s="72">
        <v>0</v>
      </c>
      <c r="BN64" s="72">
        <v>0</v>
      </c>
      <c r="BO64" s="72">
        <v>0</v>
      </c>
      <c r="BP64" s="72">
        <v>0</v>
      </c>
      <c r="BQ64" s="72">
        <v>0</v>
      </c>
      <c r="BR64" s="83"/>
      <c r="BS64" s="71">
        <v>0</v>
      </c>
      <c r="BT64" s="72">
        <v>0</v>
      </c>
      <c r="BU64" s="72">
        <v>0</v>
      </c>
      <c r="BV64" s="72">
        <v>0</v>
      </c>
      <c r="BW64" s="72">
        <v>0</v>
      </c>
      <c r="BX64" s="72">
        <v>0</v>
      </c>
      <c r="BY64" s="72">
        <v>0</v>
      </c>
      <c r="BZ64" s="72">
        <v>0</v>
      </c>
      <c r="CA64" s="83"/>
      <c r="CB64" s="71">
        <v>0</v>
      </c>
      <c r="CC64" s="72">
        <v>0</v>
      </c>
      <c r="CD64" s="72">
        <v>0</v>
      </c>
      <c r="CE64" s="72">
        <v>175203</v>
      </c>
      <c r="CF64" s="72">
        <v>0</v>
      </c>
      <c r="CG64" s="72">
        <v>0</v>
      </c>
      <c r="CH64" s="72">
        <v>0</v>
      </c>
      <c r="CI64" s="72">
        <v>2649061.47775862</v>
      </c>
      <c r="CJ64" s="83">
        <f t="shared" si="4"/>
        <v>2824264.47775862</v>
      </c>
      <c r="CK64" s="71">
        <v>0</v>
      </c>
      <c r="CL64" s="72">
        <v>0</v>
      </c>
      <c r="CM64" s="72">
        <v>0</v>
      </c>
      <c r="CN64" s="72">
        <v>0</v>
      </c>
      <c r="CO64" s="72">
        <v>0</v>
      </c>
      <c r="CP64" s="72">
        <v>0</v>
      </c>
      <c r="CQ64" s="72">
        <v>0</v>
      </c>
      <c r="CR64" s="72">
        <v>0</v>
      </c>
      <c r="CS64" s="83"/>
      <c r="CT64" s="71">
        <v>0</v>
      </c>
      <c r="CU64" s="72">
        <v>0</v>
      </c>
      <c r="CV64" s="72">
        <v>0</v>
      </c>
      <c r="CW64" s="72">
        <v>0</v>
      </c>
      <c r="CX64" s="72">
        <v>0</v>
      </c>
      <c r="CY64" s="72">
        <v>0</v>
      </c>
      <c r="CZ64" s="72">
        <v>0</v>
      </c>
      <c r="DA64" s="83"/>
      <c r="DB64" s="89">
        <v>212.5559239545</v>
      </c>
      <c r="DC64" s="72">
        <v>15.8445</v>
      </c>
      <c r="DD64" s="72">
        <v>9004934.23706897</v>
      </c>
      <c r="DE64" s="72">
        <v>0</v>
      </c>
      <c r="DF64" s="72">
        <v>0</v>
      </c>
      <c r="DG64" s="72">
        <v>0</v>
      </c>
      <c r="DH64" s="72">
        <v>0</v>
      </c>
      <c r="DI64" s="72">
        <v>0</v>
      </c>
      <c r="DJ64" s="80">
        <f t="shared" si="5"/>
        <v>9004934.23706897</v>
      </c>
      <c r="DK64" s="71">
        <v>0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0</v>
      </c>
      <c r="DR64" s="83"/>
      <c r="DS64" s="71">
        <v>0</v>
      </c>
      <c r="DT64" s="72">
        <v>0</v>
      </c>
      <c r="DU64" s="72">
        <v>0</v>
      </c>
      <c r="DV64" s="72">
        <v>2801663.8125</v>
      </c>
      <c r="DW64" s="72">
        <v>0</v>
      </c>
      <c r="DX64" s="72">
        <v>0</v>
      </c>
      <c r="DY64" s="72">
        <v>0</v>
      </c>
      <c r="DZ64" s="83">
        <f t="shared" si="0"/>
        <v>2801663.8125</v>
      </c>
      <c r="EA64" s="71">
        <v>168.000336714</v>
      </c>
      <c r="EB64" s="72">
        <v>12.9045</v>
      </c>
      <c r="EC64" s="72">
        <v>6441127.75117241</v>
      </c>
      <c r="ED64" s="72">
        <v>2618110.6875</v>
      </c>
      <c r="EE64" s="72">
        <v>0</v>
      </c>
      <c r="EF64" s="72">
        <v>0</v>
      </c>
      <c r="EG64" s="72">
        <v>0</v>
      </c>
      <c r="EH64" s="72">
        <v>7981757.71810345</v>
      </c>
      <c r="EI64" s="83">
        <f t="shared" si="6"/>
        <v>17040996.1567759</v>
      </c>
      <c r="EJ64" s="71">
        <v>221.499282564</v>
      </c>
      <c r="EK64" s="72">
        <v>15.666</v>
      </c>
      <c r="EL64" s="72">
        <v>9621566.79206897</v>
      </c>
      <c r="EM64" s="72">
        <v>0</v>
      </c>
      <c r="EN64" s="72">
        <v>0</v>
      </c>
      <c r="EO64" s="72">
        <v>0</v>
      </c>
      <c r="EP64" s="72">
        <v>0</v>
      </c>
      <c r="EQ64" s="83">
        <f t="shared" si="7"/>
        <v>9621566.79206897</v>
      </c>
    </row>
    <row r="65" spans="1:147">
      <c r="A65" s="22"/>
      <c r="B65" s="23">
        <f>_xlfn.ISOWEEKNUM(C65)</f>
        <v>7</v>
      </c>
      <c r="C65" s="24">
        <f t="shared" si="1"/>
        <v>43871</v>
      </c>
      <c r="D65" s="25">
        <v>79901998.05</v>
      </c>
      <c r="E65" s="26">
        <v>217080.15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44">
        <v>0</v>
      </c>
      <c r="M65" s="25">
        <v>0.90983720930233</v>
      </c>
      <c r="N65" s="44">
        <v>83633.2330188679</v>
      </c>
      <c r="O65" s="25">
        <v>1448685</v>
      </c>
      <c r="P65" s="26">
        <v>1.51947347335118</v>
      </c>
      <c r="Q65" s="26">
        <v>0</v>
      </c>
      <c r="R65" s="44">
        <v>0</v>
      </c>
      <c r="S65" s="55">
        <v>390.626073747</v>
      </c>
      <c r="T65" s="56">
        <v>20616432.0237931</v>
      </c>
      <c r="U65" s="25">
        <v>30.7755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390.626073747</v>
      </c>
      <c r="AF65" s="26">
        <f t="shared" si="12"/>
        <v>21647253.6249828</v>
      </c>
      <c r="AG65" s="26">
        <v>30.7755</v>
      </c>
      <c r="AH65" s="26">
        <v>63000</v>
      </c>
      <c r="AI65" s="26">
        <v>0</v>
      </c>
      <c r="AJ65" s="26">
        <v>0</v>
      </c>
      <c r="AK65" s="44">
        <v>99680.7</v>
      </c>
      <c r="AL65" s="71">
        <v>0</v>
      </c>
      <c r="AM65" s="72">
        <v>0</v>
      </c>
      <c r="AN65" s="72">
        <v>0</v>
      </c>
      <c r="AO65" s="72">
        <v>0</v>
      </c>
      <c r="AP65" s="72">
        <v>0</v>
      </c>
      <c r="AQ65" s="72">
        <v>0</v>
      </c>
      <c r="AR65" s="72">
        <v>0</v>
      </c>
      <c r="AS65" s="80"/>
      <c r="AT65" s="71">
        <v>0</v>
      </c>
      <c r="AU65" s="72">
        <v>0</v>
      </c>
      <c r="AV65" s="72">
        <v>0</v>
      </c>
      <c r="AW65" s="72">
        <v>220279.5</v>
      </c>
      <c r="AX65" s="72">
        <v>0</v>
      </c>
      <c r="AY65" s="72">
        <v>0</v>
      </c>
      <c r="AZ65" s="72">
        <v>0</v>
      </c>
      <c r="BA65" s="83">
        <f t="shared" si="8"/>
        <v>220279.5</v>
      </c>
      <c r="BB65" s="71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83"/>
      <c r="BK65" s="71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83"/>
      <c r="BS65" s="71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83"/>
      <c r="CB65" s="71">
        <v>0</v>
      </c>
      <c r="CC65" s="72">
        <v>0</v>
      </c>
      <c r="CD65" s="72">
        <v>0</v>
      </c>
      <c r="CE65" s="72">
        <v>345303</v>
      </c>
      <c r="CF65" s="72">
        <v>0</v>
      </c>
      <c r="CG65" s="72">
        <v>0</v>
      </c>
      <c r="CH65" s="72">
        <v>0</v>
      </c>
      <c r="CI65" s="72">
        <v>2649061.47775862</v>
      </c>
      <c r="CJ65" s="83">
        <f t="shared" si="4"/>
        <v>2994364.47775862</v>
      </c>
      <c r="CK65" s="71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83"/>
      <c r="CT65" s="71">
        <v>0</v>
      </c>
      <c r="CU65" s="72">
        <v>0</v>
      </c>
      <c r="CV65" s="72">
        <v>0</v>
      </c>
      <c r="CW65" s="72">
        <v>0</v>
      </c>
      <c r="CX65" s="72">
        <v>0</v>
      </c>
      <c r="CY65" s="72">
        <v>0</v>
      </c>
      <c r="CZ65" s="72">
        <v>0</v>
      </c>
      <c r="DA65" s="83"/>
      <c r="DB65" s="89">
        <v>154.0587973575</v>
      </c>
      <c r="DC65" s="72">
        <v>9.6705</v>
      </c>
      <c r="DD65" s="72">
        <v>9004934.23706897</v>
      </c>
      <c r="DE65" s="72">
        <v>0</v>
      </c>
      <c r="DF65" s="72">
        <v>0</v>
      </c>
      <c r="DG65" s="72">
        <v>0</v>
      </c>
      <c r="DH65" s="72">
        <v>0</v>
      </c>
      <c r="DI65" s="72">
        <v>0</v>
      </c>
      <c r="DJ65" s="80">
        <f t="shared" si="5"/>
        <v>9004934.23706897</v>
      </c>
      <c r="DK65" s="71">
        <v>0</v>
      </c>
      <c r="DL65" s="72">
        <v>0</v>
      </c>
      <c r="DM65" s="72">
        <v>0</v>
      </c>
      <c r="DN65" s="72">
        <v>0</v>
      </c>
      <c r="DO65" s="72">
        <v>0</v>
      </c>
      <c r="DP65" s="72">
        <v>0</v>
      </c>
      <c r="DQ65" s="72">
        <v>0</v>
      </c>
      <c r="DR65" s="83"/>
      <c r="DS65" s="71">
        <v>0</v>
      </c>
      <c r="DT65" s="72">
        <v>0</v>
      </c>
      <c r="DU65" s="72">
        <v>0</v>
      </c>
      <c r="DV65" s="72">
        <v>2776938.7734375</v>
      </c>
      <c r="DW65" s="72">
        <v>0</v>
      </c>
      <c r="DX65" s="72">
        <v>0</v>
      </c>
      <c r="DY65" s="72">
        <v>0</v>
      </c>
      <c r="DZ65" s="83">
        <f t="shared" si="0"/>
        <v>2776938.7734375</v>
      </c>
      <c r="EA65" s="71">
        <v>259.697371059</v>
      </c>
      <c r="EB65" s="72">
        <v>19.404</v>
      </c>
      <c r="EC65" s="72">
        <v>6441127.75117241</v>
      </c>
      <c r="ED65" s="72">
        <v>2908993.5</v>
      </c>
      <c r="EE65" s="72">
        <v>0</v>
      </c>
      <c r="EF65" s="72">
        <v>0</v>
      </c>
      <c r="EG65" s="72">
        <v>0</v>
      </c>
      <c r="EH65" s="72">
        <v>7981757.71810345</v>
      </c>
      <c r="EI65" s="83">
        <f t="shared" si="6"/>
        <v>17331878.9692759</v>
      </c>
      <c r="EJ65" s="71">
        <v>278.056526496</v>
      </c>
      <c r="EK65" s="72">
        <v>21.231</v>
      </c>
      <c r="EL65" s="72">
        <v>7050685.89931035</v>
      </c>
      <c r="EM65" s="72">
        <v>0</v>
      </c>
      <c r="EN65" s="72">
        <v>0</v>
      </c>
      <c r="EO65" s="72">
        <v>0</v>
      </c>
      <c r="EP65" s="72">
        <v>0</v>
      </c>
      <c r="EQ65" s="83">
        <f t="shared" si="7"/>
        <v>7050685.89931035</v>
      </c>
    </row>
    <row r="66" spans="1:147">
      <c r="A66" s="22"/>
      <c r="B66" s="23">
        <f>_xlfn.ISOWEEKNUM(C66)</f>
        <v>8</v>
      </c>
      <c r="C66" s="24">
        <f t="shared" si="1"/>
        <v>43878</v>
      </c>
      <c r="D66" s="25">
        <v>72766669.6365</v>
      </c>
      <c r="E66" s="26">
        <v>196481.25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44">
        <v>0</v>
      </c>
      <c r="M66" s="25">
        <v>0.90983720930233</v>
      </c>
      <c r="N66" s="44">
        <v>83633.2330188679</v>
      </c>
      <c r="O66" s="25">
        <v>1293852</v>
      </c>
      <c r="P66" s="26">
        <v>1.51947347335118</v>
      </c>
      <c r="Q66" s="26">
        <v>0</v>
      </c>
      <c r="R66" s="44">
        <v>0</v>
      </c>
      <c r="S66" s="55">
        <v>361.37816436435</v>
      </c>
      <c r="T66" s="56">
        <v>20616432.0237931</v>
      </c>
      <c r="U66" s="25">
        <v>28.9065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361.37816436435</v>
      </c>
      <c r="AF66" s="26">
        <f t="shared" si="12"/>
        <v>21647253.6249828</v>
      </c>
      <c r="AG66" s="26">
        <v>28.9065</v>
      </c>
      <c r="AH66" s="26">
        <v>136426.5</v>
      </c>
      <c r="AI66" s="26">
        <v>0</v>
      </c>
      <c r="AJ66" s="26">
        <v>0</v>
      </c>
      <c r="AK66" s="44">
        <v>97282.5</v>
      </c>
      <c r="AL66" s="71">
        <v>0</v>
      </c>
      <c r="AM66" s="72">
        <v>0</v>
      </c>
      <c r="AN66" s="72">
        <v>0</v>
      </c>
      <c r="AO66" s="72">
        <v>0</v>
      </c>
      <c r="AP66" s="72">
        <v>0</v>
      </c>
      <c r="AQ66" s="72">
        <v>0</v>
      </c>
      <c r="AR66" s="72">
        <v>0</v>
      </c>
      <c r="AS66" s="80"/>
      <c r="AT66" s="71">
        <v>0</v>
      </c>
      <c r="AU66" s="72">
        <v>0</v>
      </c>
      <c r="AV66" s="72">
        <v>0</v>
      </c>
      <c r="AW66" s="72">
        <v>513985.5</v>
      </c>
      <c r="AX66" s="72">
        <v>0</v>
      </c>
      <c r="AY66" s="72">
        <v>0</v>
      </c>
      <c r="AZ66" s="72">
        <v>0</v>
      </c>
      <c r="BA66" s="83">
        <f t="shared" si="8"/>
        <v>513985.5</v>
      </c>
      <c r="BB66" s="71">
        <v>0</v>
      </c>
      <c r="BC66" s="72">
        <v>0</v>
      </c>
      <c r="BD66" s="72">
        <v>0</v>
      </c>
      <c r="BE66" s="72">
        <v>0</v>
      </c>
      <c r="BF66" s="72">
        <v>0</v>
      </c>
      <c r="BG66" s="72">
        <v>0</v>
      </c>
      <c r="BH66" s="72">
        <v>0</v>
      </c>
      <c r="BI66" s="72">
        <v>0</v>
      </c>
      <c r="BJ66" s="83"/>
      <c r="BK66" s="71">
        <v>0</v>
      </c>
      <c r="BL66" s="72">
        <v>0</v>
      </c>
      <c r="BM66" s="72">
        <v>0</v>
      </c>
      <c r="BN66" s="72">
        <v>0</v>
      </c>
      <c r="BO66" s="72">
        <v>0</v>
      </c>
      <c r="BP66" s="72">
        <v>0</v>
      </c>
      <c r="BQ66" s="72">
        <v>0</v>
      </c>
      <c r="BR66" s="83"/>
      <c r="BS66" s="71">
        <v>0</v>
      </c>
      <c r="BT66" s="72">
        <v>0</v>
      </c>
      <c r="BU66" s="72">
        <v>0</v>
      </c>
      <c r="BV66" s="72">
        <v>0</v>
      </c>
      <c r="BW66" s="72">
        <v>0</v>
      </c>
      <c r="BX66" s="72">
        <v>0</v>
      </c>
      <c r="BY66" s="72">
        <v>0</v>
      </c>
      <c r="BZ66" s="72">
        <v>0</v>
      </c>
      <c r="CA66" s="83"/>
      <c r="CB66" s="71">
        <v>0</v>
      </c>
      <c r="CC66" s="72">
        <v>0</v>
      </c>
      <c r="CD66" s="72">
        <v>0</v>
      </c>
      <c r="CE66" s="72">
        <v>473256</v>
      </c>
      <c r="CF66" s="72">
        <v>0</v>
      </c>
      <c r="CG66" s="72">
        <v>0</v>
      </c>
      <c r="CH66" s="72">
        <v>0</v>
      </c>
      <c r="CI66" s="72">
        <v>2649061.47775862</v>
      </c>
      <c r="CJ66" s="83">
        <f t="shared" si="4"/>
        <v>3122317.47775862</v>
      </c>
      <c r="CK66" s="71">
        <v>0</v>
      </c>
      <c r="CL66" s="72">
        <v>0</v>
      </c>
      <c r="CM66" s="72">
        <v>0</v>
      </c>
      <c r="CN66" s="72">
        <v>0</v>
      </c>
      <c r="CO66" s="72">
        <v>0</v>
      </c>
      <c r="CP66" s="72">
        <v>0</v>
      </c>
      <c r="CQ66" s="72">
        <v>0</v>
      </c>
      <c r="CR66" s="72">
        <v>0</v>
      </c>
      <c r="CS66" s="83"/>
      <c r="CT66" s="71">
        <v>0</v>
      </c>
      <c r="CU66" s="72">
        <v>0</v>
      </c>
      <c r="CV66" s="72">
        <v>0</v>
      </c>
      <c r="CW66" s="72">
        <v>0</v>
      </c>
      <c r="CX66" s="72">
        <v>0</v>
      </c>
      <c r="CY66" s="72">
        <v>0</v>
      </c>
      <c r="CZ66" s="72">
        <v>0</v>
      </c>
      <c r="DA66" s="83"/>
      <c r="DB66" s="89">
        <v>166.160438199</v>
      </c>
      <c r="DC66" s="72">
        <v>10.542</v>
      </c>
      <c r="DD66" s="72">
        <v>9004934.23706897</v>
      </c>
      <c r="DE66" s="72">
        <v>0</v>
      </c>
      <c r="DF66" s="72">
        <v>0</v>
      </c>
      <c r="DG66" s="72">
        <v>0</v>
      </c>
      <c r="DH66" s="72">
        <v>0</v>
      </c>
      <c r="DI66" s="72">
        <v>0</v>
      </c>
      <c r="DJ66" s="80">
        <f t="shared" si="5"/>
        <v>9004934.23706897</v>
      </c>
      <c r="DK66" s="71">
        <v>0</v>
      </c>
      <c r="DL66" s="72">
        <v>0</v>
      </c>
      <c r="DM66" s="72">
        <v>0</v>
      </c>
      <c r="DN66" s="72">
        <v>0</v>
      </c>
      <c r="DO66" s="72">
        <v>0</v>
      </c>
      <c r="DP66" s="72">
        <v>0</v>
      </c>
      <c r="DQ66" s="72">
        <v>0</v>
      </c>
      <c r="DR66" s="83"/>
      <c r="DS66" s="71">
        <v>0</v>
      </c>
      <c r="DT66" s="72">
        <v>0</v>
      </c>
      <c r="DU66" s="72">
        <v>0</v>
      </c>
      <c r="DV66" s="72">
        <v>0</v>
      </c>
      <c r="DW66" s="72">
        <v>0</v>
      </c>
      <c r="DX66" s="72">
        <v>0</v>
      </c>
      <c r="DY66" s="72">
        <v>0</v>
      </c>
      <c r="DZ66" s="83"/>
      <c r="EA66" s="71">
        <v>191.20880770635</v>
      </c>
      <c r="EB66" s="72">
        <v>13.566</v>
      </c>
      <c r="EC66" s="72">
        <v>6441127.75117241</v>
      </c>
      <c r="ED66" s="72">
        <v>2526268.5</v>
      </c>
      <c r="EE66" s="72">
        <v>0</v>
      </c>
      <c r="EF66" s="72">
        <v>0</v>
      </c>
      <c r="EG66" s="72">
        <v>0</v>
      </c>
      <c r="EH66" s="72">
        <v>7981757.71810345</v>
      </c>
      <c r="EI66" s="83">
        <f t="shared" si="6"/>
        <v>16949153.9692759</v>
      </c>
      <c r="EJ66" s="71">
        <v>247.9204479885</v>
      </c>
      <c r="EK66" s="72">
        <v>18.4065</v>
      </c>
      <c r="EL66" s="72">
        <v>7050685.89931035</v>
      </c>
      <c r="EM66" s="72">
        <v>0</v>
      </c>
      <c r="EN66" s="72">
        <v>0</v>
      </c>
      <c r="EO66" s="72">
        <v>0</v>
      </c>
      <c r="EP66" s="72">
        <v>0</v>
      </c>
      <c r="EQ66" s="83">
        <f t="shared" si="7"/>
        <v>7050685.89931035</v>
      </c>
    </row>
    <row r="67" spans="1:147">
      <c r="A67" s="22"/>
      <c r="B67" s="23">
        <f>_xlfn.ISOWEEKNUM(C67)</f>
        <v>9</v>
      </c>
      <c r="C67" s="24">
        <f t="shared" si="1"/>
        <v>43885</v>
      </c>
      <c r="D67" s="25">
        <v>71263465.3815</v>
      </c>
      <c r="E67" s="26">
        <v>190207.5</v>
      </c>
      <c r="F67" s="26">
        <f>(SUM(G67:I67))*1.05</f>
        <v>593627919.684975</v>
      </c>
      <c r="G67" s="26">
        <v>398455017.555</v>
      </c>
      <c r="H67" s="26">
        <v>143904116.5275</v>
      </c>
      <c r="I67" s="26">
        <v>23000789.427</v>
      </c>
      <c r="J67" s="26">
        <v>979659.45</v>
      </c>
      <c r="K67" s="26">
        <v>504816.9</v>
      </c>
      <c r="L67" s="44">
        <v>29911.35</v>
      </c>
      <c r="M67" s="25">
        <v>0.90983720930233</v>
      </c>
      <c r="N67" s="44">
        <v>83633.2330188679</v>
      </c>
      <c r="O67" s="25">
        <v>1203405</v>
      </c>
      <c r="P67" s="26">
        <v>1.51947347335118</v>
      </c>
      <c r="Q67" s="26">
        <v>0</v>
      </c>
      <c r="R67" s="44">
        <v>0</v>
      </c>
      <c r="S67" s="55">
        <v>273.350820603</v>
      </c>
      <c r="T67" s="56">
        <v>19107202.1583204</v>
      </c>
      <c r="U67" s="25">
        <v>21.63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273.350820603</v>
      </c>
      <c r="AF67" s="26">
        <f t="shared" si="12"/>
        <v>20062562.2662364</v>
      </c>
      <c r="AG67" s="26">
        <v>21.5355</v>
      </c>
      <c r="AH67" s="26">
        <v>42000</v>
      </c>
      <c r="AI67" s="26">
        <v>0</v>
      </c>
      <c r="AJ67" s="26">
        <v>0</v>
      </c>
      <c r="AK67" s="44">
        <v>92367.45</v>
      </c>
      <c r="AL67" s="71">
        <v>0</v>
      </c>
      <c r="AM67" s="72">
        <v>0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80"/>
      <c r="AT67" s="71">
        <v>3.5347557315</v>
      </c>
      <c r="AU67" s="72">
        <v>0</v>
      </c>
      <c r="AV67" s="72">
        <v>0</v>
      </c>
      <c r="AW67" s="72">
        <v>1321677</v>
      </c>
      <c r="AX67" s="72">
        <v>58605.8963225806</v>
      </c>
      <c r="AY67" s="72">
        <v>0</v>
      </c>
      <c r="AZ67" s="72">
        <v>0</v>
      </c>
      <c r="BA67" s="83">
        <f t="shared" si="8"/>
        <v>1380282.89632258</v>
      </c>
      <c r="BB67" s="71">
        <v>0</v>
      </c>
      <c r="BC67" s="72">
        <v>0</v>
      </c>
      <c r="BD67" s="72">
        <v>0</v>
      </c>
      <c r="BE67" s="72">
        <v>0</v>
      </c>
      <c r="BF67" s="72">
        <v>0</v>
      </c>
      <c r="BG67" s="72">
        <v>0</v>
      </c>
      <c r="BH67" s="72">
        <v>0</v>
      </c>
      <c r="BI67" s="72">
        <v>0</v>
      </c>
      <c r="BJ67" s="83"/>
      <c r="BK67" s="71">
        <v>0</v>
      </c>
      <c r="BL67" s="72">
        <v>0</v>
      </c>
      <c r="BM67" s="72">
        <v>0</v>
      </c>
      <c r="BN67" s="72">
        <v>0</v>
      </c>
      <c r="BO67" s="72">
        <v>0</v>
      </c>
      <c r="BP67" s="72">
        <v>0</v>
      </c>
      <c r="BQ67" s="72">
        <v>0</v>
      </c>
      <c r="BR67" s="83"/>
      <c r="BS67" s="71">
        <v>0</v>
      </c>
      <c r="BT67" s="72">
        <v>0</v>
      </c>
      <c r="BU67" s="72">
        <v>0</v>
      </c>
      <c r="BV67" s="72">
        <v>0</v>
      </c>
      <c r="BW67" s="72">
        <v>0</v>
      </c>
      <c r="BX67" s="72">
        <v>0</v>
      </c>
      <c r="BY67" s="72">
        <v>0</v>
      </c>
      <c r="BZ67" s="72">
        <v>0</v>
      </c>
      <c r="CA67" s="83"/>
      <c r="CB67" s="71">
        <v>0</v>
      </c>
      <c r="CC67" s="72">
        <v>0</v>
      </c>
      <c r="CD67" s="72">
        <v>0</v>
      </c>
      <c r="CE67" s="72">
        <v>322056</v>
      </c>
      <c r="CF67" s="72">
        <v>0</v>
      </c>
      <c r="CG67" s="72">
        <v>0</v>
      </c>
      <c r="CH67" s="72">
        <v>0</v>
      </c>
      <c r="CI67" s="72">
        <v>2808552.90080923</v>
      </c>
      <c r="CJ67" s="83">
        <f t="shared" si="4"/>
        <v>3130608.90080923</v>
      </c>
      <c r="CK67" s="71">
        <v>0</v>
      </c>
      <c r="CL67" s="72">
        <v>0</v>
      </c>
      <c r="CM67" s="72">
        <v>0</v>
      </c>
      <c r="CN67" s="72">
        <v>0</v>
      </c>
      <c r="CO67" s="72">
        <v>0</v>
      </c>
      <c r="CP67" s="72">
        <v>0</v>
      </c>
      <c r="CQ67" s="72">
        <v>0</v>
      </c>
      <c r="CR67" s="72">
        <v>0</v>
      </c>
      <c r="CS67" s="83"/>
      <c r="CT67" s="71">
        <v>0</v>
      </c>
      <c r="CU67" s="72">
        <v>0</v>
      </c>
      <c r="CV67" s="72">
        <v>0</v>
      </c>
      <c r="CW67" s="72">
        <v>0</v>
      </c>
      <c r="CX67" s="72">
        <v>0</v>
      </c>
      <c r="CY67" s="72">
        <v>0</v>
      </c>
      <c r="CZ67" s="72">
        <v>0</v>
      </c>
      <c r="DA67" s="83"/>
      <c r="DB67" s="89">
        <v>158.861950884</v>
      </c>
      <c r="DC67" s="72">
        <v>9.723</v>
      </c>
      <c r="DD67" s="72">
        <v>8283721.66711902</v>
      </c>
      <c r="DE67" s="72">
        <v>0</v>
      </c>
      <c r="DF67" s="72">
        <v>0</v>
      </c>
      <c r="DG67" s="72">
        <v>0</v>
      </c>
      <c r="DH67" s="72">
        <v>0</v>
      </c>
      <c r="DI67" s="72">
        <v>0</v>
      </c>
      <c r="DJ67" s="80">
        <f t="shared" si="5"/>
        <v>8283721.66711902</v>
      </c>
      <c r="DK67" s="71">
        <v>0</v>
      </c>
      <c r="DL67" s="72">
        <v>0</v>
      </c>
      <c r="DM67" s="72">
        <v>0</v>
      </c>
      <c r="DN67" s="72">
        <v>0</v>
      </c>
      <c r="DO67" s="72">
        <v>0</v>
      </c>
      <c r="DP67" s="72">
        <v>0</v>
      </c>
      <c r="DQ67" s="72">
        <v>0</v>
      </c>
      <c r="DR67" s="83"/>
      <c r="DS67" s="71">
        <v>0</v>
      </c>
      <c r="DT67" s="72">
        <v>0</v>
      </c>
      <c r="DU67" s="72">
        <v>0</v>
      </c>
      <c r="DV67" s="72">
        <v>538986.65625</v>
      </c>
      <c r="DW67" s="72">
        <v>0</v>
      </c>
      <c r="DX67" s="72">
        <v>0</v>
      </c>
      <c r="DY67" s="72">
        <v>0</v>
      </c>
      <c r="DZ67" s="83">
        <f t="shared" si="0"/>
        <v>538986.65625</v>
      </c>
      <c r="EA67" s="71">
        <v>241.78636000365</v>
      </c>
      <c r="EB67" s="72">
        <v>17.5455</v>
      </c>
      <c r="EC67" s="72">
        <v>6433628.21547497</v>
      </c>
      <c r="ED67" s="72">
        <v>2911545</v>
      </c>
      <c r="EE67" s="72">
        <v>0</v>
      </c>
      <c r="EF67" s="72">
        <v>0</v>
      </c>
      <c r="EG67" s="72">
        <v>0</v>
      </c>
      <c r="EH67" s="72">
        <v>8266827.9029366</v>
      </c>
      <c r="EI67" s="83">
        <f t="shared" si="6"/>
        <v>17612001.1184116</v>
      </c>
      <c r="EJ67" s="71">
        <v>259.981668177</v>
      </c>
      <c r="EK67" s="72">
        <v>19.572</v>
      </c>
      <c r="EL67" s="72">
        <v>6772562.22493882</v>
      </c>
      <c r="EM67" s="72">
        <v>0</v>
      </c>
      <c r="EN67" s="72">
        <v>0</v>
      </c>
      <c r="EO67" s="72">
        <v>0</v>
      </c>
      <c r="EP67" s="72">
        <v>0</v>
      </c>
      <c r="EQ67" s="83">
        <f t="shared" si="7"/>
        <v>6772562.22493882</v>
      </c>
    </row>
    <row r="68" spans="1:147">
      <c r="A68" s="22"/>
      <c r="B68" s="23">
        <f>_xlfn.ISOWEEKNUM(C68)</f>
        <v>10</v>
      </c>
      <c r="C68" s="24">
        <f t="shared" si="1"/>
        <v>43892</v>
      </c>
      <c r="D68" s="25">
        <v>75321799.6125</v>
      </c>
      <c r="E68" s="26">
        <v>199185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44">
        <v>0</v>
      </c>
      <c r="M68" s="25">
        <v>0.88737209302326</v>
      </c>
      <c r="N68" s="44">
        <v>83633.2330188679</v>
      </c>
      <c r="O68" s="25">
        <v>1203405</v>
      </c>
      <c r="P68" s="26">
        <v>1.51658983618999</v>
      </c>
      <c r="Q68" s="26">
        <v>0</v>
      </c>
      <c r="R68" s="44">
        <v>0</v>
      </c>
      <c r="S68" s="55">
        <v>228.063138933</v>
      </c>
      <c r="T68" s="56">
        <v>20103645.9309677</v>
      </c>
      <c r="U68" s="25">
        <v>18.2385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228.063138933</v>
      </c>
      <c r="AF68" s="26">
        <f t="shared" si="12"/>
        <v>21108828.2275161</v>
      </c>
      <c r="AG68" s="26">
        <v>18.2385</v>
      </c>
      <c r="AH68" s="26">
        <v>0</v>
      </c>
      <c r="AI68" s="26">
        <v>0</v>
      </c>
      <c r="AJ68" s="26">
        <v>0</v>
      </c>
      <c r="AK68" s="44">
        <v>88318.65</v>
      </c>
      <c r="AL68" s="71">
        <v>0</v>
      </c>
      <c r="AM68" s="72">
        <v>0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80"/>
      <c r="AT68" s="71">
        <v>3.2000995425</v>
      </c>
      <c r="AU68" s="72">
        <v>0</v>
      </c>
      <c r="AV68" s="72">
        <v>0</v>
      </c>
      <c r="AW68" s="72">
        <v>326340</v>
      </c>
      <c r="AX68" s="72">
        <v>136747.091419355</v>
      </c>
      <c r="AY68" s="72">
        <v>0</v>
      </c>
      <c r="AZ68" s="72">
        <v>0</v>
      </c>
      <c r="BA68" s="83">
        <f t="shared" si="8"/>
        <v>463087.091419355</v>
      </c>
      <c r="BB68" s="71">
        <v>0</v>
      </c>
      <c r="BC68" s="72">
        <v>0</v>
      </c>
      <c r="BD68" s="72">
        <v>0</v>
      </c>
      <c r="BE68" s="72">
        <v>0</v>
      </c>
      <c r="BF68" s="72">
        <v>0</v>
      </c>
      <c r="BG68" s="72">
        <v>0</v>
      </c>
      <c r="BH68" s="72">
        <v>0</v>
      </c>
      <c r="BI68" s="72">
        <v>0</v>
      </c>
      <c r="BJ68" s="83"/>
      <c r="BK68" s="71">
        <v>0</v>
      </c>
      <c r="BL68" s="72">
        <v>0</v>
      </c>
      <c r="BM68" s="72">
        <v>0</v>
      </c>
      <c r="BN68" s="72">
        <v>0</v>
      </c>
      <c r="BO68" s="72">
        <v>0</v>
      </c>
      <c r="BP68" s="72">
        <v>0</v>
      </c>
      <c r="BQ68" s="72">
        <v>0</v>
      </c>
      <c r="BR68" s="83"/>
      <c r="BS68" s="71">
        <v>0</v>
      </c>
      <c r="BT68" s="72">
        <v>0</v>
      </c>
      <c r="BU68" s="72">
        <v>0</v>
      </c>
      <c r="BV68" s="72">
        <v>0</v>
      </c>
      <c r="BW68" s="72">
        <v>0</v>
      </c>
      <c r="BX68" s="72">
        <v>0</v>
      </c>
      <c r="BY68" s="72">
        <v>0</v>
      </c>
      <c r="BZ68" s="72">
        <v>0</v>
      </c>
      <c r="CA68" s="83"/>
      <c r="CB68" s="71">
        <v>0</v>
      </c>
      <c r="CC68" s="72">
        <v>0</v>
      </c>
      <c r="CD68" s="72">
        <v>0</v>
      </c>
      <c r="CE68" s="72">
        <v>241920</v>
      </c>
      <c r="CF68" s="72">
        <v>0</v>
      </c>
      <c r="CG68" s="72">
        <v>0</v>
      </c>
      <c r="CH68" s="72">
        <v>0</v>
      </c>
      <c r="CI68" s="72">
        <v>3765501.43911291</v>
      </c>
      <c r="CJ68" s="83">
        <f t="shared" si="4"/>
        <v>4007421.43911291</v>
      </c>
      <c r="CK68" s="71">
        <v>0</v>
      </c>
      <c r="CL68" s="72">
        <v>0</v>
      </c>
      <c r="CM68" s="72">
        <v>0</v>
      </c>
      <c r="CN68" s="72">
        <v>0</v>
      </c>
      <c r="CO68" s="72">
        <v>0</v>
      </c>
      <c r="CP68" s="72">
        <v>0</v>
      </c>
      <c r="CQ68" s="72">
        <v>0</v>
      </c>
      <c r="CR68" s="72">
        <v>0</v>
      </c>
      <c r="CS68" s="83"/>
      <c r="CT68" s="71">
        <v>0</v>
      </c>
      <c r="CU68" s="72">
        <v>0</v>
      </c>
      <c r="CV68" s="72">
        <v>0</v>
      </c>
      <c r="CW68" s="72">
        <v>0</v>
      </c>
      <c r="CX68" s="72">
        <v>0</v>
      </c>
      <c r="CY68" s="72">
        <v>0</v>
      </c>
      <c r="CZ68" s="72">
        <v>0</v>
      </c>
      <c r="DA68" s="83"/>
      <c r="DB68" s="89">
        <v>138.643664901</v>
      </c>
      <c r="DC68" s="72">
        <v>7.5915</v>
      </c>
      <c r="DD68" s="72">
        <v>7912892.49483871</v>
      </c>
      <c r="DE68" s="72">
        <v>0</v>
      </c>
      <c r="DF68" s="72">
        <v>0</v>
      </c>
      <c r="DG68" s="72">
        <v>0</v>
      </c>
      <c r="DH68" s="72">
        <v>0</v>
      </c>
      <c r="DI68" s="72">
        <v>0</v>
      </c>
      <c r="DJ68" s="80">
        <f t="shared" si="5"/>
        <v>7912892.49483871</v>
      </c>
      <c r="DK68" s="71">
        <v>0</v>
      </c>
      <c r="DL68" s="72">
        <v>0</v>
      </c>
      <c r="DM68" s="72">
        <v>0</v>
      </c>
      <c r="DN68" s="72">
        <v>13125</v>
      </c>
      <c r="DO68" s="72">
        <v>0</v>
      </c>
      <c r="DP68" s="72">
        <v>0</v>
      </c>
      <c r="DQ68" s="72">
        <v>0</v>
      </c>
      <c r="DR68" s="83">
        <f t="shared" si="9"/>
        <v>13125</v>
      </c>
      <c r="DS68" s="71">
        <v>0</v>
      </c>
      <c r="DT68" s="72">
        <v>0</v>
      </c>
      <c r="DU68" s="72">
        <v>0</v>
      </c>
      <c r="DV68" s="72">
        <v>891572.5</v>
      </c>
      <c r="DW68" s="72">
        <v>0</v>
      </c>
      <c r="DX68" s="72">
        <v>0</v>
      </c>
      <c r="DY68" s="72">
        <v>0</v>
      </c>
      <c r="DZ68" s="83">
        <f t="shared" si="0"/>
        <v>891572.5</v>
      </c>
      <c r="EA68" s="71">
        <v>132.39902545905</v>
      </c>
      <c r="EB68" s="72">
        <v>9.2085</v>
      </c>
      <c r="EC68" s="72">
        <v>6388631.00129032</v>
      </c>
      <c r="ED68" s="72">
        <v>1845886.875</v>
      </c>
      <c r="EE68" s="72">
        <v>0</v>
      </c>
      <c r="EF68" s="72">
        <v>0</v>
      </c>
      <c r="EG68" s="72">
        <v>0</v>
      </c>
      <c r="EH68" s="72">
        <v>9977249.01193548</v>
      </c>
      <c r="EI68" s="83">
        <f t="shared" si="6"/>
        <v>18211766.8882258</v>
      </c>
      <c r="EJ68" s="71">
        <v>186.1974905175</v>
      </c>
      <c r="EK68" s="72">
        <v>13.545</v>
      </c>
      <c r="EL68" s="72">
        <v>5103820.17870968</v>
      </c>
      <c r="EM68" s="72">
        <v>0</v>
      </c>
      <c r="EN68" s="72">
        <v>0</v>
      </c>
      <c r="EO68" s="72">
        <v>0</v>
      </c>
      <c r="EP68" s="72">
        <v>0</v>
      </c>
      <c r="EQ68" s="83">
        <f t="shared" si="7"/>
        <v>5103820.17870968</v>
      </c>
    </row>
    <row r="69" spans="1:147">
      <c r="A69" s="22"/>
      <c r="B69" s="23">
        <f>_xlfn.ISOWEEKNUM(C69)</f>
        <v>11</v>
      </c>
      <c r="C69" s="24">
        <f t="shared" si="1"/>
        <v>43899</v>
      </c>
      <c r="D69" s="25">
        <v>98297408.16</v>
      </c>
      <c r="E69" s="26">
        <v>254967.3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44">
        <v>0</v>
      </c>
      <c r="M69" s="25">
        <v>0.88737209302326</v>
      </c>
      <c r="N69" s="44">
        <v>83633.2330188679</v>
      </c>
      <c r="O69" s="25">
        <v>1178877</v>
      </c>
      <c r="P69" s="26">
        <v>1.51658983618999</v>
      </c>
      <c r="Q69" s="26">
        <v>0</v>
      </c>
      <c r="R69" s="44">
        <v>0</v>
      </c>
      <c r="S69" s="55">
        <v>416.106174813</v>
      </c>
      <c r="T69" s="56">
        <v>20103645.9309677</v>
      </c>
      <c r="U69" s="25">
        <v>30.723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416.106174813</v>
      </c>
      <c r="AF69" s="26">
        <f t="shared" si="12"/>
        <v>21108828.2275161</v>
      </c>
      <c r="AG69" s="26">
        <v>30.723</v>
      </c>
      <c r="AH69" s="26">
        <v>0</v>
      </c>
      <c r="AI69" s="26">
        <v>0</v>
      </c>
      <c r="AJ69" s="26">
        <v>0</v>
      </c>
      <c r="AK69" s="44">
        <v>103843.95</v>
      </c>
      <c r="AL69" s="71">
        <v>0</v>
      </c>
      <c r="AM69" s="72">
        <v>0</v>
      </c>
      <c r="AN69" s="72">
        <v>0</v>
      </c>
      <c r="AO69" s="72">
        <v>0</v>
      </c>
      <c r="AP69" s="72">
        <v>0</v>
      </c>
      <c r="AQ69" s="72">
        <v>0</v>
      </c>
      <c r="AR69" s="72">
        <v>0</v>
      </c>
      <c r="AS69" s="80"/>
      <c r="AT69" s="71">
        <v>2.757289332</v>
      </c>
      <c r="AU69" s="72">
        <v>0</v>
      </c>
      <c r="AV69" s="72">
        <v>0</v>
      </c>
      <c r="AW69" s="72">
        <v>673785</v>
      </c>
      <c r="AX69" s="72">
        <v>136747.091419355</v>
      </c>
      <c r="AY69" s="72">
        <v>0</v>
      </c>
      <c r="AZ69" s="72">
        <v>0</v>
      </c>
      <c r="BA69" s="83">
        <f t="shared" si="8"/>
        <v>810532.091419355</v>
      </c>
      <c r="BB69" s="71">
        <v>0</v>
      </c>
      <c r="BC69" s="72">
        <v>0</v>
      </c>
      <c r="BD69" s="72">
        <v>0</v>
      </c>
      <c r="BE69" s="72">
        <v>0</v>
      </c>
      <c r="BF69" s="72">
        <v>0</v>
      </c>
      <c r="BG69" s="72">
        <v>0</v>
      </c>
      <c r="BH69" s="72">
        <v>0</v>
      </c>
      <c r="BI69" s="72">
        <v>0</v>
      </c>
      <c r="BJ69" s="83"/>
      <c r="BK69" s="71">
        <v>0</v>
      </c>
      <c r="BL69" s="72">
        <v>0</v>
      </c>
      <c r="BM69" s="72">
        <v>0</v>
      </c>
      <c r="BN69" s="72">
        <v>0</v>
      </c>
      <c r="BO69" s="72">
        <v>0</v>
      </c>
      <c r="BP69" s="72">
        <v>0</v>
      </c>
      <c r="BQ69" s="72">
        <v>0</v>
      </c>
      <c r="BR69" s="83"/>
      <c r="BS69" s="71">
        <v>0</v>
      </c>
      <c r="BT69" s="72">
        <v>0</v>
      </c>
      <c r="BU69" s="72">
        <v>0</v>
      </c>
      <c r="BV69" s="72">
        <v>0</v>
      </c>
      <c r="BW69" s="72">
        <v>0</v>
      </c>
      <c r="BX69" s="72">
        <v>0</v>
      </c>
      <c r="BY69" s="72">
        <v>0</v>
      </c>
      <c r="BZ69" s="72">
        <v>0</v>
      </c>
      <c r="CA69" s="83"/>
      <c r="CB69" s="71">
        <v>0</v>
      </c>
      <c r="CC69" s="72">
        <v>0</v>
      </c>
      <c r="CD69" s="72">
        <v>0</v>
      </c>
      <c r="CE69" s="72">
        <v>341551.875</v>
      </c>
      <c r="CF69" s="72">
        <v>0</v>
      </c>
      <c r="CG69" s="72">
        <v>0</v>
      </c>
      <c r="CH69" s="72">
        <v>0</v>
      </c>
      <c r="CI69" s="72">
        <v>3765501.43911291</v>
      </c>
      <c r="CJ69" s="83">
        <f t="shared" si="4"/>
        <v>4107053.31411291</v>
      </c>
      <c r="CK69" s="71">
        <v>0</v>
      </c>
      <c r="CL69" s="72">
        <v>0</v>
      </c>
      <c r="CM69" s="72">
        <v>0</v>
      </c>
      <c r="CN69" s="72">
        <v>0</v>
      </c>
      <c r="CO69" s="72">
        <v>0</v>
      </c>
      <c r="CP69" s="72">
        <v>0</v>
      </c>
      <c r="CQ69" s="72">
        <v>0</v>
      </c>
      <c r="CR69" s="72">
        <v>0</v>
      </c>
      <c r="CS69" s="83"/>
      <c r="CT69" s="71">
        <v>0</v>
      </c>
      <c r="CU69" s="72">
        <v>0</v>
      </c>
      <c r="CV69" s="72">
        <v>0</v>
      </c>
      <c r="CW69" s="72">
        <v>0</v>
      </c>
      <c r="CX69" s="72">
        <v>0</v>
      </c>
      <c r="CY69" s="72">
        <v>0</v>
      </c>
      <c r="CZ69" s="72">
        <v>0</v>
      </c>
      <c r="DA69" s="83"/>
      <c r="DB69" s="89">
        <v>161.41092157785</v>
      </c>
      <c r="DC69" s="72">
        <v>9.7965</v>
      </c>
      <c r="DD69" s="72">
        <v>7912892.49483871</v>
      </c>
      <c r="DE69" s="72">
        <v>0</v>
      </c>
      <c r="DF69" s="72">
        <v>0</v>
      </c>
      <c r="DG69" s="72">
        <v>0</v>
      </c>
      <c r="DH69" s="72">
        <v>0</v>
      </c>
      <c r="DI69" s="72">
        <v>0</v>
      </c>
      <c r="DJ69" s="80">
        <f t="shared" si="5"/>
        <v>7912892.49483871</v>
      </c>
      <c r="DK69" s="71">
        <v>0</v>
      </c>
      <c r="DL69" s="72">
        <v>0</v>
      </c>
      <c r="DM69" s="72">
        <v>0</v>
      </c>
      <c r="DN69" s="72">
        <v>13125</v>
      </c>
      <c r="DO69" s="72">
        <v>0</v>
      </c>
      <c r="DP69" s="72">
        <v>0</v>
      </c>
      <c r="DQ69" s="72">
        <v>0</v>
      </c>
      <c r="DR69" s="83">
        <f t="shared" si="9"/>
        <v>13125</v>
      </c>
      <c r="DS69" s="71">
        <v>0</v>
      </c>
      <c r="DT69" s="72">
        <v>0</v>
      </c>
      <c r="DU69" s="72">
        <v>0</v>
      </c>
      <c r="DV69" s="72">
        <v>1516585</v>
      </c>
      <c r="DW69" s="72">
        <v>0</v>
      </c>
      <c r="DX69" s="72">
        <v>0</v>
      </c>
      <c r="DY69" s="72">
        <v>0</v>
      </c>
      <c r="DZ69" s="83">
        <f t="shared" si="0"/>
        <v>1516585</v>
      </c>
      <c r="EA69" s="71">
        <v>174.482589708</v>
      </c>
      <c r="EB69" s="72">
        <v>12.348</v>
      </c>
      <c r="EC69" s="72">
        <v>6388631.00129032</v>
      </c>
      <c r="ED69" s="72">
        <v>1733130</v>
      </c>
      <c r="EE69" s="72">
        <v>2263314.312</v>
      </c>
      <c r="EF69" s="72">
        <v>0</v>
      </c>
      <c r="EG69" s="72">
        <v>0</v>
      </c>
      <c r="EH69" s="72">
        <v>9977249.01193548</v>
      </c>
      <c r="EI69" s="83">
        <f t="shared" si="6"/>
        <v>20362324.3252258</v>
      </c>
      <c r="EJ69" s="71">
        <v>271.7999757417</v>
      </c>
      <c r="EK69" s="72">
        <v>19.698</v>
      </c>
      <c r="EL69" s="72">
        <v>5103820.17870968</v>
      </c>
      <c r="EM69" s="72">
        <v>0</v>
      </c>
      <c r="EN69" s="72">
        <v>0</v>
      </c>
      <c r="EO69" s="72">
        <v>0</v>
      </c>
      <c r="EP69" s="72">
        <v>0</v>
      </c>
      <c r="EQ69" s="83">
        <f t="shared" si="7"/>
        <v>5103820.17870968</v>
      </c>
    </row>
    <row r="70" spans="1:147">
      <c r="A70" s="22"/>
      <c r="B70" s="23">
        <f>_xlfn.ISOWEEKNUM(C70)</f>
        <v>12</v>
      </c>
      <c r="C70" s="24">
        <f t="shared" si="1"/>
        <v>43906</v>
      </c>
      <c r="D70" s="25">
        <v>226890875.6625</v>
      </c>
      <c r="E70" s="26">
        <v>580588.05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44">
        <v>0</v>
      </c>
      <c r="M70" s="25">
        <v>0.88737209302326</v>
      </c>
      <c r="N70" s="44">
        <v>83633.2330188679</v>
      </c>
      <c r="O70" s="25">
        <v>1326045</v>
      </c>
      <c r="P70" s="26">
        <v>1.51658983618999</v>
      </c>
      <c r="Q70" s="26">
        <v>0</v>
      </c>
      <c r="R70" s="44">
        <v>0</v>
      </c>
      <c r="S70" s="55" t="s">
        <v>70</v>
      </c>
      <c r="T70" s="56">
        <v>0</v>
      </c>
      <c r="U70" s="25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44">
        <v>180161.1</v>
      </c>
      <c r="AL70" s="71">
        <v>0</v>
      </c>
      <c r="AM70" s="72">
        <v>0</v>
      </c>
      <c r="AN70" s="72">
        <v>0</v>
      </c>
      <c r="AO70" s="72">
        <v>0</v>
      </c>
      <c r="AP70" s="72">
        <v>0</v>
      </c>
      <c r="AQ70" s="72">
        <v>0</v>
      </c>
      <c r="AR70" s="72">
        <v>0</v>
      </c>
      <c r="AS70" s="80"/>
      <c r="AT70" s="71">
        <v>4.184022675</v>
      </c>
      <c r="AU70" s="72">
        <v>0</v>
      </c>
      <c r="AV70" s="72">
        <v>0</v>
      </c>
      <c r="AW70" s="72">
        <v>1716120</v>
      </c>
      <c r="AX70" s="72">
        <v>136747.091419355</v>
      </c>
      <c r="AY70" s="72">
        <v>0</v>
      </c>
      <c r="AZ70" s="72">
        <v>0</v>
      </c>
      <c r="BA70" s="83">
        <f t="shared" si="8"/>
        <v>1852867.09141935</v>
      </c>
      <c r="BB70" s="71">
        <v>0</v>
      </c>
      <c r="BC70" s="72">
        <v>0</v>
      </c>
      <c r="BD70" s="72">
        <v>0</v>
      </c>
      <c r="BE70" s="72">
        <v>0</v>
      </c>
      <c r="BF70" s="72">
        <v>0</v>
      </c>
      <c r="BG70" s="72">
        <v>0</v>
      </c>
      <c r="BH70" s="72">
        <v>0</v>
      </c>
      <c r="BI70" s="72">
        <v>0</v>
      </c>
      <c r="BJ70" s="83"/>
      <c r="BK70" s="71">
        <v>0</v>
      </c>
      <c r="BL70" s="72">
        <v>0</v>
      </c>
      <c r="BM70" s="72">
        <v>0</v>
      </c>
      <c r="BN70" s="72">
        <v>0</v>
      </c>
      <c r="BO70" s="72">
        <v>0</v>
      </c>
      <c r="BP70" s="72">
        <v>0</v>
      </c>
      <c r="BQ70" s="72">
        <v>0</v>
      </c>
      <c r="BR70" s="83"/>
      <c r="BS70" s="71">
        <v>0</v>
      </c>
      <c r="BT70" s="72">
        <v>0</v>
      </c>
      <c r="BU70" s="72">
        <v>0</v>
      </c>
      <c r="BV70" s="72">
        <v>0</v>
      </c>
      <c r="BW70" s="72">
        <v>0</v>
      </c>
      <c r="BX70" s="72">
        <v>0</v>
      </c>
      <c r="BY70" s="72">
        <v>0</v>
      </c>
      <c r="BZ70" s="72">
        <v>0</v>
      </c>
      <c r="CA70" s="83"/>
      <c r="CB70" s="71">
        <v>0</v>
      </c>
      <c r="CC70" s="72">
        <v>0</v>
      </c>
      <c r="CD70" s="72">
        <v>0</v>
      </c>
      <c r="CE70" s="72">
        <v>215670</v>
      </c>
      <c r="CF70" s="72">
        <v>0</v>
      </c>
      <c r="CG70" s="72">
        <v>0</v>
      </c>
      <c r="CH70" s="72">
        <v>0</v>
      </c>
      <c r="CI70" s="72">
        <v>3765501.43911291</v>
      </c>
      <c r="CJ70" s="83">
        <f t="shared" si="4"/>
        <v>3981171.43911291</v>
      </c>
      <c r="CK70" s="71">
        <v>0</v>
      </c>
      <c r="CL70" s="72">
        <v>0</v>
      </c>
      <c r="CM70" s="72">
        <v>0</v>
      </c>
      <c r="CN70" s="72">
        <v>0</v>
      </c>
      <c r="CO70" s="72">
        <v>0</v>
      </c>
      <c r="CP70" s="72">
        <v>0</v>
      </c>
      <c r="CQ70" s="72">
        <v>0</v>
      </c>
      <c r="CR70" s="72">
        <v>0</v>
      </c>
      <c r="CS70" s="83"/>
      <c r="CT70" s="71">
        <v>0</v>
      </c>
      <c r="CU70" s="72">
        <v>0</v>
      </c>
      <c r="CV70" s="72">
        <v>0</v>
      </c>
      <c r="CW70" s="72">
        <v>0</v>
      </c>
      <c r="CX70" s="72">
        <v>0</v>
      </c>
      <c r="CY70" s="72">
        <v>0</v>
      </c>
      <c r="CZ70" s="72">
        <v>0</v>
      </c>
      <c r="DA70" s="83"/>
      <c r="DB70" s="89">
        <v>0</v>
      </c>
      <c r="DC70" s="72">
        <v>0</v>
      </c>
      <c r="DD70" s="72">
        <v>0</v>
      </c>
      <c r="DE70" s="72">
        <v>0</v>
      </c>
      <c r="DF70" s="72">
        <v>0</v>
      </c>
      <c r="DG70" s="72">
        <v>0</v>
      </c>
      <c r="DH70" s="72">
        <v>0</v>
      </c>
      <c r="DI70" s="72">
        <v>0</v>
      </c>
      <c r="DJ70" s="80"/>
      <c r="DK70" s="71">
        <v>0</v>
      </c>
      <c r="DL70" s="72">
        <v>0</v>
      </c>
      <c r="DM70" s="72">
        <v>0</v>
      </c>
      <c r="DN70" s="72">
        <v>91875</v>
      </c>
      <c r="DO70" s="72">
        <v>0</v>
      </c>
      <c r="DP70" s="72">
        <v>0</v>
      </c>
      <c r="DQ70" s="72">
        <v>0</v>
      </c>
      <c r="DR70" s="83">
        <f t="shared" si="9"/>
        <v>91875</v>
      </c>
      <c r="DS70" s="71">
        <v>0</v>
      </c>
      <c r="DT70" s="72">
        <v>0</v>
      </c>
      <c r="DU70" s="72">
        <v>0</v>
      </c>
      <c r="DV70" s="72">
        <v>1200535</v>
      </c>
      <c r="DW70" s="72">
        <v>0</v>
      </c>
      <c r="DX70" s="72">
        <v>0</v>
      </c>
      <c r="DY70" s="72">
        <v>0</v>
      </c>
      <c r="DZ70" s="83">
        <f t="shared" si="0"/>
        <v>1200535</v>
      </c>
      <c r="EA70" s="71">
        <v>326.9082648195</v>
      </c>
      <c r="EB70" s="72">
        <v>23.8245</v>
      </c>
      <c r="EC70" s="72">
        <v>6388631.00129032</v>
      </c>
      <c r="ED70" s="72">
        <v>1396395</v>
      </c>
      <c r="EE70" s="72">
        <v>2263314.312</v>
      </c>
      <c r="EF70" s="72">
        <v>0</v>
      </c>
      <c r="EG70" s="72">
        <v>0</v>
      </c>
      <c r="EH70" s="72">
        <v>9977249.01193548</v>
      </c>
      <c r="EI70" s="83">
        <f t="shared" si="6"/>
        <v>20025589.3252258</v>
      </c>
      <c r="EJ70" s="71">
        <v>271.88620772985</v>
      </c>
      <c r="EK70" s="72">
        <v>20.3805</v>
      </c>
      <c r="EL70" s="72">
        <v>7655730.26806452</v>
      </c>
      <c r="EM70" s="72">
        <v>0</v>
      </c>
      <c r="EN70" s="72">
        <v>0</v>
      </c>
      <c r="EO70" s="72">
        <v>0</v>
      </c>
      <c r="EP70" s="72">
        <v>0</v>
      </c>
      <c r="EQ70" s="83">
        <f t="shared" si="7"/>
        <v>7655730.26806452</v>
      </c>
    </row>
    <row r="71" spans="1:147">
      <c r="A71" s="22"/>
      <c r="B71" s="23">
        <f>_xlfn.ISOWEEKNUM(C71)</f>
        <v>13</v>
      </c>
      <c r="C71" s="24">
        <f t="shared" si="1"/>
        <v>43913</v>
      </c>
      <c r="D71" s="25">
        <v>201249378.288</v>
      </c>
      <c r="E71" s="26">
        <v>490829.85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44">
        <v>0</v>
      </c>
      <c r="M71" s="25">
        <v>0.88737209302326</v>
      </c>
      <c r="N71" s="44">
        <v>83633.2330188679</v>
      </c>
      <c r="O71" s="25">
        <v>1131354</v>
      </c>
      <c r="P71" s="26">
        <v>1.51658983618999</v>
      </c>
      <c r="Q71" s="26">
        <v>0</v>
      </c>
      <c r="R71" s="44">
        <v>0</v>
      </c>
      <c r="S71" s="55">
        <v>0</v>
      </c>
      <c r="T71" s="56">
        <v>0</v>
      </c>
      <c r="U71" s="25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44">
        <v>175999.95</v>
      </c>
      <c r="AL71" s="71">
        <v>0</v>
      </c>
      <c r="AM71" s="72">
        <v>0</v>
      </c>
      <c r="AN71" s="72">
        <v>0</v>
      </c>
      <c r="AO71" s="72">
        <v>0</v>
      </c>
      <c r="AP71" s="72">
        <v>0</v>
      </c>
      <c r="AQ71" s="72">
        <v>0</v>
      </c>
      <c r="AR71" s="72">
        <v>0</v>
      </c>
      <c r="AS71" s="80"/>
      <c r="AT71" s="71">
        <v>5.36235294</v>
      </c>
      <c r="AU71" s="72">
        <v>0</v>
      </c>
      <c r="AV71" s="72">
        <v>0</v>
      </c>
      <c r="AW71" s="72">
        <v>1204560</v>
      </c>
      <c r="AX71" s="72">
        <v>136747.091419355</v>
      </c>
      <c r="AY71" s="72">
        <v>0</v>
      </c>
      <c r="AZ71" s="72">
        <v>0</v>
      </c>
      <c r="BA71" s="83">
        <f t="shared" si="8"/>
        <v>1341307.09141935</v>
      </c>
      <c r="BB71" s="71">
        <v>0</v>
      </c>
      <c r="BC71" s="72">
        <v>0</v>
      </c>
      <c r="BD71" s="72">
        <v>0</v>
      </c>
      <c r="BE71" s="72">
        <v>0</v>
      </c>
      <c r="BF71" s="72">
        <v>0</v>
      </c>
      <c r="BG71" s="72">
        <v>0</v>
      </c>
      <c r="BH71" s="72">
        <v>0</v>
      </c>
      <c r="BI71" s="72">
        <v>0</v>
      </c>
      <c r="BJ71" s="83"/>
      <c r="BK71" s="71">
        <v>0</v>
      </c>
      <c r="BL71" s="72">
        <v>0</v>
      </c>
      <c r="BM71" s="72">
        <v>0</v>
      </c>
      <c r="BN71" s="72">
        <v>0</v>
      </c>
      <c r="BO71" s="72">
        <v>0</v>
      </c>
      <c r="BP71" s="72">
        <v>0</v>
      </c>
      <c r="BQ71" s="72">
        <v>0</v>
      </c>
      <c r="BR71" s="83"/>
      <c r="BS71" s="71">
        <v>0</v>
      </c>
      <c r="BT71" s="72">
        <v>0</v>
      </c>
      <c r="BU71" s="72">
        <v>0</v>
      </c>
      <c r="BV71" s="72">
        <v>0</v>
      </c>
      <c r="BW71" s="72">
        <v>0</v>
      </c>
      <c r="BX71" s="72">
        <v>0</v>
      </c>
      <c r="BY71" s="72">
        <v>0</v>
      </c>
      <c r="BZ71" s="72">
        <v>0</v>
      </c>
      <c r="CA71" s="83"/>
      <c r="CB71" s="71">
        <v>1.11681948</v>
      </c>
      <c r="CC71" s="72">
        <v>0.021</v>
      </c>
      <c r="CD71" s="72">
        <v>0</v>
      </c>
      <c r="CE71" s="72">
        <v>0</v>
      </c>
      <c r="CF71" s="72">
        <v>134024.825378013</v>
      </c>
      <c r="CG71" s="72">
        <v>0</v>
      </c>
      <c r="CH71" s="72">
        <v>0</v>
      </c>
      <c r="CI71" s="72">
        <v>3765501.43911291</v>
      </c>
      <c r="CJ71" s="83">
        <f t="shared" si="4"/>
        <v>3899526.26449092</v>
      </c>
      <c r="CK71" s="71">
        <v>0</v>
      </c>
      <c r="CL71" s="72">
        <v>0</v>
      </c>
      <c r="CM71" s="72">
        <v>0</v>
      </c>
      <c r="CN71" s="72">
        <v>0</v>
      </c>
      <c r="CO71" s="72">
        <v>0</v>
      </c>
      <c r="CP71" s="72">
        <v>0</v>
      </c>
      <c r="CQ71" s="72">
        <v>0</v>
      </c>
      <c r="CR71" s="72">
        <v>0</v>
      </c>
      <c r="CS71" s="83"/>
      <c r="CT71" s="71">
        <v>0</v>
      </c>
      <c r="CU71" s="72">
        <v>0</v>
      </c>
      <c r="CV71" s="72">
        <v>0</v>
      </c>
      <c r="CW71" s="72">
        <v>0</v>
      </c>
      <c r="CX71" s="72">
        <v>0</v>
      </c>
      <c r="CY71" s="72">
        <v>0</v>
      </c>
      <c r="CZ71" s="72">
        <v>0</v>
      </c>
      <c r="DA71" s="83"/>
      <c r="DB71" s="89">
        <v>0</v>
      </c>
      <c r="DC71" s="72">
        <v>0</v>
      </c>
      <c r="DD71" s="72">
        <v>0</v>
      </c>
      <c r="DE71" s="72">
        <v>0</v>
      </c>
      <c r="DF71" s="72">
        <v>0</v>
      </c>
      <c r="DG71" s="72">
        <v>0</v>
      </c>
      <c r="DH71" s="72">
        <v>0</v>
      </c>
      <c r="DI71" s="72">
        <v>0</v>
      </c>
      <c r="DJ71" s="80"/>
      <c r="DK71" s="71">
        <v>0</v>
      </c>
      <c r="DL71" s="72">
        <v>0</v>
      </c>
      <c r="DM71" s="72">
        <v>0</v>
      </c>
      <c r="DN71" s="72">
        <v>0</v>
      </c>
      <c r="DO71" s="72">
        <v>0</v>
      </c>
      <c r="DP71" s="72">
        <v>0</v>
      </c>
      <c r="DQ71" s="72">
        <v>0</v>
      </c>
      <c r="DR71" s="83"/>
      <c r="DS71" s="71">
        <v>0</v>
      </c>
      <c r="DT71" s="72">
        <v>0</v>
      </c>
      <c r="DU71" s="72">
        <v>0</v>
      </c>
      <c r="DV71" s="72">
        <v>567756.875</v>
      </c>
      <c r="DW71" s="72">
        <v>0</v>
      </c>
      <c r="DX71" s="72">
        <v>0</v>
      </c>
      <c r="DY71" s="72">
        <v>0</v>
      </c>
      <c r="DZ71" s="83">
        <f>SUM(DU71:DY71)</f>
        <v>567756.875</v>
      </c>
      <c r="EA71" s="71">
        <v>240.3470342532</v>
      </c>
      <c r="EB71" s="72">
        <v>16.401</v>
      </c>
      <c r="EC71" s="72">
        <v>6388631.00129032</v>
      </c>
      <c r="ED71" s="72">
        <v>1183927.5</v>
      </c>
      <c r="EE71" s="72">
        <v>2263314.312</v>
      </c>
      <c r="EF71" s="72">
        <v>0</v>
      </c>
      <c r="EG71" s="72">
        <v>0</v>
      </c>
      <c r="EH71" s="72">
        <v>9977249.01193548</v>
      </c>
      <c r="EI71" s="83">
        <f t="shared" si="6"/>
        <v>19813121.8252258</v>
      </c>
      <c r="EJ71" s="71">
        <v>0</v>
      </c>
      <c r="EK71" s="72">
        <v>0</v>
      </c>
      <c r="EL71" s="72" t="s">
        <v>70</v>
      </c>
      <c r="EM71" s="72">
        <v>0</v>
      </c>
      <c r="EN71" s="72">
        <v>0</v>
      </c>
      <c r="EO71" s="72">
        <v>0</v>
      </c>
      <c r="EP71" s="72">
        <v>0</v>
      </c>
      <c r="EQ71" s="83"/>
    </row>
    <row r="72" spans="1:147">
      <c r="A72" s="22"/>
      <c r="B72" s="23" t="e">
        <f>_xlfn.ISOWEEKNUM(C72)</f>
        <v>#NAME?</v>
      </c>
      <c r="C72" s="24">
        <f t="shared" ref="C72:C135" si="13">C71+7</f>
        <v>43920</v>
      </c>
      <c r="D72" s="25">
        <v>138975870.81</v>
      </c>
      <c r="E72" s="26">
        <v>325400.25</v>
      </c>
      <c r="F72" s="26">
        <f>(SUM(G72:I72))*1.05</f>
        <v>1209154943.46938</v>
      </c>
      <c r="G72" s="26">
        <v>792793966.671</v>
      </c>
      <c r="H72" s="26">
        <v>289490292.7875</v>
      </c>
      <c r="I72" s="26">
        <v>69291877.179</v>
      </c>
      <c r="J72" s="26">
        <v>1824810.75</v>
      </c>
      <c r="K72" s="26">
        <v>974304.45</v>
      </c>
      <c r="L72" s="44">
        <v>82013.4</v>
      </c>
      <c r="M72" s="25">
        <v>0.88737209302326</v>
      </c>
      <c r="N72" s="44">
        <v>83633.2330188679</v>
      </c>
      <c r="O72" s="25">
        <v>910602</v>
      </c>
      <c r="P72" s="26">
        <v>1.51658983618999</v>
      </c>
      <c r="Q72" s="26">
        <v>0</v>
      </c>
      <c r="R72" s="44">
        <v>0</v>
      </c>
      <c r="S72" s="55">
        <v>304.68974109</v>
      </c>
      <c r="T72" s="56">
        <v>14819230.9887097</v>
      </c>
      <c r="U72" s="25">
        <v>23.709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304.68974109</v>
      </c>
      <c r="AF72" s="26">
        <f>(T72+W72+Z72+AC72)*1.05</f>
        <v>15560192.5381452</v>
      </c>
      <c r="AG72" s="26">
        <v>23.73</v>
      </c>
      <c r="AH72" s="26">
        <v>0</v>
      </c>
      <c r="AI72" s="26">
        <v>0</v>
      </c>
      <c r="AJ72" s="26">
        <v>0</v>
      </c>
      <c r="AK72" s="44">
        <v>144938.85</v>
      </c>
      <c r="AL72" s="71">
        <v>0</v>
      </c>
      <c r="AM72" s="72">
        <v>0</v>
      </c>
      <c r="AN72" s="72">
        <v>0</v>
      </c>
      <c r="AO72" s="72">
        <v>0</v>
      </c>
      <c r="AP72" s="72">
        <v>0</v>
      </c>
      <c r="AQ72" s="72">
        <v>0</v>
      </c>
      <c r="AR72" s="72">
        <v>0</v>
      </c>
      <c r="AS72" s="80"/>
      <c r="AT72" s="71">
        <v>0</v>
      </c>
      <c r="AU72" s="72">
        <v>0</v>
      </c>
      <c r="AV72" s="72" t="s">
        <v>70</v>
      </c>
      <c r="AW72" s="72">
        <v>143010</v>
      </c>
      <c r="AX72" s="72">
        <v>0</v>
      </c>
      <c r="AY72" s="72">
        <v>0</v>
      </c>
      <c r="AZ72" s="72">
        <v>0</v>
      </c>
      <c r="BA72" s="83">
        <f>SUM(AV72:AZ72)</f>
        <v>143010</v>
      </c>
      <c r="BB72" s="71">
        <v>0</v>
      </c>
      <c r="BC72" s="72">
        <v>0</v>
      </c>
      <c r="BD72" s="72">
        <v>0</v>
      </c>
      <c r="BE72" s="72">
        <v>0</v>
      </c>
      <c r="BF72" s="72">
        <v>0</v>
      </c>
      <c r="BG72" s="72">
        <v>0</v>
      </c>
      <c r="BH72" s="72">
        <v>0</v>
      </c>
      <c r="BI72" s="72">
        <v>0</v>
      </c>
      <c r="BJ72" s="83"/>
      <c r="BK72" s="71">
        <v>0</v>
      </c>
      <c r="BL72" s="72">
        <v>0</v>
      </c>
      <c r="BM72" s="72">
        <v>0</v>
      </c>
      <c r="BN72" s="72">
        <v>0</v>
      </c>
      <c r="BO72" s="72">
        <v>0</v>
      </c>
      <c r="BP72" s="72">
        <v>0</v>
      </c>
      <c r="BQ72" s="72">
        <v>0</v>
      </c>
      <c r="BR72" s="83"/>
      <c r="BS72" s="71">
        <v>0</v>
      </c>
      <c r="BT72" s="72">
        <v>0</v>
      </c>
      <c r="BU72" s="72">
        <v>0</v>
      </c>
      <c r="BV72" s="72">
        <v>0</v>
      </c>
      <c r="BW72" s="72">
        <v>0</v>
      </c>
      <c r="BX72" s="72">
        <v>0</v>
      </c>
      <c r="BY72" s="72">
        <v>0</v>
      </c>
      <c r="BZ72" s="72">
        <v>0</v>
      </c>
      <c r="CA72" s="83"/>
      <c r="CB72" s="71">
        <v>23.4649454907</v>
      </c>
      <c r="CC72" s="72">
        <v>0.315</v>
      </c>
      <c r="CD72" s="72">
        <v>0</v>
      </c>
      <c r="CE72" s="72">
        <v>0</v>
      </c>
      <c r="CF72" s="72">
        <v>932466.432952155</v>
      </c>
      <c r="CG72" s="72">
        <v>0</v>
      </c>
      <c r="CH72" s="72">
        <v>0</v>
      </c>
      <c r="CI72" s="72">
        <v>0</v>
      </c>
      <c r="CJ72" s="83">
        <f t="shared" ref="CJ72:CJ124" si="14">SUM(CD72:CI72)</f>
        <v>932466.432952155</v>
      </c>
      <c r="CK72" s="71">
        <v>0</v>
      </c>
      <c r="CL72" s="72">
        <v>0</v>
      </c>
      <c r="CM72" s="72">
        <v>0</v>
      </c>
      <c r="CN72" s="72">
        <v>0</v>
      </c>
      <c r="CO72" s="72">
        <v>0</v>
      </c>
      <c r="CP72" s="72">
        <v>0</v>
      </c>
      <c r="CQ72" s="72">
        <v>0</v>
      </c>
      <c r="CR72" s="72">
        <v>0</v>
      </c>
      <c r="CS72" s="83"/>
      <c r="CT72" s="71">
        <v>0</v>
      </c>
      <c r="CU72" s="72">
        <v>0</v>
      </c>
      <c r="CV72" s="72">
        <v>0</v>
      </c>
      <c r="CW72" s="72">
        <v>0</v>
      </c>
      <c r="CX72" s="72">
        <v>0</v>
      </c>
      <c r="CY72" s="72">
        <v>0</v>
      </c>
      <c r="CZ72" s="72">
        <v>0</v>
      </c>
      <c r="DA72" s="83"/>
      <c r="DB72" s="89">
        <v>0</v>
      </c>
      <c r="DC72" s="72">
        <v>0</v>
      </c>
      <c r="DD72" s="72">
        <v>0</v>
      </c>
      <c r="DE72" s="72">
        <v>21000</v>
      </c>
      <c r="DF72" s="72">
        <v>0</v>
      </c>
      <c r="DG72" s="72">
        <v>0</v>
      </c>
      <c r="DH72" s="72">
        <v>0</v>
      </c>
      <c r="DI72" s="72">
        <v>0</v>
      </c>
      <c r="DJ72" s="80">
        <f>SUM(DD72:DI72)</f>
        <v>21000</v>
      </c>
      <c r="DK72" s="71">
        <v>0</v>
      </c>
      <c r="DL72" s="72">
        <v>0</v>
      </c>
      <c r="DM72" s="72">
        <v>0</v>
      </c>
      <c r="DN72" s="72">
        <v>38062.5</v>
      </c>
      <c r="DO72" s="72">
        <v>0</v>
      </c>
      <c r="DP72" s="72">
        <v>0</v>
      </c>
      <c r="DQ72" s="72">
        <v>0</v>
      </c>
      <c r="DR72" s="83">
        <f>SUM(DM72:DQ72)</f>
        <v>38062.5</v>
      </c>
      <c r="DS72" s="71">
        <v>0</v>
      </c>
      <c r="DT72" s="72">
        <v>0</v>
      </c>
      <c r="DU72" s="72">
        <v>0</v>
      </c>
      <c r="DV72" s="72">
        <v>235291.875</v>
      </c>
      <c r="DW72" s="72">
        <v>0</v>
      </c>
      <c r="DX72" s="72">
        <v>0</v>
      </c>
      <c r="DY72" s="72">
        <v>0</v>
      </c>
      <c r="DZ72" s="83">
        <f>SUM(DU72:DY72)</f>
        <v>235291.875</v>
      </c>
      <c r="EA72" s="71">
        <v>385.17680972085</v>
      </c>
      <c r="EB72" s="72">
        <v>27.8355</v>
      </c>
      <c r="EC72" s="72">
        <v>5140618.34322581</v>
      </c>
      <c r="ED72" s="72">
        <v>612045</v>
      </c>
      <c r="EE72" s="72">
        <v>0</v>
      </c>
      <c r="EF72" s="72">
        <v>0</v>
      </c>
      <c r="EG72" s="72">
        <v>0</v>
      </c>
      <c r="EH72" s="72">
        <v>7355295.34108871</v>
      </c>
      <c r="EI72" s="83">
        <f>SUM(EC72:EH72)</f>
        <v>13107958.6843145</v>
      </c>
      <c r="EJ72" s="71">
        <v>240.1863558885</v>
      </c>
      <c r="EK72" s="72">
        <v>17.598</v>
      </c>
      <c r="EL72" s="72">
        <v>8269347.27612904</v>
      </c>
      <c r="EM72" s="72">
        <v>0</v>
      </c>
      <c r="EN72" s="72">
        <v>0</v>
      </c>
      <c r="EO72" s="72">
        <v>0</v>
      </c>
      <c r="EP72" s="72">
        <v>0</v>
      </c>
      <c r="EQ72" s="83">
        <f>SUM(EL72:EP72)</f>
        <v>8269347.27612904</v>
      </c>
    </row>
    <row r="73" spans="1:147">
      <c r="A73" s="22"/>
      <c r="B73" s="23" t="e">
        <f>_xlfn.ISOWEEKNUM(C73)</f>
        <v>#NAME?</v>
      </c>
      <c r="C73" s="24">
        <f t="shared" si="13"/>
        <v>43927</v>
      </c>
      <c r="D73" s="25">
        <v>70866965.7780001</v>
      </c>
      <c r="E73" s="26">
        <v>157614.45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44">
        <v>0</v>
      </c>
      <c r="M73" s="25">
        <v>0.86490697674419</v>
      </c>
      <c r="N73" s="44">
        <v>83633.2330188679</v>
      </c>
      <c r="O73" s="25">
        <v>622398</v>
      </c>
      <c r="P73" s="26">
        <v>1.69129686564984</v>
      </c>
      <c r="Q73" s="26">
        <v>0</v>
      </c>
      <c r="R73" s="44">
        <v>0</v>
      </c>
      <c r="S73" s="55">
        <v>0</v>
      </c>
      <c r="T73" s="56">
        <v>0</v>
      </c>
      <c r="U73" s="25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44">
        <v>93548.7</v>
      </c>
      <c r="AL73" s="71">
        <v>0</v>
      </c>
      <c r="AM73" s="72">
        <v>0</v>
      </c>
      <c r="AN73" s="72">
        <v>0</v>
      </c>
      <c r="AO73" s="72">
        <v>0</v>
      </c>
      <c r="AP73" s="72">
        <v>0</v>
      </c>
      <c r="AQ73" s="72">
        <v>0</v>
      </c>
      <c r="AR73" s="72">
        <v>0</v>
      </c>
      <c r="AS73" s="80"/>
      <c r="AT73" s="71">
        <v>0</v>
      </c>
      <c r="AU73" s="72">
        <v>0</v>
      </c>
      <c r="AV73" s="72">
        <v>0</v>
      </c>
      <c r="AW73" s="72">
        <v>0</v>
      </c>
      <c r="AX73" s="72">
        <v>0</v>
      </c>
      <c r="AY73" s="72">
        <v>0</v>
      </c>
      <c r="AZ73" s="72">
        <v>0</v>
      </c>
      <c r="BA73" s="83"/>
      <c r="BB73" s="71">
        <v>0</v>
      </c>
      <c r="BC73" s="72">
        <v>0</v>
      </c>
      <c r="BD73" s="72">
        <v>0</v>
      </c>
      <c r="BE73" s="72">
        <v>0</v>
      </c>
      <c r="BF73" s="72">
        <v>0</v>
      </c>
      <c r="BG73" s="72">
        <v>0</v>
      </c>
      <c r="BH73" s="72">
        <v>0</v>
      </c>
      <c r="BI73" s="72">
        <v>0</v>
      </c>
      <c r="BJ73" s="83"/>
      <c r="BK73" s="71">
        <v>0</v>
      </c>
      <c r="BL73" s="72">
        <v>0</v>
      </c>
      <c r="BM73" s="72">
        <v>0</v>
      </c>
      <c r="BN73" s="72">
        <v>0</v>
      </c>
      <c r="BO73" s="72">
        <v>0</v>
      </c>
      <c r="BP73" s="72">
        <v>0</v>
      </c>
      <c r="BQ73" s="72">
        <v>0</v>
      </c>
      <c r="BR73" s="83"/>
      <c r="BS73" s="71">
        <v>0</v>
      </c>
      <c r="BT73" s="72">
        <v>0</v>
      </c>
      <c r="BU73" s="72">
        <v>0</v>
      </c>
      <c r="BV73" s="72">
        <v>0</v>
      </c>
      <c r="BW73" s="72">
        <v>0</v>
      </c>
      <c r="BX73" s="72">
        <v>0</v>
      </c>
      <c r="BY73" s="72">
        <v>0</v>
      </c>
      <c r="BZ73" s="72">
        <v>0</v>
      </c>
      <c r="CA73" s="83"/>
      <c r="CB73" s="71">
        <v>35.526163365</v>
      </c>
      <c r="CC73" s="72">
        <v>1.1865</v>
      </c>
      <c r="CD73" s="72">
        <v>0</v>
      </c>
      <c r="CE73" s="72">
        <v>196756.875</v>
      </c>
      <c r="CF73" s="72">
        <v>1361814.23666983</v>
      </c>
      <c r="CG73" s="72">
        <v>0</v>
      </c>
      <c r="CH73" s="72">
        <v>0</v>
      </c>
      <c r="CI73" s="72">
        <v>0</v>
      </c>
      <c r="CJ73" s="83">
        <f t="shared" si="14"/>
        <v>1558571.11166983</v>
      </c>
      <c r="CK73" s="71">
        <v>0</v>
      </c>
      <c r="CL73" s="72">
        <v>0</v>
      </c>
      <c r="CM73" s="72">
        <v>0</v>
      </c>
      <c r="CN73" s="72">
        <v>0</v>
      </c>
      <c r="CO73" s="72">
        <v>0</v>
      </c>
      <c r="CP73" s="72">
        <v>0</v>
      </c>
      <c r="CQ73" s="72">
        <v>0</v>
      </c>
      <c r="CR73" s="72">
        <v>0</v>
      </c>
      <c r="CS73" s="83"/>
      <c r="CT73" s="71">
        <v>0</v>
      </c>
      <c r="CU73" s="72">
        <v>0</v>
      </c>
      <c r="CV73" s="72">
        <v>0</v>
      </c>
      <c r="CW73" s="72">
        <v>0</v>
      </c>
      <c r="CX73" s="72">
        <v>0</v>
      </c>
      <c r="CY73" s="72">
        <v>0</v>
      </c>
      <c r="CZ73" s="72">
        <v>0</v>
      </c>
      <c r="DA73" s="83"/>
      <c r="DB73" s="89">
        <v>0</v>
      </c>
      <c r="DC73" s="72">
        <v>0</v>
      </c>
      <c r="DD73" s="72">
        <v>0</v>
      </c>
      <c r="DE73" s="72">
        <v>0</v>
      </c>
      <c r="DF73" s="72">
        <v>0</v>
      </c>
      <c r="DG73" s="72">
        <v>0</v>
      </c>
      <c r="DH73" s="72">
        <v>0</v>
      </c>
      <c r="DI73" s="72">
        <v>0</v>
      </c>
      <c r="DJ73" s="80"/>
      <c r="DK73" s="71">
        <v>0</v>
      </c>
      <c r="DL73" s="72">
        <v>0</v>
      </c>
      <c r="DM73" s="72">
        <v>0</v>
      </c>
      <c r="DN73" s="72">
        <v>0</v>
      </c>
      <c r="DO73" s="72">
        <v>0</v>
      </c>
      <c r="DP73" s="72">
        <v>0</v>
      </c>
      <c r="DQ73" s="72">
        <v>0</v>
      </c>
      <c r="DR73" s="83"/>
      <c r="DS73" s="71">
        <v>0</v>
      </c>
      <c r="DT73" s="72">
        <v>0</v>
      </c>
      <c r="DU73" s="72">
        <v>0</v>
      </c>
      <c r="DV73" s="72">
        <v>124477.5</v>
      </c>
      <c r="DW73" s="72">
        <v>0</v>
      </c>
      <c r="DX73" s="72">
        <v>0</v>
      </c>
      <c r="DY73" s="72">
        <v>0</v>
      </c>
      <c r="DZ73" s="83">
        <f>SUM(DU73:DY73)</f>
        <v>124477.5</v>
      </c>
      <c r="EA73" s="71">
        <v>227.519454897</v>
      </c>
      <c r="EB73" s="72">
        <v>15.6765</v>
      </c>
      <c r="EC73" s="72">
        <v>9282826.56</v>
      </c>
      <c r="ED73" s="72">
        <v>530460</v>
      </c>
      <c r="EE73" s="72">
        <v>0</v>
      </c>
      <c r="EF73" s="72">
        <v>0</v>
      </c>
      <c r="EG73" s="72">
        <v>0</v>
      </c>
      <c r="EH73" s="72">
        <v>16216749.9585</v>
      </c>
      <c r="EI73" s="83">
        <f>SUM(EC73:EH73)</f>
        <v>26030036.5185</v>
      </c>
      <c r="EJ73" s="71">
        <v>288.3019820184</v>
      </c>
      <c r="EK73" s="72">
        <v>21.4305</v>
      </c>
      <c r="EL73" s="72">
        <v>11925767.98</v>
      </c>
      <c r="EM73" s="72">
        <v>0</v>
      </c>
      <c r="EN73" s="72">
        <v>0</v>
      </c>
      <c r="EO73" s="72">
        <v>0</v>
      </c>
      <c r="EP73" s="72">
        <v>0</v>
      </c>
      <c r="EQ73" s="83">
        <f>SUM(EL73:EP73)</f>
        <v>11925767.98</v>
      </c>
    </row>
    <row r="74" spans="1:147">
      <c r="A74" s="22"/>
      <c r="B74" s="23" t="e">
        <f>_xlfn.ISOWEEKNUM(C74)</f>
        <v>#NAME?</v>
      </c>
      <c r="C74" s="24">
        <f t="shared" si="13"/>
        <v>43934</v>
      </c>
      <c r="D74" s="25">
        <v>64014914.4915</v>
      </c>
      <c r="E74" s="26">
        <v>140031.15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44">
        <v>0</v>
      </c>
      <c r="M74" s="25">
        <v>0.86490697674419</v>
      </c>
      <c r="N74" s="44">
        <v>83633.2330188679</v>
      </c>
      <c r="O74" s="25">
        <v>492093</v>
      </c>
      <c r="P74" s="26">
        <v>1.69129686564984</v>
      </c>
      <c r="Q74" s="26">
        <v>0</v>
      </c>
      <c r="R74" s="44">
        <v>0</v>
      </c>
      <c r="S74" s="55">
        <v>0</v>
      </c>
      <c r="T74" s="56">
        <v>0</v>
      </c>
      <c r="U74" s="25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44">
        <v>79823.1</v>
      </c>
      <c r="AL74" s="71">
        <v>0</v>
      </c>
      <c r="AM74" s="72">
        <v>0</v>
      </c>
      <c r="AN74" s="72">
        <v>0</v>
      </c>
      <c r="AO74" s="72">
        <v>0</v>
      </c>
      <c r="AP74" s="72">
        <v>0</v>
      </c>
      <c r="AQ74" s="72">
        <v>0</v>
      </c>
      <c r="AR74" s="72">
        <v>0</v>
      </c>
      <c r="AS74" s="80"/>
      <c r="AT74" s="71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83"/>
      <c r="BB74" s="71">
        <v>0</v>
      </c>
      <c r="BC74" s="72">
        <v>0</v>
      </c>
      <c r="BD74" s="72">
        <v>0</v>
      </c>
      <c r="BE74" s="72">
        <v>0</v>
      </c>
      <c r="BF74" s="72">
        <v>0</v>
      </c>
      <c r="BG74" s="72">
        <v>0</v>
      </c>
      <c r="BH74" s="72">
        <v>0</v>
      </c>
      <c r="BI74" s="72">
        <v>0</v>
      </c>
      <c r="BJ74" s="83"/>
      <c r="BK74" s="71">
        <v>0</v>
      </c>
      <c r="BL74" s="72">
        <v>0</v>
      </c>
      <c r="BM74" s="72">
        <v>0</v>
      </c>
      <c r="BN74" s="72">
        <v>0</v>
      </c>
      <c r="BO74" s="72">
        <v>0</v>
      </c>
      <c r="BP74" s="72">
        <v>0</v>
      </c>
      <c r="BQ74" s="72">
        <v>0</v>
      </c>
      <c r="BR74" s="83"/>
      <c r="BS74" s="71">
        <v>0</v>
      </c>
      <c r="BT74" s="72">
        <v>0</v>
      </c>
      <c r="BU74" s="72">
        <v>0</v>
      </c>
      <c r="BV74" s="72">
        <v>0</v>
      </c>
      <c r="BW74" s="72">
        <v>0</v>
      </c>
      <c r="BX74" s="72">
        <v>0</v>
      </c>
      <c r="BY74" s="72">
        <v>0</v>
      </c>
      <c r="BZ74" s="72">
        <v>0</v>
      </c>
      <c r="CA74" s="83"/>
      <c r="CB74" s="71">
        <v>0</v>
      </c>
      <c r="CC74" s="72">
        <v>0</v>
      </c>
      <c r="CD74" s="72">
        <v>0</v>
      </c>
      <c r="CE74" s="72">
        <v>392962.5</v>
      </c>
      <c r="CF74" s="72">
        <v>0</v>
      </c>
      <c r="CG74" s="72">
        <v>0</v>
      </c>
      <c r="CH74" s="72">
        <v>0</v>
      </c>
      <c r="CI74" s="72">
        <v>0</v>
      </c>
      <c r="CJ74" s="83">
        <f t="shared" si="14"/>
        <v>392962.5</v>
      </c>
      <c r="CK74" s="71">
        <v>0</v>
      </c>
      <c r="CL74" s="72">
        <v>0</v>
      </c>
      <c r="CM74" s="72">
        <v>0</v>
      </c>
      <c r="CN74" s="72">
        <v>65625</v>
      </c>
      <c r="CO74" s="72">
        <v>0</v>
      </c>
      <c r="CP74" s="72">
        <v>0</v>
      </c>
      <c r="CQ74" s="72">
        <v>0</v>
      </c>
      <c r="CR74" s="72">
        <v>0</v>
      </c>
      <c r="CS74" s="83">
        <f>SUM(CM74:CR74)</f>
        <v>65625</v>
      </c>
      <c r="CT74" s="71">
        <v>0</v>
      </c>
      <c r="CU74" s="72">
        <v>0</v>
      </c>
      <c r="CV74" s="72">
        <v>0</v>
      </c>
      <c r="CW74" s="72">
        <v>0</v>
      </c>
      <c r="CX74" s="72">
        <v>0</v>
      </c>
      <c r="CY74" s="72">
        <v>0</v>
      </c>
      <c r="CZ74" s="72">
        <v>0</v>
      </c>
      <c r="DA74" s="83"/>
      <c r="DB74" s="89">
        <v>194.75280069</v>
      </c>
      <c r="DC74" s="72">
        <v>13.5555</v>
      </c>
      <c r="DD74" s="72">
        <v>12681156.9495484</v>
      </c>
      <c r="DE74" s="72">
        <v>0</v>
      </c>
      <c r="DF74" s="72">
        <v>0</v>
      </c>
      <c r="DG74" s="72">
        <v>0</v>
      </c>
      <c r="DH74" s="72">
        <v>0</v>
      </c>
      <c r="DI74" s="72">
        <v>0</v>
      </c>
      <c r="DJ74" s="80">
        <f>SUM(DD74:DI74)</f>
        <v>12681156.9495484</v>
      </c>
      <c r="DK74" s="71">
        <v>0</v>
      </c>
      <c r="DL74" s="72">
        <v>0</v>
      </c>
      <c r="DM74" s="72">
        <v>0</v>
      </c>
      <c r="DN74" s="72">
        <v>0</v>
      </c>
      <c r="DO74" s="72">
        <v>0</v>
      </c>
      <c r="DP74" s="72">
        <v>0</v>
      </c>
      <c r="DQ74" s="72">
        <v>0</v>
      </c>
      <c r="DR74" s="83"/>
      <c r="DS74" s="71">
        <v>0</v>
      </c>
      <c r="DT74" s="72">
        <v>0</v>
      </c>
      <c r="DU74" s="72">
        <v>0</v>
      </c>
      <c r="DV74" s="72">
        <v>365452.5</v>
      </c>
      <c r="DW74" s="72">
        <v>0</v>
      </c>
      <c r="DX74" s="72">
        <v>0</v>
      </c>
      <c r="DY74" s="72">
        <v>0</v>
      </c>
      <c r="DZ74" s="83">
        <f>SUM(DU74:DY74)</f>
        <v>365452.5</v>
      </c>
      <c r="EA74" s="71">
        <v>164.183203128</v>
      </c>
      <c r="EB74" s="72">
        <v>11.613</v>
      </c>
      <c r="EC74" s="72">
        <v>7293649.44</v>
      </c>
      <c r="ED74" s="72">
        <v>0</v>
      </c>
      <c r="EE74" s="72">
        <v>0</v>
      </c>
      <c r="EF74" s="72">
        <v>0</v>
      </c>
      <c r="EG74" s="72">
        <v>0</v>
      </c>
      <c r="EH74" s="72">
        <v>9910236.08575001</v>
      </c>
      <c r="EI74" s="83">
        <f>SUM(EC74:EH74)</f>
        <v>17203885.52575</v>
      </c>
      <c r="EJ74" s="71">
        <v>278.48738175825</v>
      </c>
      <c r="EK74" s="72">
        <v>21.84</v>
      </c>
      <c r="EL74" s="72">
        <v>9370246.27000001</v>
      </c>
      <c r="EM74" s="72">
        <v>0</v>
      </c>
      <c r="EN74" s="72">
        <v>0</v>
      </c>
      <c r="EO74" s="72">
        <v>0</v>
      </c>
      <c r="EP74" s="72">
        <v>0</v>
      </c>
      <c r="EQ74" s="83">
        <f>SUM(EL74:EP74)</f>
        <v>9370246.27000001</v>
      </c>
    </row>
    <row r="75" spans="1:147">
      <c r="A75" s="22"/>
      <c r="B75" s="23" t="e">
        <f>_xlfn.ISOWEEKNUM(C75)</f>
        <v>#NAME?</v>
      </c>
      <c r="C75" s="24">
        <f t="shared" si="13"/>
        <v>43941</v>
      </c>
      <c r="D75" s="25">
        <v>55895978.3655</v>
      </c>
      <c r="E75" s="26">
        <v>121865.1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44">
        <v>0</v>
      </c>
      <c r="M75" s="25">
        <v>0.86490697674419</v>
      </c>
      <c r="N75" s="44">
        <v>83633.2330188679</v>
      </c>
      <c r="O75" s="25">
        <v>421575</v>
      </c>
      <c r="P75" s="26">
        <v>1.69129686564984</v>
      </c>
      <c r="Q75" s="26">
        <v>0</v>
      </c>
      <c r="R75" s="44">
        <v>0</v>
      </c>
      <c r="S75" s="55">
        <v>0</v>
      </c>
      <c r="T75" s="56">
        <v>0</v>
      </c>
      <c r="U75" s="25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44">
        <v>74447.1</v>
      </c>
      <c r="AL75" s="71">
        <v>0</v>
      </c>
      <c r="AM75" s="72">
        <v>0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80"/>
      <c r="AT75" s="71">
        <v>0</v>
      </c>
      <c r="AU75" s="72">
        <v>0</v>
      </c>
      <c r="AV75" s="72">
        <v>0</v>
      </c>
      <c r="AW75" s="72">
        <v>710377.5</v>
      </c>
      <c r="AX75" s="72">
        <v>0</v>
      </c>
      <c r="AY75" s="72">
        <v>0</v>
      </c>
      <c r="AZ75" s="72">
        <v>0</v>
      </c>
      <c r="BA75" s="83">
        <f>SUM(AV75:AZ75)</f>
        <v>710377.5</v>
      </c>
      <c r="BB75" s="71">
        <v>0</v>
      </c>
      <c r="BC75" s="72">
        <v>0</v>
      </c>
      <c r="BD75" s="72">
        <v>0</v>
      </c>
      <c r="BE75" s="72">
        <v>0</v>
      </c>
      <c r="BF75" s="72">
        <v>0</v>
      </c>
      <c r="BG75" s="72">
        <v>0</v>
      </c>
      <c r="BH75" s="72">
        <v>0</v>
      </c>
      <c r="BI75" s="72">
        <v>0</v>
      </c>
      <c r="BJ75" s="83"/>
      <c r="BK75" s="71">
        <v>0</v>
      </c>
      <c r="BL75" s="72">
        <v>0</v>
      </c>
      <c r="BM75" s="72">
        <v>0</v>
      </c>
      <c r="BN75" s="72">
        <v>0</v>
      </c>
      <c r="BO75" s="72">
        <v>0</v>
      </c>
      <c r="BP75" s="72">
        <v>0</v>
      </c>
      <c r="BQ75" s="72">
        <v>0</v>
      </c>
      <c r="BR75" s="83"/>
      <c r="BS75" s="71">
        <v>0</v>
      </c>
      <c r="BT75" s="72">
        <v>0</v>
      </c>
      <c r="BU75" s="72">
        <v>0</v>
      </c>
      <c r="BV75" s="72">
        <v>0</v>
      </c>
      <c r="BW75" s="72">
        <v>0</v>
      </c>
      <c r="BX75" s="72">
        <v>0</v>
      </c>
      <c r="BY75" s="72">
        <v>0</v>
      </c>
      <c r="BZ75" s="72">
        <v>0</v>
      </c>
      <c r="CA75" s="83"/>
      <c r="CB75" s="71">
        <v>0</v>
      </c>
      <c r="CC75" s="72">
        <v>0</v>
      </c>
      <c r="CD75" s="72">
        <v>0</v>
      </c>
      <c r="CE75" s="72">
        <v>497805</v>
      </c>
      <c r="CF75" s="72">
        <v>0</v>
      </c>
      <c r="CG75" s="72">
        <v>0</v>
      </c>
      <c r="CH75" s="72">
        <v>0</v>
      </c>
      <c r="CI75" s="72">
        <v>0</v>
      </c>
      <c r="CJ75" s="83">
        <f t="shared" si="14"/>
        <v>497805</v>
      </c>
      <c r="CK75" s="71">
        <v>0</v>
      </c>
      <c r="CL75" s="72">
        <v>0</v>
      </c>
      <c r="CM75" s="72">
        <v>0</v>
      </c>
      <c r="CN75" s="72">
        <v>0</v>
      </c>
      <c r="CO75" s="72">
        <v>0</v>
      </c>
      <c r="CP75" s="72">
        <v>0</v>
      </c>
      <c r="CQ75" s="72">
        <v>0</v>
      </c>
      <c r="CR75" s="72">
        <v>0</v>
      </c>
      <c r="CS75" s="83"/>
      <c r="CT75" s="71">
        <v>0</v>
      </c>
      <c r="CU75" s="72">
        <v>0</v>
      </c>
      <c r="CV75" s="72">
        <v>0</v>
      </c>
      <c r="CW75" s="72">
        <v>0</v>
      </c>
      <c r="CX75" s="72">
        <v>0</v>
      </c>
      <c r="CY75" s="72">
        <v>0</v>
      </c>
      <c r="CZ75" s="72">
        <v>0</v>
      </c>
      <c r="DA75" s="83"/>
      <c r="DB75" s="89">
        <v>223.4792242515</v>
      </c>
      <c r="DC75" s="72">
        <v>15.729</v>
      </c>
      <c r="DD75" s="72">
        <v>13475867.692</v>
      </c>
      <c r="DE75" s="72">
        <v>0</v>
      </c>
      <c r="DF75" s="72">
        <v>0</v>
      </c>
      <c r="DG75" s="72">
        <v>0</v>
      </c>
      <c r="DH75" s="72">
        <v>0</v>
      </c>
      <c r="DI75" s="72">
        <v>0</v>
      </c>
      <c r="DJ75" s="80">
        <f>SUM(DD75:DI75)</f>
        <v>13475867.692</v>
      </c>
      <c r="DK75" s="71">
        <v>0</v>
      </c>
      <c r="DL75" s="72">
        <v>0</v>
      </c>
      <c r="DM75" s="72">
        <v>0</v>
      </c>
      <c r="DN75" s="72">
        <v>0</v>
      </c>
      <c r="DO75" s="72">
        <v>0</v>
      </c>
      <c r="DP75" s="72">
        <v>0</v>
      </c>
      <c r="DQ75" s="72">
        <v>0</v>
      </c>
      <c r="DR75" s="83"/>
      <c r="DS75" s="71">
        <v>0</v>
      </c>
      <c r="DT75" s="72">
        <v>0</v>
      </c>
      <c r="DU75" s="72">
        <v>0</v>
      </c>
      <c r="DV75" s="72">
        <v>332508.75</v>
      </c>
      <c r="DW75" s="72">
        <v>0</v>
      </c>
      <c r="DX75" s="72">
        <v>0</v>
      </c>
      <c r="DY75" s="72">
        <v>0</v>
      </c>
      <c r="DZ75" s="83">
        <f>SUM(DU75:DY75)</f>
        <v>332508.75</v>
      </c>
      <c r="EA75" s="71">
        <v>0</v>
      </c>
      <c r="EB75" s="72">
        <v>0</v>
      </c>
      <c r="EC75" s="72">
        <v>0</v>
      </c>
      <c r="ED75" s="72">
        <v>0</v>
      </c>
      <c r="EE75" s="72">
        <v>0</v>
      </c>
      <c r="EF75" s="72">
        <v>0</v>
      </c>
      <c r="EG75" s="72">
        <v>0</v>
      </c>
      <c r="EH75" s="72">
        <v>0</v>
      </c>
      <c r="EI75" s="83"/>
      <c r="EJ75" s="71">
        <v>0</v>
      </c>
      <c r="EK75" s="72">
        <v>0</v>
      </c>
      <c r="EL75" s="72">
        <v>0</v>
      </c>
      <c r="EM75" s="72">
        <v>0</v>
      </c>
      <c r="EN75" s="72">
        <v>0</v>
      </c>
      <c r="EO75" s="72">
        <v>0</v>
      </c>
      <c r="EP75" s="72">
        <v>0</v>
      </c>
      <c r="EQ75" s="83"/>
    </row>
    <row r="76" spans="1:147">
      <c r="A76" s="22"/>
      <c r="B76" s="23" t="e">
        <f>_xlfn.ISOWEEKNUM(C76)</f>
        <v>#NAME?</v>
      </c>
      <c r="C76" s="24">
        <f t="shared" si="13"/>
        <v>43948</v>
      </c>
      <c r="D76" s="25">
        <v>48865520.7075</v>
      </c>
      <c r="E76" s="26">
        <v>106506.75</v>
      </c>
      <c r="F76" s="26">
        <f>(SUM(G76:I76))*1.05</f>
        <v>589392531.8379</v>
      </c>
      <c r="G76" s="26">
        <v>405888761.355</v>
      </c>
      <c r="H76" s="26">
        <v>130415930.4945</v>
      </c>
      <c r="I76" s="26">
        <v>25021528.9485</v>
      </c>
      <c r="J76" s="26">
        <v>799905.75</v>
      </c>
      <c r="K76" s="26">
        <v>393209.25</v>
      </c>
      <c r="L76" s="44">
        <v>27096.3</v>
      </c>
      <c r="M76" s="25">
        <v>0.86490697674419</v>
      </c>
      <c r="N76" s="44">
        <v>83633.2330188679</v>
      </c>
      <c r="O76" s="25">
        <v>343392</v>
      </c>
      <c r="P76" s="26">
        <v>1.69129686564984</v>
      </c>
      <c r="Q76" s="26">
        <v>0</v>
      </c>
      <c r="R76" s="44">
        <v>0</v>
      </c>
      <c r="S76" s="55">
        <v>0</v>
      </c>
      <c r="T76" s="56">
        <v>0</v>
      </c>
      <c r="U76" s="25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44">
        <v>62872.95</v>
      </c>
      <c r="AL76" s="71">
        <v>0</v>
      </c>
      <c r="AM76" s="72">
        <v>0</v>
      </c>
      <c r="AN76" s="72">
        <v>0</v>
      </c>
      <c r="AO76" s="72">
        <v>0</v>
      </c>
      <c r="AP76" s="72">
        <v>0</v>
      </c>
      <c r="AQ76" s="72">
        <v>0</v>
      </c>
      <c r="AR76" s="72">
        <v>0</v>
      </c>
      <c r="AS76" s="80"/>
      <c r="AT76" s="71">
        <v>0</v>
      </c>
      <c r="AU76" s="72">
        <v>0</v>
      </c>
      <c r="AV76" s="72">
        <v>0</v>
      </c>
      <c r="AW76" s="72">
        <v>1374436.875</v>
      </c>
      <c r="AX76" s="72">
        <v>0</v>
      </c>
      <c r="AY76" s="72">
        <v>0</v>
      </c>
      <c r="AZ76" s="72">
        <v>0</v>
      </c>
      <c r="BA76" s="83">
        <f>SUM(AV76:AZ76)</f>
        <v>1374436.875</v>
      </c>
      <c r="BB76" s="71">
        <v>0</v>
      </c>
      <c r="BC76" s="72">
        <v>0</v>
      </c>
      <c r="BD76" s="72">
        <v>0</v>
      </c>
      <c r="BE76" s="72">
        <v>0</v>
      </c>
      <c r="BF76" s="72">
        <v>0</v>
      </c>
      <c r="BG76" s="72">
        <v>0</v>
      </c>
      <c r="BH76" s="72">
        <v>0</v>
      </c>
      <c r="BI76" s="72">
        <v>0</v>
      </c>
      <c r="BJ76" s="83"/>
      <c r="BK76" s="71">
        <v>0</v>
      </c>
      <c r="BL76" s="72">
        <v>0</v>
      </c>
      <c r="BM76" s="72">
        <v>0</v>
      </c>
      <c r="BN76" s="72">
        <v>0</v>
      </c>
      <c r="BO76" s="72">
        <v>0</v>
      </c>
      <c r="BP76" s="72">
        <v>0</v>
      </c>
      <c r="BQ76" s="72">
        <v>0</v>
      </c>
      <c r="BR76" s="83"/>
      <c r="BS76" s="71">
        <v>0</v>
      </c>
      <c r="BT76" s="72">
        <v>0</v>
      </c>
      <c r="BU76" s="72">
        <v>0</v>
      </c>
      <c r="BV76" s="72">
        <v>0</v>
      </c>
      <c r="BW76" s="72">
        <v>0</v>
      </c>
      <c r="BX76" s="72">
        <v>0</v>
      </c>
      <c r="BY76" s="72">
        <v>0</v>
      </c>
      <c r="BZ76" s="72">
        <v>0</v>
      </c>
      <c r="CA76" s="83"/>
      <c r="CB76" s="71">
        <v>0</v>
      </c>
      <c r="CC76" s="72">
        <v>0</v>
      </c>
      <c r="CD76" s="72">
        <v>0</v>
      </c>
      <c r="CE76" s="72">
        <v>438552.1875</v>
      </c>
      <c r="CF76" s="72">
        <v>0</v>
      </c>
      <c r="CG76" s="72">
        <v>0</v>
      </c>
      <c r="CH76" s="72">
        <v>0</v>
      </c>
      <c r="CI76" s="72">
        <v>0</v>
      </c>
      <c r="CJ76" s="83">
        <f t="shared" si="14"/>
        <v>438552.1875</v>
      </c>
      <c r="CK76" s="71">
        <v>0</v>
      </c>
      <c r="CL76" s="72">
        <v>0</v>
      </c>
      <c r="CM76" s="72">
        <v>0</v>
      </c>
      <c r="CN76" s="72">
        <v>157500</v>
      </c>
      <c r="CO76" s="72">
        <v>0</v>
      </c>
      <c r="CP76" s="72">
        <v>0</v>
      </c>
      <c r="CQ76" s="72">
        <v>0</v>
      </c>
      <c r="CR76" s="72">
        <v>0</v>
      </c>
      <c r="CS76" s="83">
        <f>SUM(CM76:CR76)</f>
        <v>157500</v>
      </c>
      <c r="CT76" s="71">
        <v>0</v>
      </c>
      <c r="CU76" s="72">
        <v>0</v>
      </c>
      <c r="CV76" s="72">
        <v>0</v>
      </c>
      <c r="CW76" s="72">
        <v>7875</v>
      </c>
      <c r="CX76" s="72">
        <v>0</v>
      </c>
      <c r="CY76" s="72">
        <v>0</v>
      </c>
      <c r="CZ76" s="72">
        <v>0</v>
      </c>
      <c r="DA76" s="83">
        <f t="shared" ref="DA76:DA80" si="15">SUM(CV76:CZ76)</f>
        <v>7875</v>
      </c>
      <c r="DB76" s="89">
        <v>226.61870294175</v>
      </c>
      <c r="DC76" s="72">
        <v>16.044</v>
      </c>
      <c r="DD76" s="72">
        <v>5878450.51409677</v>
      </c>
      <c r="DE76" s="72">
        <v>0</v>
      </c>
      <c r="DF76" s="72">
        <v>0</v>
      </c>
      <c r="DG76" s="72">
        <v>0</v>
      </c>
      <c r="DH76" s="72">
        <v>0</v>
      </c>
      <c r="DI76" s="72">
        <v>0</v>
      </c>
      <c r="DJ76" s="80">
        <f>SUM(DD76:DI76)</f>
        <v>5878450.51409677</v>
      </c>
      <c r="DK76" s="71">
        <v>0</v>
      </c>
      <c r="DL76" s="72">
        <v>0</v>
      </c>
      <c r="DM76" s="72">
        <v>0</v>
      </c>
      <c r="DN76" s="72">
        <v>0</v>
      </c>
      <c r="DO76" s="72">
        <v>0</v>
      </c>
      <c r="DP76" s="72">
        <v>0</v>
      </c>
      <c r="DQ76" s="72">
        <v>0</v>
      </c>
      <c r="DR76" s="83"/>
      <c r="DS76" s="71">
        <v>0</v>
      </c>
      <c r="DT76" s="72">
        <v>0</v>
      </c>
      <c r="DU76" s="72">
        <v>0</v>
      </c>
      <c r="DV76" s="72">
        <v>79537.5</v>
      </c>
      <c r="DW76" s="72">
        <v>0</v>
      </c>
      <c r="DX76" s="72">
        <v>0</v>
      </c>
      <c r="DY76" s="72">
        <v>0</v>
      </c>
      <c r="DZ76" s="83">
        <f>SUM(DU76:DY76)</f>
        <v>79537.5</v>
      </c>
      <c r="EA76" s="71">
        <v>0</v>
      </c>
      <c r="EB76" s="72">
        <v>0</v>
      </c>
      <c r="EC76" s="72">
        <v>0</v>
      </c>
      <c r="ED76" s="72">
        <v>0</v>
      </c>
      <c r="EE76" s="72">
        <v>0</v>
      </c>
      <c r="EF76" s="72">
        <v>0</v>
      </c>
      <c r="EG76" s="72">
        <v>0</v>
      </c>
      <c r="EH76" s="72">
        <v>0</v>
      </c>
      <c r="EI76" s="83"/>
      <c r="EJ76" s="71">
        <v>0</v>
      </c>
      <c r="EK76" s="72">
        <v>0</v>
      </c>
      <c r="EL76" s="72">
        <v>0</v>
      </c>
      <c r="EM76" s="72">
        <v>0</v>
      </c>
      <c r="EN76" s="72">
        <v>0</v>
      </c>
      <c r="EO76" s="72">
        <v>0</v>
      </c>
      <c r="EP76" s="72">
        <v>0</v>
      </c>
      <c r="EQ76" s="83"/>
    </row>
    <row r="77" spans="1:147">
      <c r="A77" s="22"/>
      <c r="B77" s="23" t="e">
        <f>_xlfn.ISOWEEKNUM(C77)</f>
        <v>#NAME?</v>
      </c>
      <c r="C77" s="24">
        <f t="shared" si="13"/>
        <v>43955</v>
      </c>
      <c r="D77" s="25">
        <v>43487360.448</v>
      </c>
      <c r="E77" s="26">
        <v>96208.35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44">
        <v>0</v>
      </c>
      <c r="M77" s="25">
        <v>0.84244186046512</v>
      </c>
      <c r="N77" s="44">
        <v>83633.2330188679</v>
      </c>
      <c r="O77" s="25">
        <v>309666</v>
      </c>
      <c r="P77" s="26">
        <v>1.64036944451654</v>
      </c>
      <c r="Q77" s="26">
        <v>0</v>
      </c>
      <c r="R77" s="44">
        <v>0</v>
      </c>
      <c r="S77" s="55">
        <v>0</v>
      </c>
      <c r="T77" s="56">
        <v>0</v>
      </c>
      <c r="U77" s="25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44">
        <v>56788.2</v>
      </c>
      <c r="AL77" s="71">
        <v>0</v>
      </c>
      <c r="AM77" s="72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80"/>
      <c r="AT77" s="71">
        <v>0</v>
      </c>
      <c r="AU77" s="72">
        <v>0</v>
      </c>
      <c r="AV77" s="72">
        <v>0</v>
      </c>
      <c r="AW77" s="72">
        <v>347340</v>
      </c>
      <c r="AX77" s="72">
        <v>0</v>
      </c>
      <c r="AY77" s="72">
        <v>0</v>
      </c>
      <c r="AZ77" s="72">
        <v>0</v>
      </c>
      <c r="BA77" s="83">
        <f>SUM(AV77:AZ77)</f>
        <v>347340</v>
      </c>
      <c r="BB77" s="71">
        <v>0</v>
      </c>
      <c r="BC77" s="72">
        <v>0</v>
      </c>
      <c r="BD77" s="72">
        <v>0</v>
      </c>
      <c r="BE77" s="72">
        <v>0</v>
      </c>
      <c r="BF77" s="72">
        <v>0</v>
      </c>
      <c r="BG77" s="72">
        <v>0</v>
      </c>
      <c r="BH77" s="72">
        <v>0</v>
      </c>
      <c r="BI77" s="72">
        <v>0</v>
      </c>
      <c r="BJ77" s="83"/>
      <c r="BK77" s="71">
        <v>0</v>
      </c>
      <c r="BL77" s="72">
        <v>0</v>
      </c>
      <c r="BM77" s="72">
        <v>0</v>
      </c>
      <c r="BN77" s="72">
        <v>0</v>
      </c>
      <c r="BO77" s="72">
        <v>0</v>
      </c>
      <c r="BP77" s="72">
        <v>0</v>
      </c>
      <c r="BQ77" s="72">
        <v>0</v>
      </c>
      <c r="BR77" s="83"/>
      <c r="BS77" s="71">
        <v>0</v>
      </c>
      <c r="BT77" s="72">
        <v>0</v>
      </c>
      <c r="BU77" s="72">
        <v>0</v>
      </c>
      <c r="BV77" s="72">
        <v>0</v>
      </c>
      <c r="BW77" s="72">
        <v>0</v>
      </c>
      <c r="BX77" s="72">
        <v>0</v>
      </c>
      <c r="BY77" s="72">
        <v>0</v>
      </c>
      <c r="BZ77" s="72">
        <v>0</v>
      </c>
      <c r="CA77" s="83"/>
      <c r="CB77" s="71">
        <v>0</v>
      </c>
      <c r="CC77" s="72">
        <v>0</v>
      </c>
      <c r="CD77" s="72">
        <v>0</v>
      </c>
      <c r="CE77" s="72">
        <v>287253.75</v>
      </c>
      <c r="CF77" s="72">
        <v>0</v>
      </c>
      <c r="CG77" s="72">
        <v>0</v>
      </c>
      <c r="CH77" s="72">
        <v>0</v>
      </c>
      <c r="CI77" s="72">
        <v>0</v>
      </c>
      <c r="CJ77" s="83">
        <f t="shared" si="14"/>
        <v>287253.75</v>
      </c>
      <c r="CK77" s="71">
        <v>0</v>
      </c>
      <c r="CL77" s="72">
        <v>0</v>
      </c>
      <c r="CM77" s="72">
        <v>0</v>
      </c>
      <c r="CN77" s="72">
        <v>196875</v>
      </c>
      <c r="CO77" s="72">
        <v>0</v>
      </c>
      <c r="CP77" s="72">
        <v>0</v>
      </c>
      <c r="CQ77" s="72">
        <v>0</v>
      </c>
      <c r="CR77" s="72">
        <v>0</v>
      </c>
      <c r="CS77" s="83">
        <f>SUM(CM77:CR77)</f>
        <v>196875</v>
      </c>
      <c r="CT77" s="71">
        <v>0</v>
      </c>
      <c r="CU77" s="72">
        <v>0</v>
      </c>
      <c r="CV77" s="72">
        <v>0</v>
      </c>
      <c r="CW77" s="72">
        <v>35355.46875</v>
      </c>
      <c r="CX77" s="72">
        <v>0</v>
      </c>
      <c r="CY77" s="72">
        <v>0</v>
      </c>
      <c r="CZ77" s="72">
        <v>0</v>
      </c>
      <c r="DA77" s="83">
        <f t="shared" si="15"/>
        <v>35355.46875</v>
      </c>
      <c r="DB77" s="89">
        <v>323.7594408195</v>
      </c>
      <c r="DC77" s="72">
        <v>26.376</v>
      </c>
      <c r="DD77" s="72">
        <v>18929890.9529032</v>
      </c>
      <c r="DE77" s="72">
        <v>0</v>
      </c>
      <c r="DF77" s="72">
        <v>0</v>
      </c>
      <c r="DG77" s="72">
        <v>0</v>
      </c>
      <c r="DH77" s="72">
        <v>0</v>
      </c>
      <c r="DI77" s="72">
        <v>0</v>
      </c>
      <c r="DJ77" s="80">
        <f>SUM(DD77:DI77)</f>
        <v>18929890.9529032</v>
      </c>
      <c r="DK77" s="71">
        <v>0</v>
      </c>
      <c r="DL77" s="72">
        <v>0</v>
      </c>
      <c r="DM77" s="72">
        <v>0</v>
      </c>
      <c r="DN77" s="72">
        <v>0</v>
      </c>
      <c r="DO77" s="72">
        <v>0</v>
      </c>
      <c r="DP77" s="72">
        <v>0</v>
      </c>
      <c r="DQ77" s="72">
        <v>0</v>
      </c>
      <c r="DR77" s="83"/>
      <c r="DS77" s="71">
        <v>0</v>
      </c>
      <c r="DT77" s="72">
        <v>0</v>
      </c>
      <c r="DU77" s="72">
        <v>0</v>
      </c>
      <c r="DV77" s="72">
        <v>21000</v>
      </c>
      <c r="DW77" s="72">
        <v>0</v>
      </c>
      <c r="DX77" s="72">
        <v>0</v>
      </c>
      <c r="DY77" s="72">
        <v>0</v>
      </c>
      <c r="DZ77" s="83">
        <f>SUM(DU77:DY77)</f>
        <v>21000</v>
      </c>
      <c r="EA77" s="71">
        <v>0</v>
      </c>
      <c r="EB77" s="72">
        <v>0</v>
      </c>
      <c r="EC77" s="72">
        <v>0</v>
      </c>
      <c r="ED77" s="72">
        <v>0</v>
      </c>
      <c r="EE77" s="72">
        <v>0</v>
      </c>
      <c r="EF77" s="72">
        <v>0</v>
      </c>
      <c r="EG77" s="72">
        <v>0</v>
      </c>
      <c r="EH77" s="72">
        <v>0</v>
      </c>
      <c r="EI77" s="83"/>
      <c r="EJ77" s="71">
        <v>0</v>
      </c>
      <c r="EK77" s="72">
        <v>0</v>
      </c>
      <c r="EL77" s="72">
        <v>0</v>
      </c>
      <c r="EM77" s="72">
        <v>0</v>
      </c>
      <c r="EN77" s="72">
        <v>0</v>
      </c>
      <c r="EO77" s="72">
        <v>0</v>
      </c>
      <c r="EP77" s="72">
        <v>0</v>
      </c>
      <c r="EQ77" s="83"/>
    </row>
    <row r="78" spans="1:147">
      <c r="A78" s="22"/>
      <c r="B78" s="23" t="e">
        <f>_xlfn.ISOWEEKNUM(C78)</f>
        <v>#NAME?</v>
      </c>
      <c r="C78" s="24">
        <f t="shared" si="13"/>
        <v>43962</v>
      </c>
      <c r="D78" s="25">
        <v>44920284.969</v>
      </c>
      <c r="E78" s="26">
        <v>100535.4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44">
        <v>0</v>
      </c>
      <c r="M78" s="25">
        <v>0.84244186046512</v>
      </c>
      <c r="N78" s="44">
        <v>83633.2330188679</v>
      </c>
      <c r="O78" s="25">
        <v>318864</v>
      </c>
      <c r="P78" s="26">
        <v>1.64036944451654</v>
      </c>
      <c r="Q78" s="26">
        <v>0</v>
      </c>
      <c r="R78" s="44">
        <v>0</v>
      </c>
      <c r="S78" s="55">
        <v>0</v>
      </c>
      <c r="T78" s="56">
        <v>0</v>
      </c>
      <c r="U78" s="25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44">
        <v>53589.9</v>
      </c>
      <c r="AL78" s="71">
        <v>0</v>
      </c>
      <c r="AM78" s="72">
        <v>0</v>
      </c>
      <c r="AN78" s="72">
        <v>0</v>
      </c>
      <c r="AO78" s="72">
        <v>0</v>
      </c>
      <c r="AP78" s="72">
        <v>0</v>
      </c>
      <c r="AQ78" s="72">
        <v>0</v>
      </c>
      <c r="AR78" s="72">
        <v>0</v>
      </c>
      <c r="AS78" s="80"/>
      <c r="AT78" s="71">
        <v>0</v>
      </c>
      <c r="AU78" s="72">
        <v>0</v>
      </c>
      <c r="AV78" s="72">
        <v>0</v>
      </c>
      <c r="AW78" s="72">
        <v>1428525</v>
      </c>
      <c r="AX78" s="72">
        <v>0</v>
      </c>
      <c r="AY78" s="72">
        <v>0</v>
      </c>
      <c r="AZ78" s="72">
        <v>0</v>
      </c>
      <c r="BA78" s="83">
        <f>SUM(AV78:AZ78)</f>
        <v>1428525</v>
      </c>
      <c r="BB78" s="71">
        <v>0</v>
      </c>
      <c r="BC78" s="72">
        <v>0</v>
      </c>
      <c r="BD78" s="72">
        <v>0</v>
      </c>
      <c r="BE78" s="72">
        <v>0</v>
      </c>
      <c r="BF78" s="72">
        <v>0</v>
      </c>
      <c r="BG78" s="72">
        <v>0</v>
      </c>
      <c r="BH78" s="72">
        <v>0</v>
      </c>
      <c r="BI78" s="72">
        <v>0</v>
      </c>
      <c r="BJ78" s="83"/>
      <c r="BK78" s="71">
        <v>0</v>
      </c>
      <c r="BL78" s="72">
        <v>0</v>
      </c>
      <c r="BM78" s="72">
        <v>0</v>
      </c>
      <c r="BN78" s="72">
        <v>0</v>
      </c>
      <c r="BO78" s="72">
        <v>0</v>
      </c>
      <c r="BP78" s="72">
        <v>0</v>
      </c>
      <c r="BQ78" s="72">
        <v>0</v>
      </c>
      <c r="BR78" s="83"/>
      <c r="BS78" s="71">
        <v>0</v>
      </c>
      <c r="BT78" s="72">
        <v>0</v>
      </c>
      <c r="BU78" s="72">
        <v>0</v>
      </c>
      <c r="BV78" s="72">
        <v>0</v>
      </c>
      <c r="BW78" s="72">
        <v>0</v>
      </c>
      <c r="BX78" s="72">
        <v>0</v>
      </c>
      <c r="BY78" s="72">
        <v>0</v>
      </c>
      <c r="BZ78" s="72">
        <v>0</v>
      </c>
      <c r="CA78" s="83"/>
      <c r="CB78" s="71">
        <v>0</v>
      </c>
      <c r="CC78" s="72">
        <v>0</v>
      </c>
      <c r="CD78" s="72">
        <v>0</v>
      </c>
      <c r="CE78" s="72">
        <v>213018.75</v>
      </c>
      <c r="CF78" s="72">
        <v>0</v>
      </c>
      <c r="CG78" s="72">
        <v>0</v>
      </c>
      <c r="CH78" s="72">
        <v>0</v>
      </c>
      <c r="CI78" s="72">
        <v>0</v>
      </c>
      <c r="CJ78" s="83">
        <f t="shared" si="14"/>
        <v>213018.75</v>
      </c>
      <c r="CK78" s="71">
        <v>0</v>
      </c>
      <c r="CL78" s="72">
        <v>0</v>
      </c>
      <c r="CM78" s="72">
        <v>0</v>
      </c>
      <c r="CN78" s="72">
        <v>26250</v>
      </c>
      <c r="CO78" s="72">
        <v>0</v>
      </c>
      <c r="CP78" s="72">
        <v>0</v>
      </c>
      <c r="CQ78" s="72">
        <v>0</v>
      </c>
      <c r="CR78" s="72">
        <v>0</v>
      </c>
      <c r="CS78" s="83">
        <f>SUM(CM78:CR78)</f>
        <v>26250</v>
      </c>
      <c r="CT78" s="71">
        <v>0</v>
      </c>
      <c r="CU78" s="72">
        <v>0</v>
      </c>
      <c r="CV78" s="72">
        <v>0</v>
      </c>
      <c r="CW78" s="72">
        <v>367529.53125</v>
      </c>
      <c r="CX78" s="72">
        <v>0</v>
      </c>
      <c r="CY78" s="72">
        <v>0</v>
      </c>
      <c r="CZ78" s="72">
        <v>0</v>
      </c>
      <c r="DA78" s="83">
        <f t="shared" si="15"/>
        <v>367529.53125</v>
      </c>
      <c r="DB78" s="89">
        <v>0</v>
      </c>
      <c r="DC78" s="72">
        <v>0</v>
      </c>
      <c r="DD78" s="72">
        <v>0</v>
      </c>
      <c r="DE78" s="72">
        <v>0</v>
      </c>
      <c r="DF78" s="72">
        <v>0</v>
      </c>
      <c r="DG78" s="72">
        <v>0</v>
      </c>
      <c r="DH78" s="72">
        <v>0</v>
      </c>
      <c r="DI78" s="72">
        <v>0</v>
      </c>
      <c r="DJ78" s="80"/>
      <c r="DK78" s="71">
        <v>0</v>
      </c>
      <c r="DL78" s="72">
        <v>0</v>
      </c>
      <c r="DM78" s="72">
        <v>0</v>
      </c>
      <c r="DN78" s="72">
        <v>0</v>
      </c>
      <c r="DO78" s="72">
        <v>0</v>
      </c>
      <c r="DP78" s="72">
        <v>0</v>
      </c>
      <c r="DQ78" s="72">
        <v>0</v>
      </c>
      <c r="DR78" s="83"/>
      <c r="DS78" s="71">
        <v>0</v>
      </c>
      <c r="DT78" s="72">
        <v>0</v>
      </c>
      <c r="DU78" s="72">
        <v>0</v>
      </c>
      <c r="DV78" s="72">
        <v>0</v>
      </c>
      <c r="DW78" s="72">
        <v>0</v>
      </c>
      <c r="DX78" s="72">
        <v>0</v>
      </c>
      <c r="DY78" s="72">
        <v>0</v>
      </c>
      <c r="DZ78" s="83"/>
      <c r="EA78" s="71">
        <v>0</v>
      </c>
      <c r="EB78" s="72">
        <v>0</v>
      </c>
      <c r="EC78" s="72">
        <v>0</v>
      </c>
      <c r="ED78" s="72">
        <v>0</v>
      </c>
      <c r="EE78" s="72">
        <v>0</v>
      </c>
      <c r="EF78" s="72">
        <v>0</v>
      </c>
      <c r="EG78" s="72">
        <v>0</v>
      </c>
      <c r="EH78" s="72">
        <v>0</v>
      </c>
      <c r="EI78" s="83"/>
      <c r="EJ78" s="71">
        <v>0</v>
      </c>
      <c r="EK78" s="72">
        <v>0</v>
      </c>
      <c r="EL78" s="72">
        <v>0</v>
      </c>
      <c r="EM78" s="72">
        <v>0</v>
      </c>
      <c r="EN78" s="72">
        <v>0</v>
      </c>
      <c r="EO78" s="72">
        <v>0</v>
      </c>
      <c r="EP78" s="72">
        <v>0</v>
      </c>
      <c r="EQ78" s="83"/>
    </row>
    <row r="79" spans="1:147">
      <c r="A79" s="22"/>
      <c r="B79" s="23" t="e">
        <f>_xlfn.ISOWEEKNUM(C79)</f>
        <v>#NAME?</v>
      </c>
      <c r="C79" s="24">
        <f t="shared" si="13"/>
        <v>43969</v>
      </c>
      <c r="D79" s="25">
        <v>41168689.38</v>
      </c>
      <c r="E79" s="26">
        <v>93943.5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44">
        <v>0</v>
      </c>
      <c r="M79" s="25">
        <v>0.84244186046512</v>
      </c>
      <c r="N79" s="44">
        <v>83633.2330188679</v>
      </c>
      <c r="O79" s="25">
        <v>324996</v>
      </c>
      <c r="P79" s="26">
        <v>1.64036944451654</v>
      </c>
      <c r="Q79" s="26">
        <v>0</v>
      </c>
      <c r="R79" s="44">
        <v>0</v>
      </c>
      <c r="S79" s="55">
        <v>0</v>
      </c>
      <c r="T79" s="56">
        <v>0</v>
      </c>
      <c r="U79" s="25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44">
        <v>52811.85</v>
      </c>
      <c r="AL79" s="71">
        <v>0</v>
      </c>
      <c r="AM79" s="72">
        <v>0</v>
      </c>
      <c r="AN79" s="72">
        <v>0</v>
      </c>
      <c r="AO79" s="72">
        <v>0</v>
      </c>
      <c r="AP79" s="72">
        <v>0</v>
      </c>
      <c r="AQ79" s="72">
        <v>0</v>
      </c>
      <c r="AR79" s="72">
        <v>0</v>
      </c>
      <c r="AS79" s="80"/>
      <c r="AT79" s="71">
        <v>0</v>
      </c>
      <c r="AU79" s="72">
        <v>0</v>
      </c>
      <c r="AV79" s="72">
        <v>0</v>
      </c>
      <c r="AW79" s="72">
        <v>979020</v>
      </c>
      <c r="AX79" s="72">
        <v>0</v>
      </c>
      <c r="AY79" s="72">
        <v>0</v>
      </c>
      <c r="AZ79" s="72">
        <v>0</v>
      </c>
      <c r="BA79" s="83">
        <f>SUM(AV79:AZ79)</f>
        <v>979020</v>
      </c>
      <c r="BB79" s="71">
        <v>0</v>
      </c>
      <c r="BC79" s="72">
        <v>0</v>
      </c>
      <c r="BD79" s="72">
        <v>0</v>
      </c>
      <c r="BE79" s="72">
        <v>0</v>
      </c>
      <c r="BF79" s="72">
        <v>0</v>
      </c>
      <c r="BG79" s="72">
        <v>0</v>
      </c>
      <c r="BH79" s="72">
        <v>0</v>
      </c>
      <c r="BI79" s="72">
        <v>0</v>
      </c>
      <c r="BJ79" s="83"/>
      <c r="BK79" s="71">
        <v>0</v>
      </c>
      <c r="BL79" s="72">
        <v>0</v>
      </c>
      <c r="BM79" s="72">
        <v>0</v>
      </c>
      <c r="BN79" s="72">
        <v>0</v>
      </c>
      <c r="BO79" s="72">
        <v>0</v>
      </c>
      <c r="BP79" s="72">
        <v>0</v>
      </c>
      <c r="BQ79" s="72">
        <v>0</v>
      </c>
      <c r="BR79" s="83"/>
      <c r="BS79" s="71">
        <v>0</v>
      </c>
      <c r="BT79" s="72">
        <v>0</v>
      </c>
      <c r="BU79" s="72">
        <v>0</v>
      </c>
      <c r="BV79" s="72">
        <v>0</v>
      </c>
      <c r="BW79" s="72">
        <v>0</v>
      </c>
      <c r="BX79" s="72">
        <v>0</v>
      </c>
      <c r="BY79" s="72">
        <v>0</v>
      </c>
      <c r="BZ79" s="72">
        <v>0</v>
      </c>
      <c r="CA79" s="83"/>
      <c r="CB79" s="71">
        <v>0</v>
      </c>
      <c r="CC79" s="72">
        <v>0</v>
      </c>
      <c r="CD79" s="72">
        <v>0</v>
      </c>
      <c r="CE79" s="72">
        <v>288461.25</v>
      </c>
      <c r="CF79" s="72">
        <v>0</v>
      </c>
      <c r="CG79" s="72">
        <v>0</v>
      </c>
      <c r="CH79" s="72">
        <v>0</v>
      </c>
      <c r="CI79" s="72">
        <v>0</v>
      </c>
      <c r="CJ79" s="83">
        <f t="shared" si="14"/>
        <v>288461.25</v>
      </c>
      <c r="CK79" s="71">
        <v>0</v>
      </c>
      <c r="CL79" s="72">
        <v>0</v>
      </c>
      <c r="CM79" s="72">
        <v>0</v>
      </c>
      <c r="CN79" s="72">
        <v>0</v>
      </c>
      <c r="CO79" s="72">
        <v>0</v>
      </c>
      <c r="CP79" s="72">
        <v>0</v>
      </c>
      <c r="CQ79" s="72">
        <v>0</v>
      </c>
      <c r="CR79" s="72">
        <v>0</v>
      </c>
      <c r="CS79" s="83"/>
      <c r="CT79" s="71">
        <v>0</v>
      </c>
      <c r="CU79" s="72">
        <v>0</v>
      </c>
      <c r="CV79" s="72">
        <v>0</v>
      </c>
      <c r="CW79" s="72">
        <v>444527.34375</v>
      </c>
      <c r="CX79" s="72">
        <v>0</v>
      </c>
      <c r="CY79" s="72">
        <v>0</v>
      </c>
      <c r="CZ79" s="72">
        <v>0</v>
      </c>
      <c r="DA79" s="83">
        <f t="shared" si="15"/>
        <v>444527.34375</v>
      </c>
      <c r="DB79" s="89">
        <v>0</v>
      </c>
      <c r="DC79" s="72">
        <v>0</v>
      </c>
      <c r="DD79" s="72">
        <v>0</v>
      </c>
      <c r="DE79" s="72">
        <v>0</v>
      </c>
      <c r="DF79" s="72">
        <v>0</v>
      </c>
      <c r="DG79" s="72">
        <v>0</v>
      </c>
      <c r="DH79" s="72">
        <v>0</v>
      </c>
      <c r="DI79" s="72">
        <v>0</v>
      </c>
      <c r="DJ79" s="80"/>
      <c r="DK79" s="71">
        <v>0</v>
      </c>
      <c r="DL79" s="72">
        <v>0</v>
      </c>
      <c r="DM79" s="72">
        <v>0</v>
      </c>
      <c r="DN79" s="72">
        <v>0</v>
      </c>
      <c r="DO79" s="72">
        <v>0</v>
      </c>
      <c r="DP79" s="72">
        <v>0</v>
      </c>
      <c r="DQ79" s="72">
        <v>0</v>
      </c>
      <c r="DR79" s="83"/>
      <c r="DS79" s="71">
        <v>0</v>
      </c>
      <c r="DT79" s="72">
        <v>0</v>
      </c>
      <c r="DU79" s="72">
        <v>0</v>
      </c>
      <c r="DV79" s="72">
        <v>0</v>
      </c>
      <c r="DW79" s="72">
        <v>0</v>
      </c>
      <c r="DX79" s="72">
        <v>0</v>
      </c>
      <c r="DY79" s="72">
        <v>0</v>
      </c>
      <c r="DZ79" s="83"/>
      <c r="EA79" s="71">
        <v>0</v>
      </c>
      <c r="EB79" s="72">
        <v>0</v>
      </c>
      <c r="EC79" s="72">
        <v>0</v>
      </c>
      <c r="ED79" s="72">
        <v>0</v>
      </c>
      <c r="EE79" s="72">
        <v>0</v>
      </c>
      <c r="EF79" s="72">
        <v>0</v>
      </c>
      <c r="EG79" s="72">
        <v>0</v>
      </c>
      <c r="EH79" s="72">
        <v>0</v>
      </c>
      <c r="EI79" s="83"/>
      <c r="EJ79" s="71">
        <v>0</v>
      </c>
      <c r="EK79" s="72">
        <v>0</v>
      </c>
      <c r="EL79" s="72">
        <v>0</v>
      </c>
      <c r="EM79" s="72">
        <v>0</v>
      </c>
      <c r="EN79" s="72">
        <v>0</v>
      </c>
      <c r="EO79" s="72">
        <v>0</v>
      </c>
      <c r="EP79" s="72">
        <v>0</v>
      </c>
      <c r="EQ79" s="83"/>
    </row>
    <row r="80" spans="1:147">
      <c r="A80" s="22"/>
      <c r="B80" s="23" t="e">
        <f>_xlfn.ISOWEEKNUM(C80)</f>
        <v>#NAME?</v>
      </c>
      <c r="C80" s="24">
        <f t="shared" si="13"/>
        <v>43976</v>
      </c>
      <c r="D80" s="25">
        <v>39530685.159</v>
      </c>
      <c r="E80" s="26">
        <v>91381.5</v>
      </c>
      <c r="F80" s="26">
        <f>(SUM(G80:I80))*1.05</f>
        <v>355400531.014725</v>
      </c>
      <c r="G80" s="26">
        <v>237549417.21</v>
      </c>
      <c r="H80" s="26">
        <v>81691096.9455</v>
      </c>
      <c r="I80" s="26">
        <v>19236182.049</v>
      </c>
      <c r="J80" s="26">
        <v>478070.25</v>
      </c>
      <c r="K80" s="26">
        <v>253401.75</v>
      </c>
      <c r="L80" s="44">
        <v>20732.25</v>
      </c>
      <c r="M80" s="25">
        <v>0.84244186046512</v>
      </c>
      <c r="N80" s="44">
        <v>83633.2330188679</v>
      </c>
      <c r="O80" s="25">
        <v>326529</v>
      </c>
      <c r="P80" s="26">
        <v>1.64036944451654</v>
      </c>
      <c r="Q80" s="26">
        <v>0</v>
      </c>
      <c r="R80" s="44">
        <v>0</v>
      </c>
      <c r="S80" s="55">
        <v>0</v>
      </c>
      <c r="T80" s="56">
        <v>0</v>
      </c>
      <c r="U80" s="25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44">
        <v>50784.3</v>
      </c>
      <c r="AL80" s="71">
        <v>0</v>
      </c>
      <c r="AM80" s="72">
        <v>0</v>
      </c>
      <c r="AN80" s="72">
        <v>0</v>
      </c>
      <c r="AO80" s="72">
        <v>0</v>
      </c>
      <c r="AP80" s="72">
        <v>0</v>
      </c>
      <c r="AQ80" s="72">
        <v>0</v>
      </c>
      <c r="AR80" s="72">
        <v>0</v>
      </c>
      <c r="AS80" s="80"/>
      <c r="AT80" s="71">
        <v>0</v>
      </c>
      <c r="AU80" s="72">
        <v>0</v>
      </c>
      <c r="AV80" s="72">
        <v>0</v>
      </c>
      <c r="AW80" s="72">
        <v>847021.875</v>
      </c>
      <c r="AX80" s="72">
        <v>0</v>
      </c>
      <c r="AY80" s="72">
        <v>0</v>
      </c>
      <c r="AZ80" s="72">
        <v>0</v>
      </c>
      <c r="BA80" s="83">
        <f>SUM(AV80:AZ80)</f>
        <v>847021.875</v>
      </c>
      <c r="BB80" s="71">
        <v>0</v>
      </c>
      <c r="BC80" s="72">
        <v>0</v>
      </c>
      <c r="BD80" s="72">
        <v>0</v>
      </c>
      <c r="BE80" s="72">
        <v>0</v>
      </c>
      <c r="BF80" s="72">
        <v>0</v>
      </c>
      <c r="BG80" s="72">
        <v>0</v>
      </c>
      <c r="BH80" s="72">
        <v>0</v>
      </c>
      <c r="BI80" s="72">
        <v>0</v>
      </c>
      <c r="BJ80" s="83"/>
      <c r="BK80" s="71">
        <v>0</v>
      </c>
      <c r="BL80" s="72">
        <v>0</v>
      </c>
      <c r="BM80" s="72">
        <v>0</v>
      </c>
      <c r="BN80" s="72">
        <v>0</v>
      </c>
      <c r="BO80" s="72">
        <v>0</v>
      </c>
      <c r="BP80" s="72">
        <v>0</v>
      </c>
      <c r="BQ80" s="72">
        <v>0</v>
      </c>
      <c r="BR80" s="83"/>
      <c r="BS80" s="71">
        <v>0</v>
      </c>
      <c r="BT80" s="72">
        <v>0</v>
      </c>
      <c r="BU80" s="72">
        <v>0</v>
      </c>
      <c r="BV80" s="72">
        <v>0</v>
      </c>
      <c r="BW80" s="72">
        <v>0</v>
      </c>
      <c r="BX80" s="72">
        <v>0</v>
      </c>
      <c r="BY80" s="72">
        <v>0</v>
      </c>
      <c r="BZ80" s="72">
        <v>0</v>
      </c>
      <c r="CA80" s="83"/>
      <c r="CB80" s="71">
        <v>0</v>
      </c>
      <c r="CC80" s="72">
        <v>0</v>
      </c>
      <c r="CD80" s="72">
        <v>0</v>
      </c>
      <c r="CE80" s="72">
        <v>171228.75</v>
      </c>
      <c r="CF80" s="72">
        <v>0</v>
      </c>
      <c r="CG80" s="72">
        <v>0</v>
      </c>
      <c r="CH80" s="72">
        <v>0</v>
      </c>
      <c r="CI80" s="72">
        <v>0</v>
      </c>
      <c r="CJ80" s="83">
        <f t="shared" si="14"/>
        <v>171228.75</v>
      </c>
      <c r="CK80" s="71">
        <v>0</v>
      </c>
      <c r="CL80" s="72">
        <v>0</v>
      </c>
      <c r="CM80" s="72">
        <v>0</v>
      </c>
      <c r="CN80" s="72">
        <v>0</v>
      </c>
      <c r="CO80" s="72">
        <v>0</v>
      </c>
      <c r="CP80" s="72">
        <v>0</v>
      </c>
      <c r="CQ80" s="72">
        <v>0</v>
      </c>
      <c r="CR80" s="72">
        <v>0</v>
      </c>
      <c r="CS80" s="83"/>
      <c r="CT80" s="71">
        <v>0</v>
      </c>
      <c r="CU80" s="72">
        <v>0</v>
      </c>
      <c r="CV80" s="72">
        <v>0</v>
      </c>
      <c r="CW80" s="72">
        <v>113252.34375</v>
      </c>
      <c r="CX80" s="72">
        <v>0</v>
      </c>
      <c r="CY80" s="72">
        <v>0</v>
      </c>
      <c r="CZ80" s="72">
        <v>0</v>
      </c>
      <c r="DA80" s="83">
        <f t="shared" si="15"/>
        <v>113252.34375</v>
      </c>
      <c r="DB80" s="89">
        <v>0</v>
      </c>
      <c r="DC80" s="72">
        <v>0</v>
      </c>
      <c r="DD80" s="72">
        <v>0</v>
      </c>
      <c r="DE80" s="72">
        <v>0</v>
      </c>
      <c r="DF80" s="72">
        <v>0</v>
      </c>
      <c r="DG80" s="72">
        <v>0</v>
      </c>
      <c r="DH80" s="72">
        <v>0</v>
      </c>
      <c r="DI80" s="72">
        <v>0</v>
      </c>
      <c r="DJ80" s="80"/>
      <c r="DK80" s="71">
        <v>0</v>
      </c>
      <c r="DL80" s="72">
        <v>0</v>
      </c>
      <c r="DM80" s="72">
        <v>0</v>
      </c>
      <c r="DN80" s="72">
        <v>0</v>
      </c>
      <c r="DO80" s="72">
        <v>0</v>
      </c>
      <c r="DP80" s="72">
        <v>0</v>
      </c>
      <c r="DQ80" s="72">
        <v>0</v>
      </c>
      <c r="DR80" s="83"/>
      <c r="DS80" s="71">
        <v>0</v>
      </c>
      <c r="DT80" s="72">
        <v>0</v>
      </c>
      <c r="DU80" s="72">
        <v>0</v>
      </c>
      <c r="DV80" s="72">
        <v>0</v>
      </c>
      <c r="DW80" s="72">
        <v>0</v>
      </c>
      <c r="DX80" s="72">
        <v>0</v>
      </c>
      <c r="DY80" s="72">
        <v>0</v>
      </c>
      <c r="DZ80" s="83"/>
      <c r="EA80" s="71">
        <v>0</v>
      </c>
      <c r="EB80" s="72">
        <v>0</v>
      </c>
      <c r="EC80" s="72">
        <v>0</v>
      </c>
      <c r="ED80" s="72">
        <v>0</v>
      </c>
      <c r="EE80" s="72">
        <v>0</v>
      </c>
      <c r="EF80" s="72">
        <v>0</v>
      </c>
      <c r="EG80" s="72">
        <v>0</v>
      </c>
      <c r="EH80" s="72">
        <v>0</v>
      </c>
      <c r="EI80" s="83"/>
      <c r="EJ80" s="71">
        <v>0</v>
      </c>
      <c r="EK80" s="72">
        <v>0</v>
      </c>
      <c r="EL80" s="72">
        <v>0</v>
      </c>
      <c r="EM80" s="72">
        <v>0</v>
      </c>
      <c r="EN80" s="72">
        <v>0</v>
      </c>
      <c r="EO80" s="72">
        <v>0</v>
      </c>
      <c r="EP80" s="72">
        <v>0</v>
      </c>
      <c r="EQ80" s="83"/>
    </row>
    <row r="81" spans="1:147">
      <c r="A81" s="22"/>
      <c r="B81" s="23" t="e">
        <f>_xlfn.ISOWEEKNUM(C81)</f>
        <v>#NAME?</v>
      </c>
      <c r="C81" s="24">
        <f t="shared" si="13"/>
        <v>43983</v>
      </c>
      <c r="D81" s="25">
        <v>41300083.776</v>
      </c>
      <c r="E81" s="26">
        <v>96276.6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44">
        <v>0</v>
      </c>
      <c r="M81" s="25">
        <v>0.90983720930233</v>
      </c>
      <c r="N81" s="44">
        <v>83633.2330188679</v>
      </c>
      <c r="O81" s="25">
        <v>314265</v>
      </c>
      <c r="P81" s="26">
        <v>1.56322320001005</v>
      </c>
      <c r="Q81" s="26">
        <v>0</v>
      </c>
      <c r="R81" s="44">
        <v>0</v>
      </c>
      <c r="S81" s="55">
        <v>0</v>
      </c>
      <c r="T81" s="56">
        <v>0</v>
      </c>
      <c r="U81" s="25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85785</v>
      </c>
      <c r="AI81" s="26">
        <v>0</v>
      </c>
      <c r="AJ81" s="26">
        <v>0</v>
      </c>
      <c r="AK81" s="44">
        <v>49282.8</v>
      </c>
      <c r="AL81" s="71">
        <v>0</v>
      </c>
      <c r="AM81" s="72">
        <v>0</v>
      </c>
      <c r="AN81" s="72">
        <v>0</v>
      </c>
      <c r="AO81" s="72">
        <v>0</v>
      </c>
      <c r="AP81" s="72">
        <v>0</v>
      </c>
      <c r="AQ81" s="72">
        <v>0</v>
      </c>
      <c r="AR81" s="72">
        <v>0</v>
      </c>
      <c r="AS81" s="80"/>
      <c r="AT81" s="71">
        <v>0</v>
      </c>
      <c r="AU81" s="72">
        <v>0</v>
      </c>
      <c r="AV81" s="72">
        <v>0</v>
      </c>
      <c r="AW81" s="72">
        <v>0</v>
      </c>
      <c r="AX81" s="72">
        <v>0</v>
      </c>
      <c r="AY81" s="72">
        <v>0</v>
      </c>
      <c r="AZ81" s="72">
        <v>0</v>
      </c>
      <c r="BA81" s="83"/>
      <c r="BB81" s="71">
        <v>0</v>
      </c>
      <c r="BC81" s="72">
        <v>0</v>
      </c>
      <c r="BD81" s="72">
        <v>0</v>
      </c>
      <c r="BE81" s="72">
        <v>0</v>
      </c>
      <c r="BF81" s="72">
        <v>0</v>
      </c>
      <c r="BG81" s="72">
        <v>0</v>
      </c>
      <c r="BH81" s="72">
        <v>0</v>
      </c>
      <c r="BI81" s="72">
        <v>0</v>
      </c>
      <c r="BJ81" s="83"/>
      <c r="BK81" s="71">
        <v>0</v>
      </c>
      <c r="BL81" s="72">
        <v>0</v>
      </c>
      <c r="BM81" s="72">
        <v>0</v>
      </c>
      <c r="BN81" s="72">
        <v>0</v>
      </c>
      <c r="BO81" s="72">
        <v>0</v>
      </c>
      <c r="BP81" s="72">
        <v>0</v>
      </c>
      <c r="BQ81" s="72">
        <v>0</v>
      </c>
      <c r="BR81" s="83"/>
      <c r="BS81" s="71">
        <v>0</v>
      </c>
      <c r="BT81" s="72">
        <v>0</v>
      </c>
      <c r="BU81" s="72">
        <v>0</v>
      </c>
      <c r="BV81" s="72">
        <v>0</v>
      </c>
      <c r="BW81" s="72">
        <v>0</v>
      </c>
      <c r="BX81" s="72">
        <v>0</v>
      </c>
      <c r="BY81" s="72">
        <v>0</v>
      </c>
      <c r="BZ81" s="72">
        <v>0</v>
      </c>
      <c r="CA81" s="83"/>
      <c r="CB81" s="71">
        <v>0</v>
      </c>
      <c r="CC81" s="72">
        <v>0</v>
      </c>
      <c r="CD81" s="72">
        <v>0</v>
      </c>
      <c r="CE81" s="72">
        <v>32307.1875</v>
      </c>
      <c r="CF81" s="72">
        <v>0</v>
      </c>
      <c r="CG81" s="72">
        <v>0</v>
      </c>
      <c r="CH81" s="72">
        <v>0</v>
      </c>
      <c r="CI81" s="72">
        <v>0</v>
      </c>
      <c r="CJ81" s="83">
        <f t="shared" si="14"/>
        <v>32307.1875</v>
      </c>
      <c r="CK81" s="71">
        <v>0</v>
      </c>
      <c r="CL81" s="72">
        <v>0</v>
      </c>
      <c r="CM81" s="72">
        <v>0</v>
      </c>
      <c r="CN81" s="72">
        <v>0</v>
      </c>
      <c r="CO81" s="72">
        <v>0</v>
      </c>
      <c r="CP81" s="72">
        <v>0</v>
      </c>
      <c r="CQ81" s="72">
        <v>0</v>
      </c>
      <c r="CR81" s="72">
        <v>0</v>
      </c>
      <c r="CS81" s="83"/>
      <c r="CT81" s="71">
        <v>0</v>
      </c>
      <c r="CU81" s="72">
        <v>0</v>
      </c>
      <c r="CV81" s="72">
        <v>0</v>
      </c>
      <c r="CW81" s="72">
        <v>0</v>
      </c>
      <c r="CX81" s="72">
        <v>0</v>
      </c>
      <c r="CY81" s="72">
        <v>0</v>
      </c>
      <c r="CZ81" s="72">
        <v>0</v>
      </c>
      <c r="DA81" s="83"/>
      <c r="DB81" s="89">
        <v>0</v>
      </c>
      <c r="DC81" s="72">
        <v>0</v>
      </c>
      <c r="DD81" s="72">
        <v>0</v>
      </c>
      <c r="DE81" s="72">
        <v>0</v>
      </c>
      <c r="DF81" s="72">
        <v>0</v>
      </c>
      <c r="DG81" s="72">
        <v>0</v>
      </c>
      <c r="DH81" s="72">
        <v>0</v>
      </c>
      <c r="DI81" s="72">
        <v>0</v>
      </c>
      <c r="DJ81" s="80"/>
      <c r="DK81" s="71">
        <v>0</v>
      </c>
      <c r="DL81" s="72">
        <v>0</v>
      </c>
      <c r="DM81" s="72">
        <v>0</v>
      </c>
      <c r="DN81" s="72">
        <v>0</v>
      </c>
      <c r="DO81" s="72">
        <v>0</v>
      </c>
      <c r="DP81" s="72">
        <v>0</v>
      </c>
      <c r="DQ81" s="72">
        <v>0</v>
      </c>
      <c r="DR81" s="83"/>
      <c r="DS81" s="71">
        <v>0</v>
      </c>
      <c r="DT81" s="72">
        <v>0</v>
      </c>
      <c r="DU81" s="72">
        <v>0</v>
      </c>
      <c r="DV81" s="72">
        <v>0</v>
      </c>
      <c r="DW81" s="72">
        <v>0</v>
      </c>
      <c r="DX81" s="72">
        <v>0</v>
      </c>
      <c r="DY81" s="72">
        <v>0</v>
      </c>
      <c r="DZ81" s="83"/>
      <c r="EA81" s="71">
        <v>0</v>
      </c>
      <c r="EB81" s="72">
        <v>0</v>
      </c>
      <c r="EC81" s="72">
        <v>0</v>
      </c>
      <c r="ED81" s="72">
        <v>0</v>
      </c>
      <c r="EE81" s="72">
        <v>0</v>
      </c>
      <c r="EF81" s="72">
        <v>0</v>
      </c>
      <c r="EG81" s="72">
        <v>0</v>
      </c>
      <c r="EH81" s="72">
        <v>0</v>
      </c>
      <c r="EI81" s="83"/>
      <c r="EJ81" s="71">
        <v>0</v>
      </c>
      <c r="EK81" s="72">
        <v>0</v>
      </c>
      <c r="EL81" s="72">
        <v>0</v>
      </c>
      <c r="EM81" s="72">
        <v>0</v>
      </c>
      <c r="EN81" s="72">
        <v>0</v>
      </c>
      <c r="EO81" s="72">
        <v>0</v>
      </c>
      <c r="EP81" s="72">
        <v>0</v>
      </c>
      <c r="EQ81" s="83"/>
    </row>
    <row r="82" spans="1:147">
      <c r="A82" s="22"/>
      <c r="B82" s="23" t="e">
        <f>_xlfn.ISOWEEKNUM(C82)</f>
        <v>#NAME?</v>
      </c>
      <c r="C82" s="24">
        <f t="shared" si="13"/>
        <v>43990</v>
      </c>
      <c r="D82" s="25">
        <v>40686995.202</v>
      </c>
      <c r="E82" s="26">
        <v>96254.55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44">
        <v>0</v>
      </c>
      <c r="M82" s="25">
        <v>0.90983720930233</v>
      </c>
      <c r="N82" s="44">
        <v>83633.2330188679</v>
      </c>
      <c r="O82" s="25">
        <v>291270</v>
      </c>
      <c r="P82" s="26">
        <v>1.56322320001005</v>
      </c>
      <c r="Q82" s="26">
        <v>0</v>
      </c>
      <c r="R82" s="44">
        <v>0</v>
      </c>
      <c r="S82" s="55">
        <v>0</v>
      </c>
      <c r="T82" s="56">
        <v>0</v>
      </c>
      <c r="U82" s="25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81585</v>
      </c>
      <c r="AI82" s="26">
        <v>0</v>
      </c>
      <c r="AJ82" s="26">
        <v>0</v>
      </c>
      <c r="AK82" s="44">
        <v>48827.1</v>
      </c>
      <c r="AL82" s="71">
        <v>0</v>
      </c>
      <c r="AM82" s="72">
        <v>0</v>
      </c>
      <c r="AN82" s="72">
        <v>0</v>
      </c>
      <c r="AO82" s="72">
        <v>0</v>
      </c>
      <c r="AP82" s="72">
        <v>0</v>
      </c>
      <c r="AQ82" s="72">
        <v>0</v>
      </c>
      <c r="AR82" s="72">
        <v>0</v>
      </c>
      <c r="AS82" s="80"/>
      <c r="AT82" s="71">
        <v>0</v>
      </c>
      <c r="AU82" s="72">
        <v>0</v>
      </c>
      <c r="AV82" s="72">
        <v>0</v>
      </c>
      <c r="AW82" s="72">
        <v>0</v>
      </c>
      <c r="AX82" s="72">
        <v>0</v>
      </c>
      <c r="AY82" s="72">
        <v>0</v>
      </c>
      <c r="AZ82" s="72">
        <v>0</v>
      </c>
      <c r="BA82" s="83"/>
      <c r="BB82" s="71">
        <v>0</v>
      </c>
      <c r="BC82" s="72">
        <v>0</v>
      </c>
      <c r="BD82" s="72">
        <v>0</v>
      </c>
      <c r="BE82" s="72">
        <v>0</v>
      </c>
      <c r="BF82" s="72">
        <v>0</v>
      </c>
      <c r="BG82" s="72">
        <v>0</v>
      </c>
      <c r="BH82" s="72">
        <v>0</v>
      </c>
      <c r="BI82" s="72">
        <v>0</v>
      </c>
      <c r="BJ82" s="83"/>
      <c r="BK82" s="71">
        <v>0</v>
      </c>
      <c r="BL82" s="72">
        <v>0</v>
      </c>
      <c r="BM82" s="72">
        <v>0</v>
      </c>
      <c r="BN82" s="72">
        <v>0</v>
      </c>
      <c r="BO82" s="72">
        <v>0</v>
      </c>
      <c r="BP82" s="72">
        <v>0</v>
      </c>
      <c r="BQ82" s="72">
        <v>0</v>
      </c>
      <c r="BR82" s="83"/>
      <c r="BS82" s="71">
        <v>0</v>
      </c>
      <c r="BT82" s="72">
        <v>0</v>
      </c>
      <c r="BU82" s="72">
        <v>0</v>
      </c>
      <c r="BV82" s="72">
        <v>0</v>
      </c>
      <c r="BW82" s="72">
        <v>0</v>
      </c>
      <c r="BX82" s="72">
        <v>0</v>
      </c>
      <c r="BY82" s="72">
        <v>0</v>
      </c>
      <c r="BZ82" s="72">
        <v>0</v>
      </c>
      <c r="CA82" s="83"/>
      <c r="CB82" s="71">
        <v>0</v>
      </c>
      <c r="CC82" s="72">
        <v>0</v>
      </c>
      <c r="CD82" s="72">
        <v>0</v>
      </c>
      <c r="CE82" s="72">
        <v>50025.9375</v>
      </c>
      <c r="CF82" s="72">
        <v>0</v>
      </c>
      <c r="CG82" s="72">
        <v>0</v>
      </c>
      <c r="CH82" s="72">
        <v>0</v>
      </c>
      <c r="CI82" s="72">
        <v>0</v>
      </c>
      <c r="CJ82" s="83">
        <f t="shared" si="14"/>
        <v>50025.9375</v>
      </c>
      <c r="CK82" s="71">
        <v>0</v>
      </c>
      <c r="CL82" s="72">
        <v>0</v>
      </c>
      <c r="CM82" s="72">
        <v>0</v>
      </c>
      <c r="CN82" s="72">
        <v>0</v>
      </c>
      <c r="CO82" s="72">
        <v>0</v>
      </c>
      <c r="CP82" s="72">
        <v>0</v>
      </c>
      <c r="CQ82" s="72">
        <v>0</v>
      </c>
      <c r="CR82" s="72">
        <v>0</v>
      </c>
      <c r="CS82" s="83"/>
      <c r="CT82" s="71">
        <v>0</v>
      </c>
      <c r="CU82" s="72">
        <v>0</v>
      </c>
      <c r="CV82" s="72">
        <v>0</v>
      </c>
      <c r="CW82" s="72">
        <v>0</v>
      </c>
      <c r="CX82" s="72">
        <v>0</v>
      </c>
      <c r="CY82" s="72">
        <v>0</v>
      </c>
      <c r="CZ82" s="72">
        <v>0</v>
      </c>
      <c r="DA82" s="83"/>
      <c r="DB82" s="89">
        <v>0</v>
      </c>
      <c r="DC82" s="72">
        <v>0</v>
      </c>
      <c r="DD82" s="72">
        <v>0</v>
      </c>
      <c r="DE82" s="72">
        <v>0</v>
      </c>
      <c r="DF82" s="72">
        <v>0</v>
      </c>
      <c r="DG82" s="72">
        <v>0</v>
      </c>
      <c r="DH82" s="72">
        <v>0</v>
      </c>
      <c r="DI82" s="72">
        <v>0</v>
      </c>
      <c r="DJ82" s="80"/>
      <c r="DK82" s="71">
        <v>0</v>
      </c>
      <c r="DL82" s="72">
        <v>0</v>
      </c>
      <c r="DM82" s="72">
        <v>0</v>
      </c>
      <c r="DN82" s="72">
        <v>0</v>
      </c>
      <c r="DO82" s="72">
        <v>0</v>
      </c>
      <c r="DP82" s="72">
        <v>0</v>
      </c>
      <c r="DQ82" s="72">
        <v>0</v>
      </c>
      <c r="DR82" s="83"/>
      <c r="DS82" s="71">
        <v>0</v>
      </c>
      <c r="DT82" s="72">
        <v>0</v>
      </c>
      <c r="DU82" s="72">
        <v>0</v>
      </c>
      <c r="DV82" s="72">
        <v>0</v>
      </c>
      <c r="DW82" s="72">
        <v>0</v>
      </c>
      <c r="DX82" s="72">
        <v>0</v>
      </c>
      <c r="DY82" s="72">
        <v>0</v>
      </c>
      <c r="DZ82" s="83"/>
      <c r="EA82" s="71">
        <v>0</v>
      </c>
      <c r="EB82" s="72">
        <v>0</v>
      </c>
      <c r="EC82" s="72">
        <v>0</v>
      </c>
      <c r="ED82" s="72">
        <v>0</v>
      </c>
      <c r="EE82" s="72">
        <v>0</v>
      </c>
      <c r="EF82" s="72">
        <v>0</v>
      </c>
      <c r="EG82" s="72">
        <v>0</v>
      </c>
      <c r="EH82" s="72">
        <v>0</v>
      </c>
      <c r="EI82" s="83"/>
      <c r="EJ82" s="71">
        <v>0</v>
      </c>
      <c r="EK82" s="72">
        <v>0</v>
      </c>
      <c r="EL82" s="72">
        <v>0</v>
      </c>
      <c r="EM82" s="72">
        <v>0</v>
      </c>
      <c r="EN82" s="72">
        <v>0</v>
      </c>
      <c r="EO82" s="72">
        <v>0</v>
      </c>
      <c r="EP82" s="72">
        <v>0</v>
      </c>
      <c r="EQ82" s="83"/>
    </row>
    <row r="83" spans="1:147">
      <c r="A83" s="22"/>
      <c r="B83" s="23" t="e">
        <f>_xlfn.ISOWEEKNUM(C83)</f>
        <v>#NAME?</v>
      </c>
      <c r="C83" s="24">
        <f t="shared" si="13"/>
        <v>43997</v>
      </c>
      <c r="D83" s="25">
        <v>46959103.968</v>
      </c>
      <c r="E83" s="26">
        <v>111830.25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44">
        <v>0</v>
      </c>
      <c r="M83" s="25">
        <v>0.90983720930233</v>
      </c>
      <c r="N83" s="44">
        <v>83633.2330188679</v>
      </c>
      <c r="O83" s="25">
        <v>314265</v>
      </c>
      <c r="P83" s="26">
        <v>1.56322320001005</v>
      </c>
      <c r="Q83" s="26">
        <v>0</v>
      </c>
      <c r="R83" s="44">
        <v>0</v>
      </c>
      <c r="S83" s="55">
        <v>0</v>
      </c>
      <c r="T83" s="56">
        <v>0</v>
      </c>
      <c r="U83" s="25">
        <v>0</v>
      </c>
      <c r="V83" s="26">
        <v>364.826811825</v>
      </c>
      <c r="W83" s="26">
        <v>24722387.676</v>
      </c>
      <c r="X83" s="26">
        <v>28.938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364.826811825</v>
      </c>
      <c r="AF83" s="26">
        <f>(T83+W83+Z83+AC83)*1.05</f>
        <v>25958507.0598</v>
      </c>
      <c r="AG83" s="26">
        <v>28.938</v>
      </c>
      <c r="AH83" s="26">
        <v>83685</v>
      </c>
      <c r="AI83" s="26">
        <v>0</v>
      </c>
      <c r="AJ83" s="26">
        <v>0</v>
      </c>
      <c r="AK83" s="44">
        <v>54930.75</v>
      </c>
      <c r="AL83" s="71">
        <v>0</v>
      </c>
      <c r="AM83" s="72">
        <v>0</v>
      </c>
      <c r="AN83" s="72">
        <v>0</v>
      </c>
      <c r="AO83" s="72">
        <v>0</v>
      </c>
      <c r="AP83" s="72">
        <v>0</v>
      </c>
      <c r="AQ83" s="72">
        <v>0</v>
      </c>
      <c r="AR83" s="72">
        <v>0</v>
      </c>
      <c r="AS83" s="80"/>
      <c r="AT83" s="71">
        <v>0</v>
      </c>
      <c r="AU83" s="72">
        <v>0</v>
      </c>
      <c r="AV83" s="72">
        <v>0</v>
      </c>
      <c r="AW83" s="72">
        <v>0</v>
      </c>
      <c r="AX83" s="72">
        <v>0</v>
      </c>
      <c r="AY83" s="72">
        <v>0</v>
      </c>
      <c r="AZ83" s="72">
        <v>0</v>
      </c>
      <c r="BA83" s="83"/>
      <c r="BB83" s="71">
        <v>0</v>
      </c>
      <c r="BC83" s="72">
        <v>0</v>
      </c>
      <c r="BD83" s="72">
        <v>0</v>
      </c>
      <c r="BE83" s="72">
        <v>0</v>
      </c>
      <c r="BF83" s="72">
        <v>0</v>
      </c>
      <c r="BG83" s="72">
        <v>0</v>
      </c>
      <c r="BH83" s="72">
        <v>0</v>
      </c>
      <c r="BI83" s="72">
        <v>0</v>
      </c>
      <c r="BJ83" s="83"/>
      <c r="BK83" s="71">
        <v>0</v>
      </c>
      <c r="BL83" s="72">
        <v>0</v>
      </c>
      <c r="BM83" s="72">
        <v>0</v>
      </c>
      <c r="BN83" s="72">
        <v>0</v>
      </c>
      <c r="BO83" s="72">
        <v>0</v>
      </c>
      <c r="BP83" s="72">
        <v>0</v>
      </c>
      <c r="BQ83" s="72">
        <v>0</v>
      </c>
      <c r="BR83" s="83"/>
      <c r="BS83" s="71">
        <v>0</v>
      </c>
      <c r="BT83" s="72">
        <v>0</v>
      </c>
      <c r="BU83" s="72">
        <v>0</v>
      </c>
      <c r="BV83" s="72">
        <v>0</v>
      </c>
      <c r="BW83" s="72">
        <v>0</v>
      </c>
      <c r="BX83" s="72">
        <v>0</v>
      </c>
      <c r="BY83" s="72">
        <v>0</v>
      </c>
      <c r="BZ83" s="72">
        <v>0</v>
      </c>
      <c r="CA83" s="83"/>
      <c r="CB83" s="71">
        <v>0</v>
      </c>
      <c r="CC83" s="72">
        <v>0</v>
      </c>
      <c r="CD83" s="72">
        <v>0</v>
      </c>
      <c r="CE83" s="72">
        <v>36015</v>
      </c>
      <c r="CF83" s="72">
        <v>0</v>
      </c>
      <c r="CG83" s="72">
        <v>0</v>
      </c>
      <c r="CH83" s="72">
        <v>0</v>
      </c>
      <c r="CI83" s="72">
        <v>0</v>
      </c>
      <c r="CJ83" s="83">
        <f t="shared" si="14"/>
        <v>36015</v>
      </c>
      <c r="CK83" s="71">
        <v>0</v>
      </c>
      <c r="CL83" s="72">
        <v>0</v>
      </c>
      <c r="CM83" s="72">
        <v>0</v>
      </c>
      <c r="CN83" s="72">
        <v>0</v>
      </c>
      <c r="CO83" s="72">
        <v>0</v>
      </c>
      <c r="CP83" s="72">
        <v>0</v>
      </c>
      <c r="CQ83" s="72">
        <v>0</v>
      </c>
      <c r="CR83" s="72">
        <v>0</v>
      </c>
      <c r="CS83" s="83"/>
      <c r="CT83" s="71">
        <v>0</v>
      </c>
      <c r="CU83" s="72">
        <v>0</v>
      </c>
      <c r="CV83" s="72">
        <v>0</v>
      </c>
      <c r="CW83" s="72">
        <v>0</v>
      </c>
      <c r="CX83" s="72">
        <v>0</v>
      </c>
      <c r="CY83" s="72">
        <v>0</v>
      </c>
      <c r="CZ83" s="72">
        <v>0</v>
      </c>
      <c r="DA83" s="83"/>
      <c r="DB83" s="89">
        <v>0</v>
      </c>
      <c r="DC83" s="72">
        <v>0</v>
      </c>
      <c r="DD83" s="72">
        <v>0</v>
      </c>
      <c r="DE83" s="72">
        <v>0</v>
      </c>
      <c r="DF83" s="72">
        <v>0</v>
      </c>
      <c r="DG83" s="72">
        <v>0</v>
      </c>
      <c r="DH83" s="72">
        <v>0</v>
      </c>
      <c r="DI83" s="72">
        <v>0</v>
      </c>
      <c r="DJ83" s="80"/>
      <c r="DK83" s="71">
        <v>0</v>
      </c>
      <c r="DL83" s="72">
        <v>0</v>
      </c>
      <c r="DM83" s="72">
        <v>0</v>
      </c>
      <c r="DN83" s="72">
        <v>0</v>
      </c>
      <c r="DO83" s="72">
        <v>0</v>
      </c>
      <c r="DP83" s="72">
        <v>0</v>
      </c>
      <c r="DQ83" s="72">
        <v>0</v>
      </c>
      <c r="DR83" s="83"/>
      <c r="DS83" s="71">
        <v>0</v>
      </c>
      <c r="DT83" s="72">
        <v>0</v>
      </c>
      <c r="DU83" s="72">
        <v>0</v>
      </c>
      <c r="DV83" s="72">
        <v>0</v>
      </c>
      <c r="DW83" s="72">
        <v>0</v>
      </c>
      <c r="DX83" s="72">
        <v>0</v>
      </c>
      <c r="DY83" s="72">
        <v>0</v>
      </c>
      <c r="DZ83" s="83"/>
      <c r="EA83" s="71">
        <v>0</v>
      </c>
      <c r="EB83" s="72">
        <v>0</v>
      </c>
      <c r="EC83" s="72">
        <v>0</v>
      </c>
      <c r="ED83" s="72">
        <v>0</v>
      </c>
      <c r="EE83" s="72">
        <v>0</v>
      </c>
      <c r="EF83" s="72">
        <v>0</v>
      </c>
      <c r="EG83" s="72">
        <v>0</v>
      </c>
      <c r="EH83" s="72">
        <v>0</v>
      </c>
      <c r="EI83" s="83"/>
      <c r="EJ83" s="71">
        <v>0</v>
      </c>
      <c r="EK83" s="72">
        <v>0</v>
      </c>
      <c r="EL83" s="72">
        <v>0</v>
      </c>
      <c r="EM83" s="72">
        <v>0</v>
      </c>
      <c r="EN83" s="72">
        <v>0</v>
      </c>
      <c r="EO83" s="72">
        <v>0</v>
      </c>
      <c r="EP83" s="72">
        <v>0</v>
      </c>
      <c r="EQ83" s="83"/>
    </row>
    <row r="84" spans="1:147">
      <c r="A84" s="22"/>
      <c r="B84" s="23" t="e">
        <f>_xlfn.ISOWEEKNUM(C84)</f>
        <v>#NAME?</v>
      </c>
      <c r="C84" s="24">
        <f t="shared" si="13"/>
        <v>44004</v>
      </c>
      <c r="D84" s="25">
        <v>46371647.217</v>
      </c>
      <c r="E84" s="26">
        <v>111829.2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44">
        <v>0</v>
      </c>
      <c r="M84" s="25">
        <v>0.90983720930233</v>
      </c>
      <c r="N84" s="44">
        <v>83633.2330188679</v>
      </c>
      <c r="O84" s="25">
        <v>291270</v>
      </c>
      <c r="P84" s="26">
        <v>1.56322320001005</v>
      </c>
      <c r="Q84" s="26">
        <v>0</v>
      </c>
      <c r="R84" s="44">
        <v>0</v>
      </c>
      <c r="S84" s="55">
        <v>0</v>
      </c>
      <c r="T84" s="56">
        <v>0</v>
      </c>
      <c r="U84" s="25">
        <v>0</v>
      </c>
      <c r="V84" s="26">
        <v>366.275237475</v>
      </c>
      <c r="W84" s="26">
        <v>12600712.5178065</v>
      </c>
      <c r="X84" s="26">
        <v>28.8645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366.275237475</v>
      </c>
      <c r="AF84" s="26">
        <f>(T84+W84+Z84+AC84)*1.05</f>
        <v>13230748.1436968</v>
      </c>
      <c r="AG84" s="26">
        <v>28.8645</v>
      </c>
      <c r="AH84" s="26">
        <v>165270</v>
      </c>
      <c r="AI84" s="26">
        <v>0</v>
      </c>
      <c r="AJ84" s="26">
        <v>0</v>
      </c>
      <c r="AK84" s="44">
        <v>52645.95</v>
      </c>
      <c r="AL84" s="71">
        <v>0</v>
      </c>
      <c r="AM84" s="72">
        <v>0</v>
      </c>
      <c r="AN84" s="72">
        <v>0</v>
      </c>
      <c r="AO84" s="72">
        <v>0</v>
      </c>
      <c r="AP84" s="72">
        <v>0</v>
      </c>
      <c r="AQ84" s="72">
        <v>0</v>
      </c>
      <c r="AR84" s="72">
        <v>0</v>
      </c>
      <c r="AS84" s="80"/>
      <c r="AT84" s="71">
        <v>0</v>
      </c>
      <c r="AU84" s="72">
        <v>0</v>
      </c>
      <c r="AV84" s="72">
        <v>0</v>
      </c>
      <c r="AW84" s="72">
        <v>0</v>
      </c>
      <c r="AX84" s="72">
        <v>0</v>
      </c>
      <c r="AY84" s="72">
        <v>0</v>
      </c>
      <c r="AZ84" s="72">
        <v>0</v>
      </c>
      <c r="BA84" s="83"/>
      <c r="BB84" s="71">
        <v>0</v>
      </c>
      <c r="BC84" s="72">
        <v>0</v>
      </c>
      <c r="BD84" s="72">
        <v>0</v>
      </c>
      <c r="BE84" s="72">
        <v>0</v>
      </c>
      <c r="BF84" s="72">
        <v>0</v>
      </c>
      <c r="BG84" s="72">
        <v>0</v>
      </c>
      <c r="BH84" s="72">
        <v>0</v>
      </c>
      <c r="BI84" s="72">
        <v>0</v>
      </c>
      <c r="BJ84" s="83"/>
      <c r="BK84" s="71">
        <v>0</v>
      </c>
      <c r="BL84" s="72">
        <v>0</v>
      </c>
      <c r="BM84" s="72">
        <v>0</v>
      </c>
      <c r="BN84" s="72">
        <v>0</v>
      </c>
      <c r="BO84" s="72">
        <v>0</v>
      </c>
      <c r="BP84" s="72">
        <v>0</v>
      </c>
      <c r="BQ84" s="72">
        <v>0</v>
      </c>
      <c r="BR84" s="83"/>
      <c r="BS84" s="71">
        <v>0</v>
      </c>
      <c r="BT84" s="72">
        <v>0</v>
      </c>
      <c r="BU84" s="72">
        <v>0</v>
      </c>
      <c r="BV84" s="72">
        <v>0</v>
      </c>
      <c r="BW84" s="72">
        <v>0</v>
      </c>
      <c r="BX84" s="72">
        <v>0</v>
      </c>
      <c r="BY84" s="72">
        <v>0</v>
      </c>
      <c r="BZ84" s="72">
        <v>0</v>
      </c>
      <c r="CA84" s="83"/>
      <c r="CB84" s="71">
        <v>0</v>
      </c>
      <c r="CC84" s="72">
        <v>0</v>
      </c>
      <c r="CD84" s="72">
        <v>0</v>
      </c>
      <c r="CE84" s="72">
        <v>81460.3125</v>
      </c>
      <c r="CF84" s="72">
        <v>0</v>
      </c>
      <c r="CG84" s="72">
        <v>0</v>
      </c>
      <c r="CH84" s="72">
        <v>0</v>
      </c>
      <c r="CI84" s="72">
        <v>0</v>
      </c>
      <c r="CJ84" s="83">
        <f t="shared" si="14"/>
        <v>81460.3125</v>
      </c>
      <c r="CK84" s="71">
        <v>0</v>
      </c>
      <c r="CL84" s="72">
        <v>0</v>
      </c>
      <c r="CM84" s="72">
        <v>0</v>
      </c>
      <c r="CN84" s="72">
        <v>0</v>
      </c>
      <c r="CO84" s="72">
        <v>0</v>
      </c>
      <c r="CP84" s="72">
        <v>0</v>
      </c>
      <c r="CQ84" s="72">
        <v>0</v>
      </c>
      <c r="CR84" s="72">
        <v>0</v>
      </c>
      <c r="CS84" s="83"/>
      <c r="CT84" s="71">
        <v>0</v>
      </c>
      <c r="CU84" s="72">
        <v>0</v>
      </c>
      <c r="CV84" s="72">
        <v>0</v>
      </c>
      <c r="CW84" s="72">
        <v>0</v>
      </c>
      <c r="CX84" s="72">
        <v>0</v>
      </c>
      <c r="CY84" s="72">
        <v>0</v>
      </c>
      <c r="CZ84" s="72">
        <v>0</v>
      </c>
      <c r="DA84" s="83"/>
      <c r="DB84" s="89">
        <v>0</v>
      </c>
      <c r="DC84" s="72">
        <v>0</v>
      </c>
      <c r="DD84" s="72">
        <v>0</v>
      </c>
      <c r="DE84" s="72">
        <v>0</v>
      </c>
      <c r="DF84" s="72">
        <v>0</v>
      </c>
      <c r="DG84" s="72">
        <v>0</v>
      </c>
      <c r="DH84" s="72">
        <v>0</v>
      </c>
      <c r="DI84" s="72">
        <v>0</v>
      </c>
      <c r="DJ84" s="80"/>
      <c r="DK84" s="71">
        <v>0</v>
      </c>
      <c r="DL84" s="72">
        <v>0</v>
      </c>
      <c r="DM84" s="72">
        <v>0</v>
      </c>
      <c r="DN84" s="72">
        <v>0</v>
      </c>
      <c r="DO84" s="72">
        <v>0</v>
      </c>
      <c r="DP84" s="72">
        <v>0</v>
      </c>
      <c r="DQ84" s="72">
        <v>0</v>
      </c>
      <c r="DR84" s="83"/>
      <c r="DS84" s="71">
        <v>0</v>
      </c>
      <c r="DT84" s="72">
        <v>0</v>
      </c>
      <c r="DU84" s="72">
        <v>0</v>
      </c>
      <c r="DV84" s="72">
        <v>0</v>
      </c>
      <c r="DW84" s="72">
        <v>0</v>
      </c>
      <c r="DX84" s="72">
        <v>0</v>
      </c>
      <c r="DY84" s="72">
        <v>0</v>
      </c>
      <c r="DZ84" s="83"/>
      <c r="EA84" s="71">
        <v>0</v>
      </c>
      <c r="EB84" s="72">
        <v>0</v>
      </c>
      <c r="EC84" s="72">
        <v>0</v>
      </c>
      <c r="ED84" s="72">
        <v>0</v>
      </c>
      <c r="EE84" s="72">
        <v>0</v>
      </c>
      <c r="EF84" s="72">
        <v>0</v>
      </c>
      <c r="EG84" s="72">
        <v>0</v>
      </c>
      <c r="EH84" s="72">
        <v>0</v>
      </c>
      <c r="EI84" s="83"/>
      <c r="EJ84" s="71">
        <v>0</v>
      </c>
      <c r="EK84" s="72">
        <v>0</v>
      </c>
      <c r="EL84" s="72">
        <v>0</v>
      </c>
      <c r="EM84" s="72">
        <v>0</v>
      </c>
      <c r="EN84" s="72">
        <v>0</v>
      </c>
      <c r="EO84" s="72">
        <v>0</v>
      </c>
      <c r="EP84" s="72">
        <v>0</v>
      </c>
      <c r="EQ84" s="83"/>
    </row>
    <row r="85" spans="1:147">
      <c r="A85" s="22"/>
      <c r="B85" s="23" t="e">
        <f>_xlfn.ISOWEEKNUM(C85)</f>
        <v>#NAME?</v>
      </c>
      <c r="C85" s="24">
        <f t="shared" si="13"/>
        <v>44011</v>
      </c>
      <c r="D85" s="25">
        <v>50521875.4635</v>
      </c>
      <c r="E85" s="26">
        <v>122432.1</v>
      </c>
      <c r="F85" s="26">
        <f>(SUM(G85:I85))*1.05</f>
        <v>377073398.58615</v>
      </c>
      <c r="G85" s="26">
        <v>249753521.787</v>
      </c>
      <c r="H85" s="26">
        <v>90658661.226</v>
      </c>
      <c r="I85" s="26">
        <v>18705339.45</v>
      </c>
      <c r="J85" s="26">
        <v>527884.35</v>
      </c>
      <c r="K85" s="26">
        <v>291155.55</v>
      </c>
      <c r="L85" s="44">
        <v>21015.75</v>
      </c>
      <c r="M85" s="25">
        <v>0.90983720930233</v>
      </c>
      <c r="N85" s="44">
        <v>83633.2330188679</v>
      </c>
      <c r="O85" s="25">
        <v>294336</v>
      </c>
      <c r="P85" s="26">
        <v>1.56322320001005</v>
      </c>
      <c r="Q85" s="26">
        <v>0</v>
      </c>
      <c r="R85" s="44">
        <v>0</v>
      </c>
      <c r="S85" s="55">
        <v>0</v>
      </c>
      <c r="T85" s="56">
        <v>0</v>
      </c>
      <c r="U85" s="25">
        <v>0</v>
      </c>
      <c r="V85" s="26">
        <v>349.498711338</v>
      </c>
      <c r="W85" s="26">
        <v>9828655.89909677</v>
      </c>
      <c r="X85" s="26">
        <v>29.1585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349.498711338</v>
      </c>
      <c r="AF85" s="26">
        <f>(T85+W85+Z85+AC85)*1.05</f>
        <v>10320088.6940516</v>
      </c>
      <c r="AG85" s="26">
        <v>29.1375</v>
      </c>
      <c r="AH85" s="26">
        <v>184170</v>
      </c>
      <c r="AI85" s="26">
        <v>0</v>
      </c>
      <c r="AJ85" s="26">
        <v>0</v>
      </c>
      <c r="AK85" s="44">
        <v>51822.75</v>
      </c>
      <c r="AL85" s="71">
        <v>0</v>
      </c>
      <c r="AM85" s="72">
        <v>0</v>
      </c>
      <c r="AN85" s="72">
        <v>0</v>
      </c>
      <c r="AO85" s="72">
        <v>0</v>
      </c>
      <c r="AP85" s="72">
        <v>0</v>
      </c>
      <c r="AQ85" s="72">
        <v>0</v>
      </c>
      <c r="AR85" s="72">
        <v>0</v>
      </c>
      <c r="AS85" s="80"/>
      <c r="AT85" s="71">
        <v>0</v>
      </c>
      <c r="AU85" s="72">
        <v>0</v>
      </c>
      <c r="AV85" s="72">
        <v>0</v>
      </c>
      <c r="AW85" s="72">
        <v>0</v>
      </c>
      <c r="AX85" s="72">
        <v>0</v>
      </c>
      <c r="AY85" s="72">
        <v>0</v>
      </c>
      <c r="AZ85" s="72">
        <v>0</v>
      </c>
      <c r="BA85" s="83"/>
      <c r="BB85" s="71">
        <v>0</v>
      </c>
      <c r="BC85" s="72">
        <v>0</v>
      </c>
      <c r="BD85" s="72">
        <v>0</v>
      </c>
      <c r="BE85" s="72">
        <v>0</v>
      </c>
      <c r="BF85" s="72">
        <v>0</v>
      </c>
      <c r="BG85" s="72">
        <v>0</v>
      </c>
      <c r="BH85" s="72">
        <v>0</v>
      </c>
      <c r="BI85" s="72">
        <v>0</v>
      </c>
      <c r="BJ85" s="83"/>
      <c r="BK85" s="71">
        <v>0</v>
      </c>
      <c r="BL85" s="72">
        <v>0</v>
      </c>
      <c r="BM85" s="72">
        <v>0</v>
      </c>
      <c r="BN85" s="72">
        <v>0</v>
      </c>
      <c r="BO85" s="72">
        <v>0</v>
      </c>
      <c r="BP85" s="72">
        <v>0</v>
      </c>
      <c r="BQ85" s="72">
        <v>0</v>
      </c>
      <c r="BR85" s="83"/>
      <c r="BS85" s="71">
        <v>0</v>
      </c>
      <c r="BT85" s="72">
        <v>0</v>
      </c>
      <c r="BU85" s="72">
        <v>0</v>
      </c>
      <c r="BV85" s="72">
        <v>0</v>
      </c>
      <c r="BW85" s="72">
        <v>0</v>
      </c>
      <c r="BX85" s="72">
        <v>0</v>
      </c>
      <c r="BY85" s="72">
        <v>0</v>
      </c>
      <c r="BZ85" s="72">
        <v>0</v>
      </c>
      <c r="CA85" s="83"/>
      <c r="CB85" s="71">
        <v>0</v>
      </c>
      <c r="CC85" s="72">
        <v>0</v>
      </c>
      <c r="CD85" s="72">
        <v>0</v>
      </c>
      <c r="CE85" s="72">
        <v>0</v>
      </c>
      <c r="CF85" s="72">
        <v>0</v>
      </c>
      <c r="CG85" s="72">
        <v>0</v>
      </c>
      <c r="CH85" s="72">
        <v>0</v>
      </c>
      <c r="CI85" s="72">
        <v>0</v>
      </c>
      <c r="CJ85" s="83"/>
      <c r="CK85" s="71">
        <v>0</v>
      </c>
      <c r="CL85" s="72">
        <v>0</v>
      </c>
      <c r="CM85" s="72">
        <v>0</v>
      </c>
      <c r="CN85" s="72">
        <v>0</v>
      </c>
      <c r="CO85" s="72">
        <v>0</v>
      </c>
      <c r="CP85" s="72">
        <v>0</v>
      </c>
      <c r="CQ85" s="72">
        <v>0</v>
      </c>
      <c r="CR85" s="72">
        <v>0</v>
      </c>
      <c r="CS85" s="83"/>
      <c r="CT85" s="71">
        <v>0</v>
      </c>
      <c r="CU85" s="72">
        <v>0</v>
      </c>
      <c r="CV85" s="72">
        <v>0</v>
      </c>
      <c r="CW85" s="72">
        <v>0</v>
      </c>
      <c r="CX85" s="72">
        <v>0</v>
      </c>
      <c r="CY85" s="72">
        <v>0</v>
      </c>
      <c r="CZ85" s="72">
        <v>0</v>
      </c>
      <c r="DA85" s="83"/>
      <c r="DB85" s="89">
        <v>0</v>
      </c>
      <c r="DC85" s="72">
        <v>0</v>
      </c>
      <c r="DD85" s="72">
        <v>0</v>
      </c>
      <c r="DE85" s="72">
        <v>0</v>
      </c>
      <c r="DF85" s="72">
        <v>0</v>
      </c>
      <c r="DG85" s="72">
        <v>0</v>
      </c>
      <c r="DH85" s="72">
        <v>0</v>
      </c>
      <c r="DI85" s="72">
        <v>0</v>
      </c>
      <c r="DJ85" s="80"/>
      <c r="DK85" s="71">
        <v>0</v>
      </c>
      <c r="DL85" s="72">
        <v>0</v>
      </c>
      <c r="DM85" s="72">
        <v>0</v>
      </c>
      <c r="DN85" s="72">
        <v>0</v>
      </c>
      <c r="DO85" s="72">
        <v>0</v>
      </c>
      <c r="DP85" s="72">
        <v>0</v>
      </c>
      <c r="DQ85" s="72">
        <v>0</v>
      </c>
      <c r="DR85" s="83"/>
      <c r="DS85" s="71">
        <v>0</v>
      </c>
      <c r="DT85" s="72">
        <v>0</v>
      </c>
      <c r="DU85" s="72">
        <v>0</v>
      </c>
      <c r="DV85" s="72">
        <v>0</v>
      </c>
      <c r="DW85" s="72">
        <v>0</v>
      </c>
      <c r="DX85" s="72">
        <v>0</v>
      </c>
      <c r="DY85" s="72">
        <v>0</v>
      </c>
      <c r="DZ85" s="83"/>
      <c r="EA85" s="71">
        <v>0</v>
      </c>
      <c r="EB85" s="72">
        <v>0</v>
      </c>
      <c r="EC85" s="72">
        <v>0</v>
      </c>
      <c r="ED85" s="72">
        <v>0</v>
      </c>
      <c r="EE85" s="72">
        <v>0</v>
      </c>
      <c r="EF85" s="72">
        <v>0</v>
      </c>
      <c r="EG85" s="72">
        <v>0</v>
      </c>
      <c r="EH85" s="72">
        <v>0</v>
      </c>
      <c r="EI85" s="83"/>
      <c r="EJ85" s="71">
        <v>0</v>
      </c>
      <c r="EK85" s="72">
        <v>0</v>
      </c>
      <c r="EL85" s="72">
        <v>0</v>
      </c>
      <c r="EM85" s="72">
        <v>0</v>
      </c>
      <c r="EN85" s="72">
        <v>0</v>
      </c>
      <c r="EO85" s="72">
        <v>0</v>
      </c>
      <c r="EP85" s="72">
        <v>0</v>
      </c>
      <c r="EQ85" s="83"/>
    </row>
    <row r="86" spans="1:147">
      <c r="A86" s="22"/>
      <c r="B86" s="23" t="e">
        <f>_xlfn.ISOWEEKNUM(C86)</f>
        <v>#NAME?</v>
      </c>
      <c r="C86" s="24">
        <f t="shared" si="13"/>
        <v>44018</v>
      </c>
      <c r="D86" s="25">
        <v>54222658.917</v>
      </c>
      <c r="E86" s="26">
        <v>132298.95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44">
        <v>0</v>
      </c>
      <c r="M86" s="25">
        <v>0.876139534883725</v>
      </c>
      <c r="N86" s="44">
        <v>83633.2330188679</v>
      </c>
      <c r="O86" s="25">
        <v>314265</v>
      </c>
      <c r="P86" s="26">
        <v>1.51816067322665</v>
      </c>
      <c r="Q86" s="26">
        <v>0</v>
      </c>
      <c r="R86" s="44">
        <v>0</v>
      </c>
      <c r="S86" s="55">
        <v>0</v>
      </c>
      <c r="T86" s="56">
        <v>0</v>
      </c>
      <c r="U86" s="25">
        <v>0</v>
      </c>
      <c r="V86" s="26">
        <v>329.86952334</v>
      </c>
      <c r="W86" s="26">
        <v>7474142.78709678</v>
      </c>
      <c r="X86" s="26">
        <v>27.678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329.86952334</v>
      </c>
      <c r="AF86" s="26">
        <f>(T86+W86+Z86+AC86)*1.05</f>
        <v>7847849.92645162</v>
      </c>
      <c r="AG86" s="26">
        <v>27.678</v>
      </c>
      <c r="AH86" s="26">
        <v>184170</v>
      </c>
      <c r="AI86" s="26">
        <v>0</v>
      </c>
      <c r="AJ86" s="26">
        <v>0</v>
      </c>
      <c r="AK86" s="44">
        <v>65530.5</v>
      </c>
      <c r="AL86" s="71">
        <v>0</v>
      </c>
      <c r="AM86" s="72">
        <v>0</v>
      </c>
      <c r="AN86" s="72">
        <v>0</v>
      </c>
      <c r="AO86" s="72">
        <v>0</v>
      </c>
      <c r="AP86" s="72">
        <v>0</v>
      </c>
      <c r="AQ86" s="72">
        <v>0</v>
      </c>
      <c r="AR86" s="72">
        <v>0</v>
      </c>
      <c r="AS86" s="80"/>
      <c r="AT86" s="71">
        <v>0</v>
      </c>
      <c r="AU86" s="72">
        <v>0</v>
      </c>
      <c r="AV86" s="72">
        <v>0</v>
      </c>
      <c r="AW86" s="72">
        <v>0</v>
      </c>
      <c r="AX86" s="72">
        <v>0</v>
      </c>
      <c r="AY86" s="72">
        <v>0</v>
      </c>
      <c r="AZ86" s="72">
        <v>0</v>
      </c>
      <c r="BA86" s="83"/>
      <c r="BB86" s="71">
        <v>0</v>
      </c>
      <c r="BC86" s="72">
        <v>0</v>
      </c>
      <c r="BD86" s="72">
        <v>0</v>
      </c>
      <c r="BE86" s="72">
        <v>0</v>
      </c>
      <c r="BF86" s="72">
        <v>0</v>
      </c>
      <c r="BG86" s="72">
        <v>0</v>
      </c>
      <c r="BH86" s="72">
        <v>0</v>
      </c>
      <c r="BI86" s="72">
        <v>0</v>
      </c>
      <c r="BJ86" s="83"/>
      <c r="BK86" s="71">
        <v>0</v>
      </c>
      <c r="BL86" s="72">
        <v>0</v>
      </c>
      <c r="BM86" s="72">
        <v>0</v>
      </c>
      <c r="BN86" s="72">
        <v>0</v>
      </c>
      <c r="BO86" s="72">
        <v>0</v>
      </c>
      <c r="BP86" s="72">
        <v>0</v>
      </c>
      <c r="BQ86" s="72">
        <v>0</v>
      </c>
      <c r="BR86" s="83"/>
      <c r="BS86" s="71">
        <v>0</v>
      </c>
      <c r="BT86" s="72">
        <v>0</v>
      </c>
      <c r="BU86" s="72">
        <v>0</v>
      </c>
      <c r="BV86" s="72">
        <v>0</v>
      </c>
      <c r="BW86" s="72">
        <v>0</v>
      </c>
      <c r="BX86" s="72">
        <v>0</v>
      </c>
      <c r="BY86" s="72">
        <v>0</v>
      </c>
      <c r="BZ86" s="72">
        <v>0</v>
      </c>
      <c r="CA86" s="83"/>
      <c r="CB86" s="71">
        <v>0</v>
      </c>
      <c r="CC86" s="72">
        <v>0</v>
      </c>
      <c r="CD86" s="72">
        <v>0</v>
      </c>
      <c r="CE86" s="72">
        <v>0</v>
      </c>
      <c r="CF86" s="72">
        <v>0</v>
      </c>
      <c r="CG86" s="72">
        <v>0</v>
      </c>
      <c r="CH86" s="72">
        <v>0</v>
      </c>
      <c r="CI86" s="72">
        <v>0</v>
      </c>
      <c r="CJ86" s="83"/>
      <c r="CK86" s="71">
        <v>0</v>
      </c>
      <c r="CL86" s="72">
        <v>0</v>
      </c>
      <c r="CM86" s="72">
        <v>0</v>
      </c>
      <c r="CN86" s="72">
        <v>0</v>
      </c>
      <c r="CO86" s="72">
        <v>0</v>
      </c>
      <c r="CP86" s="72">
        <v>0</v>
      </c>
      <c r="CQ86" s="72">
        <v>0</v>
      </c>
      <c r="CR86" s="72">
        <v>0</v>
      </c>
      <c r="CS86" s="83"/>
      <c r="CT86" s="71">
        <v>0</v>
      </c>
      <c r="CU86" s="72">
        <v>0</v>
      </c>
      <c r="CV86" s="72">
        <v>0</v>
      </c>
      <c r="CW86" s="72">
        <v>0</v>
      </c>
      <c r="CX86" s="72">
        <v>0</v>
      </c>
      <c r="CY86" s="72">
        <v>0</v>
      </c>
      <c r="CZ86" s="72">
        <v>0</v>
      </c>
      <c r="DA86" s="83"/>
      <c r="DB86" s="89">
        <v>0</v>
      </c>
      <c r="DC86" s="72">
        <v>0</v>
      </c>
      <c r="DD86" s="72">
        <v>0</v>
      </c>
      <c r="DE86" s="72">
        <v>0</v>
      </c>
      <c r="DF86" s="72">
        <v>0</v>
      </c>
      <c r="DG86" s="72">
        <v>0</v>
      </c>
      <c r="DH86" s="72">
        <v>0</v>
      </c>
      <c r="DI86" s="72">
        <v>0</v>
      </c>
      <c r="DJ86" s="80"/>
      <c r="DK86" s="71">
        <v>0</v>
      </c>
      <c r="DL86" s="72">
        <v>0</v>
      </c>
      <c r="DM86" s="72">
        <v>0</v>
      </c>
      <c r="DN86" s="72">
        <v>0</v>
      </c>
      <c r="DO86" s="72">
        <v>0</v>
      </c>
      <c r="DP86" s="72">
        <v>0</v>
      </c>
      <c r="DQ86" s="72">
        <v>0</v>
      </c>
      <c r="DR86" s="83"/>
      <c r="DS86" s="71">
        <v>0</v>
      </c>
      <c r="DT86" s="72">
        <v>0</v>
      </c>
      <c r="DU86" s="72">
        <v>0</v>
      </c>
      <c r="DV86" s="72">
        <v>0</v>
      </c>
      <c r="DW86" s="72">
        <v>0</v>
      </c>
      <c r="DX86" s="72">
        <v>0</v>
      </c>
      <c r="DY86" s="72">
        <v>0</v>
      </c>
      <c r="DZ86" s="83"/>
      <c r="EA86" s="71">
        <v>0</v>
      </c>
      <c r="EB86" s="72">
        <v>0</v>
      </c>
      <c r="EC86" s="72">
        <v>0</v>
      </c>
      <c r="ED86" s="72">
        <v>0</v>
      </c>
      <c r="EE86" s="72">
        <v>0</v>
      </c>
      <c r="EF86" s="72">
        <v>0</v>
      </c>
      <c r="EG86" s="72">
        <v>0</v>
      </c>
      <c r="EH86" s="72">
        <v>0</v>
      </c>
      <c r="EI86" s="83"/>
      <c r="EJ86" s="71">
        <v>0</v>
      </c>
      <c r="EK86" s="72">
        <v>0</v>
      </c>
      <c r="EL86" s="72">
        <v>0</v>
      </c>
      <c r="EM86" s="72">
        <v>0</v>
      </c>
      <c r="EN86" s="72">
        <v>0</v>
      </c>
      <c r="EO86" s="72">
        <v>0</v>
      </c>
      <c r="EP86" s="72">
        <v>0</v>
      </c>
      <c r="EQ86" s="83"/>
    </row>
    <row r="87" spans="1:147">
      <c r="A87" s="22"/>
      <c r="B87" s="23" t="e">
        <f>_xlfn.ISOWEEKNUM(C87)</f>
        <v>#NAME?</v>
      </c>
      <c r="C87" s="24">
        <f t="shared" si="13"/>
        <v>44025</v>
      </c>
      <c r="D87" s="25">
        <v>59078673.549</v>
      </c>
      <c r="E87" s="26">
        <v>144137.7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44">
        <v>0</v>
      </c>
      <c r="M87" s="25">
        <v>0.876139534883725</v>
      </c>
      <c r="N87" s="44">
        <v>83633.2330188679</v>
      </c>
      <c r="O87" s="25">
        <v>306600</v>
      </c>
      <c r="P87" s="26">
        <v>1.51816067322665</v>
      </c>
      <c r="Q87" s="26">
        <v>0</v>
      </c>
      <c r="R87" s="44">
        <v>0</v>
      </c>
      <c r="S87" s="55">
        <v>0</v>
      </c>
      <c r="T87" s="56">
        <v>0</v>
      </c>
      <c r="U87" s="25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265755</v>
      </c>
      <c r="AI87" s="26">
        <v>0</v>
      </c>
      <c r="AJ87" s="26">
        <v>0</v>
      </c>
      <c r="AK87" s="44">
        <v>55402.2</v>
      </c>
      <c r="AL87" s="71">
        <v>0</v>
      </c>
      <c r="AM87" s="72">
        <v>0</v>
      </c>
      <c r="AN87" s="72">
        <v>0</v>
      </c>
      <c r="AO87" s="72">
        <v>0</v>
      </c>
      <c r="AP87" s="72">
        <v>0</v>
      </c>
      <c r="AQ87" s="72">
        <v>0</v>
      </c>
      <c r="AR87" s="72">
        <v>0</v>
      </c>
      <c r="AS87" s="80"/>
      <c r="AT87" s="71">
        <v>0</v>
      </c>
      <c r="AU87" s="72">
        <v>0</v>
      </c>
      <c r="AV87" s="72">
        <v>0</v>
      </c>
      <c r="AW87" s="72">
        <v>0</v>
      </c>
      <c r="AX87" s="72">
        <v>0</v>
      </c>
      <c r="AY87" s="72">
        <v>0</v>
      </c>
      <c r="AZ87" s="72">
        <v>0</v>
      </c>
      <c r="BA87" s="83"/>
      <c r="BB87" s="71">
        <v>0</v>
      </c>
      <c r="BC87" s="72">
        <v>0</v>
      </c>
      <c r="BD87" s="72">
        <v>0</v>
      </c>
      <c r="BE87" s="72">
        <v>0</v>
      </c>
      <c r="BF87" s="72">
        <v>0</v>
      </c>
      <c r="BG87" s="72">
        <v>0</v>
      </c>
      <c r="BH87" s="72">
        <v>0</v>
      </c>
      <c r="BI87" s="72">
        <v>0</v>
      </c>
      <c r="BJ87" s="83"/>
      <c r="BK87" s="71">
        <v>0</v>
      </c>
      <c r="BL87" s="72">
        <v>0</v>
      </c>
      <c r="BM87" s="72">
        <v>0</v>
      </c>
      <c r="BN87" s="72">
        <v>0</v>
      </c>
      <c r="BO87" s="72">
        <v>0</v>
      </c>
      <c r="BP87" s="72">
        <v>0</v>
      </c>
      <c r="BQ87" s="72">
        <v>0</v>
      </c>
      <c r="BR87" s="83"/>
      <c r="BS87" s="71">
        <v>0</v>
      </c>
      <c r="BT87" s="72">
        <v>0</v>
      </c>
      <c r="BU87" s="72">
        <v>0</v>
      </c>
      <c r="BV87" s="72">
        <v>0</v>
      </c>
      <c r="BW87" s="72">
        <v>0</v>
      </c>
      <c r="BX87" s="72">
        <v>0</v>
      </c>
      <c r="BY87" s="72">
        <v>0</v>
      </c>
      <c r="BZ87" s="72">
        <v>0</v>
      </c>
      <c r="CA87" s="83"/>
      <c r="CB87" s="71">
        <v>0</v>
      </c>
      <c r="CC87" s="72">
        <v>0</v>
      </c>
      <c r="CD87" s="72">
        <v>0</v>
      </c>
      <c r="CE87" s="72">
        <v>0</v>
      </c>
      <c r="CF87" s="72">
        <v>0</v>
      </c>
      <c r="CG87" s="72">
        <v>0</v>
      </c>
      <c r="CH87" s="72">
        <v>0</v>
      </c>
      <c r="CI87" s="72">
        <v>0</v>
      </c>
      <c r="CJ87" s="83"/>
      <c r="CK87" s="71">
        <v>0</v>
      </c>
      <c r="CL87" s="72">
        <v>0</v>
      </c>
      <c r="CM87" s="72">
        <v>0</v>
      </c>
      <c r="CN87" s="72">
        <v>0</v>
      </c>
      <c r="CO87" s="72">
        <v>0</v>
      </c>
      <c r="CP87" s="72">
        <v>0</v>
      </c>
      <c r="CQ87" s="72">
        <v>0</v>
      </c>
      <c r="CR87" s="72">
        <v>0</v>
      </c>
      <c r="CS87" s="83"/>
      <c r="CT87" s="71">
        <v>0</v>
      </c>
      <c r="CU87" s="72">
        <v>0</v>
      </c>
      <c r="CV87" s="72">
        <v>0</v>
      </c>
      <c r="CW87" s="72">
        <v>0</v>
      </c>
      <c r="CX87" s="72">
        <v>0</v>
      </c>
      <c r="CY87" s="72">
        <v>0</v>
      </c>
      <c r="CZ87" s="72">
        <v>0</v>
      </c>
      <c r="DA87" s="83"/>
      <c r="DB87" s="89">
        <v>0</v>
      </c>
      <c r="DC87" s="72">
        <v>0</v>
      </c>
      <c r="DD87" s="72">
        <v>0</v>
      </c>
      <c r="DE87" s="72">
        <v>0</v>
      </c>
      <c r="DF87" s="72">
        <v>0</v>
      </c>
      <c r="DG87" s="72">
        <v>0</v>
      </c>
      <c r="DH87" s="72">
        <v>0</v>
      </c>
      <c r="DI87" s="72">
        <v>0</v>
      </c>
      <c r="DJ87" s="80"/>
      <c r="DK87" s="71">
        <v>0</v>
      </c>
      <c r="DL87" s="72">
        <v>0</v>
      </c>
      <c r="DM87" s="72">
        <v>0</v>
      </c>
      <c r="DN87" s="72">
        <v>0</v>
      </c>
      <c r="DO87" s="72">
        <v>0</v>
      </c>
      <c r="DP87" s="72">
        <v>0</v>
      </c>
      <c r="DQ87" s="72">
        <v>0</v>
      </c>
      <c r="DR87" s="83"/>
      <c r="DS87" s="71">
        <v>0</v>
      </c>
      <c r="DT87" s="72">
        <v>0</v>
      </c>
      <c r="DU87" s="72">
        <v>0</v>
      </c>
      <c r="DV87" s="72">
        <v>0</v>
      </c>
      <c r="DW87" s="72">
        <v>0</v>
      </c>
      <c r="DX87" s="72">
        <v>0</v>
      </c>
      <c r="DY87" s="72">
        <v>0</v>
      </c>
      <c r="DZ87" s="83"/>
      <c r="EA87" s="71">
        <v>0</v>
      </c>
      <c r="EB87" s="72">
        <v>0</v>
      </c>
      <c r="EC87" s="72">
        <v>0</v>
      </c>
      <c r="ED87" s="72">
        <v>0</v>
      </c>
      <c r="EE87" s="72">
        <v>0</v>
      </c>
      <c r="EF87" s="72">
        <v>0</v>
      </c>
      <c r="EG87" s="72">
        <v>0</v>
      </c>
      <c r="EH87" s="72">
        <v>0</v>
      </c>
      <c r="EI87" s="83"/>
      <c r="EJ87" s="71">
        <v>0</v>
      </c>
      <c r="EK87" s="72">
        <v>0</v>
      </c>
      <c r="EL87" s="72">
        <v>0</v>
      </c>
      <c r="EM87" s="72">
        <v>0</v>
      </c>
      <c r="EN87" s="72">
        <v>0</v>
      </c>
      <c r="EO87" s="72">
        <v>0</v>
      </c>
      <c r="EP87" s="72">
        <v>0</v>
      </c>
      <c r="EQ87" s="83"/>
    </row>
    <row r="88" spans="1:147">
      <c r="A88" s="22"/>
      <c r="B88" s="23" t="e">
        <f>_xlfn.ISOWEEKNUM(C88)</f>
        <v>#NAME?</v>
      </c>
      <c r="C88" s="24">
        <f t="shared" si="13"/>
        <v>44032</v>
      </c>
      <c r="D88" s="25">
        <v>61883635.842</v>
      </c>
      <c r="E88" s="26">
        <v>151608.45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44">
        <v>0</v>
      </c>
      <c r="M88" s="25">
        <v>0.876139534883725</v>
      </c>
      <c r="N88" s="44">
        <v>83633.2330188679</v>
      </c>
      <c r="O88" s="25">
        <v>344925</v>
      </c>
      <c r="P88" s="26">
        <v>1.51816067322665</v>
      </c>
      <c r="Q88" s="26">
        <v>0</v>
      </c>
      <c r="R88" s="44">
        <v>0</v>
      </c>
      <c r="S88" s="55">
        <v>0</v>
      </c>
      <c r="T88" s="56">
        <v>0</v>
      </c>
      <c r="U88" s="25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307755</v>
      </c>
      <c r="AI88" s="26">
        <v>0</v>
      </c>
      <c r="AJ88" s="26">
        <v>0</v>
      </c>
      <c r="AK88" s="44">
        <v>59274.6</v>
      </c>
      <c r="AL88" s="71">
        <v>0</v>
      </c>
      <c r="AM88" s="72">
        <v>0</v>
      </c>
      <c r="AN88" s="72">
        <v>0</v>
      </c>
      <c r="AO88" s="72">
        <v>0</v>
      </c>
      <c r="AP88" s="72">
        <v>0</v>
      </c>
      <c r="AQ88" s="72">
        <v>0</v>
      </c>
      <c r="AR88" s="72">
        <v>0</v>
      </c>
      <c r="AS88" s="80"/>
      <c r="AT88" s="71">
        <v>0</v>
      </c>
      <c r="AU88" s="72">
        <v>0</v>
      </c>
      <c r="AV88" s="72">
        <v>0</v>
      </c>
      <c r="AW88" s="72">
        <v>0</v>
      </c>
      <c r="AX88" s="72">
        <v>0</v>
      </c>
      <c r="AY88" s="72">
        <v>0</v>
      </c>
      <c r="AZ88" s="72">
        <v>0</v>
      </c>
      <c r="BA88" s="83"/>
      <c r="BB88" s="71">
        <v>0</v>
      </c>
      <c r="BC88" s="72">
        <v>0</v>
      </c>
      <c r="BD88" s="72">
        <v>0</v>
      </c>
      <c r="BE88" s="72">
        <v>0</v>
      </c>
      <c r="BF88" s="72">
        <v>0</v>
      </c>
      <c r="BG88" s="72">
        <v>0</v>
      </c>
      <c r="BH88" s="72">
        <v>0</v>
      </c>
      <c r="BI88" s="72">
        <v>0</v>
      </c>
      <c r="BJ88" s="83"/>
      <c r="BK88" s="71">
        <v>0</v>
      </c>
      <c r="BL88" s="72">
        <v>0</v>
      </c>
      <c r="BM88" s="72">
        <v>0</v>
      </c>
      <c r="BN88" s="72">
        <v>0</v>
      </c>
      <c r="BO88" s="72">
        <v>0</v>
      </c>
      <c r="BP88" s="72">
        <v>0</v>
      </c>
      <c r="BQ88" s="72">
        <v>0</v>
      </c>
      <c r="BR88" s="83"/>
      <c r="BS88" s="71">
        <v>0</v>
      </c>
      <c r="BT88" s="72">
        <v>0</v>
      </c>
      <c r="BU88" s="72">
        <v>0</v>
      </c>
      <c r="BV88" s="72">
        <v>0</v>
      </c>
      <c r="BW88" s="72">
        <v>0</v>
      </c>
      <c r="BX88" s="72">
        <v>0</v>
      </c>
      <c r="BY88" s="72">
        <v>0</v>
      </c>
      <c r="BZ88" s="72">
        <v>0</v>
      </c>
      <c r="CA88" s="83"/>
      <c r="CB88" s="71">
        <v>0</v>
      </c>
      <c r="CC88" s="72">
        <v>0</v>
      </c>
      <c r="CD88" s="72">
        <v>0</v>
      </c>
      <c r="CE88" s="72">
        <v>0</v>
      </c>
      <c r="CF88" s="72">
        <v>0</v>
      </c>
      <c r="CG88" s="72">
        <v>0</v>
      </c>
      <c r="CH88" s="72">
        <v>0</v>
      </c>
      <c r="CI88" s="72">
        <v>0</v>
      </c>
      <c r="CJ88" s="83"/>
      <c r="CK88" s="71">
        <v>0</v>
      </c>
      <c r="CL88" s="72">
        <v>0</v>
      </c>
      <c r="CM88" s="72">
        <v>0</v>
      </c>
      <c r="CN88" s="72">
        <v>0</v>
      </c>
      <c r="CO88" s="72">
        <v>0</v>
      </c>
      <c r="CP88" s="72">
        <v>0</v>
      </c>
      <c r="CQ88" s="72">
        <v>0</v>
      </c>
      <c r="CR88" s="72">
        <v>0</v>
      </c>
      <c r="CS88" s="83"/>
      <c r="CT88" s="71">
        <v>0</v>
      </c>
      <c r="CU88" s="72">
        <v>0</v>
      </c>
      <c r="CV88" s="72">
        <v>0</v>
      </c>
      <c r="CW88" s="72">
        <v>0</v>
      </c>
      <c r="CX88" s="72">
        <v>0</v>
      </c>
      <c r="CY88" s="72">
        <v>0</v>
      </c>
      <c r="CZ88" s="72">
        <v>0</v>
      </c>
      <c r="DA88" s="83"/>
      <c r="DB88" s="89">
        <v>0</v>
      </c>
      <c r="DC88" s="72">
        <v>0</v>
      </c>
      <c r="DD88" s="72">
        <v>0</v>
      </c>
      <c r="DE88" s="72">
        <v>0</v>
      </c>
      <c r="DF88" s="72">
        <v>0</v>
      </c>
      <c r="DG88" s="72">
        <v>0</v>
      </c>
      <c r="DH88" s="72">
        <v>0</v>
      </c>
      <c r="DI88" s="72">
        <v>0</v>
      </c>
      <c r="DJ88" s="80"/>
      <c r="DK88" s="71">
        <v>0</v>
      </c>
      <c r="DL88" s="72">
        <v>0</v>
      </c>
      <c r="DM88" s="72">
        <v>0</v>
      </c>
      <c r="DN88" s="72">
        <v>0</v>
      </c>
      <c r="DO88" s="72">
        <v>0</v>
      </c>
      <c r="DP88" s="72">
        <v>0</v>
      </c>
      <c r="DQ88" s="72">
        <v>0</v>
      </c>
      <c r="DR88" s="83"/>
      <c r="DS88" s="71">
        <v>0</v>
      </c>
      <c r="DT88" s="72">
        <v>0</v>
      </c>
      <c r="DU88" s="72">
        <v>0</v>
      </c>
      <c r="DV88" s="72">
        <v>0</v>
      </c>
      <c r="DW88" s="72">
        <v>0</v>
      </c>
      <c r="DX88" s="72">
        <v>0</v>
      </c>
      <c r="DY88" s="72">
        <v>0</v>
      </c>
      <c r="DZ88" s="83"/>
      <c r="EA88" s="71">
        <v>0</v>
      </c>
      <c r="EB88" s="72">
        <v>0</v>
      </c>
      <c r="EC88" s="72">
        <v>0</v>
      </c>
      <c r="ED88" s="72">
        <v>0</v>
      </c>
      <c r="EE88" s="72">
        <v>0</v>
      </c>
      <c r="EF88" s="72">
        <v>0</v>
      </c>
      <c r="EG88" s="72">
        <v>0</v>
      </c>
      <c r="EH88" s="72">
        <v>0</v>
      </c>
      <c r="EI88" s="83"/>
      <c r="EJ88" s="71">
        <v>0</v>
      </c>
      <c r="EK88" s="72">
        <v>0</v>
      </c>
      <c r="EL88" s="72">
        <v>0</v>
      </c>
      <c r="EM88" s="72">
        <v>0</v>
      </c>
      <c r="EN88" s="72">
        <v>0</v>
      </c>
      <c r="EO88" s="72">
        <v>0</v>
      </c>
      <c r="EP88" s="72">
        <v>0</v>
      </c>
      <c r="EQ88" s="83"/>
    </row>
    <row r="89" spans="1:147">
      <c r="A89" s="22"/>
      <c r="B89" s="23" t="e">
        <f>_xlfn.ISOWEEKNUM(C89)</f>
        <v>#NAME?</v>
      </c>
      <c r="C89" s="24">
        <f t="shared" si="13"/>
        <v>44039</v>
      </c>
      <c r="D89" s="25">
        <v>63343715.0325</v>
      </c>
      <c r="E89" s="26">
        <v>154519.05</v>
      </c>
      <c r="F89" s="26">
        <f>(SUM(G89:I89))*1.05</f>
        <v>489183551.2053</v>
      </c>
      <c r="G89" s="26">
        <v>324814281.645</v>
      </c>
      <c r="H89" s="26">
        <v>119360210.9595</v>
      </c>
      <c r="I89" s="26">
        <v>21714603.7815</v>
      </c>
      <c r="J89" s="26">
        <v>718239.9</v>
      </c>
      <c r="K89" s="26">
        <v>396392.85</v>
      </c>
      <c r="L89" s="44">
        <v>24605.7</v>
      </c>
      <c r="M89" s="25">
        <v>0.876139534883725</v>
      </c>
      <c r="N89" s="44">
        <v>83633.2330188679</v>
      </c>
      <c r="O89" s="25">
        <v>367920</v>
      </c>
      <c r="P89" s="26">
        <v>1.51816067322665</v>
      </c>
      <c r="Q89" s="26">
        <v>0</v>
      </c>
      <c r="R89" s="44">
        <v>0</v>
      </c>
      <c r="S89" s="55">
        <v>0</v>
      </c>
      <c r="T89" s="56">
        <v>0</v>
      </c>
      <c r="U89" s="25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109585.0014</v>
      </c>
      <c r="AI89" s="26">
        <v>0</v>
      </c>
      <c r="AJ89" s="26">
        <v>0</v>
      </c>
      <c r="AK89" s="44">
        <v>60623.85</v>
      </c>
      <c r="AL89" s="71">
        <v>0</v>
      </c>
      <c r="AM89" s="72">
        <v>0</v>
      </c>
      <c r="AN89" s="72">
        <v>0</v>
      </c>
      <c r="AO89" s="72">
        <v>0</v>
      </c>
      <c r="AP89" s="72">
        <v>0</v>
      </c>
      <c r="AQ89" s="72">
        <v>0</v>
      </c>
      <c r="AR89" s="72">
        <v>0</v>
      </c>
      <c r="AS89" s="80"/>
      <c r="AT89" s="71">
        <v>0</v>
      </c>
      <c r="AU89" s="72">
        <v>0</v>
      </c>
      <c r="AV89" s="72">
        <v>0</v>
      </c>
      <c r="AW89" s="72">
        <v>0</v>
      </c>
      <c r="AX89" s="72">
        <v>0</v>
      </c>
      <c r="AY89" s="72">
        <v>0</v>
      </c>
      <c r="AZ89" s="72">
        <v>0</v>
      </c>
      <c r="BA89" s="83"/>
      <c r="BB89" s="71">
        <v>0</v>
      </c>
      <c r="BC89" s="72">
        <v>0</v>
      </c>
      <c r="BD89" s="72">
        <v>0</v>
      </c>
      <c r="BE89" s="72">
        <v>0</v>
      </c>
      <c r="BF89" s="72">
        <v>0</v>
      </c>
      <c r="BG89" s="72">
        <v>0</v>
      </c>
      <c r="BH89" s="72">
        <v>0</v>
      </c>
      <c r="BI89" s="72">
        <v>0</v>
      </c>
      <c r="BJ89" s="83"/>
      <c r="BK89" s="71">
        <v>0</v>
      </c>
      <c r="BL89" s="72">
        <v>0</v>
      </c>
      <c r="BM89" s="72">
        <v>0</v>
      </c>
      <c r="BN89" s="72">
        <v>0</v>
      </c>
      <c r="BO89" s="72">
        <v>0</v>
      </c>
      <c r="BP89" s="72">
        <v>0</v>
      </c>
      <c r="BQ89" s="72">
        <v>0</v>
      </c>
      <c r="BR89" s="83"/>
      <c r="BS89" s="71">
        <v>0</v>
      </c>
      <c r="BT89" s="72">
        <v>0</v>
      </c>
      <c r="BU89" s="72">
        <v>0</v>
      </c>
      <c r="BV89" s="72">
        <v>0</v>
      </c>
      <c r="BW89" s="72">
        <v>0</v>
      </c>
      <c r="BX89" s="72">
        <v>0</v>
      </c>
      <c r="BY89" s="72">
        <v>0</v>
      </c>
      <c r="BZ89" s="72">
        <v>0</v>
      </c>
      <c r="CA89" s="83"/>
      <c r="CB89" s="71">
        <v>0</v>
      </c>
      <c r="CC89" s="72">
        <v>0</v>
      </c>
      <c r="CD89" s="72">
        <v>0</v>
      </c>
      <c r="CE89" s="72">
        <v>4725</v>
      </c>
      <c r="CF89" s="72">
        <v>0</v>
      </c>
      <c r="CG89" s="72">
        <v>0</v>
      </c>
      <c r="CH89" s="72">
        <v>0</v>
      </c>
      <c r="CI89" s="72">
        <v>0</v>
      </c>
      <c r="CJ89" s="83">
        <f t="shared" si="14"/>
        <v>4725</v>
      </c>
      <c r="CK89" s="71">
        <v>0</v>
      </c>
      <c r="CL89" s="72">
        <v>0</v>
      </c>
      <c r="CM89" s="72">
        <v>0</v>
      </c>
      <c r="CN89" s="72">
        <v>0</v>
      </c>
      <c r="CO89" s="72">
        <v>0</v>
      </c>
      <c r="CP89" s="72">
        <v>0</v>
      </c>
      <c r="CQ89" s="72">
        <v>0</v>
      </c>
      <c r="CR89" s="72">
        <v>0</v>
      </c>
      <c r="CS89" s="83"/>
      <c r="CT89" s="71">
        <v>0</v>
      </c>
      <c r="CU89" s="72">
        <v>0</v>
      </c>
      <c r="CV89" s="72">
        <v>0</v>
      </c>
      <c r="CW89" s="72">
        <v>0</v>
      </c>
      <c r="CX89" s="72">
        <v>0</v>
      </c>
      <c r="CY89" s="72">
        <v>0</v>
      </c>
      <c r="CZ89" s="72">
        <v>0</v>
      </c>
      <c r="DA89" s="83"/>
      <c r="DB89" s="89">
        <v>0</v>
      </c>
      <c r="DC89" s="72">
        <v>0</v>
      </c>
      <c r="DD89" s="72">
        <v>0</v>
      </c>
      <c r="DE89" s="72">
        <v>0</v>
      </c>
      <c r="DF89" s="72">
        <v>0</v>
      </c>
      <c r="DG89" s="72">
        <v>0</v>
      </c>
      <c r="DH89" s="72">
        <v>0</v>
      </c>
      <c r="DI89" s="72">
        <v>0</v>
      </c>
      <c r="DJ89" s="80"/>
      <c r="DK89" s="71">
        <v>0</v>
      </c>
      <c r="DL89" s="72">
        <v>0</v>
      </c>
      <c r="DM89" s="72">
        <v>0</v>
      </c>
      <c r="DN89" s="72">
        <v>0</v>
      </c>
      <c r="DO89" s="72">
        <v>0</v>
      </c>
      <c r="DP89" s="72">
        <v>0</v>
      </c>
      <c r="DQ89" s="72">
        <v>0</v>
      </c>
      <c r="DR89" s="83"/>
      <c r="DS89" s="71">
        <v>0</v>
      </c>
      <c r="DT89" s="72">
        <v>0</v>
      </c>
      <c r="DU89" s="72">
        <v>0</v>
      </c>
      <c r="DV89" s="72">
        <v>0</v>
      </c>
      <c r="DW89" s="72">
        <v>0</v>
      </c>
      <c r="DX89" s="72">
        <v>0</v>
      </c>
      <c r="DY89" s="72">
        <v>0</v>
      </c>
      <c r="DZ89" s="83"/>
      <c r="EA89" s="71">
        <v>0</v>
      </c>
      <c r="EB89" s="72">
        <v>0</v>
      </c>
      <c r="EC89" s="72">
        <v>0</v>
      </c>
      <c r="ED89" s="72">
        <v>0</v>
      </c>
      <c r="EE89" s="72">
        <v>0</v>
      </c>
      <c r="EF89" s="72">
        <v>0</v>
      </c>
      <c r="EG89" s="72">
        <v>0</v>
      </c>
      <c r="EH89" s="72">
        <v>0</v>
      </c>
      <c r="EI89" s="83"/>
      <c r="EJ89" s="71">
        <v>0</v>
      </c>
      <c r="EK89" s="72">
        <v>0</v>
      </c>
      <c r="EL89" s="72">
        <v>0</v>
      </c>
      <c r="EM89" s="72">
        <v>0</v>
      </c>
      <c r="EN89" s="72">
        <v>0</v>
      </c>
      <c r="EO89" s="72">
        <v>0</v>
      </c>
      <c r="EP89" s="72">
        <v>0</v>
      </c>
      <c r="EQ89" s="83"/>
    </row>
    <row r="90" spans="1:147">
      <c r="A90" s="22"/>
      <c r="B90" s="23" t="e">
        <f>_xlfn.ISOWEEKNUM(C90)</f>
        <v>#NAME?</v>
      </c>
      <c r="C90" s="24">
        <f t="shared" si="13"/>
        <v>44046</v>
      </c>
      <c r="D90" s="25">
        <v>65328102.777</v>
      </c>
      <c r="E90" s="26">
        <v>159549.6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44">
        <v>0</v>
      </c>
      <c r="M90" s="25">
        <v>0.921069767441865</v>
      </c>
      <c r="N90" s="44">
        <v>83633.2330188679</v>
      </c>
      <c r="O90" s="25">
        <v>398580</v>
      </c>
      <c r="P90" s="26">
        <v>1.55878872454032</v>
      </c>
      <c r="Q90" s="26">
        <v>0</v>
      </c>
      <c r="R90" s="44">
        <v>0</v>
      </c>
      <c r="S90" s="55">
        <v>0</v>
      </c>
      <c r="T90" s="56">
        <v>0</v>
      </c>
      <c r="U90" s="25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30100.0014</v>
      </c>
      <c r="AI90" s="26">
        <v>0</v>
      </c>
      <c r="AJ90" s="26">
        <v>0</v>
      </c>
      <c r="AK90" s="44">
        <v>66356.85</v>
      </c>
      <c r="AL90" s="71">
        <v>0</v>
      </c>
      <c r="AM90" s="72">
        <v>0</v>
      </c>
      <c r="AN90" s="72">
        <v>0</v>
      </c>
      <c r="AO90" s="72">
        <v>0</v>
      </c>
      <c r="AP90" s="72">
        <v>0</v>
      </c>
      <c r="AQ90" s="72">
        <v>0</v>
      </c>
      <c r="AR90" s="72">
        <v>0</v>
      </c>
      <c r="AS90" s="80"/>
      <c r="AT90" s="71">
        <v>0</v>
      </c>
      <c r="AU90" s="72">
        <v>0</v>
      </c>
      <c r="AV90" s="72">
        <v>0</v>
      </c>
      <c r="AW90" s="72">
        <v>0</v>
      </c>
      <c r="AX90" s="72">
        <v>0</v>
      </c>
      <c r="AY90" s="72">
        <v>0</v>
      </c>
      <c r="AZ90" s="72">
        <v>0</v>
      </c>
      <c r="BA90" s="83"/>
      <c r="BB90" s="71">
        <v>0</v>
      </c>
      <c r="BC90" s="72">
        <v>0</v>
      </c>
      <c r="BD90" s="72">
        <v>0</v>
      </c>
      <c r="BE90" s="72">
        <v>0</v>
      </c>
      <c r="BF90" s="72">
        <v>0</v>
      </c>
      <c r="BG90" s="72">
        <v>0</v>
      </c>
      <c r="BH90" s="72">
        <v>0</v>
      </c>
      <c r="BI90" s="72">
        <v>0</v>
      </c>
      <c r="BJ90" s="83"/>
      <c r="BK90" s="71">
        <v>0</v>
      </c>
      <c r="BL90" s="72">
        <v>0</v>
      </c>
      <c r="BM90" s="72">
        <v>0</v>
      </c>
      <c r="BN90" s="72">
        <v>0</v>
      </c>
      <c r="BO90" s="72">
        <v>0</v>
      </c>
      <c r="BP90" s="72">
        <v>0</v>
      </c>
      <c r="BQ90" s="72">
        <v>0</v>
      </c>
      <c r="BR90" s="83"/>
      <c r="BS90" s="71">
        <v>0</v>
      </c>
      <c r="BT90" s="72">
        <v>0</v>
      </c>
      <c r="BU90" s="72">
        <v>0</v>
      </c>
      <c r="BV90" s="72">
        <v>0</v>
      </c>
      <c r="BW90" s="72">
        <v>0</v>
      </c>
      <c r="BX90" s="72">
        <v>0</v>
      </c>
      <c r="BY90" s="72">
        <v>0</v>
      </c>
      <c r="BZ90" s="72">
        <v>0</v>
      </c>
      <c r="CA90" s="83"/>
      <c r="CB90" s="71">
        <v>0</v>
      </c>
      <c r="CC90" s="72">
        <v>0</v>
      </c>
      <c r="CD90" s="72">
        <v>0</v>
      </c>
      <c r="CE90" s="72">
        <v>0</v>
      </c>
      <c r="CF90" s="72">
        <v>0</v>
      </c>
      <c r="CG90" s="72">
        <v>0</v>
      </c>
      <c r="CH90" s="72">
        <v>0</v>
      </c>
      <c r="CI90" s="72">
        <v>0</v>
      </c>
      <c r="CJ90" s="83"/>
      <c r="CK90" s="71">
        <v>0</v>
      </c>
      <c r="CL90" s="72">
        <v>0</v>
      </c>
      <c r="CM90" s="72">
        <v>0</v>
      </c>
      <c r="CN90" s="72">
        <v>0</v>
      </c>
      <c r="CO90" s="72">
        <v>0</v>
      </c>
      <c r="CP90" s="72">
        <v>0</v>
      </c>
      <c r="CQ90" s="72">
        <v>0</v>
      </c>
      <c r="CR90" s="72">
        <v>0</v>
      </c>
      <c r="CS90" s="83"/>
      <c r="CT90" s="71">
        <v>0</v>
      </c>
      <c r="CU90" s="72">
        <v>0</v>
      </c>
      <c r="CV90" s="72">
        <v>0</v>
      </c>
      <c r="CW90" s="72">
        <v>0</v>
      </c>
      <c r="CX90" s="72">
        <v>0</v>
      </c>
      <c r="CY90" s="72">
        <v>0</v>
      </c>
      <c r="CZ90" s="72">
        <v>0</v>
      </c>
      <c r="DA90" s="83"/>
      <c r="DB90" s="89">
        <v>0</v>
      </c>
      <c r="DC90" s="72">
        <v>0</v>
      </c>
      <c r="DD90" s="72">
        <v>0</v>
      </c>
      <c r="DE90" s="72">
        <v>0</v>
      </c>
      <c r="DF90" s="72">
        <v>0</v>
      </c>
      <c r="DG90" s="72">
        <v>0</v>
      </c>
      <c r="DH90" s="72">
        <v>0</v>
      </c>
      <c r="DI90" s="72">
        <v>0</v>
      </c>
      <c r="DJ90" s="80"/>
      <c r="DK90" s="71">
        <v>0</v>
      </c>
      <c r="DL90" s="72">
        <v>0</v>
      </c>
      <c r="DM90" s="72">
        <v>0</v>
      </c>
      <c r="DN90" s="72">
        <v>0</v>
      </c>
      <c r="DO90" s="72">
        <v>0</v>
      </c>
      <c r="DP90" s="72">
        <v>0</v>
      </c>
      <c r="DQ90" s="72">
        <v>0</v>
      </c>
      <c r="DR90" s="83"/>
      <c r="DS90" s="71">
        <v>0</v>
      </c>
      <c r="DT90" s="72">
        <v>0</v>
      </c>
      <c r="DU90" s="72">
        <v>0</v>
      </c>
      <c r="DV90" s="72">
        <v>0</v>
      </c>
      <c r="DW90" s="72">
        <v>0</v>
      </c>
      <c r="DX90" s="72">
        <v>0</v>
      </c>
      <c r="DY90" s="72">
        <v>0</v>
      </c>
      <c r="DZ90" s="83"/>
      <c r="EA90" s="71">
        <v>0</v>
      </c>
      <c r="EB90" s="72">
        <v>0</v>
      </c>
      <c r="EC90" s="72">
        <v>0</v>
      </c>
      <c r="ED90" s="72">
        <v>0</v>
      </c>
      <c r="EE90" s="72">
        <v>0</v>
      </c>
      <c r="EF90" s="72">
        <v>0</v>
      </c>
      <c r="EG90" s="72">
        <v>0</v>
      </c>
      <c r="EH90" s="72">
        <v>0</v>
      </c>
      <c r="EI90" s="83"/>
      <c r="EJ90" s="71">
        <v>0</v>
      </c>
      <c r="EK90" s="72">
        <v>0</v>
      </c>
      <c r="EL90" s="72">
        <v>0</v>
      </c>
      <c r="EM90" s="72">
        <v>0</v>
      </c>
      <c r="EN90" s="72">
        <v>0</v>
      </c>
      <c r="EO90" s="72">
        <v>0</v>
      </c>
      <c r="EP90" s="72">
        <v>0</v>
      </c>
      <c r="EQ90" s="83"/>
    </row>
    <row r="91" spans="1:147">
      <c r="A91" s="22"/>
      <c r="B91" s="23" t="e">
        <f>_xlfn.ISOWEEKNUM(C91)</f>
        <v>#NAME?</v>
      </c>
      <c r="C91" s="24">
        <f t="shared" si="13"/>
        <v>44053</v>
      </c>
      <c r="D91" s="25">
        <v>66320351.013</v>
      </c>
      <c r="E91" s="26">
        <v>163913.4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44">
        <v>0</v>
      </c>
      <c r="M91" s="25">
        <v>0.921069767441865</v>
      </c>
      <c r="N91" s="44">
        <v>83633.2330188679</v>
      </c>
      <c r="O91" s="25">
        <v>413910</v>
      </c>
      <c r="P91" s="26">
        <v>1.55878872454032</v>
      </c>
      <c r="Q91" s="26">
        <v>0</v>
      </c>
      <c r="R91" s="44">
        <v>0</v>
      </c>
      <c r="S91" s="55">
        <v>0</v>
      </c>
      <c r="T91" s="56">
        <v>0</v>
      </c>
      <c r="U91" s="25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2100</v>
      </c>
      <c r="AI91" s="26">
        <v>0</v>
      </c>
      <c r="AJ91" s="26">
        <v>0</v>
      </c>
      <c r="AK91" s="44">
        <v>64357.65</v>
      </c>
      <c r="AL91" s="71">
        <v>0</v>
      </c>
      <c r="AM91" s="72">
        <v>0</v>
      </c>
      <c r="AN91" s="72">
        <v>0</v>
      </c>
      <c r="AO91" s="72">
        <v>0</v>
      </c>
      <c r="AP91" s="72">
        <v>0</v>
      </c>
      <c r="AQ91" s="72">
        <v>0</v>
      </c>
      <c r="AR91" s="72">
        <v>0</v>
      </c>
      <c r="AS91" s="80"/>
      <c r="AT91" s="71">
        <v>0</v>
      </c>
      <c r="AU91" s="72">
        <v>0</v>
      </c>
      <c r="AV91" s="72">
        <v>0</v>
      </c>
      <c r="AW91" s="72">
        <v>0</v>
      </c>
      <c r="AX91" s="72">
        <v>0</v>
      </c>
      <c r="AY91" s="72">
        <v>0</v>
      </c>
      <c r="AZ91" s="72">
        <v>0</v>
      </c>
      <c r="BA91" s="83"/>
      <c r="BB91" s="71">
        <v>0</v>
      </c>
      <c r="BC91" s="72">
        <v>0</v>
      </c>
      <c r="BD91" s="72">
        <v>0</v>
      </c>
      <c r="BE91" s="72">
        <v>0</v>
      </c>
      <c r="BF91" s="72">
        <v>0</v>
      </c>
      <c r="BG91" s="72">
        <v>0</v>
      </c>
      <c r="BH91" s="72">
        <v>0</v>
      </c>
      <c r="BI91" s="72">
        <v>0</v>
      </c>
      <c r="BJ91" s="83"/>
      <c r="BK91" s="71">
        <v>0</v>
      </c>
      <c r="BL91" s="72">
        <v>0</v>
      </c>
      <c r="BM91" s="72">
        <v>0</v>
      </c>
      <c r="BN91" s="72">
        <v>0</v>
      </c>
      <c r="BO91" s="72">
        <v>0</v>
      </c>
      <c r="BP91" s="72">
        <v>0</v>
      </c>
      <c r="BQ91" s="72">
        <v>0</v>
      </c>
      <c r="BR91" s="83"/>
      <c r="BS91" s="71">
        <v>0</v>
      </c>
      <c r="BT91" s="72">
        <v>0</v>
      </c>
      <c r="BU91" s="72">
        <v>0</v>
      </c>
      <c r="BV91" s="72">
        <v>0</v>
      </c>
      <c r="BW91" s="72">
        <v>0</v>
      </c>
      <c r="BX91" s="72">
        <v>0</v>
      </c>
      <c r="BY91" s="72">
        <v>0</v>
      </c>
      <c r="BZ91" s="72">
        <v>0</v>
      </c>
      <c r="CA91" s="83"/>
      <c r="CB91" s="71">
        <v>0</v>
      </c>
      <c r="CC91" s="72">
        <v>0</v>
      </c>
      <c r="CD91" s="72">
        <v>0</v>
      </c>
      <c r="CE91" s="72">
        <v>114994.6875</v>
      </c>
      <c r="CF91" s="72">
        <v>0</v>
      </c>
      <c r="CG91" s="72">
        <v>0</v>
      </c>
      <c r="CH91" s="72">
        <v>0</v>
      </c>
      <c r="CI91" s="72">
        <v>0</v>
      </c>
      <c r="CJ91" s="83">
        <f t="shared" si="14"/>
        <v>114994.6875</v>
      </c>
      <c r="CK91" s="71">
        <v>0</v>
      </c>
      <c r="CL91" s="72">
        <v>0</v>
      </c>
      <c r="CM91" s="72">
        <v>0</v>
      </c>
      <c r="CN91" s="72">
        <v>0</v>
      </c>
      <c r="CO91" s="72">
        <v>0</v>
      </c>
      <c r="CP91" s="72">
        <v>0</v>
      </c>
      <c r="CQ91" s="72">
        <v>0</v>
      </c>
      <c r="CR91" s="72">
        <v>0</v>
      </c>
      <c r="CS91" s="83"/>
      <c r="CT91" s="71">
        <v>0</v>
      </c>
      <c r="CU91" s="72">
        <v>0</v>
      </c>
      <c r="CV91" s="72">
        <v>0</v>
      </c>
      <c r="CW91" s="72">
        <v>0</v>
      </c>
      <c r="CX91" s="72">
        <v>0</v>
      </c>
      <c r="CY91" s="72">
        <v>0</v>
      </c>
      <c r="CZ91" s="72">
        <v>0</v>
      </c>
      <c r="DA91" s="83"/>
      <c r="DB91" s="89">
        <v>0</v>
      </c>
      <c r="DC91" s="72">
        <v>0</v>
      </c>
      <c r="DD91" s="72">
        <v>0</v>
      </c>
      <c r="DE91" s="72">
        <v>0</v>
      </c>
      <c r="DF91" s="72">
        <v>0</v>
      </c>
      <c r="DG91" s="72">
        <v>0</v>
      </c>
      <c r="DH91" s="72">
        <v>0</v>
      </c>
      <c r="DI91" s="72">
        <v>0</v>
      </c>
      <c r="DJ91" s="80"/>
      <c r="DK91" s="71">
        <v>0</v>
      </c>
      <c r="DL91" s="72">
        <v>0</v>
      </c>
      <c r="DM91" s="72">
        <v>0</v>
      </c>
      <c r="DN91" s="72">
        <v>0</v>
      </c>
      <c r="DO91" s="72">
        <v>0</v>
      </c>
      <c r="DP91" s="72">
        <v>0</v>
      </c>
      <c r="DQ91" s="72">
        <v>0</v>
      </c>
      <c r="DR91" s="83"/>
      <c r="DS91" s="71">
        <v>0</v>
      </c>
      <c r="DT91" s="72">
        <v>0</v>
      </c>
      <c r="DU91" s="72">
        <v>0</v>
      </c>
      <c r="DV91" s="72">
        <v>0</v>
      </c>
      <c r="DW91" s="72">
        <v>0</v>
      </c>
      <c r="DX91" s="72">
        <v>0</v>
      </c>
      <c r="DY91" s="72">
        <v>0</v>
      </c>
      <c r="DZ91" s="83"/>
      <c r="EA91" s="71">
        <v>0</v>
      </c>
      <c r="EB91" s="72">
        <v>0</v>
      </c>
      <c r="EC91" s="72">
        <v>0</v>
      </c>
      <c r="ED91" s="72">
        <v>0</v>
      </c>
      <c r="EE91" s="72">
        <v>0</v>
      </c>
      <c r="EF91" s="72">
        <v>0</v>
      </c>
      <c r="EG91" s="72">
        <v>0</v>
      </c>
      <c r="EH91" s="72">
        <v>0</v>
      </c>
      <c r="EI91" s="83"/>
      <c r="EJ91" s="71">
        <v>0</v>
      </c>
      <c r="EK91" s="72">
        <v>0</v>
      </c>
      <c r="EL91" s="72" t="s">
        <v>70</v>
      </c>
      <c r="EM91" s="72">
        <v>0</v>
      </c>
      <c r="EN91" s="72">
        <v>0</v>
      </c>
      <c r="EO91" s="72">
        <v>0</v>
      </c>
      <c r="EP91" s="72">
        <v>0</v>
      </c>
      <c r="EQ91" s="83"/>
    </row>
    <row r="92" spans="1:147">
      <c r="A92" s="22"/>
      <c r="B92" s="23" t="e">
        <f>_xlfn.ISOWEEKNUM(C92)</f>
        <v>#NAME?</v>
      </c>
      <c r="C92" s="24">
        <f t="shared" si="13"/>
        <v>44060</v>
      </c>
      <c r="D92" s="25">
        <v>64145695.5405</v>
      </c>
      <c r="E92" s="26">
        <v>157558.8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44">
        <v>0</v>
      </c>
      <c r="M92" s="25">
        <v>0.921069767441865</v>
      </c>
      <c r="N92" s="44">
        <v>83633.2330188679</v>
      </c>
      <c r="O92" s="25">
        <v>421575</v>
      </c>
      <c r="P92" s="26">
        <v>1.55878872454032</v>
      </c>
      <c r="Q92" s="26">
        <v>0</v>
      </c>
      <c r="R92" s="44">
        <v>0</v>
      </c>
      <c r="S92" s="55">
        <v>0</v>
      </c>
      <c r="T92" s="56">
        <v>0</v>
      </c>
      <c r="U92" s="25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12250.00035</v>
      </c>
      <c r="AI92" s="26">
        <v>0</v>
      </c>
      <c r="AJ92" s="26">
        <v>0</v>
      </c>
      <c r="AK92" s="44">
        <v>67676.7</v>
      </c>
      <c r="AL92" s="71">
        <v>0</v>
      </c>
      <c r="AM92" s="72">
        <v>0</v>
      </c>
      <c r="AN92" s="72">
        <v>0</v>
      </c>
      <c r="AO92" s="72">
        <v>0</v>
      </c>
      <c r="AP92" s="72">
        <v>0</v>
      </c>
      <c r="AQ92" s="72">
        <v>0</v>
      </c>
      <c r="AR92" s="72">
        <v>0</v>
      </c>
      <c r="AS92" s="80"/>
      <c r="AT92" s="71">
        <v>0</v>
      </c>
      <c r="AU92" s="72">
        <v>0</v>
      </c>
      <c r="AV92" s="72">
        <v>0</v>
      </c>
      <c r="AW92" s="72">
        <v>0</v>
      </c>
      <c r="AX92" s="72">
        <v>0</v>
      </c>
      <c r="AY92" s="72">
        <v>0</v>
      </c>
      <c r="AZ92" s="72">
        <v>0</v>
      </c>
      <c r="BA92" s="83"/>
      <c r="BB92" s="71">
        <v>0</v>
      </c>
      <c r="BC92" s="72">
        <v>0</v>
      </c>
      <c r="BD92" s="72">
        <v>0</v>
      </c>
      <c r="BE92" s="72">
        <v>0</v>
      </c>
      <c r="BF92" s="72">
        <v>0</v>
      </c>
      <c r="BG92" s="72">
        <v>0</v>
      </c>
      <c r="BH92" s="72">
        <v>0</v>
      </c>
      <c r="BI92" s="72">
        <v>0</v>
      </c>
      <c r="BJ92" s="83"/>
      <c r="BK92" s="71">
        <v>0</v>
      </c>
      <c r="BL92" s="72">
        <v>0</v>
      </c>
      <c r="BM92" s="72">
        <v>0</v>
      </c>
      <c r="BN92" s="72">
        <v>0</v>
      </c>
      <c r="BO92" s="72">
        <v>0</v>
      </c>
      <c r="BP92" s="72">
        <v>0</v>
      </c>
      <c r="BQ92" s="72">
        <v>0</v>
      </c>
      <c r="BR92" s="83"/>
      <c r="BS92" s="71">
        <v>0</v>
      </c>
      <c r="BT92" s="72">
        <v>0</v>
      </c>
      <c r="BU92" s="72">
        <v>0</v>
      </c>
      <c r="BV92" s="72">
        <v>0</v>
      </c>
      <c r="BW92" s="72">
        <v>0</v>
      </c>
      <c r="BX92" s="72">
        <v>0</v>
      </c>
      <c r="BY92" s="72">
        <v>0</v>
      </c>
      <c r="BZ92" s="72">
        <v>0</v>
      </c>
      <c r="CA92" s="83"/>
      <c r="CB92" s="71">
        <v>0</v>
      </c>
      <c r="CC92" s="72">
        <v>0</v>
      </c>
      <c r="CD92" s="72">
        <v>0</v>
      </c>
      <c r="CE92" s="72">
        <v>76663.125</v>
      </c>
      <c r="CF92" s="72">
        <v>0</v>
      </c>
      <c r="CG92" s="72">
        <v>0</v>
      </c>
      <c r="CH92" s="72">
        <v>0</v>
      </c>
      <c r="CI92" s="72">
        <v>0</v>
      </c>
      <c r="CJ92" s="83">
        <f t="shared" si="14"/>
        <v>76663.125</v>
      </c>
      <c r="CK92" s="71">
        <v>196.89726693</v>
      </c>
      <c r="CL92" s="72">
        <v>15.309</v>
      </c>
      <c r="CM92" s="72">
        <v>9317436.03406452</v>
      </c>
      <c r="CN92" s="72">
        <v>0</v>
      </c>
      <c r="CO92" s="72">
        <v>0</v>
      </c>
      <c r="CP92" s="72">
        <v>0</v>
      </c>
      <c r="CQ92" s="72">
        <v>0</v>
      </c>
      <c r="CR92" s="72">
        <v>0</v>
      </c>
      <c r="CS92" s="83">
        <f>SUM(CM92:CR92)</f>
        <v>9317436.03406452</v>
      </c>
      <c r="CT92" s="71">
        <v>0</v>
      </c>
      <c r="CU92" s="72">
        <v>0</v>
      </c>
      <c r="CV92" s="72">
        <v>0</v>
      </c>
      <c r="CW92" s="72">
        <v>0</v>
      </c>
      <c r="CX92" s="72">
        <v>0</v>
      </c>
      <c r="CY92" s="72">
        <v>0</v>
      </c>
      <c r="CZ92" s="72">
        <v>0</v>
      </c>
      <c r="DA92" s="83"/>
      <c r="DB92" s="89">
        <v>0</v>
      </c>
      <c r="DC92" s="72">
        <v>0</v>
      </c>
      <c r="DD92" s="72">
        <v>0</v>
      </c>
      <c r="DE92" s="72">
        <v>0</v>
      </c>
      <c r="DF92" s="72">
        <v>0</v>
      </c>
      <c r="DG92" s="72">
        <v>0</v>
      </c>
      <c r="DH92" s="72">
        <v>0</v>
      </c>
      <c r="DI92" s="72">
        <v>0</v>
      </c>
      <c r="DJ92" s="80"/>
      <c r="DK92" s="71">
        <v>0</v>
      </c>
      <c r="DL92" s="72">
        <v>0</v>
      </c>
      <c r="DM92" s="72">
        <v>0</v>
      </c>
      <c r="DN92" s="72">
        <v>0</v>
      </c>
      <c r="DO92" s="72">
        <v>0</v>
      </c>
      <c r="DP92" s="72">
        <v>0</v>
      </c>
      <c r="DQ92" s="72">
        <v>0</v>
      </c>
      <c r="DR92" s="83"/>
      <c r="DS92" s="71">
        <v>0</v>
      </c>
      <c r="DT92" s="72">
        <v>0</v>
      </c>
      <c r="DU92" s="72">
        <v>0</v>
      </c>
      <c r="DV92" s="72">
        <v>0</v>
      </c>
      <c r="DW92" s="72">
        <v>0</v>
      </c>
      <c r="DX92" s="72">
        <v>0</v>
      </c>
      <c r="DY92" s="72">
        <v>0</v>
      </c>
      <c r="DZ92" s="83"/>
      <c r="EA92" s="71">
        <v>0</v>
      </c>
      <c r="EB92" s="72">
        <v>0</v>
      </c>
      <c r="EC92" s="72">
        <v>0</v>
      </c>
      <c r="ED92" s="72">
        <v>0</v>
      </c>
      <c r="EE92" s="72">
        <v>0</v>
      </c>
      <c r="EF92" s="72">
        <v>0</v>
      </c>
      <c r="EG92" s="72">
        <v>0</v>
      </c>
      <c r="EH92" s="72">
        <v>0</v>
      </c>
      <c r="EI92" s="83"/>
      <c r="EJ92" s="71">
        <v>227.1329043795</v>
      </c>
      <c r="EK92" s="72">
        <v>16.632</v>
      </c>
      <c r="EL92" s="72">
        <v>8010061.16129033</v>
      </c>
      <c r="EM92" s="72">
        <v>0</v>
      </c>
      <c r="EN92" s="72">
        <v>0</v>
      </c>
      <c r="EO92" s="72">
        <v>0</v>
      </c>
      <c r="EP92" s="72">
        <v>0</v>
      </c>
      <c r="EQ92" s="83">
        <f>SUM(EL92:EP92)</f>
        <v>8010061.16129033</v>
      </c>
    </row>
    <row r="93" spans="1:147">
      <c r="A93" s="22"/>
      <c r="B93" s="23" t="e">
        <f>_xlfn.ISOWEEKNUM(C93)</f>
        <v>#NAME?</v>
      </c>
      <c r="C93" s="24">
        <f t="shared" si="13"/>
        <v>44067</v>
      </c>
      <c r="D93" s="25">
        <v>63084780.591</v>
      </c>
      <c r="E93" s="26">
        <v>154366.8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44">
        <v>0</v>
      </c>
      <c r="M93" s="25">
        <v>0.921069767441865</v>
      </c>
      <c r="N93" s="44">
        <v>83633.2330188679</v>
      </c>
      <c r="O93" s="25">
        <v>482895</v>
      </c>
      <c r="P93" s="26">
        <v>1.55878872454032</v>
      </c>
      <c r="Q93" s="26">
        <v>0</v>
      </c>
      <c r="R93" s="44">
        <v>0</v>
      </c>
      <c r="S93" s="55">
        <v>0</v>
      </c>
      <c r="T93" s="56">
        <v>0</v>
      </c>
      <c r="U93" s="25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44">
        <v>64882.65</v>
      </c>
      <c r="AL93" s="71">
        <v>0</v>
      </c>
      <c r="AM93" s="72">
        <v>0</v>
      </c>
      <c r="AN93" s="72">
        <v>0</v>
      </c>
      <c r="AO93" s="72">
        <v>0</v>
      </c>
      <c r="AP93" s="72">
        <v>0</v>
      </c>
      <c r="AQ93" s="72">
        <v>0</v>
      </c>
      <c r="AR93" s="72">
        <v>0</v>
      </c>
      <c r="AS93" s="80"/>
      <c r="AT93" s="71">
        <v>0</v>
      </c>
      <c r="AU93" s="72">
        <v>0</v>
      </c>
      <c r="AV93" s="72">
        <v>0</v>
      </c>
      <c r="AW93" s="72">
        <v>0</v>
      </c>
      <c r="AX93" s="72">
        <v>0</v>
      </c>
      <c r="AY93" s="72">
        <v>0</v>
      </c>
      <c r="AZ93" s="72">
        <v>0</v>
      </c>
      <c r="BA93" s="83"/>
      <c r="BB93" s="71">
        <v>0</v>
      </c>
      <c r="BC93" s="72">
        <v>0</v>
      </c>
      <c r="BD93" s="72">
        <v>0</v>
      </c>
      <c r="BE93" s="72">
        <v>0</v>
      </c>
      <c r="BF93" s="72">
        <v>0</v>
      </c>
      <c r="BG93" s="72">
        <v>0</v>
      </c>
      <c r="BH93" s="72">
        <v>0</v>
      </c>
      <c r="BI93" s="72">
        <v>0</v>
      </c>
      <c r="BJ93" s="83"/>
      <c r="BK93" s="71">
        <v>0</v>
      </c>
      <c r="BL93" s="72">
        <v>0</v>
      </c>
      <c r="BM93" s="72">
        <v>0</v>
      </c>
      <c r="BN93" s="72">
        <v>0</v>
      </c>
      <c r="BO93" s="72">
        <v>0</v>
      </c>
      <c r="BP93" s="72">
        <v>0</v>
      </c>
      <c r="BQ93" s="72">
        <v>0</v>
      </c>
      <c r="BR93" s="83"/>
      <c r="BS93" s="71">
        <v>0</v>
      </c>
      <c r="BT93" s="72">
        <v>0</v>
      </c>
      <c r="BU93" s="72">
        <v>0</v>
      </c>
      <c r="BV93" s="72">
        <v>0</v>
      </c>
      <c r="BW93" s="72">
        <v>0</v>
      </c>
      <c r="BX93" s="72">
        <v>0</v>
      </c>
      <c r="BY93" s="72">
        <v>0</v>
      </c>
      <c r="BZ93" s="72">
        <v>0</v>
      </c>
      <c r="CA93" s="83"/>
      <c r="CB93" s="71">
        <v>0</v>
      </c>
      <c r="CC93" s="72">
        <v>0</v>
      </c>
      <c r="CD93" s="72">
        <v>0</v>
      </c>
      <c r="CE93" s="72">
        <v>76663.125</v>
      </c>
      <c r="CF93" s="72">
        <v>0</v>
      </c>
      <c r="CG93" s="72">
        <v>0</v>
      </c>
      <c r="CH93" s="72">
        <v>0</v>
      </c>
      <c r="CI93" s="72">
        <v>0</v>
      </c>
      <c r="CJ93" s="83">
        <f t="shared" si="14"/>
        <v>76663.125</v>
      </c>
      <c r="CK93" s="71">
        <v>213.9619321875</v>
      </c>
      <c r="CL93" s="72">
        <v>16.8</v>
      </c>
      <c r="CM93" s="72">
        <v>8152756.52980645</v>
      </c>
      <c r="CN93" s="72">
        <v>0</v>
      </c>
      <c r="CO93" s="72">
        <v>0</v>
      </c>
      <c r="CP93" s="72">
        <v>0</v>
      </c>
      <c r="CQ93" s="72">
        <v>0</v>
      </c>
      <c r="CR93" s="72">
        <v>0</v>
      </c>
      <c r="CS93" s="83">
        <f>SUM(CM93:CR93)</f>
        <v>8152756.52980645</v>
      </c>
      <c r="CT93" s="71">
        <v>0</v>
      </c>
      <c r="CU93" s="72">
        <v>0</v>
      </c>
      <c r="CV93" s="72">
        <v>0</v>
      </c>
      <c r="CW93" s="72">
        <v>0</v>
      </c>
      <c r="CX93" s="72">
        <v>0</v>
      </c>
      <c r="CY93" s="72">
        <v>0</v>
      </c>
      <c r="CZ93" s="72">
        <v>0</v>
      </c>
      <c r="DA93" s="83"/>
      <c r="DB93" s="89">
        <v>0</v>
      </c>
      <c r="DC93" s="72">
        <v>0</v>
      </c>
      <c r="DD93" s="72">
        <v>0</v>
      </c>
      <c r="DE93" s="72">
        <v>0</v>
      </c>
      <c r="DF93" s="72">
        <v>0</v>
      </c>
      <c r="DG93" s="72">
        <v>0</v>
      </c>
      <c r="DH93" s="72">
        <v>0</v>
      </c>
      <c r="DI93" s="72">
        <v>0</v>
      </c>
      <c r="DJ93" s="80"/>
      <c r="DK93" s="71">
        <v>0</v>
      </c>
      <c r="DL93" s="72">
        <v>0</v>
      </c>
      <c r="DM93" s="72">
        <v>0</v>
      </c>
      <c r="DN93" s="72">
        <v>0</v>
      </c>
      <c r="DO93" s="72">
        <v>0</v>
      </c>
      <c r="DP93" s="72">
        <v>0</v>
      </c>
      <c r="DQ93" s="72">
        <v>0</v>
      </c>
      <c r="DR93" s="83"/>
      <c r="DS93" s="71">
        <v>0</v>
      </c>
      <c r="DT93" s="72">
        <v>0</v>
      </c>
      <c r="DU93" s="72">
        <v>0</v>
      </c>
      <c r="DV93" s="72">
        <v>0</v>
      </c>
      <c r="DW93" s="72">
        <v>0</v>
      </c>
      <c r="DX93" s="72">
        <v>0</v>
      </c>
      <c r="DY93" s="72">
        <v>0</v>
      </c>
      <c r="DZ93" s="83"/>
      <c r="EA93" s="71">
        <v>0</v>
      </c>
      <c r="EB93" s="72">
        <v>0</v>
      </c>
      <c r="EC93" s="72">
        <v>0</v>
      </c>
      <c r="ED93" s="72">
        <v>0</v>
      </c>
      <c r="EE93" s="72">
        <v>0</v>
      </c>
      <c r="EF93" s="72">
        <v>0</v>
      </c>
      <c r="EG93" s="72">
        <v>0</v>
      </c>
      <c r="EH93" s="72">
        <v>0</v>
      </c>
      <c r="EI93" s="83"/>
      <c r="EJ93" s="71">
        <v>230.995399467</v>
      </c>
      <c r="EK93" s="72">
        <v>16.8945</v>
      </c>
      <c r="EL93" s="72">
        <v>7008803.51612903</v>
      </c>
      <c r="EM93" s="72">
        <v>0</v>
      </c>
      <c r="EN93" s="72">
        <v>0</v>
      </c>
      <c r="EO93" s="72">
        <v>0</v>
      </c>
      <c r="EP93" s="72">
        <v>0</v>
      </c>
      <c r="EQ93" s="83">
        <f>SUM(EL93:EP93)</f>
        <v>7008803.51612903</v>
      </c>
    </row>
    <row r="94" spans="1:147">
      <c r="A94" s="22"/>
      <c r="B94" s="23" t="e">
        <f>_xlfn.ISOWEEKNUM(C94)</f>
        <v>#NAME?</v>
      </c>
      <c r="C94" s="24">
        <f t="shared" si="13"/>
        <v>44074</v>
      </c>
      <c r="D94" s="25">
        <v>66603010.0995</v>
      </c>
      <c r="E94" s="26">
        <v>162731.1</v>
      </c>
      <c r="F94" s="26">
        <f>(SUM(G94:I94))*1.05</f>
        <v>549916688.681325</v>
      </c>
      <c r="G94" s="26">
        <v>368721977.148</v>
      </c>
      <c r="H94" s="26">
        <v>130832573.6445</v>
      </c>
      <c r="I94" s="26">
        <v>24175628.904</v>
      </c>
      <c r="J94" s="26">
        <v>821778.3</v>
      </c>
      <c r="K94" s="26">
        <v>435829.8</v>
      </c>
      <c r="L94" s="44">
        <v>27904.8</v>
      </c>
      <c r="M94" s="25">
        <v>0.921069767441865</v>
      </c>
      <c r="N94" s="44">
        <v>83633.2330188679</v>
      </c>
      <c r="O94" s="25">
        <v>544215</v>
      </c>
      <c r="P94" s="26">
        <v>1.55878872454032</v>
      </c>
      <c r="Q94" s="26">
        <v>0</v>
      </c>
      <c r="R94" s="44">
        <v>0</v>
      </c>
      <c r="S94" s="55">
        <v>0</v>
      </c>
      <c r="T94" s="56" t="s">
        <v>70</v>
      </c>
      <c r="U94" s="25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44">
        <v>63580.65</v>
      </c>
      <c r="AL94" s="71">
        <v>0</v>
      </c>
      <c r="AM94" s="72">
        <v>0</v>
      </c>
      <c r="AN94" s="72">
        <v>0</v>
      </c>
      <c r="AO94" s="72">
        <v>0</v>
      </c>
      <c r="AP94" s="72">
        <v>0</v>
      </c>
      <c r="AQ94" s="72">
        <v>0</v>
      </c>
      <c r="AR94" s="72">
        <v>0</v>
      </c>
      <c r="AS94" s="80"/>
      <c r="AT94" s="71">
        <v>0</v>
      </c>
      <c r="AU94" s="72">
        <v>0</v>
      </c>
      <c r="AV94" s="72">
        <v>0</v>
      </c>
      <c r="AW94" s="72">
        <v>293706</v>
      </c>
      <c r="AX94" s="72">
        <v>0</v>
      </c>
      <c r="AY94" s="72">
        <v>0</v>
      </c>
      <c r="AZ94" s="72">
        <v>0</v>
      </c>
      <c r="BA94" s="83">
        <f>SUM(AV94:AZ94)</f>
        <v>293706</v>
      </c>
      <c r="BB94" s="71">
        <v>0</v>
      </c>
      <c r="BC94" s="72">
        <v>0</v>
      </c>
      <c r="BD94" s="72">
        <v>0</v>
      </c>
      <c r="BE94" s="72">
        <v>0</v>
      </c>
      <c r="BF94" s="72">
        <v>0</v>
      </c>
      <c r="BG94" s="72">
        <v>0</v>
      </c>
      <c r="BH94" s="72">
        <v>0</v>
      </c>
      <c r="BI94" s="72">
        <v>0</v>
      </c>
      <c r="BJ94" s="83"/>
      <c r="BK94" s="71">
        <v>0</v>
      </c>
      <c r="BL94" s="72">
        <v>0</v>
      </c>
      <c r="BM94" s="72">
        <v>0</v>
      </c>
      <c r="BN94" s="72">
        <v>0</v>
      </c>
      <c r="BO94" s="72">
        <v>0</v>
      </c>
      <c r="BP94" s="72">
        <v>0</v>
      </c>
      <c r="BQ94" s="72">
        <v>0</v>
      </c>
      <c r="BR94" s="83"/>
      <c r="BS94" s="71">
        <v>0</v>
      </c>
      <c r="BT94" s="72">
        <v>0</v>
      </c>
      <c r="BU94" s="72">
        <v>0</v>
      </c>
      <c r="BV94" s="72">
        <v>0</v>
      </c>
      <c r="BW94" s="72">
        <v>0</v>
      </c>
      <c r="BX94" s="72">
        <v>0</v>
      </c>
      <c r="BY94" s="72">
        <v>0</v>
      </c>
      <c r="BZ94" s="72">
        <v>0</v>
      </c>
      <c r="CA94" s="83"/>
      <c r="CB94" s="71">
        <v>0</v>
      </c>
      <c r="CC94" s="72">
        <v>0</v>
      </c>
      <c r="CD94" s="72">
        <v>0</v>
      </c>
      <c r="CE94" s="72">
        <v>0</v>
      </c>
      <c r="CF94" s="72">
        <v>0</v>
      </c>
      <c r="CG94" s="72">
        <v>0</v>
      </c>
      <c r="CH94" s="72">
        <v>0</v>
      </c>
      <c r="CI94" s="72">
        <v>0</v>
      </c>
      <c r="CJ94" s="83"/>
      <c r="CK94" s="71">
        <v>198.829766352</v>
      </c>
      <c r="CL94" s="72">
        <v>14.028</v>
      </c>
      <c r="CM94" s="72">
        <v>4729634.32172903</v>
      </c>
      <c r="CN94" s="72">
        <v>0</v>
      </c>
      <c r="CO94" s="72">
        <v>0</v>
      </c>
      <c r="CP94" s="72">
        <v>0</v>
      </c>
      <c r="CQ94" s="72">
        <v>0</v>
      </c>
      <c r="CR94" s="72">
        <v>0</v>
      </c>
      <c r="CS94" s="83">
        <f>SUM(CM94:CR94)</f>
        <v>4729634.32172903</v>
      </c>
      <c r="CT94" s="71">
        <v>0</v>
      </c>
      <c r="CU94" s="72">
        <v>0</v>
      </c>
      <c r="CV94" s="72">
        <v>0</v>
      </c>
      <c r="CW94" s="72">
        <v>0</v>
      </c>
      <c r="CX94" s="72">
        <v>0</v>
      </c>
      <c r="CY94" s="72">
        <v>0</v>
      </c>
      <c r="CZ94" s="72">
        <v>0</v>
      </c>
      <c r="DA94" s="83"/>
      <c r="DB94" s="89">
        <v>0</v>
      </c>
      <c r="DC94" s="72">
        <v>0</v>
      </c>
      <c r="DD94" s="72">
        <v>0</v>
      </c>
      <c r="DE94" s="72">
        <v>0</v>
      </c>
      <c r="DF94" s="72">
        <v>0</v>
      </c>
      <c r="DG94" s="72">
        <v>0</v>
      </c>
      <c r="DH94" s="72">
        <v>0</v>
      </c>
      <c r="DI94" s="72">
        <v>0</v>
      </c>
      <c r="DJ94" s="80"/>
      <c r="DK94" s="71">
        <v>0</v>
      </c>
      <c r="DL94" s="72">
        <v>0</v>
      </c>
      <c r="DM94" s="72">
        <v>0</v>
      </c>
      <c r="DN94" s="72">
        <v>0</v>
      </c>
      <c r="DO94" s="72">
        <v>0</v>
      </c>
      <c r="DP94" s="72">
        <v>0</v>
      </c>
      <c r="DQ94" s="72">
        <v>0</v>
      </c>
      <c r="DR94" s="83"/>
      <c r="DS94" s="71">
        <v>0</v>
      </c>
      <c r="DT94" s="72">
        <v>0</v>
      </c>
      <c r="DU94" s="72">
        <v>0</v>
      </c>
      <c r="DV94" s="72">
        <v>0</v>
      </c>
      <c r="DW94" s="72">
        <v>0</v>
      </c>
      <c r="DX94" s="72">
        <v>0</v>
      </c>
      <c r="DY94" s="72">
        <v>0</v>
      </c>
      <c r="DZ94" s="83"/>
      <c r="EA94" s="71">
        <v>0</v>
      </c>
      <c r="EB94" s="72">
        <v>0</v>
      </c>
      <c r="EC94" s="72">
        <v>0</v>
      </c>
      <c r="ED94" s="72">
        <v>0</v>
      </c>
      <c r="EE94" s="72">
        <v>0</v>
      </c>
      <c r="EF94" s="72">
        <v>0</v>
      </c>
      <c r="EG94" s="72">
        <v>0</v>
      </c>
      <c r="EH94" s="72">
        <v>0</v>
      </c>
      <c r="EI94" s="83"/>
      <c r="EJ94" s="71">
        <v>241.3783823052</v>
      </c>
      <c r="EK94" s="72">
        <v>18.354</v>
      </c>
      <c r="EL94" s="72">
        <v>5883351.76258065</v>
      </c>
      <c r="EM94" s="72">
        <v>0</v>
      </c>
      <c r="EN94" s="72">
        <v>0</v>
      </c>
      <c r="EO94" s="72">
        <v>0</v>
      </c>
      <c r="EP94" s="72">
        <v>0</v>
      </c>
      <c r="EQ94" s="83">
        <f>SUM(EL94:EP94)</f>
        <v>5883351.76258065</v>
      </c>
    </row>
    <row r="95" spans="1:147">
      <c r="A95" s="22"/>
      <c r="B95" s="23" t="e">
        <f>_xlfn.ISOWEEKNUM(C95)</f>
        <v>#NAME?</v>
      </c>
      <c r="C95" s="24">
        <f t="shared" si="13"/>
        <v>44081</v>
      </c>
      <c r="D95" s="25">
        <v>85448437.5045</v>
      </c>
      <c r="E95" s="26">
        <v>208326.3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44">
        <v>0</v>
      </c>
      <c r="M95" s="25">
        <v>0.977232558139539</v>
      </c>
      <c r="N95" s="44">
        <v>83633.2330188679</v>
      </c>
      <c r="O95" s="25">
        <v>826287</v>
      </c>
      <c r="P95" s="26">
        <v>1.59049348073569</v>
      </c>
      <c r="Q95" s="26">
        <v>0</v>
      </c>
      <c r="R95" s="44">
        <v>0</v>
      </c>
      <c r="S95" s="55">
        <v>413.180599923</v>
      </c>
      <c r="T95" s="56">
        <v>54219904.284</v>
      </c>
      <c r="U95" s="25">
        <v>32.9805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413.180599923</v>
      </c>
      <c r="AF95" s="26">
        <f t="shared" ref="AF95:AF109" si="16">(T95+W95+Z95+AC95)*1.05</f>
        <v>56930899.4982</v>
      </c>
      <c r="AG95" s="26">
        <v>32.9805</v>
      </c>
      <c r="AH95" s="26">
        <v>101981.25</v>
      </c>
      <c r="AI95" s="26">
        <v>0</v>
      </c>
      <c r="AJ95" s="26">
        <v>0</v>
      </c>
      <c r="AK95" s="44">
        <v>81830.7</v>
      </c>
      <c r="AL95" s="71">
        <v>0</v>
      </c>
      <c r="AM95" s="72">
        <v>0</v>
      </c>
      <c r="AN95" s="72">
        <v>0</v>
      </c>
      <c r="AO95" s="72">
        <v>0</v>
      </c>
      <c r="AP95" s="72">
        <v>0</v>
      </c>
      <c r="AQ95" s="72">
        <v>0</v>
      </c>
      <c r="AR95" s="72">
        <v>0</v>
      </c>
      <c r="AS95" s="80"/>
      <c r="AT95" s="71">
        <v>0</v>
      </c>
      <c r="AU95" s="72">
        <v>0</v>
      </c>
      <c r="AV95" s="72">
        <v>0</v>
      </c>
      <c r="AW95" s="72">
        <v>344908.59375</v>
      </c>
      <c r="AX95" s="72">
        <v>0</v>
      </c>
      <c r="AY95" s="72">
        <v>0</v>
      </c>
      <c r="AZ95" s="72">
        <v>0</v>
      </c>
      <c r="BA95" s="83">
        <f>SUM(AV95:AZ95)</f>
        <v>344908.59375</v>
      </c>
      <c r="BB95" s="71">
        <v>0</v>
      </c>
      <c r="BC95" s="72">
        <v>0</v>
      </c>
      <c r="BD95" s="72">
        <v>0</v>
      </c>
      <c r="BE95" s="72">
        <v>0</v>
      </c>
      <c r="BF95" s="72">
        <v>0</v>
      </c>
      <c r="BG95" s="72">
        <v>0</v>
      </c>
      <c r="BH95" s="72">
        <v>0</v>
      </c>
      <c r="BI95" s="72">
        <v>0</v>
      </c>
      <c r="BJ95" s="83"/>
      <c r="BK95" s="71">
        <v>0</v>
      </c>
      <c r="BL95" s="72">
        <v>0</v>
      </c>
      <c r="BM95" s="72">
        <v>0</v>
      </c>
      <c r="BN95" s="72">
        <v>0</v>
      </c>
      <c r="BO95" s="72">
        <v>0</v>
      </c>
      <c r="BP95" s="72">
        <v>0</v>
      </c>
      <c r="BQ95" s="72">
        <v>0</v>
      </c>
      <c r="BR95" s="83"/>
      <c r="BS95" s="71">
        <v>0</v>
      </c>
      <c r="BT95" s="72">
        <v>0</v>
      </c>
      <c r="BU95" s="72">
        <v>0</v>
      </c>
      <c r="BV95" s="72">
        <v>0</v>
      </c>
      <c r="BW95" s="72">
        <v>0</v>
      </c>
      <c r="BX95" s="72">
        <v>0</v>
      </c>
      <c r="BY95" s="72">
        <v>0</v>
      </c>
      <c r="BZ95" s="72">
        <v>0</v>
      </c>
      <c r="CA95" s="83"/>
      <c r="CB95" s="71">
        <v>0</v>
      </c>
      <c r="CC95" s="72">
        <v>0</v>
      </c>
      <c r="CD95" s="72">
        <v>0</v>
      </c>
      <c r="CE95" s="72">
        <v>34125</v>
      </c>
      <c r="CF95" s="72">
        <v>0</v>
      </c>
      <c r="CG95" s="72">
        <v>0</v>
      </c>
      <c r="CH95" s="72">
        <v>0</v>
      </c>
      <c r="CI95" s="72">
        <v>0</v>
      </c>
      <c r="CJ95" s="83">
        <f t="shared" si="14"/>
        <v>34125</v>
      </c>
      <c r="CK95" s="71">
        <v>168.65087505</v>
      </c>
      <c r="CL95" s="72">
        <v>11.55</v>
      </c>
      <c r="CM95" s="72">
        <v>9677020.6624</v>
      </c>
      <c r="CN95" s="72">
        <v>0</v>
      </c>
      <c r="CO95" s="72">
        <v>0</v>
      </c>
      <c r="CP95" s="72">
        <v>0</v>
      </c>
      <c r="CQ95" s="72">
        <v>0</v>
      </c>
      <c r="CR95" s="72">
        <v>0</v>
      </c>
      <c r="CS95" s="83">
        <f>SUM(CM95:CR95)</f>
        <v>9677020.6624</v>
      </c>
      <c r="CT95" s="71">
        <v>0</v>
      </c>
      <c r="CU95" s="72">
        <v>0</v>
      </c>
      <c r="CV95" s="72">
        <v>0</v>
      </c>
      <c r="CW95" s="72">
        <v>0</v>
      </c>
      <c r="CX95" s="72">
        <v>0</v>
      </c>
      <c r="CY95" s="72">
        <v>0</v>
      </c>
      <c r="CZ95" s="72">
        <v>0</v>
      </c>
      <c r="DA95" s="83"/>
      <c r="DB95" s="89">
        <v>0</v>
      </c>
      <c r="DC95" s="72">
        <v>0</v>
      </c>
      <c r="DD95" s="72">
        <v>0</v>
      </c>
      <c r="DE95" s="72">
        <v>0</v>
      </c>
      <c r="DF95" s="72">
        <v>0</v>
      </c>
      <c r="DG95" s="72">
        <v>0</v>
      </c>
      <c r="DH95" s="72">
        <v>0</v>
      </c>
      <c r="DI95" s="72">
        <v>0</v>
      </c>
      <c r="DJ95" s="80"/>
      <c r="DK95" s="71">
        <v>0</v>
      </c>
      <c r="DL95" s="72">
        <v>0</v>
      </c>
      <c r="DM95" s="72">
        <v>0</v>
      </c>
      <c r="DN95" s="72">
        <v>0</v>
      </c>
      <c r="DO95" s="72">
        <v>0</v>
      </c>
      <c r="DP95" s="72">
        <v>0</v>
      </c>
      <c r="DQ95" s="72">
        <v>0</v>
      </c>
      <c r="DR95" s="83"/>
      <c r="DS95" s="71">
        <v>0</v>
      </c>
      <c r="DT95" s="72">
        <v>0</v>
      </c>
      <c r="DU95" s="72">
        <v>0</v>
      </c>
      <c r="DV95" s="72">
        <v>0</v>
      </c>
      <c r="DW95" s="72">
        <v>0</v>
      </c>
      <c r="DX95" s="72">
        <v>0</v>
      </c>
      <c r="DY95" s="72">
        <v>0</v>
      </c>
      <c r="DZ95" s="83"/>
      <c r="EA95" s="71">
        <v>0</v>
      </c>
      <c r="EB95" s="72">
        <v>0</v>
      </c>
      <c r="EC95" s="72">
        <v>0</v>
      </c>
      <c r="ED95" s="72">
        <v>0</v>
      </c>
      <c r="EE95" s="72">
        <v>0</v>
      </c>
      <c r="EF95" s="72">
        <v>0</v>
      </c>
      <c r="EG95" s="72">
        <v>0</v>
      </c>
      <c r="EH95" s="72">
        <v>0</v>
      </c>
      <c r="EI95" s="83"/>
      <c r="EJ95" s="71">
        <v>223.739315562</v>
      </c>
      <c r="EK95" s="72">
        <v>16.359</v>
      </c>
      <c r="EL95" s="72">
        <v>6279843.43</v>
      </c>
      <c r="EM95" s="72">
        <v>0</v>
      </c>
      <c r="EN95" s="72">
        <v>0</v>
      </c>
      <c r="EO95" s="72">
        <v>0</v>
      </c>
      <c r="EP95" s="72">
        <v>0</v>
      </c>
      <c r="EQ95" s="83">
        <f>SUM(EL95:EP95)</f>
        <v>6279843.43</v>
      </c>
    </row>
    <row r="96" spans="1:147">
      <c r="A96" s="22"/>
      <c r="B96" s="23" t="e">
        <f>_xlfn.ISOWEEKNUM(C96)</f>
        <v>#NAME?</v>
      </c>
      <c r="C96" s="24">
        <f t="shared" si="13"/>
        <v>44088</v>
      </c>
      <c r="D96" s="25">
        <v>88821157.4565001</v>
      </c>
      <c r="E96" s="26">
        <v>217615.65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44">
        <v>0</v>
      </c>
      <c r="M96" s="25">
        <v>0.977232558139539</v>
      </c>
      <c r="N96" s="44">
        <v>83633.2330188679</v>
      </c>
      <c r="O96" s="25">
        <v>1005648</v>
      </c>
      <c r="P96" s="26">
        <v>1.59049348073569</v>
      </c>
      <c r="Q96" s="26">
        <v>0</v>
      </c>
      <c r="R96" s="44">
        <v>0</v>
      </c>
      <c r="S96" s="55">
        <v>379.28485245</v>
      </c>
      <c r="T96" s="56">
        <v>29195333.076</v>
      </c>
      <c r="U96" s="25">
        <v>31.983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379.28485245</v>
      </c>
      <c r="AF96" s="26">
        <f t="shared" si="16"/>
        <v>30655099.7298</v>
      </c>
      <c r="AG96" s="26">
        <v>31.983</v>
      </c>
      <c r="AH96" s="26">
        <v>203962.5</v>
      </c>
      <c r="AI96" s="26">
        <v>0</v>
      </c>
      <c r="AJ96" s="26">
        <v>0</v>
      </c>
      <c r="AK96" s="44">
        <v>86597.7</v>
      </c>
      <c r="AL96" s="71">
        <v>0</v>
      </c>
      <c r="AM96" s="72">
        <v>0</v>
      </c>
      <c r="AN96" s="72">
        <v>0</v>
      </c>
      <c r="AO96" s="72">
        <v>0</v>
      </c>
      <c r="AP96" s="72">
        <v>0</v>
      </c>
      <c r="AQ96" s="72">
        <v>0</v>
      </c>
      <c r="AR96" s="72">
        <v>0</v>
      </c>
      <c r="AS96" s="80"/>
      <c r="AT96" s="71">
        <v>0</v>
      </c>
      <c r="AU96" s="72">
        <v>0</v>
      </c>
      <c r="AV96" s="72">
        <v>0</v>
      </c>
      <c r="AW96" s="72">
        <v>101981.25</v>
      </c>
      <c r="AX96" s="72">
        <v>0</v>
      </c>
      <c r="AY96" s="72">
        <v>0</v>
      </c>
      <c r="AZ96" s="72">
        <v>0</v>
      </c>
      <c r="BA96" s="83">
        <f>SUM(AV96:AZ96)</f>
        <v>101981.25</v>
      </c>
      <c r="BB96" s="71">
        <v>0</v>
      </c>
      <c r="BC96" s="72">
        <v>0</v>
      </c>
      <c r="BD96" s="72">
        <v>0</v>
      </c>
      <c r="BE96" s="72">
        <v>0</v>
      </c>
      <c r="BF96" s="72">
        <v>0</v>
      </c>
      <c r="BG96" s="72">
        <v>0</v>
      </c>
      <c r="BH96" s="72">
        <v>0</v>
      </c>
      <c r="BI96" s="72">
        <v>0</v>
      </c>
      <c r="BJ96" s="83"/>
      <c r="BK96" s="71">
        <v>0</v>
      </c>
      <c r="BL96" s="72">
        <v>0</v>
      </c>
      <c r="BM96" s="72">
        <v>0</v>
      </c>
      <c r="BN96" s="72">
        <v>0</v>
      </c>
      <c r="BO96" s="72">
        <v>0</v>
      </c>
      <c r="BP96" s="72">
        <v>0</v>
      </c>
      <c r="BQ96" s="72">
        <v>0</v>
      </c>
      <c r="BR96" s="83"/>
      <c r="BS96" s="71">
        <v>0</v>
      </c>
      <c r="BT96" s="72">
        <v>0</v>
      </c>
      <c r="BU96" s="72">
        <v>0</v>
      </c>
      <c r="BV96" s="72">
        <v>0</v>
      </c>
      <c r="BW96" s="72">
        <v>0</v>
      </c>
      <c r="BX96" s="72">
        <v>0</v>
      </c>
      <c r="BY96" s="72">
        <v>0</v>
      </c>
      <c r="BZ96" s="72">
        <v>0</v>
      </c>
      <c r="CA96" s="83"/>
      <c r="CB96" s="71">
        <v>0</v>
      </c>
      <c r="CC96" s="72">
        <v>0</v>
      </c>
      <c r="CD96" s="72">
        <v>0</v>
      </c>
      <c r="CE96" s="72">
        <v>203962.5</v>
      </c>
      <c r="CF96" s="72">
        <v>0</v>
      </c>
      <c r="CG96" s="72">
        <v>0</v>
      </c>
      <c r="CH96" s="72">
        <v>0</v>
      </c>
      <c r="CI96" s="72">
        <v>0</v>
      </c>
      <c r="CJ96" s="83">
        <f t="shared" si="14"/>
        <v>203962.5</v>
      </c>
      <c r="CK96" s="71">
        <v>171.780047145</v>
      </c>
      <c r="CL96" s="72">
        <v>11.2245</v>
      </c>
      <c r="CM96" s="72">
        <v>6912157.616</v>
      </c>
      <c r="CN96" s="72">
        <v>0</v>
      </c>
      <c r="CO96" s="72">
        <v>0</v>
      </c>
      <c r="CP96" s="72">
        <v>0</v>
      </c>
      <c r="CQ96" s="72">
        <v>0</v>
      </c>
      <c r="CR96" s="72">
        <v>0</v>
      </c>
      <c r="CS96" s="83">
        <f>SUM(CM96:CR96)</f>
        <v>6912157.616</v>
      </c>
      <c r="CT96" s="71">
        <v>0</v>
      </c>
      <c r="CU96" s="72">
        <v>0</v>
      </c>
      <c r="CV96" s="72">
        <v>0</v>
      </c>
      <c r="CW96" s="72">
        <v>0</v>
      </c>
      <c r="CX96" s="72">
        <v>0</v>
      </c>
      <c r="CY96" s="72">
        <v>0</v>
      </c>
      <c r="CZ96" s="72">
        <v>0</v>
      </c>
      <c r="DA96" s="83"/>
      <c r="DB96" s="89">
        <v>0</v>
      </c>
      <c r="DC96" s="72">
        <v>0</v>
      </c>
      <c r="DD96" s="72">
        <v>0</v>
      </c>
      <c r="DE96" s="72">
        <v>0</v>
      </c>
      <c r="DF96" s="72">
        <v>0</v>
      </c>
      <c r="DG96" s="72">
        <v>0</v>
      </c>
      <c r="DH96" s="72">
        <v>0</v>
      </c>
      <c r="DI96" s="72">
        <v>0</v>
      </c>
      <c r="DJ96" s="80"/>
      <c r="DK96" s="71">
        <v>0</v>
      </c>
      <c r="DL96" s="72">
        <v>0</v>
      </c>
      <c r="DM96" s="72">
        <v>0</v>
      </c>
      <c r="DN96" s="72">
        <v>0</v>
      </c>
      <c r="DO96" s="72">
        <v>0</v>
      </c>
      <c r="DP96" s="72">
        <v>0</v>
      </c>
      <c r="DQ96" s="72">
        <v>0</v>
      </c>
      <c r="DR96" s="83"/>
      <c r="DS96" s="71">
        <v>0</v>
      </c>
      <c r="DT96" s="72">
        <v>0</v>
      </c>
      <c r="DU96" s="72">
        <v>0</v>
      </c>
      <c r="DV96" s="72">
        <v>0</v>
      </c>
      <c r="DW96" s="72">
        <v>0</v>
      </c>
      <c r="DX96" s="72">
        <v>0</v>
      </c>
      <c r="DY96" s="72">
        <v>0</v>
      </c>
      <c r="DZ96" s="83"/>
      <c r="EA96" s="71">
        <v>109.315789695</v>
      </c>
      <c r="EB96" s="72">
        <v>7.224</v>
      </c>
      <c r="EC96" s="72">
        <v>3864708.5904</v>
      </c>
      <c r="ED96" s="72">
        <v>0</v>
      </c>
      <c r="EE96" s="72">
        <v>0</v>
      </c>
      <c r="EF96" s="72">
        <v>0</v>
      </c>
      <c r="EG96" s="72">
        <v>0</v>
      </c>
      <c r="EH96" s="72">
        <v>3915960.0935</v>
      </c>
      <c r="EI96" s="83">
        <f>SUM(EC96:EH96)</f>
        <v>7780668.6839</v>
      </c>
      <c r="EJ96" s="71">
        <v>71.003983953</v>
      </c>
      <c r="EK96" s="72">
        <v>2.4465</v>
      </c>
      <c r="EL96" s="72">
        <v>9419765.14500001</v>
      </c>
      <c r="EM96" s="72">
        <v>0</v>
      </c>
      <c r="EN96" s="72">
        <v>0</v>
      </c>
      <c r="EO96" s="72">
        <v>0</v>
      </c>
      <c r="EP96" s="72">
        <v>0</v>
      </c>
      <c r="EQ96" s="83">
        <f>SUM(EL96:EP96)</f>
        <v>9419765.14500001</v>
      </c>
    </row>
    <row r="97" spans="1:147">
      <c r="A97" s="22"/>
      <c r="B97" s="23" t="e">
        <f>_xlfn.ISOWEEKNUM(C97)</f>
        <v>#NAME?</v>
      </c>
      <c r="C97" s="24">
        <f t="shared" si="13"/>
        <v>44095</v>
      </c>
      <c r="D97" s="25">
        <v>80837558.2769999</v>
      </c>
      <c r="E97" s="26">
        <v>197342.25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44">
        <v>0</v>
      </c>
      <c r="M97" s="25">
        <v>0.977232558139539</v>
      </c>
      <c r="N97" s="44">
        <v>83633.2330188679</v>
      </c>
      <c r="O97" s="25">
        <v>997983</v>
      </c>
      <c r="P97" s="26">
        <v>1.59049348073569</v>
      </c>
      <c r="Q97" s="26">
        <v>0</v>
      </c>
      <c r="R97" s="44">
        <v>0</v>
      </c>
      <c r="S97" s="55">
        <v>433.505682603</v>
      </c>
      <c r="T97" s="56">
        <v>29195333.076</v>
      </c>
      <c r="U97" s="25">
        <v>34.734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433.505682603</v>
      </c>
      <c r="AF97" s="26">
        <f t="shared" si="16"/>
        <v>30655099.7298</v>
      </c>
      <c r="AG97" s="26">
        <v>34.734</v>
      </c>
      <c r="AH97" s="26">
        <v>298856.25</v>
      </c>
      <c r="AI97" s="26">
        <v>0</v>
      </c>
      <c r="AJ97" s="26">
        <v>0</v>
      </c>
      <c r="AK97" s="44">
        <v>85177.05</v>
      </c>
      <c r="AL97" s="71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80"/>
      <c r="AT97" s="71">
        <v>0</v>
      </c>
      <c r="AU97" s="72">
        <v>0</v>
      </c>
      <c r="AV97" s="72">
        <v>0</v>
      </c>
      <c r="AW97" s="72">
        <v>101981.25</v>
      </c>
      <c r="AX97" s="72">
        <v>0</v>
      </c>
      <c r="AY97" s="72">
        <v>0</v>
      </c>
      <c r="AZ97" s="72">
        <v>0</v>
      </c>
      <c r="BA97" s="83">
        <f>SUM(AV97:AZ97)</f>
        <v>101981.25</v>
      </c>
      <c r="BB97" s="71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83"/>
      <c r="BK97" s="71">
        <v>0</v>
      </c>
      <c r="BL97" s="72">
        <v>0</v>
      </c>
      <c r="BM97" s="72">
        <v>0</v>
      </c>
      <c r="BN97" s="72">
        <v>0</v>
      </c>
      <c r="BO97" s="72">
        <v>0</v>
      </c>
      <c r="BP97" s="72">
        <v>0</v>
      </c>
      <c r="BQ97" s="72">
        <v>0</v>
      </c>
      <c r="BR97" s="83"/>
      <c r="BS97" s="71">
        <v>0</v>
      </c>
      <c r="BT97" s="72">
        <v>0</v>
      </c>
      <c r="BU97" s="72">
        <v>0</v>
      </c>
      <c r="BV97" s="72">
        <v>0</v>
      </c>
      <c r="BW97" s="72">
        <v>0</v>
      </c>
      <c r="BX97" s="72">
        <v>0</v>
      </c>
      <c r="BY97" s="72">
        <v>0</v>
      </c>
      <c r="BZ97" s="72">
        <v>0</v>
      </c>
      <c r="CA97" s="83"/>
      <c r="CB97" s="71">
        <v>0</v>
      </c>
      <c r="CC97" s="72">
        <v>0</v>
      </c>
      <c r="CD97" s="72">
        <v>0</v>
      </c>
      <c r="CE97" s="72">
        <v>665437.5</v>
      </c>
      <c r="CF97" s="72">
        <v>0</v>
      </c>
      <c r="CG97" s="72">
        <v>0</v>
      </c>
      <c r="CH97" s="72">
        <v>0</v>
      </c>
      <c r="CI97" s="72">
        <v>0</v>
      </c>
      <c r="CJ97" s="83">
        <f t="shared" si="14"/>
        <v>665437.5</v>
      </c>
      <c r="CK97" s="71">
        <v>0</v>
      </c>
      <c r="CL97" s="72">
        <v>0</v>
      </c>
      <c r="CM97" s="72">
        <v>0</v>
      </c>
      <c r="CN97" s="72">
        <v>203962.5</v>
      </c>
      <c r="CO97" s="72">
        <v>0</v>
      </c>
      <c r="CP97" s="72">
        <v>0</v>
      </c>
      <c r="CQ97" s="72">
        <v>0</v>
      </c>
      <c r="CR97" s="72">
        <v>0</v>
      </c>
      <c r="CS97" s="83">
        <f>SUM(CM97:CR97)</f>
        <v>203962.5</v>
      </c>
      <c r="CT97" s="71">
        <v>0</v>
      </c>
      <c r="CU97" s="72">
        <v>0</v>
      </c>
      <c r="CV97" s="72">
        <v>0</v>
      </c>
      <c r="CW97" s="72">
        <v>0</v>
      </c>
      <c r="CX97" s="72">
        <v>0</v>
      </c>
      <c r="CY97" s="72">
        <v>0</v>
      </c>
      <c r="CZ97" s="72">
        <v>0</v>
      </c>
      <c r="DA97" s="83"/>
      <c r="DB97" s="89">
        <v>0</v>
      </c>
      <c r="DC97" s="72">
        <v>0</v>
      </c>
      <c r="DD97" s="72">
        <v>0</v>
      </c>
      <c r="DE97" s="72">
        <v>0</v>
      </c>
      <c r="DF97" s="72">
        <v>0</v>
      </c>
      <c r="DG97" s="72">
        <v>0</v>
      </c>
      <c r="DH97" s="72">
        <v>0</v>
      </c>
      <c r="DI97" s="72">
        <v>0</v>
      </c>
      <c r="DJ97" s="80"/>
      <c r="DK97" s="71">
        <v>0</v>
      </c>
      <c r="DL97" s="72">
        <v>0</v>
      </c>
      <c r="DM97" s="72">
        <v>0</v>
      </c>
      <c r="DN97" s="72">
        <v>0</v>
      </c>
      <c r="DO97" s="72">
        <v>0</v>
      </c>
      <c r="DP97" s="72">
        <v>0</v>
      </c>
      <c r="DQ97" s="72">
        <v>0</v>
      </c>
      <c r="DR97" s="83"/>
      <c r="DS97" s="71">
        <v>0</v>
      </c>
      <c r="DT97" s="72">
        <v>0</v>
      </c>
      <c r="DU97" s="72">
        <v>0</v>
      </c>
      <c r="DV97" s="72">
        <v>0</v>
      </c>
      <c r="DW97" s="72">
        <v>0</v>
      </c>
      <c r="DX97" s="72">
        <v>0</v>
      </c>
      <c r="DY97" s="72">
        <v>0</v>
      </c>
      <c r="DZ97" s="83"/>
      <c r="EA97" s="71">
        <v>303.76725395625</v>
      </c>
      <c r="EB97" s="72">
        <v>20.5065</v>
      </c>
      <c r="EC97" s="72">
        <v>4508826.6888</v>
      </c>
      <c r="ED97" s="72">
        <v>0</v>
      </c>
      <c r="EE97" s="72">
        <v>0</v>
      </c>
      <c r="EF97" s="72">
        <v>0</v>
      </c>
      <c r="EG97" s="72">
        <v>0</v>
      </c>
      <c r="EH97" s="72">
        <v>4217187.793</v>
      </c>
      <c r="EI97" s="83">
        <f>SUM(EC97:EH97)</f>
        <v>8726014.4818</v>
      </c>
      <c r="EJ97" s="71">
        <v>0</v>
      </c>
      <c r="EK97" s="72">
        <v>0</v>
      </c>
      <c r="EL97" s="72" t="s">
        <v>70</v>
      </c>
      <c r="EM97" s="72">
        <v>0</v>
      </c>
      <c r="EN97" s="72">
        <v>0</v>
      </c>
      <c r="EO97" s="72">
        <v>0</v>
      </c>
      <c r="EP97" s="72">
        <v>0</v>
      </c>
      <c r="EQ97" s="83"/>
    </row>
    <row r="98" spans="1:147">
      <c r="A98" s="22"/>
      <c r="B98" s="23" t="e">
        <f>_xlfn.ISOWEEKNUM(C98)</f>
        <v>#NAME?</v>
      </c>
      <c r="C98" s="24">
        <f t="shared" si="13"/>
        <v>44102</v>
      </c>
      <c r="D98" s="25">
        <v>78521191.2555</v>
      </c>
      <c r="E98" s="26">
        <v>192026.1</v>
      </c>
      <c r="F98" s="26">
        <v>633575325.8205</v>
      </c>
      <c r="G98" s="26">
        <v>453839331.6555</v>
      </c>
      <c r="H98" s="26">
        <v>149018706.858</v>
      </c>
      <c r="I98" s="26">
        <v>29165176.257</v>
      </c>
      <c r="J98" s="26">
        <v>1020351.15</v>
      </c>
      <c r="K98" s="26">
        <v>497646.45</v>
      </c>
      <c r="L98" s="44">
        <v>34113.45</v>
      </c>
      <c r="M98" s="25">
        <v>0.977232558139539</v>
      </c>
      <c r="N98" s="44">
        <v>83633.2330188679</v>
      </c>
      <c r="O98" s="25">
        <v>1031709</v>
      </c>
      <c r="P98" s="26">
        <v>1.59049348073569</v>
      </c>
      <c r="Q98" s="26">
        <v>0</v>
      </c>
      <c r="R98" s="44">
        <v>0</v>
      </c>
      <c r="S98" s="55">
        <v>372.244807074</v>
      </c>
      <c r="T98" s="56">
        <v>24805037.124</v>
      </c>
      <c r="U98" s="25">
        <v>30.513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372.244807074</v>
      </c>
      <c r="AF98" s="26">
        <f t="shared" si="16"/>
        <v>26045288.9802</v>
      </c>
      <c r="AG98" s="26">
        <v>30.6075</v>
      </c>
      <c r="AH98" s="26">
        <v>478603.125</v>
      </c>
      <c r="AI98" s="26">
        <v>0</v>
      </c>
      <c r="AJ98" s="26">
        <v>0</v>
      </c>
      <c r="AK98" s="44">
        <v>82653.9</v>
      </c>
      <c r="AL98" s="71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80"/>
      <c r="AT98" s="71">
        <v>0</v>
      </c>
      <c r="AU98" s="72">
        <v>0</v>
      </c>
      <c r="AV98" s="72">
        <v>0</v>
      </c>
      <c r="AW98" s="72">
        <v>254953.125</v>
      </c>
      <c r="AX98" s="72">
        <v>0</v>
      </c>
      <c r="AY98" s="72">
        <v>0</v>
      </c>
      <c r="AZ98" s="72">
        <v>0</v>
      </c>
      <c r="BA98" s="83">
        <f>SUM(AV98:AZ98)</f>
        <v>254953.125</v>
      </c>
      <c r="BB98" s="71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83"/>
      <c r="BK98" s="71">
        <v>0</v>
      </c>
      <c r="BL98" s="72">
        <v>0</v>
      </c>
      <c r="BM98" s="72">
        <v>0</v>
      </c>
      <c r="BN98" s="72">
        <v>0</v>
      </c>
      <c r="BO98" s="72">
        <v>0</v>
      </c>
      <c r="BP98" s="72">
        <v>0</v>
      </c>
      <c r="BQ98" s="72">
        <v>0</v>
      </c>
      <c r="BR98" s="83"/>
      <c r="BS98" s="71">
        <v>0</v>
      </c>
      <c r="BT98" s="72">
        <v>0</v>
      </c>
      <c r="BU98" s="72">
        <v>0</v>
      </c>
      <c r="BV98" s="72">
        <v>0</v>
      </c>
      <c r="BW98" s="72">
        <v>0</v>
      </c>
      <c r="BX98" s="72">
        <v>0</v>
      </c>
      <c r="BY98" s="72">
        <v>0</v>
      </c>
      <c r="BZ98" s="72">
        <v>0</v>
      </c>
      <c r="CA98" s="83"/>
      <c r="CB98" s="71">
        <v>0</v>
      </c>
      <c r="CC98" s="72">
        <v>0</v>
      </c>
      <c r="CD98" s="72">
        <v>0</v>
      </c>
      <c r="CE98" s="72">
        <v>253181.25</v>
      </c>
      <c r="CF98" s="72">
        <v>0</v>
      </c>
      <c r="CG98" s="72">
        <v>0</v>
      </c>
      <c r="CH98" s="72">
        <v>0</v>
      </c>
      <c r="CI98" s="72">
        <v>0</v>
      </c>
      <c r="CJ98" s="83">
        <f t="shared" si="14"/>
        <v>253181.25</v>
      </c>
      <c r="CK98" s="71">
        <v>0</v>
      </c>
      <c r="CL98" s="72">
        <v>0</v>
      </c>
      <c r="CM98" s="72">
        <v>0</v>
      </c>
      <c r="CN98" s="72">
        <v>152971.875</v>
      </c>
      <c r="CO98" s="72">
        <v>0</v>
      </c>
      <c r="CP98" s="72">
        <v>0</v>
      </c>
      <c r="CQ98" s="72">
        <v>0</v>
      </c>
      <c r="CR98" s="72">
        <v>0</v>
      </c>
      <c r="CS98" s="83">
        <f>SUM(CM98:CR98)</f>
        <v>152971.875</v>
      </c>
      <c r="CT98" s="71">
        <v>0</v>
      </c>
      <c r="CU98" s="72">
        <v>0</v>
      </c>
      <c r="CV98" s="72">
        <v>0</v>
      </c>
      <c r="CW98" s="72">
        <v>0</v>
      </c>
      <c r="CX98" s="72">
        <v>0</v>
      </c>
      <c r="CY98" s="72">
        <v>0</v>
      </c>
      <c r="CZ98" s="72">
        <v>0</v>
      </c>
      <c r="DA98" s="83"/>
      <c r="DB98" s="89">
        <v>0</v>
      </c>
      <c r="DC98" s="72">
        <v>0</v>
      </c>
      <c r="DD98" s="72">
        <v>0</v>
      </c>
      <c r="DE98" s="72">
        <v>0</v>
      </c>
      <c r="DF98" s="72">
        <v>0</v>
      </c>
      <c r="DG98" s="72">
        <v>0</v>
      </c>
      <c r="DH98" s="72">
        <v>0</v>
      </c>
      <c r="DI98" s="72">
        <v>0</v>
      </c>
      <c r="DJ98" s="80"/>
      <c r="DK98" s="71">
        <v>0</v>
      </c>
      <c r="DL98" s="72">
        <v>0</v>
      </c>
      <c r="DM98" s="72">
        <v>0</v>
      </c>
      <c r="DN98" s="72">
        <v>0</v>
      </c>
      <c r="DO98" s="72">
        <v>0</v>
      </c>
      <c r="DP98" s="72">
        <v>0</v>
      </c>
      <c r="DQ98" s="72">
        <v>0</v>
      </c>
      <c r="DR98" s="83"/>
      <c r="DS98" s="71">
        <v>0</v>
      </c>
      <c r="DT98" s="72">
        <v>0</v>
      </c>
      <c r="DU98" s="72">
        <v>0</v>
      </c>
      <c r="DV98" s="72">
        <v>0</v>
      </c>
      <c r="DW98" s="72">
        <v>0</v>
      </c>
      <c r="DX98" s="72">
        <v>0</v>
      </c>
      <c r="DY98" s="72">
        <v>0</v>
      </c>
      <c r="DZ98" s="83"/>
      <c r="EA98" s="71">
        <v>230.0179667352</v>
      </c>
      <c r="EB98" s="72">
        <v>14.9205</v>
      </c>
      <c r="EC98" s="72">
        <v>4508826.6888</v>
      </c>
      <c r="ED98" s="72">
        <v>88593.75</v>
      </c>
      <c r="EE98" s="72">
        <v>0</v>
      </c>
      <c r="EF98" s="72">
        <v>0</v>
      </c>
      <c r="EG98" s="72">
        <v>0</v>
      </c>
      <c r="EH98" s="72">
        <v>5687475.13204839</v>
      </c>
      <c r="EI98" s="83">
        <f>SUM(EC98:EH98)</f>
        <v>10284895.5708484</v>
      </c>
      <c r="EJ98" s="71">
        <v>234.16637547828</v>
      </c>
      <c r="EK98" s="72">
        <v>17.178</v>
      </c>
      <c r="EL98" s="72">
        <v>10869688.4856452</v>
      </c>
      <c r="EM98" s="72">
        <v>0</v>
      </c>
      <c r="EN98" s="72">
        <v>0</v>
      </c>
      <c r="EO98" s="72">
        <v>0</v>
      </c>
      <c r="EP98" s="72">
        <v>0</v>
      </c>
      <c r="EQ98" s="83">
        <f>SUM(EL98:EP98)</f>
        <v>10869688.4856452</v>
      </c>
    </row>
    <row r="99" spans="1:147">
      <c r="A99" s="22"/>
      <c r="B99" s="23" t="e">
        <f>_xlfn.ISOWEEKNUM(C99)</f>
        <v>#NAME?</v>
      </c>
      <c r="C99" s="24">
        <f t="shared" si="13"/>
        <v>44109</v>
      </c>
      <c r="D99" s="25">
        <v>80200773.3450001</v>
      </c>
      <c r="E99" s="26">
        <v>199193.4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44">
        <v>0</v>
      </c>
      <c r="M99" s="25">
        <v>0.977232558139539</v>
      </c>
      <c r="N99" s="44">
        <v>83633.2330188679</v>
      </c>
      <c r="O99" s="25">
        <v>1074633</v>
      </c>
      <c r="P99" s="26">
        <v>1.58151398259777</v>
      </c>
      <c r="Q99" s="26">
        <v>0</v>
      </c>
      <c r="R99" s="44">
        <v>0</v>
      </c>
      <c r="S99" s="55">
        <v>383.913452685</v>
      </c>
      <c r="T99" s="56">
        <v>21512315.16</v>
      </c>
      <c r="U99" s="25">
        <v>30.7125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383.913452685</v>
      </c>
      <c r="AF99" s="26">
        <f t="shared" si="16"/>
        <v>22587930.918</v>
      </c>
      <c r="AG99" s="26">
        <v>30.7125</v>
      </c>
      <c r="AH99" s="26">
        <v>223444.921875</v>
      </c>
      <c r="AI99" s="26">
        <v>0</v>
      </c>
      <c r="AJ99" s="26">
        <v>0</v>
      </c>
      <c r="AK99" s="44">
        <v>87335.85</v>
      </c>
      <c r="AL99" s="71">
        <v>0</v>
      </c>
      <c r="AM99" s="72">
        <v>0</v>
      </c>
      <c r="AN99" s="72">
        <v>0</v>
      </c>
      <c r="AO99" s="72">
        <v>16406.25</v>
      </c>
      <c r="AP99" s="72">
        <v>0</v>
      </c>
      <c r="AQ99" s="72">
        <v>0</v>
      </c>
      <c r="AR99" s="72">
        <v>0</v>
      </c>
      <c r="AS99" s="80">
        <f t="shared" ref="AS99:AS105" si="17">SUM(AN99:AR99)</f>
        <v>16406.25</v>
      </c>
      <c r="AT99" s="71">
        <v>0</v>
      </c>
      <c r="AU99" s="72">
        <v>0</v>
      </c>
      <c r="AV99" s="72">
        <v>0</v>
      </c>
      <c r="AW99" s="72">
        <v>152971.875</v>
      </c>
      <c r="AX99" s="72">
        <v>0</v>
      </c>
      <c r="AY99" s="72">
        <v>0</v>
      </c>
      <c r="AZ99" s="72">
        <v>0</v>
      </c>
      <c r="BA99" s="83">
        <f>SUM(AV99:AZ99)</f>
        <v>152971.875</v>
      </c>
      <c r="BB99" s="71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83"/>
      <c r="BK99" s="71">
        <v>0</v>
      </c>
      <c r="BL99" s="72">
        <v>0</v>
      </c>
      <c r="BM99" s="72">
        <v>0</v>
      </c>
      <c r="BN99" s="72">
        <v>0</v>
      </c>
      <c r="BO99" s="72">
        <v>0</v>
      </c>
      <c r="BP99" s="72">
        <v>0</v>
      </c>
      <c r="BQ99" s="72">
        <v>0</v>
      </c>
      <c r="BR99" s="83"/>
      <c r="BS99" s="71">
        <v>0</v>
      </c>
      <c r="BT99" s="72">
        <v>0</v>
      </c>
      <c r="BU99" s="72">
        <v>0</v>
      </c>
      <c r="BV99" s="72">
        <v>0</v>
      </c>
      <c r="BW99" s="72">
        <v>0</v>
      </c>
      <c r="BX99" s="72">
        <v>0</v>
      </c>
      <c r="BY99" s="72">
        <v>0</v>
      </c>
      <c r="BZ99" s="72">
        <v>0</v>
      </c>
      <c r="CA99" s="83"/>
      <c r="CB99" s="71">
        <v>171.748007025</v>
      </c>
      <c r="CC99" s="72">
        <v>12.306</v>
      </c>
      <c r="CD99" s="72">
        <v>5752396.64525807</v>
      </c>
      <c r="CE99" s="72">
        <v>110053.125</v>
      </c>
      <c r="CF99" s="72">
        <v>0</v>
      </c>
      <c r="CG99" s="72">
        <v>0</v>
      </c>
      <c r="CH99" s="72">
        <v>0</v>
      </c>
      <c r="CI99" s="72">
        <v>7822949.12225807</v>
      </c>
      <c r="CJ99" s="83">
        <f t="shared" si="14"/>
        <v>13685398.8925161</v>
      </c>
      <c r="CK99" s="71">
        <v>0</v>
      </c>
      <c r="CL99" s="72">
        <v>0</v>
      </c>
      <c r="CM99" s="72">
        <v>0</v>
      </c>
      <c r="CN99" s="72">
        <v>101981.25</v>
      </c>
      <c r="CO99" s="72">
        <v>0</v>
      </c>
      <c r="CP99" s="72">
        <v>0</v>
      </c>
      <c r="CQ99" s="72">
        <v>0</v>
      </c>
      <c r="CR99" s="72">
        <v>0</v>
      </c>
      <c r="CS99" s="83">
        <f>SUM(CM99:CR99)</f>
        <v>101981.25</v>
      </c>
      <c r="CT99" s="71">
        <v>0</v>
      </c>
      <c r="CU99" s="72">
        <v>0</v>
      </c>
      <c r="CV99" s="72">
        <v>0</v>
      </c>
      <c r="CW99" s="72">
        <v>0</v>
      </c>
      <c r="CX99" s="72">
        <v>0</v>
      </c>
      <c r="CY99" s="72">
        <v>0</v>
      </c>
      <c r="CZ99" s="72">
        <v>0</v>
      </c>
      <c r="DA99" s="83"/>
      <c r="DB99" s="89">
        <v>0</v>
      </c>
      <c r="DC99" s="72">
        <v>0</v>
      </c>
      <c r="DD99" s="72">
        <v>0</v>
      </c>
      <c r="DE99" s="72">
        <v>170789.0625</v>
      </c>
      <c r="DF99" s="72">
        <v>0</v>
      </c>
      <c r="DG99" s="72">
        <v>0</v>
      </c>
      <c r="DH99" s="72">
        <v>0</v>
      </c>
      <c r="DI99" s="72">
        <v>0</v>
      </c>
      <c r="DJ99" s="80">
        <f>SUM(DD99:DI99)</f>
        <v>170789.0625</v>
      </c>
      <c r="DK99" s="71">
        <v>0</v>
      </c>
      <c r="DL99" s="72">
        <v>0</v>
      </c>
      <c r="DM99" s="72">
        <v>0</v>
      </c>
      <c r="DN99" s="72">
        <v>0</v>
      </c>
      <c r="DO99" s="72">
        <v>0</v>
      </c>
      <c r="DP99" s="72">
        <v>0</v>
      </c>
      <c r="DQ99" s="72">
        <v>0</v>
      </c>
      <c r="DR99" s="83"/>
      <c r="DS99" s="71">
        <v>0</v>
      </c>
      <c r="DT99" s="72">
        <v>0</v>
      </c>
      <c r="DU99" s="72">
        <v>0</v>
      </c>
      <c r="DV99" s="72">
        <v>0</v>
      </c>
      <c r="DW99" s="72">
        <v>0</v>
      </c>
      <c r="DX99" s="72">
        <v>0</v>
      </c>
      <c r="DY99" s="72">
        <v>0</v>
      </c>
      <c r="DZ99" s="83"/>
      <c r="EA99" s="71">
        <v>196.8377717229</v>
      </c>
      <c r="EB99" s="72">
        <v>13.6605</v>
      </c>
      <c r="EC99" s="72">
        <v>4508826.6888</v>
      </c>
      <c r="ED99" s="72">
        <v>88593.75</v>
      </c>
      <c r="EE99" s="72">
        <v>0</v>
      </c>
      <c r="EF99" s="72">
        <v>0</v>
      </c>
      <c r="EG99" s="72">
        <v>0</v>
      </c>
      <c r="EH99" s="72">
        <v>8371636.05870967</v>
      </c>
      <c r="EI99" s="83">
        <f>SUM(EC99:EH99)</f>
        <v>12969056.4975097</v>
      </c>
      <c r="EJ99" s="71">
        <v>212.4077434227</v>
      </c>
      <c r="EK99" s="72">
        <v>15.8655</v>
      </c>
      <c r="EL99" s="72">
        <v>8817209.27612903</v>
      </c>
      <c r="EM99" s="72">
        <v>0</v>
      </c>
      <c r="EN99" s="72">
        <v>0</v>
      </c>
      <c r="EO99" s="72">
        <v>0</v>
      </c>
      <c r="EP99" s="72">
        <v>0</v>
      </c>
      <c r="EQ99" s="83">
        <f>SUM(EL99:EP99)</f>
        <v>8817209.27612903</v>
      </c>
    </row>
    <row r="100" spans="1:147">
      <c r="A100" s="22"/>
      <c r="B100" s="23" t="e">
        <f>_xlfn.ISOWEEKNUM(C100)</f>
        <v>#NAME?</v>
      </c>
      <c r="C100" s="24">
        <f t="shared" si="13"/>
        <v>44116</v>
      </c>
      <c r="D100" s="25">
        <v>80944227.588</v>
      </c>
      <c r="E100" s="26">
        <v>203429.1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44">
        <v>0</v>
      </c>
      <c r="M100" s="25">
        <v>0.977232558139539</v>
      </c>
      <c r="N100" s="44">
        <v>83633.2330188679</v>
      </c>
      <c r="O100" s="25">
        <v>1151283</v>
      </c>
      <c r="P100" s="26">
        <v>1.58151398259777</v>
      </c>
      <c r="Q100" s="26">
        <v>0</v>
      </c>
      <c r="R100" s="44">
        <v>0</v>
      </c>
      <c r="S100" s="55">
        <v>77.8600177215</v>
      </c>
      <c r="T100" s="56">
        <v>21512315.16</v>
      </c>
      <c r="U100" s="25">
        <v>5.4075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77.8600177215</v>
      </c>
      <c r="AF100" s="26">
        <f t="shared" si="16"/>
        <v>22587930.918</v>
      </c>
      <c r="AG100" s="26">
        <v>5.4075</v>
      </c>
      <c r="AH100" s="26">
        <v>223650</v>
      </c>
      <c r="AI100" s="26">
        <v>0</v>
      </c>
      <c r="AJ100" s="26">
        <v>0</v>
      </c>
      <c r="AK100" s="44">
        <v>86259.6</v>
      </c>
      <c r="AL100" s="71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80"/>
      <c r="AT100" s="71">
        <v>0</v>
      </c>
      <c r="AU100" s="72">
        <v>0</v>
      </c>
      <c r="AV100" s="72">
        <v>0</v>
      </c>
      <c r="AW100" s="72">
        <v>293917.96875</v>
      </c>
      <c r="AX100" s="72">
        <v>0</v>
      </c>
      <c r="AY100" s="72">
        <v>0</v>
      </c>
      <c r="AZ100" s="72">
        <v>0</v>
      </c>
      <c r="BA100" s="83">
        <f>SUM(AV100:AZ100)</f>
        <v>293917.96875</v>
      </c>
      <c r="BB100" s="71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83"/>
      <c r="BK100" s="71">
        <v>0</v>
      </c>
      <c r="BL100" s="72">
        <v>0</v>
      </c>
      <c r="BM100" s="72">
        <v>0</v>
      </c>
      <c r="BN100" s="72">
        <v>0</v>
      </c>
      <c r="BO100" s="72">
        <v>0</v>
      </c>
      <c r="BP100" s="72">
        <v>0</v>
      </c>
      <c r="BQ100" s="72">
        <v>0</v>
      </c>
      <c r="BR100" s="83"/>
      <c r="BS100" s="71">
        <v>0</v>
      </c>
      <c r="BT100" s="72">
        <v>0</v>
      </c>
      <c r="BU100" s="72">
        <v>0</v>
      </c>
      <c r="BV100" s="72">
        <v>0</v>
      </c>
      <c r="BW100" s="72">
        <v>0</v>
      </c>
      <c r="BX100" s="72">
        <v>0</v>
      </c>
      <c r="BY100" s="72">
        <v>0</v>
      </c>
      <c r="BZ100" s="72">
        <v>0</v>
      </c>
      <c r="CA100" s="83"/>
      <c r="CB100" s="71">
        <v>142.9881588135</v>
      </c>
      <c r="CC100" s="72">
        <v>10.017</v>
      </c>
      <c r="CD100" s="72">
        <v>3772151.51758064</v>
      </c>
      <c r="CE100" s="72">
        <v>103285.546875</v>
      </c>
      <c r="CF100" s="72">
        <v>0</v>
      </c>
      <c r="CG100" s="72">
        <v>0</v>
      </c>
      <c r="CH100" s="72">
        <v>0</v>
      </c>
      <c r="CI100" s="72">
        <v>7822949.12225807</v>
      </c>
      <c r="CJ100" s="83">
        <f t="shared" si="14"/>
        <v>11698386.1867137</v>
      </c>
      <c r="CK100" s="71">
        <v>0</v>
      </c>
      <c r="CL100" s="72">
        <v>0</v>
      </c>
      <c r="CM100" s="72">
        <v>0</v>
      </c>
      <c r="CN100" s="72">
        <v>134793.75</v>
      </c>
      <c r="CO100" s="72">
        <v>0</v>
      </c>
      <c r="CP100" s="72">
        <v>0</v>
      </c>
      <c r="CQ100" s="72">
        <v>0</v>
      </c>
      <c r="CR100" s="72">
        <v>0</v>
      </c>
      <c r="CS100" s="83">
        <f>SUM(CM100:CR100)</f>
        <v>134793.75</v>
      </c>
      <c r="CT100" s="71">
        <v>0</v>
      </c>
      <c r="CU100" s="72">
        <v>0</v>
      </c>
      <c r="CV100" s="72">
        <v>0</v>
      </c>
      <c r="CW100" s="72">
        <v>0</v>
      </c>
      <c r="CX100" s="72">
        <v>0</v>
      </c>
      <c r="CY100" s="72">
        <v>0</v>
      </c>
      <c r="CZ100" s="72">
        <v>0</v>
      </c>
      <c r="DA100" s="83"/>
      <c r="DB100" s="89">
        <v>0</v>
      </c>
      <c r="DC100" s="72">
        <v>0</v>
      </c>
      <c r="DD100" s="72">
        <v>0</v>
      </c>
      <c r="DE100" s="72">
        <v>1274535.9375</v>
      </c>
      <c r="DF100" s="72">
        <v>0</v>
      </c>
      <c r="DG100" s="72">
        <v>0</v>
      </c>
      <c r="DH100" s="72">
        <v>0</v>
      </c>
      <c r="DI100" s="72">
        <v>0</v>
      </c>
      <c r="DJ100" s="80">
        <f>SUM(DD100:DI100)</f>
        <v>1274535.9375</v>
      </c>
      <c r="DK100" s="71">
        <v>0</v>
      </c>
      <c r="DL100" s="72">
        <v>0</v>
      </c>
      <c r="DM100" s="72">
        <v>0</v>
      </c>
      <c r="DN100" s="72">
        <v>0</v>
      </c>
      <c r="DO100" s="72">
        <v>0</v>
      </c>
      <c r="DP100" s="72">
        <v>0</v>
      </c>
      <c r="DQ100" s="72">
        <v>0</v>
      </c>
      <c r="DR100" s="83"/>
      <c r="DS100" s="71">
        <v>0</v>
      </c>
      <c r="DT100" s="72">
        <v>0</v>
      </c>
      <c r="DU100" s="72">
        <v>0</v>
      </c>
      <c r="DV100" s="72">
        <v>0</v>
      </c>
      <c r="DW100" s="72">
        <v>0</v>
      </c>
      <c r="DX100" s="72">
        <v>0</v>
      </c>
      <c r="DY100" s="72">
        <v>0</v>
      </c>
      <c r="DZ100" s="83"/>
      <c r="EA100" s="71">
        <v>163.3570150233</v>
      </c>
      <c r="EB100" s="72">
        <v>10.731</v>
      </c>
      <c r="EC100" s="72">
        <v>6161777.07816774</v>
      </c>
      <c r="ED100" s="72">
        <v>88593.75</v>
      </c>
      <c r="EE100" s="72">
        <v>0</v>
      </c>
      <c r="EF100" s="72">
        <v>0</v>
      </c>
      <c r="EG100" s="72">
        <v>0</v>
      </c>
      <c r="EH100" s="72">
        <v>8371636.05870967</v>
      </c>
      <c r="EI100" s="83">
        <f>SUM(EC100:EH100)</f>
        <v>14622006.8868774</v>
      </c>
      <c r="EJ100" s="71">
        <v>239.9896901157</v>
      </c>
      <c r="EK100" s="72">
        <v>17.766</v>
      </c>
      <c r="EL100" s="72">
        <v>8817209.27612903</v>
      </c>
      <c r="EM100" s="72">
        <v>0</v>
      </c>
      <c r="EN100" s="72">
        <v>0</v>
      </c>
      <c r="EO100" s="72">
        <v>0</v>
      </c>
      <c r="EP100" s="72">
        <v>0</v>
      </c>
      <c r="EQ100" s="83">
        <f>SUM(EL100:EP100)</f>
        <v>8817209.27612903</v>
      </c>
    </row>
    <row r="101" spans="1:147">
      <c r="A101" s="22"/>
      <c r="B101" s="23" t="e">
        <f>_xlfn.ISOWEEKNUM(C101)</f>
        <v>#NAME?</v>
      </c>
      <c r="C101" s="24">
        <f t="shared" si="13"/>
        <v>44123</v>
      </c>
      <c r="D101" s="25">
        <v>79969792.623</v>
      </c>
      <c r="E101" s="26">
        <v>199954.65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44">
        <v>0</v>
      </c>
      <c r="M101" s="25">
        <v>0.977232558139539</v>
      </c>
      <c r="N101" s="44">
        <v>83633.2330188679</v>
      </c>
      <c r="O101" s="25">
        <v>1214136</v>
      </c>
      <c r="P101" s="26">
        <v>1.58151398259777</v>
      </c>
      <c r="Q101" s="26">
        <v>0</v>
      </c>
      <c r="R101" s="44">
        <v>0</v>
      </c>
      <c r="S101" s="55">
        <v>82.058743935</v>
      </c>
      <c r="T101" s="56">
        <v>21512315.16</v>
      </c>
      <c r="U101" s="25">
        <v>4.746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82.058743935</v>
      </c>
      <c r="AF101" s="26">
        <f t="shared" si="16"/>
        <v>22587930.918</v>
      </c>
      <c r="AG101" s="26">
        <v>4.746</v>
      </c>
      <c r="AH101" s="26">
        <v>1275192.1875</v>
      </c>
      <c r="AI101" s="26">
        <v>0</v>
      </c>
      <c r="AJ101" s="26">
        <v>0</v>
      </c>
      <c r="AK101" s="44">
        <v>88415.25</v>
      </c>
      <c r="AL101" s="71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80"/>
      <c r="AT101" s="71">
        <v>0</v>
      </c>
      <c r="AU101" s="72">
        <v>0</v>
      </c>
      <c r="AV101" s="72">
        <v>0</v>
      </c>
      <c r="AW101" s="72">
        <v>203962.5</v>
      </c>
      <c r="AX101" s="72">
        <v>0</v>
      </c>
      <c r="AY101" s="72">
        <v>0</v>
      </c>
      <c r="AZ101" s="72">
        <v>0</v>
      </c>
      <c r="BA101" s="83">
        <f>SUM(AV101:AZ101)</f>
        <v>203962.5</v>
      </c>
      <c r="BB101" s="71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83"/>
      <c r="BK101" s="71">
        <v>0</v>
      </c>
      <c r="BL101" s="72">
        <v>0</v>
      </c>
      <c r="BM101" s="72">
        <v>0</v>
      </c>
      <c r="BN101" s="72">
        <v>0</v>
      </c>
      <c r="BO101" s="72">
        <v>0</v>
      </c>
      <c r="BP101" s="72">
        <v>0</v>
      </c>
      <c r="BQ101" s="72">
        <v>0</v>
      </c>
      <c r="BR101" s="83"/>
      <c r="BS101" s="71">
        <v>0</v>
      </c>
      <c r="BT101" s="72">
        <v>0</v>
      </c>
      <c r="BU101" s="72">
        <v>0</v>
      </c>
      <c r="BV101" s="72">
        <v>0</v>
      </c>
      <c r="BW101" s="72">
        <v>0</v>
      </c>
      <c r="BX101" s="72">
        <v>0</v>
      </c>
      <c r="BY101" s="72">
        <v>0</v>
      </c>
      <c r="BZ101" s="72">
        <v>0</v>
      </c>
      <c r="CA101" s="83"/>
      <c r="CB101" s="71">
        <v>100.48039134</v>
      </c>
      <c r="CC101" s="72">
        <v>5.67</v>
      </c>
      <c r="CD101" s="72">
        <v>3772151.51758064</v>
      </c>
      <c r="CE101" s="72">
        <v>91473.046875</v>
      </c>
      <c r="CF101" s="72">
        <v>0</v>
      </c>
      <c r="CG101" s="72">
        <v>0</v>
      </c>
      <c r="CH101" s="72">
        <v>0</v>
      </c>
      <c r="CI101" s="72">
        <v>7822949.12225807</v>
      </c>
      <c r="CJ101" s="83">
        <f t="shared" si="14"/>
        <v>11686573.6867137</v>
      </c>
      <c r="CK101" s="71">
        <v>0</v>
      </c>
      <c r="CL101" s="72">
        <v>0</v>
      </c>
      <c r="CM101" s="72">
        <v>0</v>
      </c>
      <c r="CN101" s="72">
        <v>151200</v>
      </c>
      <c r="CO101" s="72">
        <v>0</v>
      </c>
      <c r="CP101" s="72">
        <v>0</v>
      </c>
      <c r="CQ101" s="72">
        <v>0</v>
      </c>
      <c r="CR101" s="72">
        <v>0</v>
      </c>
      <c r="CS101" s="83">
        <f>SUM(CM101:CR101)</f>
        <v>151200</v>
      </c>
      <c r="CT101" s="71">
        <v>0</v>
      </c>
      <c r="CU101" s="72">
        <v>0</v>
      </c>
      <c r="CV101" s="72">
        <v>0</v>
      </c>
      <c r="CW101" s="72">
        <v>0</v>
      </c>
      <c r="CX101" s="72">
        <v>0</v>
      </c>
      <c r="CY101" s="72">
        <v>0</v>
      </c>
      <c r="CZ101" s="72">
        <v>0</v>
      </c>
      <c r="DA101" s="83"/>
      <c r="DB101" s="89">
        <v>0</v>
      </c>
      <c r="DC101" s="72">
        <v>0</v>
      </c>
      <c r="DD101" s="72">
        <v>0</v>
      </c>
      <c r="DE101" s="72">
        <v>667955.859375</v>
      </c>
      <c r="DF101" s="72">
        <v>0</v>
      </c>
      <c r="DG101" s="72">
        <v>0</v>
      </c>
      <c r="DH101" s="72">
        <v>0</v>
      </c>
      <c r="DI101" s="72">
        <v>0</v>
      </c>
      <c r="DJ101" s="80">
        <f>SUM(DD101:DI101)</f>
        <v>667955.859375</v>
      </c>
      <c r="DK101" s="71">
        <v>0</v>
      </c>
      <c r="DL101" s="72">
        <v>0</v>
      </c>
      <c r="DM101" s="72">
        <v>0</v>
      </c>
      <c r="DN101" s="72">
        <v>436668.75</v>
      </c>
      <c r="DO101" s="72">
        <v>0</v>
      </c>
      <c r="DP101" s="72">
        <v>0</v>
      </c>
      <c r="DQ101" s="72">
        <v>0</v>
      </c>
      <c r="DR101" s="83">
        <f>SUM(DM101:DQ101)</f>
        <v>436668.75</v>
      </c>
      <c r="DS101" s="71">
        <v>0</v>
      </c>
      <c r="DT101" s="72">
        <v>0</v>
      </c>
      <c r="DU101" s="72">
        <v>0</v>
      </c>
      <c r="DV101" s="72">
        <v>0</v>
      </c>
      <c r="DW101" s="72">
        <v>0</v>
      </c>
      <c r="DX101" s="72">
        <v>0</v>
      </c>
      <c r="DY101" s="72">
        <v>0</v>
      </c>
      <c r="DZ101" s="83"/>
      <c r="EA101" s="71">
        <v>252.6898400208</v>
      </c>
      <c r="EB101" s="72">
        <v>17.5455</v>
      </c>
      <c r="EC101" s="72">
        <v>7401489.87019355</v>
      </c>
      <c r="ED101" s="72">
        <v>88593.75</v>
      </c>
      <c r="EE101" s="72">
        <v>0</v>
      </c>
      <c r="EF101" s="72">
        <v>0</v>
      </c>
      <c r="EG101" s="72">
        <v>0</v>
      </c>
      <c r="EH101" s="72">
        <v>8371636.05870967</v>
      </c>
      <c r="EI101" s="83">
        <f>SUM(EC101:EH101)</f>
        <v>15861719.6789032</v>
      </c>
      <c r="EJ101" s="71">
        <v>211.35948517425</v>
      </c>
      <c r="EK101" s="72">
        <v>15.75</v>
      </c>
      <c r="EL101" s="72">
        <v>13293482.5556129</v>
      </c>
      <c r="EM101" s="72">
        <v>0</v>
      </c>
      <c r="EN101" s="72">
        <v>0</v>
      </c>
      <c r="EO101" s="72">
        <v>0</v>
      </c>
      <c r="EP101" s="72">
        <v>0</v>
      </c>
      <c r="EQ101" s="83">
        <f>SUM(EL101:EP101)</f>
        <v>13293482.5556129</v>
      </c>
    </row>
    <row r="102" spans="1:147">
      <c r="A102" s="22"/>
      <c r="B102" s="23" t="e">
        <f>_xlfn.ISOWEEKNUM(C102)</f>
        <v>#NAME?</v>
      </c>
      <c r="C102" s="24">
        <f t="shared" si="13"/>
        <v>44130</v>
      </c>
      <c r="D102" s="25">
        <v>78071204.001</v>
      </c>
      <c r="E102" s="26">
        <v>192920.7</v>
      </c>
      <c r="F102" s="26">
        <v>685146986.37</v>
      </c>
      <c r="G102" s="26">
        <v>495192154.149</v>
      </c>
      <c r="H102" s="26">
        <v>154955116.6905</v>
      </c>
      <c r="I102" s="26">
        <v>33307165.9305</v>
      </c>
      <c r="J102" s="26">
        <v>1126090.35</v>
      </c>
      <c r="K102" s="26">
        <v>526134</v>
      </c>
      <c r="L102" s="44">
        <v>40325.25</v>
      </c>
      <c r="M102" s="25">
        <v>0.977232558139539</v>
      </c>
      <c r="N102" s="44">
        <v>83633.2330188679</v>
      </c>
      <c r="O102" s="25">
        <v>1211070</v>
      </c>
      <c r="P102" s="26">
        <v>1.58151398259777</v>
      </c>
      <c r="Q102" s="26">
        <v>0</v>
      </c>
      <c r="R102" s="44">
        <v>0</v>
      </c>
      <c r="S102" s="55">
        <v>432.6901900965</v>
      </c>
      <c r="T102" s="56">
        <v>21211181.166</v>
      </c>
      <c r="U102" s="25">
        <v>34.839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432.6901900965</v>
      </c>
      <c r="AF102" s="26">
        <f t="shared" si="16"/>
        <v>22271740.2243</v>
      </c>
      <c r="AG102" s="26">
        <v>34.7025</v>
      </c>
      <c r="AH102" s="26">
        <v>909619.921875</v>
      </c>
      <c r="AI102" s="26">
        <v>0</v>
      </c>
      <c r="AJ102" s="26">
        <v>0</v>
      </c>
      <c r="AK102" s="44">
        <v>102501</v>
      </c>
      <c r="AL102" s="71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80"/>
      <c r="AT102" s="71">
        <v>0</v>
      </c>
      <c r="AU102" s="72">
        <v>0</v>
      </c>
      <c r="AV102" s="72">
        <v>0</v>
      </c>
      <c r="AW102" s="72">
        <v>427407.421875</v>
      </c>
      <c r="AX102" s="72">
        <v>0</v>
      </c>
      <c r="AY102" s="72">
        <v>0</v>
      </c>
      <c r="AZ102" s="72">
        <v>0</v>
      </c>
      <c r="BA102" s="83">
        <f>SUM(AV102:AZ102)</f>
        <v>427407.421875</v>
      </c>
      <c r="BB102" s="71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83"/>
      <c r="BK102" s="71">
        <v>0</v>
      </c>
      <c r="BL102" s="72">
        <v>0</v>
      </c>
      <c r="BM102" s="72">
        <v>0</v>
      </c>
      <c r="BN102" s="72">
        <v>0</v>
      </c>
      <c r="BO102" s="72">
        <v>0</v>
      </c>
      <c r="BP102" s="72">
        <v>0</v>
      </c>
      <c r="BQ102" s="72">
        <v>0</v>
      </c>
      <c r="BR102" s="83"/>
      <c r="BS102" s="71">
        <v>0</v>
      </c>
      <c r="BT102" s="72">
        <v>0</v>
      </c>
      <c r="BU102" s="72">
        <v>0</v>
      </c>
      <c r="BV102" s="72">
        <v>0</v>
      </c>
      <c r="BW102" s="72">
        <v>0</v>
      </c>
      <c r="BX102" s="72">
        <v>0</v>
      </c>
      <c r="BY102" s="72">
        <v>0</v>
      </c>
      <c r="BZ102" s="72">
        <v>0</v>
      </c>
      <c r="CA102" s="83"/>
      <c r="CB102" s="71">
        <v>91.749911715</v>
      </c>
      <c r="CC102" s="72">
        <v>5.2395</v>
      </c>
      <c r="CD102" s="72">
        <v>3772151.51758064</v>
      </c>
      <c r="CE102" s="72">
        <v>139912.5</v>
      </c>
      <c r="CF102" s="72">
        <v>0</v>
      </c>
      <c r="CG102" s="72">
        <v>0</v>
      </c>
      <c r="CH102" s="72">
        <v>0</v>
      </c>
      <c r="CI102" s="72">
        <v>7523770.05218549</v>
      </c>
      <c r="CJ102" s="83">
        <f t="shared" si="14"/>
        <v>11435834.0697661</v>
      </c>
      <c r="CK102" s="71">
        <v>0</v>
      </c>
      <c r="CL102" s="72">
        <v>0</v>
      </c>
      <c r="CM102" s="72">
        <v>0</v>
      </c>
      <c r="CN102" s="72">
        <v>184012.5</v>
      </c>
      <c r="CO102" s="72">
        <v>0</v>
      </c>
      <c r="CP102" s="72">
        <v>0</v>
      </c>
      <c r="CQ102" s="72">
        <v>0</v>
      </c>
      <c r="CR102" s="72">
        <v>0</v>
      </c>
      <c r="CS102" s="83">
        <f>SUM(CM102:CR102)</f>
        <v>184012.5</v>
      </c>
      <c r="CT102" s="71">
        <v>0</v>
      </c>
      <c r="CU102" s="72">
        <v>0</v>
      </c>
      <c r="CV102" s="72">
        <v>0</v>
      </c>
      <c r="CW102" s="72">
        <v>0</v>
      </c>
      <c r="CX102" s="72">
        <v>0</v>
      </c>
      <c r="CY102" s="72">
        <v>0</v>
      </c>
      <c r="CZ102" s="72">
        <v>0</v>
      </c>
      <c r="DA102" s="83"/>
      <c r="DB102" s="89">
        <v>0</v>
      </c>
      <c r="DC102" s="72">
        <v>0</v>
      </c>
      <c r="DD102" s="72">
        <v>0</v>
      </c>
      <c r="DE102" s="72">
        <v>870925.78125</v>
      </c>
      <c r="DF102" s="72">
        <v>0</v>
      </c>
      <c r="DG102" s="72">
        <v>0</v>
      </c>
      <c r="DH102" s="72">
        <v>0</v>
      </c>
      <c r="DI102" s="72">
        <v>0</v>
      </c>
      <c r="DJ102" s="80">
        <f>SUM(DD102:DI102)</f>
        <v>870925.78125</v>
      </c>
      <c r="DK102" s="71">
        <v>0</v>
      </c>
      <c r="DL102" s="72">
        <v>0</v>
      </c>
      <c r="DM102" s="72">
        <v>0</v>
      </c>
      <c r="DN102" s="72">
        <v>569953.125</v>
      </c>
      <c r="DO102" s="72">
        <v>0</v>
      </c>
      <c r="DP102" s="72">
        <v>0</v>
      </c>
      <c r="DQ102" s="72">
        <v>0</v>
      </c>
      <c r="DR102" s="83">
        <f>SUM(DM102:DQ102)</f>
        <v>569953.125</v>
      </c>
      <c r="DS102" s="71">
        <v>0</v>
      </c>
      <c r="DT102" s="72">
        <v>0</v>
      </c>
      <c r="DU102" s="72">
        <v>0</v>
      </c>
      <c r="DV102" s="72">
        <v>0</v>
      </c>
      <c r="DW102" s="72">
        <v>0</v>
      </c>
      <c r="DX102" s="72">
        <v>0</v>
      </c>
      <c r="DY102" s="72">
        <v>0</v>
      </c>
      <c r="DZ102" s="83"/>
      <c r="EA102" s="71">
        <v>281.03573089515</v>
      </c>
      <c r="EB102" s="72">
        <v>19.7715</v>
      </c>
      <c r="EC102" s="72">
        <v>7401489.87019355</v>
      </c>
      <c r="ED102" s="72">
        <v>310078.125</v>
      </c>
      <c r="EE102" s="72">
        <v>0</v>
      </c>
      <c r="EF102" s="72">
        <v>0</v>
      </c>
      <c r="EG102" s="72">
        <v>0</v>
      </c>
      <c r="EH102" s="72">
        <v>8524351.84407258</v>
      </c>
      <c r="EI102" s="83">
        <f>SUM(EC102:EH102)</f>
        <v>16235919.8392661</v>
      </c>
      <c r="EJ102" s="71">
        <v>0</v>
      </c>
      <c r="EK102" s="72">
        <v>0</v>
      </c>
      <c r="EL102" s="72" t="s">
        <v>70</v>
      </c>
      <c r="EM102" s="72">
        <v>0</v>
      </c>
      <c r="EN102" s="72">
        <v>0</v>
      </c>
      <c r="EO102" s="72">
        <v>0</v>
      </c>
      <c r="EP102" s="72">
        <v>0</v>
      </c>
      <c r="EQ102" s="83"/>
    </row>
    <row r="103" spans="1:147">
      <c r="A103" s="22"/>
      <c r="B103" s="23" t="e">
        <f>_xlfn.ISOWEEKNUM(C103)</f>
        <v>#NAME?</v>
      </c>
      <c r="C103" s="24">
        <f t="shared" si="13"/>
        <v>44137</v>
      </c>
      <c r="D103" s="25">
        <v>72185533.8645001</v>
      </c>
      <c r="E103" s="26">
        <v>175562.1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44">
        <v>0</v>
      </c>
      <c r="M103" s="25">
        <v>0.966000000000004</v>
      </c>
      <c r="N103" s="44">
        <v>83633.2330188679</v>
      </c>
      <c r="O103" s="25">
        <v>1077699</v>
      </c>
      <c r="P103" s="26">
        <v>1.56602658954577</v>
      </c>
      <c r="Q103" s="26">
        <v>0</v>
      </c>
      <c r="R103" s="44">
        <v>0</v>
      </c>
      <c r="S103" s="55">
        <v>250.5408698835</v>
      </c>
      <c r="T103" s="56">
        <v>19404377.202</v>
      </c>
      <c r="U103" s="25">
        <v>20.8425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250.5408698835</v>
      </c>
      <c r="AF103" s="26">
        <f t="shared" si="16"/>
        <v>20374596.0621</v>
      </c>
      <c r="AG103" s="26">
        <v>20.8425</v>
      </c>
      <c r="AH103" s="26">
        <v>2037820.3125</v>
      </c>
      <c r="AI103" s="26">
        <v>0</v>
      </c>
      <c r="AJ103" s="26">
        <v>0</v>
      </c>
      <c r="AK103" s="44">
        <v>87067.05</v>
      </c>
      <c r="AL103" s="71">
        <v>0</v>
      </c>
      <c r="AM103" s="72">
        <v>0</v>
      </c>
      <c r="AN103" s="72">
        <v>0</v>
      </c>
      <c r="AO103" s="72">
        <v>74812.5</v>
      </c>
      <c r="AP103" s="72">
        <v>0</v>
      </c>
      <c r="AQ103" s="72">
        <v>0</v>
      </c>
      <c r="AR103" s="72">
        <v>0</v>
      </c>
      <c r="AS103" s="80">
        <f t="shared" si="17"/>
        <v>74812.5</v>
      </c>
      <c r="AT103" s="71">
        <v>0</v>
      </c>
      <c r="AU103" s="72">
        <v>0</v>
      </c>
      <c r="AV103" s="72">
        <v>0</v>
      </c>
      <c r="AW103" s="72">
        <v>281892.1875</v>
      </c>
      <c r="AX103" s="72">
        <v>0</v>
      </c>
      <c r="AY103" s="72">
        <v>0</v>
      </c>
      <c r="AZ103" s="72">
        <v>0</v>
      </c>
      <c r="BA103" s="83">
        <f>SUM(AV103:AZ103)</f>
        <v>281892.1875</v>
      </c>
      <c r="BB103" s="71">
        <v>0</v>
      </c>
      <c r="BC103" s="72">
        <v>0</v>
      </c>
      <c r="BD103" s="72">
        <v>0</v>
      </c>
      <c r="BE103" s="72">
        <v>0</v>
      </c>
      <c r="BF103" s="72">
        <v>0</v>
      </c>
      <c r="BG103" s="72">
        <v>0</v>
      </c>
      <c r="BH103" s="72">
        <v>0</v>
      </c>
      <c r="BI103" s="72">
        <v>0</v>
      </c>
      <c r="BJ103" s="83"/>
      <c r="BK103" s="71">
        <v>0</v>
      </c>
      <c r="BL103" s="72">
        <v>0</v>
      </c>
      <c r="BM103" s="72">
        <v>0</v>
      </c>
      <c r="BN103" s="72">
        <v>0</v>
      </c>
      <c r="BO103" s="72">
        <v>0</v>
      </c>
      <c r="BP103" s="72">
        <v>0</v>
      </c>
      <c r="BQ103" s="72">
        <v>0</v>
      </c>
      <c r="BR103" s="83"/>
      <c r="BS103" s="71">
        <v>0</v>
      </c>
      <c r="BT103" s="72">
        <v>0</v>
      </c>
      <c r="BU103" s="72">
        <v>0</v>
      </c>
      <c r="BV103" s="72">
        <v>26250</v>
      </c>
      <c r="BW103" s="72">
        <v>0</v>
      </c>
      <c r="BX103" s="72">
        <v>0</v>
      </c>
      <c r="BY103" s="72">
        <v>0</v>
      </c>
      <c r="BZ103" s="72">
        <v>0</v>
      </c>
      <c r="CA103" s="83">
        <f>SUM(BU103:BZ103)</f>
        <v>26250</v>
      </c>
      <c r="CB103" s="71">
        <v>0</v>
      </c>
      <c r="CC103" s="72">
        <v>0</v>
      </c>
      <c r="CD103" s="72" t="s">
        <v>70</v>
      </c>
      <c r="CE103" s="72">
        <v>212887.5</v>
      </c>
      <c r="CF103" s="72">
        <v>0</v>
      </c>
      <c r="CG103" s="72">
        <v>0</v>
      </c>
      <c r="CH103" s="72">
        <v>0</v>
      </c>
      <c r="CI103" s="72">
        <v>5728695.63175</v>
      </c>
      <c r="CJ103" s="83">
        <f t="shared" si="14"/>
        <v>5941583.13175</v>
      </c>
      <c r="CK103" s="71">
        <v>178.220679105</v>
      </c>
      <c r="CL103" s="72">
        <v>13.1355</v>
      </c>
      <c r="CM103" s="72">
        <v>7249749.7072</v>
      </c>
      <c r="CN103" s="72">
        <v>65625</v>
      </c>
      <c r="CO103" s="72">
        <v>0</v>
      </c>
      <c r="CP103" s="72">
        <v>0</v>
      </c>
      <c r="CQ103" s="72">
        <v>0</v>
      </c>
      <c r="CR103" s="72">
        <v>0</v>
      </c>
      <c r="CS103" s="83">
        <f>SUM(CM103:CR103)</f>
        <v>7315374.7072</v>
      </c>
      <c r="CT103" s="71">
        <v>0</v>
      </c>
      <c r="CU103" s="72">
        <v>0</v>
      </c>
      <c r="CV103" s="72">
        <v>0</v>
      </c>
      <c r="CW103" s="72">
        <v>0</v>
      </c>
      <c r="CX103" s="72">
        <v>0</v>
      </c>
      <c r="CY103" s="72">
        <v>0</v>
      </c>
      <c r="CZ103" s="72">
        <v>0</v>
      </c>
      <c r="DA103" s="83"/>
      <c r="DB103" s="89">
        <v>232.5304736685</v>
      </c>
      <c r="DC103" s="72">
        <v>17.9025</v>
      </c>
      <c r="DD103" s="72">
        <v>15802474.52</v>
      </c>
      <c r="DE103" s="72">
        <v>0</v>
      </c>
      <c r="DF103" s="72">
        <v>1256053.1375</v>
      </c>
      <c r="DG103" s="72">
        <v>0</v>
      </c>
      <c r="DH103" s="72">
        <v>0</v>
      </c>
      <c r="DI103" s="72">
        <v>0</v>
      </c>
      <c r="DJ103" s="80">
        <f>SUM(DD103:DI103)</f>
        <v>17058527.6575</v>
      </c>
      <c r="DK103" s="71">
        <v>0</v>
      </c>
      <c r="DL103" s="72">
        <v>0</v>
      </c>
      <c r="DM103" s="72">
        <v>0</v>
      </c>
      <c r="DN103" s="72">
        <v>642600</v>
      </c>
      <c r="DO103" s="72">
        <v>0</v>
      </c>
      <c r="DP103" s="72">
        <v>0</v>
      </c>
      <c r="DQ103" s="72">
        <v>0</v>
      </c>
      <c r="DR103" s="83">
        <f>SUM(DM103:DQ103)</f>
        <v>642600</v>
      </c>
      <c r="DS103" s="71">
        <v>0</v>
      </c>
      <c r="DT103" s="72">
        <v>0</v>
      </c>
      <c r="DU103" s="72">
        <v>0</v>
      </c>
      <c r="DV103" s="72">
        <v>0</v>
      </c>
      <c r="DW103" s="72">
        <v>0</v>
      </c>
      <c r="DX103" s="72">
        <v>0</v>
      </c>
      <c r="DY103" s="72">
        <v>0</v>
      </c>
      <c r="DZ103" s="83"/>
      <c r="EA103" s="71">
        <v>176.2160585136</v>
      </c>
      <c r="EB103" s="72">
        <v>12.6525</v>
      </c>
      <c r="EC103" s="72">
        <v>7401489.87019355</v>
      </c>
      <c r="ED103" s="72">
        <v>598007.8125</v>
      </c>
      <c r="EE103" s="72">
        <v>0</v>
      </c>
      <c r="EF103" s="72">
        <v>0</v>
      </c>
      <c r="EG103" s="72">
        <v>0</v>
      </c>
      <c r="EH103" s="72">
        <v>9440646.55625</v>
      </c>
      <c r="EI103" s="83">
        <f>SUM(EC103:EH103)</f>
        <v>17440144.2389435</v>
      </c>
      <c r="EJ103" s="71">
        <v>241.5160807395</v>
      </c>
      <c r="EK103" s="72">
        <v>18.711</v>
      </c>
      <c r="EL103" s="72">
        <v>14240843.5354839</v>
      </c>
      <c r="EM103" s="72">
        <v>0</v>
      </c>
      <c r="EN103" s="72">
        <v>0</v>
      </c>
      <c r="EO103" s="72">
        <v>0</v>
      </c>
      <c r="EP103" s="72">
        <v>0</v>
      </c>
      <c r="EQ103" s="83">
        <f>SUM(EL103:EP103)</f>
        <v>14240843.5354839</v>
      </c>
    </row>
    <row r="104" spans="1:147">
      <c r="A104" s="22"/>
      <c r="B104" s="23" t="e">
        <f>_xlfn.ISOWEEKNUM(C104)</f>
        <v>#NAME?</v>
      </c>
      <c r="C104" s="24">
        <f t="shared" si="13"/>
        <v>44144</v>
      </c>
      <c r="D104" s="25">
        <v>73167772.5450001</v>
      </c>
      <c r="E104" s="26">
        <v>178346.7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44">
        <v>0</v>
      </c>
      <c r="M104" s="25">
        <v>0.966000000000004</v>
      </c>
      <c r="N104" s="44">
        <v>83633.2330188679</v>
      </c>
      <c r="O104" s="25">
        <v>1140552</v>
      </c>
      <c r="P104" s="26">
        <v>1.56602658954577</v>
      </c>
      <c r="Q104" s="26">
        <v>0</v>
      </c>
      <c r="R104" s="44">
        <v>0</v>
      </c>
      <c r="S104" s="55">
        <v>346.187839578</v>
      </c>
      <c r="T104" s="56">
        <v>19404377.202</v>
      </c>
      <c r="U104" s="25">
        <v>27.594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346.187839578</v>
      </c>
      <c r="AF104" s="26">
        <f t="shared" si="16"/>
        <v>20374596.0621</v>
      </c>
      <c r="AG104" s="26">
        <v>27.594</v>
      </c>
      <c r="AH104" s="26">
        <v>2122164.84375</v>
      </c>
      <c r="AI104" s="26">
        <v>0</v>
      </c>
      <c r="AJ104" s="26">
        <v>0</v>
      </c>
      <c r="AK104" s="44">
        <v>87946.95</v>
      </c>
      <c r="AL104" s="71">
        <v>0</v>
      </c>
      <c r="AM104" s="72">
        <v>0</v>
      </c>
      <c r="AN104" s="72">
        <v>0</v>
      </c>
      <c r="AO104" s="72">
        <v>74812.5</v>
      </c>
      <c r="AP104" s="72">
        <v>0</v>
      </c>
      <c r="AQ104" s="72">
        <v>0</v>
      </c>
      <c r="AR104" s="72">
        <v>0</v>
      </c>
      <c r="AS104" s="80">
        <f t="shared" si="17"/>
        <v>74812.5</v>
      </c>
      <c r="AT104" s="71">
        <v>0</v>
      </c>
      <c r="AU104" s="72">
        <v>0</v>
      </c>
      <c r="AV104" s="72">
        <v>0</v>
      </c>
      <c r="AW104" s="72">
        <v>242927.34375</v>
      </c>
      <c r="AX104" s="72">
        <v>0</v>
      </c>
      <c r="AY104" s="72">
        <v>0</v>
      </c>
      <c r="AZ104" s="72">
        <v>0</v>
      </c>
      <c r="BA104" s="83">
        <f>SUM(AV104:AZ104)</f>
        <v>242927.34375</v>
      </c>
      <c r="BB104" s="71">
        <v>0</v>
      </c>
      <c r="BC104" s="72">
        <v>0</v>
      </c>
      <c r="BD104" s="72">
        <v>0</v>
      </c>
      <c r="BE104" s="72">
        <v>0</v>
      </c>
      <c r="BF104" s="72">
        <v>0</v>
      </c>
      <c r="BG104" s="72">
        <v>0</v>
      </c>
      <c r="BH104" s="72">
        <v>0</v>
      </c>
      <c r="BI104" s="72">
        <v>0</v>
      </c>
      <c r="BJ104" s="83"/>
      <c r="BK104" s="71">
        <v>0</v>
      </c>
      <c r="BL104" s="72">
        <v>0</v>
      </c>
      <c r="BM104" s="72">
        <v>0</v>
      </c>
      <c r="BN104" s="72">
        <v>0</v>
      </c>
      <c r="BO104" s="72">
        <v>0</v>
      </c>
      <c r="BP104" s="72">
        <v>0</v>
      </c>
      <c r="BQ104" s="72">
        <v>0</v>
      </c>
      <c r="BR104" s="83"/>
      <c r="BS104" s="71">
        <v>0</v>
      </c>
      <c r="BT104" s="72">
        <v>0</v>
      </c>
      <c r="BU104" s="72">
        <v>0</v>
      </c>
      <c r="BV104" s="72">
        <v>26250</v>
      </c>
      <c r="BW104" s="72">
        <v>0</v>
      </c>
      <c r="BX104" s="72">
        <v>0</v>
      </c>
      <c r="BY104" s="72">
        <v>0</v>
      </c>
      <c r="BZ104" s="72">
        <v>0</v>
      </c>
      <c r="CA104" s="83">
        <f>SUM(BU104:BZ104)</f>
        <v>26250</v>
      </c>
      <c r="CB104" s="71">
        <v>0</v>
      </c>
      <c r="CC104" s="72">
        <v>0</v>
      </c>
      <c r="CD104" s="72">
        <v>0</v>
      </c>
      <c r="CE104" s="72">
        <v>183356.25</v>
      </c>
      <c r="CF104" s="72">
        <v>0</v>
      </c>
      <c r="CG104" s="72">
        <v>0</v>
      </c>
      <c r="CH104" s="72">
        <v>0</v>
      </c>
      <c r="CI104" s="72">
        <v>5728695.63175</v>
      </c>
      <c r="CJ104" s="83">
        <f t="shared" si="14"/>
        <v>5912051.88175</v>
      </c>
      <c r="CK104" s="71">
        <v>180.8260192515</v>
      </c>
      <c r="CL104" s="72">
        <v>12.075</v>
      </c>
      <c r="CM104" s="72">
        <v>6343530.9938</v>
      </c>
      <c r="CN104" s="72">
        <v>65625</v>
      </c>
      <c r="CO104" s="72">
        <v>0</v>
      </c>
      <c r="CP104" s="72">
        <v>0</v>
      </c>
      <c r="CQ104" s="72">
        <v>0</v>
      </c>
      <c r="CR104" s="72">
        <v>0</v>
      </c>
      <c r="CS104" s="83">
        <f>SUM(CM104:CR104)</f>
        <v>6409155.9938</v>
      </c>
      <c r="CT104" s="71">
        <v>0</v>
      </c>
      <c r="CU104" s="72">
        <v>0</v>
      </c>
      <c r="CV104" s="72">
        <v>0</v>
      </c>
      <c r="CW104" s="72">
        <v>0</v>
      </c>
      <c r="CX104" s="72">
        <v>0</v>
      </c>
      <c r="CY104" s="72">
        <v>0</v>
      </c>
      <c r="CZ104" s="72">
        <v>0</v>
      </c>
      <c r="DA104" s="83"/>
      <c r="DB104" s="89">
        <v>314.5383870363</v>
      </c>
      <c r="DC104" s="72">
        <v>26.775</v>
      </c>
      <c r="DD104" s="72">
        <v>13827165.205</v>
      </c>
      <c r="DE104" s="72">
        <v>338083.59375</v>
      </c>
      <c r="DF104" s="72">
        <v>1256053.1375</v>
      </c>
      <c r="DG104" s="72">
        <v>0</v>
      </c>
      <c r="DH104" s="72">
        <v>0</v>
      </c>
      <c r="DI104" s="72">
        <v>0</v>
      </c>
      <c r="DJ104" s="80">
        <f>SUM(DD104:DI104)</f>
        <v>15421301.93625</v>
      </c>
      <c r="DK104" s="71">
        <v>0</v>
      </c>
      <c r="DL104" s="72">
        <v>0</v>
      </c>
      <c r="DM104" s="72">
        <v>0</v>
      </c>
      <c r="DN104" s="72">
        <v>619565.625</v>
      </c>
      <c r="DO104" s="72">
        <v>0</v>
      </c>
      <c r="DP104" s="72">
        <v>0</v>
      </c>
      <c r="DQ104" s="72">
        <v>0</v>
      </c>
      <c r="DR104" s="83">
        <f>SUM(DM104:DQ104)</f>
        <v>619565.625</v>
      </c>
      <c r="DS104" s="71">
        <v>0</v>
      </c>
      <c r="DT104" s="72">
        <v>0</v>
      </c>
      <c r="DU104" s="72">
        <v>0</v>
      </c>
      <c r="DV104" s="72">
        <v>0</v>
      </c>
      <c r="DW104" s="72">
        <v>0</v>
      </c>
      <c r="DX104" s="72">
        <v>0</v>
      </c>
      <c r="DY104" s="72">
        <v>0</v>
      </c>
      <c r="DZ104" s="83"/>
      <c r="EA104" s="71">
        <v>236.5284633033</v>
      </c>
      <c r="EB104" s="72">
        <v>17.514</v>
      </c>
      <c r="EC104" s="72">
        <v>7499322.41845161</v>
      </c>
      <c r="ED104" s="72">
        <v>766434.375</v>
      </c>
      <c r="EE104" s="72">
        <v>0</v>
      </c>
      <c r="EF104" s="72">
        <v>0</v>
      </c>
      <c r="EG104" s="72">
        <v>0</v>
      </c>
      <c r="EH104" s="72">
        <v>9440646.55625</v>
      </c>
      <c r="EI104" s="83">
        <f>SUM(EC104:EH104)</f>
        <v>17706403.3497016</v>
      </c>
      <c r="EJ104" s="71">
        <v>248.02493333835</v>
      </c>
      <c r="EK104" s="72">
        <v>19.3515</v>
      </c>
      <c r="EL104" s="72">
        <v>9764570.256</v>
      </c>
      <c r="EM104" s="72">
        <v>0</v>
      </c>
      <c r="EN104" s="72">
        <v>0</v>
      </c>
      <c r="EO104" s="72">
        <v>0</v>
      </c>
      <c r="EP104" s="72">
        <v>0</v>
      </c>
      <c r="EQ104" s="83">
        <f>SUM(EL104:EP104)</f>
        <v>9764570.256</v>
      </c>
    </row>
    <row r="105" spans="1:147">
      <c r="A105" s="22"/>
      <c r="B105" s="23" t="e">
        <f>_xlfn.ISOWEEKNUM(C105)</f>
        <v>#NAME?</v>
      </c>
      <c r="C105" s="24">
        <f t="shared" si="13"/>
        <v>44151</v>
      </c>
      <c r="D105" s="25">
        <v>69699995.757</v>
      </c>
      <c r="E105" s="26">
        <v>169965.6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44">
        <v>0</v>
      </c>
      <c r="M105" s="25">
        <v>0.966000000000004</v>
      </c>
      <c r="N105" s="44">
        <v>83633.2330188679</v>
      </c>
      <c r="O105" s="25">
        <v>1139019</v>
      </c>
      <c r="P105" s="26">
        <v>1.56602658954577</v>
      </c>
      <c r="Q105" s="26">
        <v>0</v>
      </c>
      <c r="R105" s="44">
        <v>0</v>
      </c>
      <c r="S105" s="55">
        <v>410.820582984</v>
      </c>
      <c r="T105" s="56">
        <v>19404377.202</v>
      </c>
      <c r="U105" s="25">
        <v>33.1905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410.820582984</v>
      </c>
      <c r="AF105" s="26">
        <f t="shared" si="16"/>
        <v>20374596.0621</v>
      </c>
      <c r="AG105" s="26">
        <v>33.1905</v>
      </c>
      <c r="AH105" s="26">
        <v>1933099.21875</v>
      </c>
      <c r="AI105" s="26">
        <v>0</v>
      </c>
      <c r="AJ105" s="26">
        <v>0</v>
      </c>
      <c r="AK105" s="44">
        <v>87934.35</v>
      </c>
      <c r="AL105" s="71">
        <v>0</v>
      </c>
      <c r="AM105" s="72">
        <v>0</v>
      </c>
      <c r="AN105" s="72">
        <v>0</v>
      </c>
      <c r="AO105" s="72">
        <v>37406.25</v>
      </c>
      <c r="AP105" s="72">
        <v>0</v>
      </c>
      <c r="AQ105" s="72">
        <v>0</v>
      </c>
      <c r="AR105" s="72">
        <v>0</v>
      </c>
      <c r="AS105" s="80">
        <f t="shared" si="17"/>
        <v>37406.25</v>
      </c>
      <c r="AT105" s="71">
        <v>0</v>
      </c>
      <c r="AU105" s="72">
        <v>0</v>
      </c>
      <c r="AV105" s="72">
        <v>0</v>
      </c>
      <c r="AW105" s="72">
        <v>203962.5</v>
      </c>
      <c r="AX105" s="72">
        <v>0</v>
      </c>
      <c r="AY105" s="72">
        <v>0</v>
      </c>
      <c r="AZ105" s="72">
        <v>0</v>
      </c>
      <c r="BA105" s="83">
        <f>SUM(AV105:AZ105)</f>
        <v>203962.5</v>
      </c>
      <c r="BB105" s="71">
        <v>0</v>
      </c>
      <c r="BC105" s="72">
        <v>0</v>
      </c>
      <c r="BD105" s="72">
        <v>0</v>
      </c>
      <c r="BE105" s="72">
        <v>0</v>
      </c>
      <c r="BF105" s="72">
        <v>0</v>
      </c>
      <c r="BG105" s="72">
        <v>0</v>
      </c>
      <c r="BH105" s="72">
        <v>0</v>
      </c>
      <c r="BI105" s="72">
        <v>0</v>
      </c>
      <c r="BJ105" s="83"/>
      <c r="BK105" s="71">
        <v>0</v>
      </c>
      <c r="BL105" s="72">
        <v>0</v>
      </c>
      <c r="BM105" s="72">
        <v>0</v>
      </c>
      <c r="BN105" s="72">
        <v>0</v>
      </c>
      <c r="BO105" s="72">
        <v>0</v>
      </c>
      <c r="BP105" s="72">
        <v>0</v>
      </c>
      <c r="BQ105" s="72">
        <v>0</v>
      </c>
      <c r="BR105" s="83"/>
      <c r="BS105" s="71">
        <v>0</v>
      </c>
      <c r="BT105" s="72">
        <v>0</v>
      </c>
      <c r="BU105" s="72">
        <v>0</v>
      </c>
      <c r="BV105" s="72">
        <v>177187.5</v>
      </c>
      <c r="BW105" s="72">
        <v>0</v>
      </c>
      <c r="BX105" s="72">
        <v>0</v>
      </c>
      <c r="BY105" s="72">
        <v>0</v>
      </c>
      <c r="BZ105" s="72">
        <v>0</v>
      </c>
      <c r="CA105" s="83">
        <f>SUM(BU105:BZ105)</f>
        <v>177187.5</v>
      </c>
      <c r="CB105" s="71">
        <v>126.611634555</v>
      </c>
      <c r="CC105" s="72">
        <v>7.854</v>
      </c>
      <c r="CD105" s="72">
        <v>5090522.682</v>
      </c>
      <c r="CE105" s="72">
        <v>276150</v>
      </c>
      <c r="CF105" s="72">
        <v>0</v>
      </c>
      <c r="CG105" s="72">
        <v>0</v>
      </c>
      <c r="CH105" s="72">
        <v>0</v>
      </c>
      <c r="CI105" s="72">
        <v>5728695.63175</v>
      </c>
      <c r="CJ105" s="83">
        <f t="shared" si="14"/>
        <v>11095368.31375</v>
      </c>
      <c r="CK105" s="71">
        <v>162.73163151</v>
      </c>
      <c r="CL105" s="72">
        <v>10.4895</v>
      </c>
      <c r="CM105" s="72">
        <v>9515296.4907</v>
      </c>
      <c r="CN105" s="72">
        <v>65625</v>
      </c>
      <c r="CO105" s="72">
        <v>0</v>
      </c>
      <c r="CP105" s="72">
        <v>0</v>
      </c>
      <c r="CQ105" s="72">
        <v>0</v>
      </c>
      <c r="CR105" s="72">
        <v>0</v>
      </c>
      <c r="CS105" s="83">
        <f>SUM(CM105:CR105)</f>
        <v>9580921.4907</v>
      </c>
      <c r="CT105" s="71">
        <v>0</v>
      </c>
      <c r="CU105" s="72">
        <v>0</v>
      </c>
      <c r="CV105" s="72">
        <v>0</v>
      </c>
      <c r="CW105" s="72">
        <v>0</v>
      </c>
      <c r="CX105" s="72">
        <v>0</v>
      </c>
      <c r="CY105" s="72">
        <v>0</v>
      </c>
      <c r="CZ105" s="72">
        <v>0</v>
      </c>
      <c r="DA105" s="83"/>
      <c r="DB105" s="89">
        <v>308.932948338</v>
      </c>
      <c r="DC105" s="72">
        <v>25.4415</v>
      </c>
      <c r="DD105" s="72">
        <v>13827165.205</v>
      </c>
      <c r="DE105" s="72">
        <v>607556.25</v>
      </c>
      <c r="DF105" s="72">
        <v>1256053.1375</v>
      </c>
      <c r="DG105" s="72">
        <v>0</v>
      </c>
      <c r="DH105" s="72">
        <v>0</v>
      </c>
      <c r="DI105" s="72">
        <v>0</v>
      </c>
      <c r="DJ105" s="80">
        <f>SUM(DD105:DI105)</f>
        <v>15690774.5925</v>
      </c>
      <c r="DK105" s="71">
        <v>0</v>
      </c>
      <c r="DL105" s="72">
        <v>0</v>
      </c>
      <c r="DM105" s="72">
        <v>0</v>
      </c>
      <c r="DN105" s="72">
        <v>1191996.09375</v>
      </c>
      <c r="DO105" s="72">
        <v>0</v>
      </c>
      <c r="DP105" s="72">
        <v>0</v>
      </c>
      <c r="DQ105" s="72">
        <v>0</v>
      </c>
      <c r="DR105" s="83">
        <f>SUM(DM105:DQ105)</f>
        <v>1191996.09375</v>
      </c>
      <c r="DS105" s="71">
        <v>0</v>
      </c>
      <c r="DT105" s="72">
        <v>0</v>
      </c>
      <c r="DU105" s="72">
        <v>0</v>
      </c>
      <c r="DV105" s="72">
        <v>0</v>
      </c>
      <c r="DW105" s="72">
        <v>0</v>
      </c>
      <c r="DX105" s="72">
        <v>0</v>
      </c>
      <c r="DY105" s="72">
        <v>0</v>
      </c>
      <c r="DZ105" s="83"/>
      <c r="EA105" s="71">
        <v>222.29314068255</v>
      </c>
      <c r="EB105" s="72">
        <v>16.212</v>
      </c>
      <c r="EC105" s="72">
        <v>8086317.708</v>
      </c>
      <c r="ED105" s="72">
        <v>1098660.9375</v>
      </c>
      <c r="EE105" s="72">
        <v>0</v>
      </c>
      <c r="EF105" s="72">
        <v>0</v>
      </c>
      <c r="EG105" s="72">
        <v>0</v>
      </c>
      <c r="EH105" s="72">
        <v>9440646.55625</v>
      </c>
      <c r="EI105" s="83">
        <f>SUM(EC105:EH105)</f>
        <v>18625625.20175</v>
      </c>
      <c r="EJ105" s="71">
        <v>245.45580045</v>
      </c>
      <c r="EK105" s="72">
        <v>18.5955</v>
      </c>
      <c r="EL105" s="72">
        <v>9764570.256</v>
      </c>
      <c r="EM105" s="72">
        <v>0</v>
      </c>
      <c r="EN105" s="72">
        <v>0</v>
      </c>
      <c r="EO105" s="72">
        <v>0</v>
      </c>
      <c r="EP105" s="72">
        <v>0</v>
      </c>
      <c r="EQ105" s="83">
        <f>SUM(EL105:EP105)</f>
        <v>9764570.256</v>
      </c>
    </row>
    <row r="106" spans="1:147">
      <c r="A106" s="22"/>
      <c r="B106" s="23" t="e">
        <f>_xlfn.ISOWEEKNUM(C106)</f>
        <v>#NAME?</v>
      </c>
      <c r="C106" s="24">
        <f t="shared" si="13"/>
        <v>44158</v>
      </c>
      <c r="D106" s="25">
        <v>69247106.334</v>
      </c>
      <c r="E106" s="26">
        <v>171106.95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44">
        <v>0</v>
      </c>
      <c r="M106" s="25">
        <v>0.966000000000004</v>
      </c>
      <c r="N106" s="44">
        <v>83633.2330188679</v>
      </c>
      <c r="O106" s="25">
        <v>1197273</v>
      </c>
      <c r="P106" s="26">
        <v>1.56602658954577</v>
      </c>
      <c r="Q106" s="26">
        <v>0</v>
      </c>
      <c r="R106" s="44">
        <v>0</v>
      </c>
      <c r="S106" s="55">
        <v>410.985105321</v>
      </c>
      <c r="T106" s="56">
        <v>19404377.202</v>
      </c>
      <c r="U106" s="25">
        <v>32.1615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410.985105321</v>
      </c>
      <c r="AF106" s="26">
        <f t="shared" si="16"/>
        <v>20374596.0621</v>
      </c>
      <c r="AG106" s="26">
        <v>32.1615</v>
      </c>
      <c r="AH106" s="26">
        <v>1655915.625</v>
      </c>
      <c r="AI106" s="26">
        <v>0</v>
      </c>
      <c r="AJ106" s="26">
        <v>0</v>
      </c>
      <c r="AK106" s="44">
        <v>89487.3</v>
      </c>
      <c r="AL106" s="71">
        <v>0</v>
      </c>
      <c r="AM106" s="72">
        <v>0</v>
      </c>
      <c r="AN106" s="72">
        <v>0</v>
      </c>
      <c r="AO106" s="72">
        <v>0</v>
      </c>
      <c r="AP106" s="72">
        <v>0</v>
      </c>
      <c r="AQ106" s="72">
        <v>0</v>
      </c>
      <c r="AR106" s="72">
        <v>0</v>
      </c>
      <c r="AS106" s="80"/>
      <c r="AT106" s="71">
        <v>0</v>
      </c>
      <c r="AU106" s="72">
        <v>0</v>
      </c>
      <c r="AV106" s="72">
        <v>0</v>
      </c>
      <c r="AW106" s="72">
        <v>203962.5</v>
      </c>
      <c r="AX106" s="72">
        <v>0</v>
      </c>
      <c r="AY106" s="72">
        <v>0</v>
      </c>
      <c r="AZ106" s="72">
        <v>0</v>
      </c>
      <c r="BA106" s="83">
        <f>SUM(AV106:AZ106)</f>
        <v>203962.5</v>
      </c>
      <c r="BB106" s="71">
        <v>0</v>
      </c>
      <c r="BC106" s="72">
        <v>0</v>
      </c>
      <c r="BD106" s="72">
        <v>0</v>
      </c>
      <c r="BE106" s="72">
        <v>0</v>
      </c>
      <c r="BF106" s="72">
        <v>0</v>
      </c>
      <c r="BG106" s="72">
        <v>0</v>
      </c>
      <c r="BH106" s="72">
        <v>0</v>
      </c>
      <c r="BI106" s="72">
        <v>0</v>
      </c>
      <c r="BJ106" s="83"/>
      <c r="BK106" s="71">
        <v>0</v>
      </c>
      <c r="BL106" s="72">
        <v>0</v>
      </c>
      <c r="BM106" s="72">
        <v>0</v>
      </c>
      <c r="BN106" s="72">
        <v>0</v>
      </c>
      <c r="BO106" s="72">
        <v>0</v>
      </c>
      <c r="BP106" s="72">
        <v>0</v>
      </c>
      <c r="BQ106" s="72">
        <v>0</v>
      </c>
      <c r="BR106" s="83"/>
      <c r="BS106" s="71">
        <v>0</v>
      </c>
      <c r="BT106" s="72">
        <v>0</v>
      </c>
      <c r="BU106" s="72">
        <v>0</v>
      </c>
      <c r="BV106" s="72">
        <v>367762.5</v>
      </c>
      <c r="BW106" s="72">
        <v>0</v>
      </c>
      <c r="BX106" s="72">
        <v>0</v>
      </c>
      <c r="BY106" s="72">
        <v>0</v>
      </c>
      <c r="BZ106" s="72">
        <v>0</v>
      </c>
      <c r="CA106" s="83">
        <f>SUM(BU106:BZ106)</f>
        <v>367762.5</v>
      </c>
      <c r="CB106" s="71">
        <v>129.87915171</v>
      </c>
      <c r="CC106" s="72">
        <v>8.925</v>
      </c>
      <c r="CD106" s="72">
        <v>3693244.44503226</v>
      </c>
      <c r="CE106" s="72">
        <v>223387.5</v>
      </c>
      <c r="CF106" s="72">
        <v>0</v>
      </c>
      <c r="CG106" s="72">
        <v>0</v>
      </c>
      <c r="CH106" s="72">
        <v>0</v>
      </c>
      <c r="CI106" s="72">
        <v>5728695.63175</v>
      </c>
      <c r="CJ106" s="83">
        <f t="shared" si="14"/>
        <v>9645327.57678226</v>
      </c>
      <c r="CK106" s="71">
        <v>0</v>
      </c>
      <c r="CL106" s="72">
        <v>0</v>
      </c>
      <c r="CM106" s="72" t="s">
        <v>70</v>
      </c>
      <c r="CN106" s="72">
        <v>253181.25</v>
      </c>
      <c r="CO106" s="72">
        <v>0</v>
      </c>
      <c r="CP106" s="72">
        <v>0</v>
      </c>
      <c r="CQ106" s="72">
        <v>0</v>
      </c>
      <c r="CR106" s="72">
        <v>0</v>
      </c>
      <c r="CS106" s="83">
        <f>SUM(CM106:CR106)</f>
        <v>253181.25</v>
      </c>
      <c r="CT106" s="71">
        <v>0</v>
      </c>
      <c r="CU106" s="72">
        <v>0</v>
      </c>
      <c r="CV106" s="72">
        <v>0</v>
      </c>
      <c r="CW106" s="72">
        <v>0</v>
      </c>
      <c r="CX106" s="72">
        <v>0</v>
      </c>
      <c r="CY106" s="72">
        <v>0</v>
      </c>
      <c r="CZ106" s="72">
        <v>0</v>
      </c>
      <c r="DA106" s="83"/>
      <c r="DB106" s="89">
        <v>264.631734738</v>
      </c>
      <c r="DC106" s="72">
        <v>20.832</v>
      </c>
      <c r="DD106" s="72">
        <v>13827165.205</v>
      </c>
      <c r="DE106" s="72">
        <v>532087.5</v>
      </c>
      <c r="DF106" s="72">
        <v>1247475.38322581</v>
      </c>
      <c r="DG106" s="72">
        <v>0</v>
      </c>
      <c r="DH106" s="72">
        <v>0</v>
      </c>
      <c r="DI106" s="72">
        <v>0</v>
      </c>
      <c r="DJ106" s="80">
        <f>SUM(DD106:DI106)</f>
        <v>15606728.0882258</v>
      </c>
      <c r="DK106" s="71">
        <v>0</v>
      </c>
      <c r="DL106" s="72">
        <v>0</v>
      </c>
      <c r="DM106" s="72">
        <v>0</v>
      </c>
      <c r="DN106" s="72">
        <v>1288415.625</v>
      </c>
      <c r="DO106" s="72">
        <v>0</v>
      </c>
      <c r="DP106" s="72">
        <v>0</v>
      </c>
      <c r="DQ106" s="72">
        <v>0</v>
      </c>
      <c r="DR106" s="83">
        <f>SUM(DM106:DQ106)</f>
        <v>1288415.625</v>
      </c>
      <c r="DS106" s="71">
        <v>0</v>
      </c>
      <c r="DT106" s="72">
        <v>0</v>
      </c>
      <c r="DU106" s="72">
        <v>0</v>
      </c>
      <c r="DV106" s="72">
        <v>0</v>
      </c>
      <c r="DW106" s="72">
        <v>0</v>
      </c>
      <c r="DX106" s="72">
        <v>0</v>
      </c>
      <c r="DY106" s="72">
        <v>0</v>
      </c>
      <c r="DZ106" s="83"/>
      <c r="EA106" s="71">
        <v>374.41502261415</v>
      </c>
      <c r="EB106" s="72">
        <v>24.843</v>
      </c>
      <c r="EC106" s="72">
        <v>8086317.708</v>
      </c>
      <c r="ED106" s="72">
        <v>1076512.5</v>
      </c>
      <c r="EE106" s="72">
        <v>0</v>
      </c>
      <c r="EF106" s="72">
        <v>0</v>
      </c>
      <c r="EG106" s="72">
        <v>0</v>
      </c>
      <c r="EH106" s="72">
        <v>9440646.55625</v>
      </c>
      <c r="EI106" s="83">
        <f>SUM(EC106:EH106)</f>
        <v>18603476.76425</v>
      </c>
      <c r="EJ106" s="71">
        <v>238.6198412388</v>
      </c>
      <c r="EK106" s="72">
        <v>19.026</v>
      </c>
      <c r="EL106" s="72">
        <v>11159508.864</v>
      </c>
      <c r="EM106" s="72">
        <v>0</v>
      </c>
      <c r="EN106" s="72">
        <v>0</v>
      </c>
      <c r="EO106" s="72">
        <v>0</v>
      </c>
      <c r="EP106" s="72">
        <v>0</v>
      </c>
      <c r="EQ106" s="83">
        <f>SUM(EL106:EP106)</f>
        <v>11159508.864</v>
      </c>
    </row>
    <row r="107" spans="1:147">
      <c r="A107" s="22"/>
      <c r="B107" s="23" t="e">
        <f>_xlfn.ISOWEEKNUM(C107)</f>
        <v>#NAME?</v>
      </c>
      <c r="C107" s="24">
        <f t="shared" si="13"/>
        <v>44165</v>
      </c>
      <c r="D107" s="25">
        <v>71747962.4084999</v>
      </c>
      <c r="E107" s="26">
        <v>175732.2</v>
      </c>
      <c r="F107" s="26">
        <f>(SUM(G107:I107))*1.05</f>
        <v>620186227.6806</v>
      </c>
      <c r="G107" s="26">
        <v>426755098.9065</v>
      </c>
      <c r="H107" s="26">
        <v>132459147.471</v>
      </c>
      <c r="I107" s="26">
        <v>31439303.7945</v>
      </c>
      <c r="J107" s="26">
        <v>952048.65</v>
      </c>
      <c r="K107" s="26">
        <v>447970.95</v>
      </c>
      <c r="L107" s="44">
        <v>38026.8</v>
      </c>
      <c r="M107" s="25">
        <v>0.966000000000004</v>
      </c>
      <c r="N107" s="44">
        <v>83633.2330188679</v>
      </c>
      <c r="O107" s="25">
        <v>1243263</v>
      </c>
      <c r="P107" s="26">
        <v>1.56602658954577</v>
      </c>
      <c r="Q107" s="26">
        <v>0</v>
      </c>
      <c r="R107" s="44">
        <v>0</v>
      </c>
      <c r="S107" s="55">
        <v>289.351538217</v>
      </c>
      <c r="T107" s="56">
        <v>18184990.8389032</v>
      </c>
      <c r="U107" s="25">
        <v>22.7115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289.351538217</v>
      </c>
      <c r="AF107" s="26">
        <f t="shared" si="16"/>
        <v>19094240.3808484</v>
      </c>
      <c r="AG107" s="26">
        <v>22.4805</v>
      </c>
      <c r="AH107" s="26">
        <v>2875548.046875</v>
      </c>
      <c r="AI107" s="26">
        <v>0</v>
      </c>
      <c r="AJ107" s="26">
        <v>0</v>
      </c>
      <c r="AK107" s="44">
        <v>88120.2</v>
      </c>
      <c r="AL107" s="71">
        <v>0</v>
      </c>
      <c r="AM107" s="72">
        <v>0</v>
      </c>
      <c r="AN107" s="72">
        <v>0</v>
      </c>
      <c r="AO107" s="72">
        <v>0</v>
      </c>
      <c r="AP107" s="72">
        <v>0</v>
      </c>
      <c r="AQ107" s="72">
        <v>0</v>
      </c>
      <c r="AR107" s="72">
        <v>0</v>
      </c>
      <c r="AS107" s="80"/>
      <c r="AT107" s="71">
        <v>0</v>
      </c>
      <c r="AU107" s="72">
        <v>0</v>
      </c>
      <c r="AV107" s="72">
        <v>0</v>
      </c>
      <c r="AW107" s="72">
        <v>713868.75</v>
      </c>
      <c r="AX107" s="72">
        <v>0</v>
      </c>
      <c r="AY107" s="72">
        <v>0</v>
      </c>
      <c r="AZ107" s="72">
        <v>0</v>
      </c>
      <c r="BA107" s="83">
        <f>SUM(AV107:AZ107)</f>
        <v>713868.75</v>
      </c>
      <c r="BB107" s="71">
        <v>0</v>
      </c>
      <c r="BC107" s="72">
        <v>0</v>
      </c>
      <c r="BD107" s="72">
        <v>0</v>
      </c>
      <c r="BE107" s="72">
        <v>0</v>
      </c>
      <c r="BF107" s="72">
        <v>0</v>
      </c>
      <c r="BG107" s="72">
        <v>0</v>
      </c>
      <c r="BH107" s="72">
        <v>0</v>
      </c>
      <c r="BI107" s="72">
        <v>0</v>
      </c>
      <c r="BJ107" s="83"/>
      <c r="BK107" s="71">
        <v>0</v>
      </c>
      <c r="BL107" s="72">
        <v>0</v>
      </c>
      <c r="BM107" s="72">
        <v>0</v>
      </c>
      <c r="BN107" s="72">
        <v>0</v>
      </c>
      <c r="BO107" s="72">
        <v>0</v>
      </c>
      <c r="BP107" s="72">
        <v>0</v>
      </c>
      <c r="BQ107" s="72">
        <v>0</v>
      </c>
      <c r="BR107" s="83"/>
      <c r="BS107" s="71">
        <v>0</v>
      </c>
      <c r="BT107" s="72">
        <v>0</v>
      </c>
      <c r="BU107" s="72">
        <v>0</v>
      </c>
      <c r="BV107" s="72">
        <v>598032.421875</v>
      </c>
      <c r="BW107" s="72">
        <v>0</v>
      </c>
      <c r="BX107" s="72">
        <v>0</v>
      </c>
      <c r="BY107" s="72">
        <v>0</v>
      </c>
      <c r="BZ107" s="72">
        <v>0</v>
      </c>
      <c r="CA107" s="83">
        <f>SUM(BU107:BZ107)</f>
        <v>598032.421875</v>
      </c>
      <c r="CB107" s="71">
        <v>147.186815286</v>
      </c>
      <c r="CC107" s="72">
        <v>10.3845</v>
      </c>
      <c r="CD107" s="72">
        <v>3693244.44503226</v>
      </c>
      <c r="CE107" s="72">
        <v>193856.25</v>
      </c>
      <c r="CF107" s="72">
        <v>0</v>
      </c>
      <c r="CG107" s="72">
        <v>0</v>
      </c>
      <c r="CH107" s="72">
        <v>1361588.51612903</v>
      </c>
      <c r="CI107" s="72">
        <v>2544901.02508871</v>
      </c>
      <c r="CJ107" s="83">
        <f t="shared" si="14"/>
        <v>7793590.23625</v>
      </c>
      <c r="CK107" s="71">
        <v>181.077835344</v>
      </c>
      <c r="CL107" s="72">
        <v>11.571</v>
      </c>
      <c r="CM107" s="72">
        <v>8620481.4246871</v>
      </c>
      <c r="CN107" s="72">
        <v>207243.75</v>
      </c>
      <c r="CO107" s="72">
        <v>0</v>
      </c>
      <c r="CP107" s="72">
        <v>0</v>
      </c>
      <c r="CQ107" s="72">
        <v>0</v>
      </c>
      <c r="CR107" s="72">
        <v>0</v>
      </c>
      <c r="CS107" s="83">
        <f>SUM(CM107:CR107)</f>
        <v>8827725.1746871</v>
      </c>
      <c r="CT107" s="71">
        <v>0</v>
      </c>
      <c r="CU107" s="72">
        <v>0</v>
      </c>
      <c r="CV107" s="72">
        <v>0</v>
      </c>
      <c r="CW107" s="72">
        <v>0</v>
      </c>
      <c r="CX107" s="72">
        <v>0</v>
      </c>
      <c r="CY107" s="72">
        <v>0</v>
      </c>
      <c r="CZ107" s="72">
        <v>0</v>
      </c>
      <c r="DA107" s="83"/>
      <c r="DB107" s="89">
        <v>261.299455284</v>
      </c>
      <c r="DC107" s="72">
        <v>20.811</v>
      </c>
      <c r="DD107" s="72">
        <v>10357057.5985484</v>
      </c>
      <c r="DE107" s="72">
        <v>262819.921875</v>
      </c>
      <c r="DF107" s="72">
        <v>1196008.85758065</v>
      </c>
      <c r="DG107" s="72">
        <v>0</v>
      </c>
      <c r="DH107" s="72">
        <v>0</v>
      </c>
      <c r="DI107" s="72">
        <v>0</v>
      </c>
      <c r="DJ107" s="80">
        <f>SUM(DD107:DI107)</f>
        <v>11815886.378004</v>
      </c>
      <c r="DK107" s="71">
        <v>0</v>
      </c>
      <c r="DL107" s="72">
        <v>0</v>
      </c>
      <c r="DM107" s="72">
        <v>0</v>
      </c>
      <c r="DN107" s="72">
        <v>965868.75</v>
      </c>
      <c r="DO107" s="72">
        <v>0</v>
      </c>
      <c r="DP107" s="72">
        <v>0</v>
      </c>
      <c r="DQ107" s="72">
        <v>0</v>
      </c>
      <c r="DR107" s="83">
        <f>SUM(DM107:DQ107)</f>
        <v>965868.75</v>
      </c>
      <c r="DS107" s="71">
        <v>0</v>
      </c>
      <c r="DT107" s="72">
        <v>0</v>
      </c>
      <c r="DU107" s="72">
        <v>0</v>
      </c>
      <c r="DV107" s="72">
        <v>101981.25</v>
      </c>
      <c r="DW107" s="72">
        <v>0</v>
      </c>
      <c r="DX107" s="72">
        <v>0</v>
      </c>
      <c r="DY107" s="72">
        <v>0</v>
      </c>
      <c r="DZ107" s="83">
        <f>SUM(DU107:DY107)</f>
        <v>101981.25</v>
      </c>
      <c r="EA107" s="71">
        <v>513.22347351555</v>
      </c>
      <c r="EB107" s="72">
        <v>31.962</v>
      </c>
      <c r="EC107" s="72">
        <v>8086317.708</v>
      </c>
      <c r="ED107" s="72">
        <v>1369068.75</v>
      </c>
      <c r="EE107" s="72">
        <v>0</v>
      </c>
      <c r="EF107" s="72">
        <v>0</v>
      </c>
      <c r="EG107" s="72">
        <v>0</v>
      </c>
      <c r="EH107" s="72">
        <v>12074431.11875</v>
      </c>
      <c r="EI107" s="83">
        <f>SUM(EC107:EH107)</f>
        <v>21529817.57675</v>
      </c>
      <c r="EJ107" s="71">
        <v>0</v>
      </c>
      <c r="EK107" s="72">
        <v>0</v>
      </c>
      <c r="EL107" s="72" t="s">
        <v>70</v>
      </c>
      <c r="EM107" s="72">
        <v>0</v>
      </c>
      <c r="EN107" s="72">
        <v>0</v>
      </c>
      <c r="EO107" s="72">
        <v>0</v>
      </c>
      <c r="EP107" s="72">
        <v>0</v>
      </c>
      <c r="EQ107" s="83"/>
    </row>
    <row r="108" spans="1:147">
      <c r="A108" s="22"/>
      <c r="B108" s="23" t="e">
        <f>_xlfn.ISOWEEKNUM(C108)</f>
        <v>#NAME?</v>
      </c>
      <c r="C108" s="24">
        <f t="shared" si="13"/>
        <v>44172</v>
      </c>
      <c r="D108" s="25">
        <v>73402972.0935</v>
      </c>
      <c r="E108" s="26">
        <v>181215.3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44">
        <v>0</v>
      </c>
      <c r="M108" s="25">
        <v>0.966000000000004</v>
      </c>
      <c r="N108" s="44">
        <v>83633.2330188679</v>
      </c>
      <c r="O108" s="25">
        <v>1272390</v>
      </c>
      <c r="P108" s="26">
        <v>1.55216054301746</v>
      </c>
      <c r="Q108" s="26">
        <v>0</v>
      </c>
      <c r="R108" s="44">
        <v>0</v>
      </c>
      <c r="S108" s="55">
        <v>312.25361585775</v>
      </c>
      <c r="T108" s="56">
        <v>13041715.8832258</v>
      </c>
      <c r="U108" s="25">
        <v>24.801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312.25361585775</v>
      </c>
      <c r="AF108" s="26">
        <f t="shared" si="16"/>
        <v>13693801.6773871</v>
      </c>
      <c r="AG108" s="26">
        <v>24.801</v>
      </c>
      <c r="AH108" s="26">
        <v>2124871.875</v>
      </c>
      <c r="AI108" s="26">
        <v>0</v>
      </c>
      <c r="AJ108" s="26">
        <v>0</v>
      </c>
      <c r="AK108" s="44">
        <v>88621.05</v>
      </c>
      <c r="AL108" s="71">
        <v>0</v>
      </c>
      <c r="AM108" s="72">
        <v>0</v>
      </c>
      <c r="AN108" s="72">
        <v>0</v>
      </c>
      <c r="AO108" s="72">
        <v>0</v>
      </c>
      <c r="AP108" s="72">
        <v>0</v>
      </c>
      <c r="AQ108" s="72">
        <v>0</v>
      </c>
      <c r="AR108" s="72">
        <v>0</v>
      </c>
      <c r="AS108" s="80"/>
      <c r="AT108" s="71">
        <v>0</v>
      </c>
      <c r="AU108" s="72">
        <v>0</v>
      </c>
      <c r="AV108" s="72">
        <v>0</v>
      </c>
      <c r="AW108" s="72">
        <v>407925</v>
      </c>
      <c r="AX108" s="72">
        <v>0</v>
      </c>
      <c r="AY108" s="72">
        <v>0</v>
      </c>
      <c r="AZ108" s="72">
        <v>0</v>
      </c>
      <c r="BA108" s="83">
        <f>SUM(AV108:AZ108)</f>
        <v>407925</v>
      </c>
      <c r="BB108" s="71">
        <v>0</v>
      </c>
      <c r="BC108" s="72">
        <v>0</v>
      </c>
      <c r="BD108" s="72">
        <v>0</v>
      </c>
      <c r="BE108" s="72">
        <v>0</v>
      </c>
      <c r="BF108" s="72">
        <v>0</v>
      </c>
      <c r="BG108" s="72">
        <v>0</v>
      </c>
      <c r="BH108" s="72">
        <v>0</v>
      </c>
      <c r="BI108" s="72">
        <v>0</v>
      </c>
      <c r="BJ108" s="83"/>
      <c r="BK108" s="71">
        <v>0</v>
      </c>
      <c r="BL108" s="72">
        <v>0</v>
      </c>
      <c r="BM108" s="72">
        <v>0</v>
      </c>
      <c r="BN108" s="72">
        <v>0</v>
      </c>
      <c r="BO108" s="72">
        <v>0</v>
      </c>
      <c r="BP108" s="72">
        <v>0</v>
      </c>
      <c r="BQ108" s="72">
        <v>0</v>
      </c>
      <c r="BR108" s="83"/>
      <c r="BS108" s="71">
        <v>0</v>
      </c>
      <c r="BT108" s="72">
        <v>0</v>
      </c>
      <c r="BU108" s="72">
        <v>0</v>
      </c>
      <c r="BV108" s="72">
        <v>305943.75</v>
      </c>
      <c r="BW108" s="72">
        <v>0</v>
      </c>
      <c r="BX108" s="72">
        <v>0</v>
      </c>
      <c r="BY108" s="72">
        <v>0</v>
      </c>
      <c r="BZ108" s="72">
        <v>0</v>
      </c>
      <c r="CA108" s="83">
        <f>SUM(BU108:BZ108)</f>
        <v>305943.75</v>
      </c>
      <c r="CB108" s="71">
        <v>120.7107494838</v>
      </c>
      <c r="CC108" s="72">
        <v>7.287</v>
      </c>
      <c r="CD108" s="72">
        <v>3151567.72993548</v>
      </c>
      <c r="CE108" s="72">
        <v>626981.25</v>
      </c>
      <c r="CF108" s="72">
        <v>0</v>
      </c>
      <c r="CG108" s="72">
        <v>0</v>
      </c>
      <c r="CH108" s="72">
        <v>1588519.93548387</v>
      </c>
      <c r="CI108" s="72">
        <v>2014268.59064516</v>
      </c>
      <c r="CJ108" s="83">
        <f t="shared" si="14"/>
        <v>7381337.50606452</v>
      </c>
      <c r="CK108" s="71">
        <v>174.193273485</v>
      </c>
      <c r="CL108" s="72">
        <v>12.3375</v>
      </c>
      <c r="CM108" s="72">
        <v>6289611.5276129</v>
      </c>
      <c r="CN108" s="72">
        <v>101981.25</v>
      </c>
      <c r="CO108" s="72">
        <v>0</v>
      </c>
      <c r="CP108" s="72">
        <v>0</v>
      </c>
      <c r="CQ108" s="72">
        <v>0</v>
      </c>
      <c r="CR108" s="72">
        <v>0</v>
      </c>
      <c r="CS108" s="83">
        <f>SUM(CM108:CR108)</f>
        <v>6391592.7776129</v>
      </c>
      <c r="CT108" s="71">
        <v>0</v>
      </c>
      <c r="CU108" s="72">
        <v>0</v>
      </c>
      <c r="CV108" s="72">
        <v>0</v>
      </c>
      <c r="CW108" s="72">
        <v>0</v>
      </c>
      <c r="CX108" s="72">
        <v>0</v>
      </c>
      <c r="CY108" s="72">
        <v>0</v>
      </c>
      <c r="CZ108" s="72">
        <v>0</v>
      </c>
      <c r="DA108" s="83"/>
      <c r="DB108" s="89">
        <v>211.796910003</v>
      </c>
      <c r="DC108" s="72">
        <v>15.2985</v>
      </c>
      <c r="DD108" s="72">
        <v>9778706.33080645</v>
      </c>
      <c r="DE108" s="72">
        <v>410681.25</v>
      </c>
      <c r="DF108" s="72">
        <v>1196008.85758065</v>
      </c>
      <c r="DG108" s="72">
        <v>0</v>
      </c>
      <c r="DH108" s="72">
        <v>0</v>
      </c>
      <c r="DI108" s="72">
        <v>0</v>
      </c>
      <c r="DJ108" s="80">
        <f>SUM(DD108:DI108)</f>
        <v>11385396.4383871</v>
      </c>
      <c r="DK108" s="71">
        <v>0</v>
      </c>
      <c r="DL108" s="72">
        <v>0</v>
      </c>
      <c r="DM108" s="72">
        <v>0</v>
      </c>
      <c r="DN108" s="72">
        <v>708159.375</v>
      </c>
      <c r="DO108" s="72">
        <v>0</v>
      </c>
      <c r="DP108" s="72">
        <v>0</v>
      </c>
      <c r="DQ108" s="72">
        <v>0</v>
      </c>
      <c r="DR108" s="83">
        <f>SUM(DM108:DQ108)</f>
        <v>708159.375</v>
      </c>
      <c r="DS108" s="71">
        <v>0</v>
      </c>
      <c r="DT108" s="72">
        <v>0</v>
      </c>
      <c r="DU108" s="72">
        <v>0</v>
      </c>
      <c r="DV108" s="72">
        <v>249432.421875</v>
      </c>
      <c r="DW108" s="72">
        <v>0</v>
      </c>
      <c r="DX108" s="72">
        <v>0</v>
      </c>
      <c r="DY108" s="72">
        <v>0</v>
      </c>
      <c r="DZ108" s="83">
        <f>SUM(DU108:DY108)</f>
        <v>249432.421875</v>
      </c>
      <c r="EA108" s="71">
        <v>232.51946486895</v>
      </c>
      <c r="EB108" s="72">
        <v>15.414</v>
      </c>
      <c r="EC108" s="72">
        <v>8086317.708</v>
      </c>
      <c r="ED108" s="72">
        <v>633543.75</v>
      </c>
      <c r="EE108" s="72">
        <v>0</v>
      </c>
      <c r="EF108" s="72">
        <v>0</v>
      </c>
      <c r="EG108" s="72">
        <v>0</v>
      </c>
      <c r="EH108" s="72">
        <v>12513395.2125</v>
      </c>
      <c r="EI108" s="83">
        <f>SUM(EC108:EH108)</f>
        <v>21233256.6705</v>
      </c>
      <c r="EJ108" s="71">
        <v>0</v>
      </c>
      <c r="EK108" s="72">
        <v>0</v>
      </c>
      <c r="EL108" s="72">
        <v>0</v>
      </c>
      <c r="EM108" s="72">
        <v>0</v>
      </c>
      <c r="EN108" s="72">
        <v>0</v>
      </c>
      <c r="EO108" s="72">
        <v>0</v>
      </c>
      <c r="EP108" s="72">
        <v>0</v>
      </c>
      <c r="EQ108" s="83"/>
    </row>
    <row r="109" spans="1:147">
      <c r="A109" s="22"/>
      <c r="B109" s="23" t="e">
        <f>_xlfn.ISOWEEKNUM(C109)</f>
        <v>#NAME?</v>
      </c>
      <c r="C109" s="24">
        <f t="shared" si="13"/>
        <v>44179</v>
      </c>
      <c r="D109" s="25">
        <v>72976408.722</v>
      </c>
      <c r="E109" s="26">
        <v>181129.2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44">
        <v>0</v>
      </c>
      <c r="M109" s="25">
        <v>0.966000000000004</v>
      </c>
      <c r="N109" s="44">
        <v>83633.2330188679</v>
      </c>
      <c r="O109" s="25">
        <v>1234065</v>
      </c>
      <c r="P109" s="26">
        <v>1.55216054301746</v>
      </c>
      <c r="Q109" s="26">
        <v>0</v>
      </c>
      <c r="R109" s="44">
        <v>0</v>
      </c>
      <c r="S109" s="55">
        <v>312.69918505875</v>
      </c>
      <c r="T109" s="56">
        <v>8299273.74387097</v>
      </c>
      <c r="U109" s="25">
        <v>25.3575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312.69918505875</v>
      </c>
      <c r="AF109" s="26">
        <f t="shared" si="16"/>
        <v>8714237.43106452</v>
      </c>
      <c r="AG109" s="26">
        <v>25.3575</v>
      </c>
      <c r="AH109" s="26">
        <v>2107875</v>
      </c>
      <c r="AI109" s="26">
        <v>0</v>
      </c>
      <c r="AJ109" s="26">
        <v>0</v>
      </c>
      <c r="AK109" s="44">
        <v>86625</v>
      </c>
      <c r="AL109" s="71">
        <v>0</v>
      </c>
      <c r="AM109" s="72">
        <v>0</v>
      </c>
      <c r="AN109" s="72">
        <v>0</v>
      </c>
      <c r="AO109" s="72">
        <v>0</v>
      </c>
      <c r="AP109" s="72">
        <v>0</v>
      </c>
      <c r="AQ109" s="72">
        <v>0</v>
      </c>
      <c r="AR109" s="72">
        <v>0</v>
      </c>
      <c r="AS109" s="80"/>
      <c r="AT109" s="71">
        <v>0</v>
      </c>
      <c r="AU109" s="72">
        <v>0</v>
      </c>
      <c r="AV109" s="72">
        <v>0</v>
      </c>
      <c r="AW109" s="72">
        <v>203962.5</v>
      </c>
      <c r="AX109" s="72">
        <v>0</v>
      </c>
      <c r="AY109" s="72">
        <v>0</v>
      </c>
      <c r="AZ109" s="72">
        <v>0</v>
      </c>
      <c r="BA109" s="83">
        <f>SUM(AV109:AZ109)</f>
        <v>203962.5</v>
      </c>
      <c r="BB109" s="71">
        <v>0</v>
      </c>
      <c r="BC109" s="72">
        <v>0</v>
      </c>
      <c r="BD109" s="72">
        <v>0</v>
      </c>
      <c r="BE109" s="72">
        <v>0</v>
      </c>
      <c r="BF109" s="72">
        <v>0</v>
      </c>
      <c r="BG109" s="72">
        <v>0</v>
      </c>
      <c r="BH109" s="72">
        <v>0</v>
      </c>
      <c r="BI109" s="72">
        <v>0</v>
      </c>
      <c r="BJ109" s="83"/>
      <c r="BK109" s="71">
        <v>0</v>
      </c>
      <c r="BL109" s="72">
        <v>0</v>
      </c>
      <c r="BM109" s="72">
        <v>0</v>
      </c>
      <c r="BN109" s="72">
        <v>0</v>
      </c>
      <c r="BO109" s="72">
        <v>0</v>
      </c>
      <c r="BP109" s="72">
        <v>0</v>
      </c>
      <c r="BQ109" s="72">
        <v>0</v>
      </c>
      <c r="BR109" s="83"/>
      <c r="BS109" s="71">
        <v>0</v>
      </c>
      <c r="BT109" s="72">
        <v>0</v>
      </c>
      <c r="BU109" s="72">
        <v>0</v>
      </c>
      <c r="BV109" s="72">
        <v>447300</v>
      </c>
      <c r="BW109" s="72">
        <v>0</v>
      </c>
      <c r="BX109" s="72">
        <v>0</v>
      </c>
      <c r="BY109" s="72">
        <v>0</v>
      </c>
      <c r="BZ109" s="72">
        <v>0</v>
      </c>
      <c r="CA109" s="83">
        <f>SUM(BU109:BZ109)</f>
        <v>447300</v>
      </c>
      <c r="CB109" s="71">
        <v>0</v>
      </c>
      <c r="CC109" s="72">
        <v>0</v>
      </c>
      <c r="CD109" s="72">
        <v>0</v>
      </c>
      <c r="CE109" s="72">
        <v>188606.25</v>
      </c>
      <c r="CF109" s="72">
        <v>0</v>
      </c>
      <c r="CG109" s="72">
        <v>0</v>
      </c>
      <c r="CH109" s="72">
        <v>1588519.93548387</v>
      </c>
      <c r="CI109" s="72">
        <v>2014268.59064516</v>
      </c>
      <c r="CJ109" s="83">
        <f t="shared" si="14"/>
        <v>3791394.77612903</v>
      </c>
      <c r="CK109" s="71">
        <v>0</v>
      </c>
      <c r="CL109" s="72">
        <v>0</v>
      </c>
      <c r="CM109" s="72">
        <v>0</v>
      </c>
      <c r="CN109" s="72">
        <v>203962.5</v>
      </c>
      <c r="CO109" s="72">
        <v>0</v>
      </c>
      <c r="CP109" s="72">
        <v>0</v>
      </c>
      <c r="CQ109" s="72">
        <v>0</v>
      </c>
      <c r="CR109" s="72">
        <v>0</v>
      </c>
      <c r="CS109" s="83">
        <f>SUM(CM109:CR109)</f>
        <v>203962.5</v>
      </c>
      <c r="CT109" s="71">
        <v>0</v>
      </c>
      <c r="CU109" s="72">
        <v>0</v>
      </c>
      <c r="CV109" s="72">
        <v>0</v>
      </c>
      <c r="CW109" s="72">
        <v>0</v>
      </c>
      <c r="CX109" s="72">
        <v>0</v>
      </c>
      <c r="CY109" s="72">
        <v>0</v>
      </c>
      <c r="CZ109" s="72">
        <v>0</v>
      </c>
      <c r="DA109" s="83"/>
      <c r="DB109" s="89">
        <v>203.79633366225</v>
      </c>
      <c r="DC109" s="72">
        <v>14.8575</v>
      </c>
      <c r="DD109" s="72">
        <v>9778706.33080645</v>
      </c>
      <c r="DE109" s="72">
        <v>322087.5</v>
      </c>
      <c r="DF109" s="72">
        <v>1196008.85758065</v>
      </c>
      <c r="DG109" s="72">
        <v>0</v>
      </c>
      <c r="DH109" s="72">
        <v>0</v>
      </c>
      <c r="DI109" s="72">
        <v>0</v>
      </c>
      <c r="DJ109" s="80">
        <f>SUM(DD109:DI109)</f>
        <v>11296802.6883871</v>
      </c>
      <c r="DK109" s="71">
        <v>0</v>
      </c>
      <c r="DL109" s="72">
        <v>0</v>
      </c>
      <c r="DM109" s="72">
        <v>0</v>
      </c>
      <c r="DN109" s="72">
        <v>889875</v>
      </c>
      <c r="DO109" s="72">
        <v>0</v>
      </c>
      <c r="DP109" s="72">
        <v>0</v>
      </c>
      <c r="DQ109" s="72">
        <v>0</v>
      </c>
      <c r="DR109" s="83">
        <f>SUM(DM109:DQ109)</f>
        <v>889875</v>
      </c>
      <c r="DS109" s="71">
        <v>0</v>
      </c>
      <c r="DT109" s="72">
        <v>0</v>
      </c>
      <c r="DU109" s="72">
        <v>0</v>
      </c>
      <c r="DV109" s="72">
        <v>318543.75</v>
      </c>
      <c r="DW109" s="72">
        <v>0</v>
      </c>
      <c r="DX109" s="72">
        <v>0</v>
      </c>
      <c r="DY109" s="72">
        <v>0</v>
      </c>
      <c r="DZ109" s="83">
        <f>SUM(DU109:DY109)</f>
        <v>318543.75</v>
      </c>
      <c r="EA109" s="71">
        <v>210.82686727095</v>
      </c>
      <c r="EB109" s="72">
        <v>15.5085</v>
      </c>
      <c r="EC109" s="72">
        <v>19606428.2535484</v>
      </c>
      <c r="ED109" s="72">
        <v>190575</v>
      </c>
      <c r="EE109" s="72">
        <v>0</v>
      </c>
      <c r="EF109" s="72">
        <v>0</v>
      </c>
      <c r="EG109" s="72">
        <v>0</v>
      </c>
      <c r="EH109" s="72">
        <v>12513395.2125</v>
      </c>
      <c r="EI109" s="83">
        <f>SUM(EC109:EH109)</f>
        <v>32310398.4660484</v>
      </c>
      <c r="EJ109" s="71">
        <v>0</v>
      </c>
      <c r="EK109" s="72">
        <v>0</v>
      </c>
      <c r="EL109" s="72">
        <v>0</v>
      </c>
      <c r="EM109" s="72">
        <v>0</v>
      </c>
      <c r="EN109" s="72">
        <v>0</v>
      </c>
      <c r="EO109" s="72">
        <v>0</v>
      </c>
      <c r="EP109" s="72">
        <v>0</v>
      </c>
      <c r="EQ109" s="83"/>
    </row>
    <row r="110" spans="1:147">
      <c r="A110" s="22"/>
      <c r="B110" s="23" t="e">
        <f>_xlfn.ISOWEEKNUM(C110)</f>
        <v>#NAME?</v>
      </c>
      <c r="C110" s="24">
        <f t="shared" si="13"/>
        <v>44186</v>
      </c>
      <c r="D110" s="25">
        <v>72105885.0855</v>
      </c>
      <c r="E110" s="26">
        <v>175919.1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44">
        <v>0</v>
      </c>
      <c r="M110" s="25">
        <v>0.966000000000004</v>
      </c>
      <c r="N110" s="44">
        <v>83633.2330188679</v>
      </c>
      <c r="O110" s="25">
        <v>1148217</v>
      </c>
      <c r="P110" s="26">
        <v>1.55216054301746</v>
      </c>
      <c r="Q110" s="26">
        <v>0</v>
      </c>
      <c r="R110" s="44">
        <v>0</v>
      </c>
      <c r="S110" s="55">
        <v>0</v>
      </c>
      <c r="T110" s="56">
        <v>0</v>
      </c>
      <c r="U110" s="25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44">
        <v>75398.4</v>
      </c>
      <c r="AL110" s="71">
        <v>0</v>
      </c>
      <c r="AM110" s="72">
        <v>0</v>
      </c>
      <c r="AN110" s="72">
        <v>0</v>
      </c>
      <c r="AO110" s="72">
        <v>0</v>
      </c>
      <c r="AP110" s="72">
        <v>0</v>
      </c>
      <c r="AQ110" s="72">
        <v>0</v>
      </c>
      <c r="AR110" s="72">
        <v>0</v>
      </c>
      <c r="AS110" s="80"/>
      <c r="AT110" s="71">
        <v>0</v>
      </c>
      <c r="AU110" s="72">
        <v>0</v>
      </c>
      <c r="AV110" s="72">
        <v>0</v>
      </c>
      <c r="AW110" s="72">
        <v>203962.5</v>
      </c>
      <c r="AX110" s="72">
        <v>0</v>
      </c>
      <c r="AY110" s="72">
        <v>0</v>
      </c>
      <c r="AZ110" s="72">
        <v>0</v>
      </c>
      <c r="BA110" s="83">
        <f>SUM(AV110:AZ110)</f>
        <v>203962.5</v>
      </c>
      <c r="BB110" s="71">
        <v>0</v>
      </c>
      <c r="BC110" s="72">
        <v>0</v>
      </c>
      <c r="BD110" s="72">
        <v>0</v>
      </c>
      <c r="BE110" s="72">
        <v>0</v>
      </c>
      <c r="BF110" s="72">
        <v>0</v>
      </c>
      <c r="BG110" s="72">
        <v>0</v>
      </c>
      <c r="BH110" s="72">
        <v>0</v>
      </c>
      <c r="BI110" s="72">
        <v>0</v>
      </c>
      <c r="BJ110" s="83"/>
      <c r="BK110" s="71">
        <v>0</v>
      </c>
      <c r="BL110" s="72">
        <v>0</v>
      </c>
      <c r="BM110" s="72">
        <v>0</v>
      </c>
      <c r="BN110" s="72">
        <v>0</v>
      </c>
      <c r="BO110" s="72">
        <v>0</v>
      </c>
      <c r="BP110" s="72">
        <v>0</v>
      </c>
      <c r="BQ110" s="72">
        <v>0</v>
      </c>
      <c r="BR110" s="83"/>
      <c r="BS110" s="71">
        <v>0</v>
      </c>
      <c r="BT110" s="72">
        <v>0</v>
      </c>
      <c r="BU110" s="72">
        <v>0</v>
      </c>
      <c r="BV110" s="72">
        <v>965475</v>
      </c>
      <c r="BW110" s="72">
        <v>0</v>
      </c>
      <c r="BX110" s="72">
        <v>0</v>
      </c>
      <c r="BY110" s="72">
        <v>0</v>
      </c>
      <c r="BZ110" s="72">
        <v>0</v>
      </c>
      <c r="CA110" s="83">
        <f>SUM(BU110:BZ110)</f>
        <v>965475</v>
      </c>
      <c r="CB110" s="71">
        <v>0</v>
      </c>
      <c r="CC110" s="72">
        <v>0</v>
      </c>
      <c r="CD110" s="72">
        <v>0</v>
      </c>
      <c r="CE110" s="72">
        <v>101981.25</v>
      </c>
      <c r="CF110" s="72">
        <v>0</v>
      </c>
      <c r="CG110" s="72">
        <v>0</v>
      </c>
      <c r="CH110" s="72">
        <v>1588519.93548387</v>
      </c>
      <c r="CI110" s="72">
        <v>2014268.59064516</v>
      </c>
      <c r="CJ110" s="83">
        <f t="shared" si="14"/>
        <v>3704769.77612903</v>
      </c>
      <c r="CK110" s="71">
        <v>0</v>
      </c>
      <c r="CL110" s="72">
        <v>0</v>
      </c>
      <c r="CM110" s="72">
        <v>0</v>
      </c>
      <c r="CN110" s="72">
        <v>203962.5</v>
      </c>
      <c r="CO110" s="72">
        <v>0</v>
      </c>
      <c r="CP110" s="72">
        <v>0</v>
      </c>
      <c r="CQ110" s="72">
        <v>0</v>
      </c>
      <c r="CR110" s="72">
        <v>0</v>
      </c>
      <c r="CS110" s="83">
        <f>SUM(CM110:CR110)</f>
        <v>203962.5</v>
      </c>
      <c r="CT110" s="71">
        <v>0</v>
      </c>
      <c r="CU110" s="72">
        <v>0</v>
      </c>
      <c r="CV110" s="72">
        <v>0</v>
      </c>
      <c r="CW110" s="72">
        <v>0</v>
      </c>
      <c r="CX110" s="72">
        <v>0</v>
      </c>
      <c r="CY110" s="72">
        <v>0</v>
      </c>
      <c r="CZ110" s="72">
        <v>0</v>
      </c>
      <c r="DA110" s="83"/>
      <c r="DB110" s="89">
        <v>244.293890316</v>
      </c>
      <c r="DC110" s="72">
        <v>18.144</v>
      </c>
      <c r="DD110" s="72">
        <v>9778706.33080645</v>
      </c>
      <c r="DE110" s="72">
        <v>667406.25</v>
      </c>
      <c r="DF110" s="72">
        <v>1196008.85758065</v>
      </c>
      <c r="DG110" s="72">
        <v>0</v>
      </c>
      <c r="DH110" s="72">
        <v>0</v>
      </c>
      <c r="DI110" s="72">
        <v>0</v>
      </c>
      <c r="DJ110" s="80">
        <f>SUM(DD110:DI110)</f>
        <v>11642121.4383871</v>
      </c>
      <c r="DK110" s="71">
        <v>0</v>
      </c>
      <c r="DL110" s="72">
        <v>0</v>
      </c>
      <c r="DM110" s="72">
        <v>0</v>
      </c>
      <c r="DN110" s="72">
        <v>0</v>
      </c>
      <c r="DO110" s="72">
        <v>0</v>
      </c>
      <c r="DP110" s="72">
        <v>0</v>
      </c>
      <c r="DQ110" s="72">
        <v>0</v>
      </c>
      <c r="DR110" s="83"/>
      <c r="DS110" s="71">
        <v>0</v>
      </c>
      <c r="DT110" s="72">
        <v>0</v>
      </c>
      <c r="DU110" s="72">
        <v>0</v>
      </c>
      <c r="DV110" s="72">
        <v>420262.5</v>
      </c>
      <c r="DW110" s="72">
        <v>0</v>
      </c>
      <c r="DX110" s="72">
        <v>0</v>
      </c>
      <c r="DY110" s="72">
        <v>0</v>
      </c>
      <c r="DZ110" s="83">
        <f>SUM(DU110:DY110)</f>
        <v>420262.5</v>
      </c>
      <c r="EA110" s="71">
        <v>246.933860607</v>
      </c>
      <c r="EB110" s="72">
        <v>18.585</v>
      </c>
      <c r="EC110" s="72">
        <v>15612587.7003871</v>
      </c>
      <c r="ED110" s="72">
        <v>712671.09375</v>
      </c>
      <c r="EE110" s="72">
        <v>0</v>
      </c>
      <c r="EF110" s="72">
        <v>0</v>
      </c>
      <c r="EG110" s="72">
        <v>0</v>
      </c>
      <c r="EH110" s="72">
        <v>12513395.2125</v>
      </c>
      <c r="EI110" s="83">
        <f>SUM(EC110:EH110)</f>
        <v>28838654.0066371</v>
      </c>
      <c r="EJ110" s="71">
        <v>0</v>
      </c>
      <c r="EK110" s="72">
        <v>0</v>
      </c>
      <c r="EL110" s="72">
        <v>0</v>
      </c>
      <c r="EM110" s="72">
        <v>0</v>
      </c>
      <c r="EN110" s="72">
        <v>0</v>
      </c>
      <c r="EO110" s="72">
        <v>0</v>
      </c>
      <c r="EP110" s="72">
        <v>0</v>
      </c>
      <c r="EQ110" s="83"/>
    </row>
    <row r="111" spans="1:147">
      <c r="A111" s="27"/>
      <c r="B111" s="28" t="e">
        <f>_xlfn.ISOWEEKNUM(C111)</f>
        <v>#NAME?</v>
      </c>
      <c r="C111" s="29">
        <f t="shared" si="13"/>
        <v>44193</v>
      </c>
      <c r="D111" s="46">
        <v>61088503.182</v>
      </c>
      <c r="E111" s="48">
        <v>148090.95</v>
      </c>
      <c r="F111" s="48">
        <f>(SUM(G111:I111))*1.05</f>
        <v>641737761.290325</v>
      </c>
      <c r="G111" s="48">
        <v>443962336.104</v>
      </c>
      <c r="H111" s="48">
        <v>136475973.774</v>
      </c>
      <c r="I111" s="48">
        <v>30740510.3985</v>
      </c>
      <c r="J111" s="48">
        <v>998256</v>
      </c>
      <c r="K111" s="48">
        <v>463166.55</v>
      </c>
      <c r="L111" s="47">
        <v>37264.5</v>
      </c>
      <c r="M111" s="46">
        <v>0.966000000000004</v>
      </c>
      <c r="N111" s="47">
        <v>83633.2330188679</v>
      </c>
      <c r="O111" s="46">
        <v>787962</v>
      </c>
      <c r="P111" s="48">
        <v>1.55216054301746</v>
      </c>
      <c r="Q111" s="48">
        <v>0</v>
      </c>
      <c r="R111" s="47">
        <v>0</v>
      </c>
      <c r="S111" s="55">
        <v>0</v>
      </c>
      <c r="T111" s="56">
        <v>0</v>
      </c>
      <c r="U111" s="46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>
        <v>0</v>
      </c>
      <c r="AG111" s="48">
        <v>0</v>
      </c>
      <c r="AH111" s="48">
        <v>0</v>
      </c>
      <c r="AI111" s="48">
        <v>0</v>
      </c>
      <c r="AJ111" s="48">
        <v>0</v>
      </c>
      <c r="AK111" s="47">
        <v>0</v>
      </c>
      <c r="AL111" s="73">
        <v>0</v>
      </c>
      <c r="AM111" s="74">
        <v>0</v>
      </c>
      <c r="AN111" s="74">
        <v>0</v>
      </c>
      <c r="AO111" s="74">
        <v>0</v>
      </c>
      <c r="AP111" s="74">
        <v>0</v>
      </c>
      <c r="AQ111" s="74">
        <v>0</v>
      </c>
      <c r="AR111" s="74">
        <v>0</v>
      </c>
      <c r="AS111" s="81"/>
      <c r="AT111" s="73">
        <v>0</v>
      </c>
      <c r="AU111" s="74">
        <v>0</v>
      </c>
      <c r="AV111" s="74">
        <v>0</v>
      </c>
      <c r="AW111" s="74">
        <v>305943.75</v>
      </c>
      <c r="AX111" s="74">
        <v>0</v>
      </c>
      <c r="AY111" s="74">
        <v>0</v>
      </c>
      <c r="AZ111" s="74">
        <v>0</v>
      </c>
      <c r="BA111" s="84">
        <f>SUM(AV111:AZ111)</f>
        <v>305943.75</v>
      </c>
      <c r="BB111" s="73">
        <v>0</v>
      </c>
      <c r="BC111" s="74">
        <v>0</v>
      </c>
      <c r="BD111" s="74">
        <v>0</v>
      </c>
      <c r="BE111" s="74">
        <v>0</v>
      </c>
      <c r="BF111" s="74">
        <v>0</v>
      </c>
      <c r="BG111" s="74">
        <v>0</v>
      </c>
      <c r="BH111" s="74">
        <v>0</v>
      </c>
      <c r="BI111" s="74">
        <v>0</v>
      </c>
      <c r="BJ111" s="84"/>
      <c r="BK111" s="73">
        <v>0</v>
      </c>
      <c r="BL111" s="74">
        <v>0</v>
      </c>
      <c r="BM111" s="74">
        <v>0</v>
      </c>
      <c r="BN111" s="74">
        <v>0</v>
      </c>
      <c r="BO111" s="74">
        <v>0</v>
      </c>
      <c r="BP111" s="74">
        <v>0</v>
      </c>
      <c r="BQ111" s="74">
        <v>0</v>
      </c>
      <c r="BR111" s="84"/>
      <c r="BS111" s="73">
        <v>0</v>
      </c>
      <c r="BT111" s="74">
        <v>0</v>
      </c>
      <c r="BU111" s="74">
        <v>0</v>
      </c>
      <c r="BV111" s="74">
        <v>473287.5</v>
      </c>
      <c r="BW111" s="74">
        <v>0</v>
      </c>
      <c r="BX111" s="74">
        <v>0</v>
      </c>
      <c r="BY111" s="74">
        <v>0</v>
      </c>
      <c r="BZ111" s="74">
        <v>0</v>
      </c>
      <c r="CA111" s="84">
        <f>SUM(BU111:BZ111)</f>
        <v>473287.5</v>
      </c>
      <c r="CB111" s="73">
        <v>0</v>
      </c>
      <c r="CC111" s="74">
        <v>0</v>
      </c>
      <c r="CD111" s="74">
        <v>0</v>
      </c>
      <c r="CE111" s="74">
        <v>160838.671875</v>
      </c>
      <c r="CF111" s="74">
        <v>0</v>
      </c>
      <c r="CG111" s="74">
        <v>0</v>
      </c>
      <c r="CH111" s="74">
        <v>907725.677419355</v>
      </c>
      <c r="CI111" s="74">
        <v>1151010.62322581</v>
      </c>
      <c r="CJ111" s="84">
        <f t="shared" si="14"/>
        <v>2219574.97252016</v>
      </c>
      <c r="CK111" s="73">
        <v>0</v>
      </c>
      <c r="CL111" s="74">
        <v>0</v>
      </c>
      <c r="CM111" s="74">
        <v>0</v>
      </c>
      <c r="CN111" s="74">
        <v>0</v>
      </c>
      <c r="CO111" s="74">
        <v>0</v>
      </c>
      <c r="CP111" s="74">
        <v>0</v>
      </c>
      <c r="CQ111" s="74">
        <v>0</v>
      </c>
      <c r="CR111" s="74">
        <v>0</v>
      </c>
      <c r="CS111" s="84"/>
      <c r="CT111" s="73">
        <v>0</v>
      </c>
      <c r="CU111" s="74">
        <v>0</v>
      </c>
      <c r="CV111" s="74">
        <v>0</v>
      </c>
      <c r="CW111" s="74">
        <v>0</v>
      </c>
      <c r="CX111" s="74">
        <v>0</v>
      </c>
      <c r="CY111" s="74">
        <v>0</v>
      </c>
      <c r="CZ111" s="74">
        <v>0</v>
      </c>
      <c r="DA111" s="84"/>
      <c r="DB111" s="90">
        <v>107.07190582725</v>
      </c>
      <c r="DC111" s="74">
        <v>4.62</v>
      </c>
      <c r="DD111" s="74">
        <v>5587832.18903226</v>
      </c>
      <c r="DE111" s="74">
        <v>312038.671875</v>
      </c>
      <c r="DF111" s="74">
        <v>341716.816451613</v>
      </c>
      <c r="DG111" s="74">
        <v>0</v>
      </c>
      <c r="DH111" s="74">
        <v>0</v>
      </c>
      <c r="DI111" s="74">
        <v>0</v>
      </c>
      <c r="DJ111" s="81">
        <f>SUM(DD111:DI111)</f>
        <v>6241587.67735887</v>
      </c>
      <c r="DK111" s="73">
        <v>0</v>
      </c>
      <c r="DL111" s="74">
        <v>0</v>
      </c>
      <c r="DM111" s="74">
        <v>0</v>
      </c>
      <c r="DN111" s="74">
        <v>0</v>
      </c>
      <c r="DO111" s="74">
        <v>0</v>
      </c>
      <c r="DP111" s="74">
        <v>0</v>
      </c>
      <c r="DQ111" s="74">
        <v>0</v>
      </c>
      <c r="DR111" s="84"/>
      <c r="DS111" s="73">
        <v>0</v>
      </c>
      <c r="DT111" s="74">
        <v>0</v>
      </c>
      <c r="DU111" s="74">
        <v>0</v>
      </c>
      <c r="DV111" s="74">
        <v>118387.5</v>
      </c>
      <c r="DW111" s="74">
        <v>0</v>
      </c>
      <c r="DX111" s="74">
        <v>0</v>
      </c>
      <c r="DY111" s="74">
        <v>0</v>
      </c>
      <c r="DZ111" s="84">
        <f>SUM(DU111:DY111)</f>
        <v>118387.5</v>
      </c>
      <c r="EA111" s="73">
        <v>326.32399841475</v>
      </c>
      <c r="EB111" s="74">
        <v>24.0765</v>
      </c>
      <c r="EC111" s="74">
        <v>9935283.08206451</v>
      </c>
      <c r="ED111" s="74">
        <v>837506.25</v>
      </c>
      <c r="EE111" s="74">
        <v>0</v>
      </c>
      <c r="EF111" s="74">
        <v>0</v>
      </c>
      <c r="EG111" s="74">
        <v>0</v>
      </c>
      <c r="EH111" s="74">
        <v>7150511.55</v>
      </c>
      <c r="EI111" s="84">
        <f>SUM(EC111:EH111)</f>
        <v>17923300.8820645</v>
      </c>
      <c r="EJ111" s="73">
        <v>0</v>
      </c>
      <c r="EK111" s="74">
        <v>0</v>
      </c>
      <c r="EL111" s="74">
        <v>0</v>
      </c>
      <c r="EM111" s="74">
        <v>0</v>
      </c>
      <c r="EN111" s="74">
        <v>0</v>
      </c>
      <c r="EO111" s="74">
        <v>0</v>
      </c>
      <c r="EP111" s="74">
        <v>0</v>
      </c>
      <c r="EQ111" s="84"/>
    </row>
    <row r="112" spans="64:141">
      <c r="BL112" s="92"/>
      <c r="EK112" s="92"/>
    </row>
  </sheetData>
  <mergeCells count="37">
    <mergeCell ref="D4:E4"/>
    <mergeCell ref="G4:L4"/>
    <mergeCell ref="Q4:R4"/>
    <mergeCell ref="S4:AG4"/>
    <mergeCell ref="AI4:AJ4"/>
    <mergeCell ref="AL4:AS4"/>
    <mergeCell ref="AT4:BA4"/>
    <mergeCell ref="BB4:BJ4"/>
    <mergeCell ref="BK4:BR4"/>
    <mergeCell ref="BS4:CA4"/>
    <mergeCell ref="CB4:CJ4"/>
    <mergeCell ref="CK4:CS4"/>
    <mergeCell ref="CT4:DA4"/>
    <mergeCell ref="DB4:DJ4"/>
    <mergeCell ref="DK4:DR4"/>
    <mergeCell ref="DS4:DZ4"/>
    <mergeCell ref="EA4:EI4"/>
    <mergeCell ref="EJ4:EQ4"/>
    <mergeCell ref="D5:E5"/>
    <mergeCell ref="G5:L5"/>
    <mergeCell ref="Q5:R5"/>
    <mergeCell ref="S5:AG5"/>
    <mergeCell ref="AI5:AJ5"/>
    <mergeCell ref="AL5:AS5"/>
    <mergeCell ref="AT5:BA5"/>
    <mergeCell ref="BB5:BJ5"/>
    <mergeCell ref="BK5:BR5"/>
    <mergeCell ref="BS5:CA5"/>
    <mergeCell ref="CB5:CJ5"/>
    <mergeCell ref="CK5:CS5"/>
    <mergeCell ref="CT5:DA5"/>
    <mergeCell ref="DB5:DJ5"/>
    <mergeCell ref="DK5:DR5"/>
    <mergeCell ref="DS5:DZ5"/>
    <mergeCell ref="EA5:EI5"/>
    <mergeCell ref="EJ5:EQ5"/>
    <mergeCell ref="A4:C5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6"/>
  <sheetViews>
    <sheetView workbookViewId="0">
      <selection activeCell="B16" sqref="B16"/>
    </sheetView>
  </sheetViews>
  <sheetFormatPr defaultColWidth="8.83333333333333" defaultRowHeight="14.25" outlineLevelCol="1"/>
  <cols>
    <col min="1" max="1" width="26.8333333333333" customWidth="1"/>
    <col min="2" max="2" width="81.8333333333333" customWidth="1"/>
  </cols>
  <sheetData>
    <row r="2" spans="1:2">
      <c r="A2" t="s">
        <v>71</v>
      </c>
      <c r="B2" t="s">
        <v>72</v>
      </c>
    </row>
    <row r="3" spans="1:2">
      <c r="A3" t="s">
        <v>73</v>
      </c>
      <c r="B3" t="s">
        <v>74</v>
      </c>
    </row>
    <row r="4" spans="1:2">
      <c r="A4" t="s">
        <v>41</v>
      </c>
      <c r="B4" t="s">
        <v>75</v>
      </c>
    </row>
    <row r="5" ht="28.5" spans="1:2">
      <c r="A5" s="1" t="s">
        <v>42</v>
      </c>
      <c r="B5" t="s">
        <v>76</v>
      </c>
    </row>
    <row r="6" ht="28.5" spans="1:2">
      <c r="A6" s="1" t="s">
        <v>43</v>
      </c>
      <c r="B6" t="s">
        <v>77</v>
      </c>
    </row>
    <row r="7" spans="1:2">
      <c r="A7" s="1" t="s">
        <v>78</v>
      </c>
      <c r="B7" t="s">
        <v>79</v>
      </c>
    </row>
    <row r="8" ht="28.5" spans="1:2">
      <c r="A8" s="1" t="s">
        <v>62</v>
      </c>
      <c r="B8" t="s">
        <v>80</v>
      </c>
    </row>
    <row r="9" spans="1:2">
      <c r="A9" s="1" t="s">
        <v>81</v>
      </c>
      <c r="B9" t="s">
        <v>82</v>
      </c>
    </row>
    <row r="10" spans="1:2">
      <c r="A10" t="s">
        <v>64</v>
      </c>
      <c r="B10" t="s">
        <v>83</v>
      </c>
    </row>
    <row r="11" spans="1:2">
      <c r="A11" s="1" t="s">
        <v>84</v>
      </c>
      <c r="B11" t="s">
        <v>85</v>
      </c>
    </row>
    <row r="12" spans="1:2">
      <c r="A12" s="1" t="s">
        <v>60</v>
      </c>
      <c r="B12" t="s">
        <v>86</v>
      </c>
    </row>
    <row r="13" spans="1:2">
      <c r="A13" t="s">
        <v>61</v>
      </c>
      <c r="B13" t="s">
        <v>87</v>
      </c>
    </row>
    <row r="14" spans="1:2">
      <c r="A14" t="s">
        <v>67</v>
      </c>
      <c r="B14" t="s">
        <v>88</v>
      </c>
    </row>
    <row r="15" spans="1:2">
      <c r="A15" t="s">
        <v>66</v>
      </c>
      <c r="B15" t="s">
        <v>89</v>
      </c>
    </row>
    <row r="16" spans="1:2">
      <c r="A16" t="s">
        <v>13</v>
      </c>
      <c r="B16" t="s">
        <v>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Глоссарий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ivanb</cp:lastModifiedBy>
  <dcterms:created xsi:type="dcterms:W3CDTF">2024-02-28T07:55:00Z</dcterms:created>
  <dcterms:modified xsi:type="dcterms:W3CDTF">2024-04-12T15:03:37Z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D22C7B4ED02E451E80733589BFAB40BD_12</vt:lpwstr>
  </property>
  <property fmtid="{D5CDD505-2E9C-101B-9397-08002B2CF9AE}" pid="3" name="KSOProductBuildVer">
    <vt:lpwstr>1049-12.2.0.16731</vt:lpwstr>
  </property>
</Properties>
</file>