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11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<sst xmlns="http://schemas.openxmlformats.org/spreadsheetml/2006/main" count="34" uniqueCount="26">
  <si>
    <t>DATOS</t>
  </si>
  <si>
    <t>Km</t>
  </si>
  <si>
    <t>uM</t>
  </si>
  <si>
    <t>vmax</t>
  </si>
  <si>
    <t>min-1</t>
  </si>
  <si>
    <t>DMAPP</t>
  </si>
  <si>
    <t>molar</t>
  </si>
  <si>
    <t>chrysanthemol</t>
  </si>
  <si>
    <t>CPP</t>
  </si>
  <si>
    <t>yield</t>
  </si>
  <si>
    <t>PM prenol</t>
  </si>
  <si>
    <t>g/mol</t>
  </si>
  <si>
    <t>PM chrysant.</t>
  </si>
  <si>
    <t>PM Ácido</t>
  </si>
  <si>
    <t>PM Feromona</t>
  </si>
  <si>
    <t>% de demanda</t>
  </si>
  <si>
    <t>Demanda</t>
  </si>
  <si>
    <t>gr/yr</t>
  </si>
  <si>
    <t>tiempo</t>
  </si>
  <si>
    <t>hr</t>
  </si>
  <si>
    <t>mol</t>
  </si>
  <si>
    <t>Cultivo</t>
  </si>
  <si>
    <t>L/yr</t>
  </si>
  <si>
    <t>Batch</t>
  </si>
  <si>
    <t>L</t>
  </si>
  <si>
    <t>Req Prenol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</si>
</sst>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7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" fillId="10" borderId="6" applyNumberFormat="0" applyFont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838200</xdr:colOff>
      <xdr:row>0</xdr:row>
      <xdr:rowOff>114300</xdr:rowOff>
    </xdr:from>
    <xdr:to>
      <xdr:col>8</xdr:col>
      <xdr:colOff>133350</xdr:colOff>
      <xdr:row>11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76725" y="114300"/>
          <a:ext cx="2343150" cy="1914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J24" sqref="J24"/>
    </sheetView>
  </sheetViews>
  <sheetFormatPr defaultColWidth="9" defaultRowHeight="14.25" outlineLevelCol="6"/>
  <cols>
    <col min="1" max="1" width="14.5" customWidth="1"/>
    <col min="2" max="2" width="12.625"/>
    <col min="5" max="5" width="13" customWidth="1"/>
  </cols>
  <sheetData>
    <row r="1" spans="1:1">
      <c r="A1" t="s">
        <v>0</v>
      </c>
    </row>
    <row r="3" spans="1:3">
      <c r="A3" t="s">
        <v>1</v>
      </c>
      <c r="B3">
        <v>196</v>
      </c>
      <c r="C3" t="s">
        <v>2</v>
      </c>
    </row>
    <row r="4" spans="1:3">
      <c r="A4" t="s">
        <v>3</v>
      </c>
      <c r="B4">
        <v>0.0028</v>
      </c>
      <c r="C4" t="s">
        <v>4</v>
      </c>
    </row>
    <row r="6" spans="1:3">
      <c r="A6" t="s">
        <v>5</v>
      </c>
      <c r="B6" s="1">
        <v>0.0003</v>
      </c>
      <c r="C6" t="s">
        <v>6</v>
      </c>
    </row>
    <row r="7" spans="1:3">
      <c r="A7" t="s">
        <v>7</v>
      </c>
      <c r="B7" s="1">
        <v>5e-6</v>
      </c>
      <c r="C7" t="s">
        <v>6</v>
      </c>
    </row>
    <row r="8" spans="1:3">
      <c r="A8" t="s">
        <v>8</v>
      </c>
      <c r="B8" s="1">
        <v>5e-6</v>
      </c>
      <c r="C8" t="s">
        <v>6</v>
      </c>
    </row>
    <row r="9" spans="1:2">
      <c r="A9" t="s">
        <v>9</v>
      </c>
      <c r="B9">
        <f>B7/B6</f>
        <v>0.0166666666666667</v>
      </c>
    </row>
    <row r="11" spans="1:3">
      <c r="A11" t="s">
        <v>10</v>
      </c>
      <c r="B11">
        <v>86.132</v>
      </c>
      <c r="C11" t="s">
        <v>11</v>
      </c>
    </row>
    <row r="12" spans="1:3">
      <c r="A12" t="s">
        <v>12</v>
      </c>
      <c r="B12" s="2">
        <v>154.25</v>
      </c>
      <c r="C12" t="s">
        <v>11</v>
      </c>
    </row>
    <row r="13" spans="1:3">
      <c r="A13" t="s">
        <v>13</v>
      </c>
      <c r="B13" s="2">
        <v>160.178</v>
      </c>
      <c r="C13" t="s">
        <v>11</v>
      </c>
    </row>
    <row r="14" spans="1:3">
      <c r="A14" t="s">
        <v>14</v>
      </c>
      <c r="B14">
        <f>B12+B13-18</f>
        <v>296.428</v>
      </c>
      <c r="C14" t="s">
        <v>11</v>
      </c>
    </row>
    <row r="15" spans="5:6">
      <c r="E15" t="s">
        <v>15</v>
      </c>
      <c r="F15">
        <v>0.2</v>
      </c>
    </row>
    <row r="16" spans="1:7">
      <c r="A16" t="s">
        <v>16</v>
      </c>
      <c r="B16" s="2">
        <f>26*F15</f>
        <v>5.2</v>
      </c>
      <c r="C16" t="s">
        <v>17</v>
      </c>
      <c r="E16" t="s">
        <v>18</v>
      </c>
      <c r="F16">
        <v>96</v>
      </c>
      <c r="G16" t="s">
        <v>19</v>
      </c>
    </row>
    <row r="17" spans="1:3">
      <c r="A17" t="s">
        <v>16</v>
      </c>
      <c r="B17">
        <f>B16/B14</f>
        <v>0.0175422024909928</v>
      </c>
      <c r="C17" t="s">
        <v>20</v>
      </c>
    </row>
    <row r="19" spans="1:3">
      <c r="A19" t="s">
        <v>21</v>
      </c>
      <c r="B19">
        <f>B17/B7</f>
        <v>3508.44049819855</v>
      </c>
      <c r="C19" t="s">
        <v>22</v>
      </c>
    </row>
    <row r="20" spans="2:2">
      <c r="B20">
        <f>B19/365</f>
        <v>9.61216574848918</v>
      </c>
    </row>
    <row r="21" spans="1:3">
      <c r="A21" t="s">
        <v>23</v>
      </c>
      <c r="B21">
        <f>B20*F16/24</f>
        <v>38.4486629939567</v>
      </c>
      <c r="C21" t="s">
        <v>24</v>
      </c>
    </row>
    <row r="22" spans="1:3">
      <c r="A22" t="s">
        <v>25</v>
      </c>
      <c r="B22">
        <f>B21*B6</f>
        <v>0.011534598898187</v>
      </c>
      <c r="C22" t="s">
        <v>20</v>
      </c>
    </row>
    <row r="23" spans="1:2">
      <c r="A23" t="s">
        <v>25</v>
      </c>
      <c r="B23">
        <f>B22*B11</f>
        <v>0.993498072298644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dnavalos</cp:lastModifiedBy>
  <dcterms:created xsi:type="dcterms:W3CDTF">2018-05-25T08:28:00Z</dcterms:created>
  <dcterms:modified xsi:type="dcterms:W3CDTF">2021-09-26T03:25:23Z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