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navalos\Documents\ProyectoCapstone\E1\"/>
    </mc:Choice>
  </mc:AlternateContent>
  <bookViews>
    <workbookView xWindow="0" yWindow="0" windowWidth="14340" windowHeight="115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6" i="1" l="1"/>
  <c r="B17" i="1" s="1"/>
  <c r="B19" i="1" s="1"/>
  <c r="B20" i="1" s="1"/>
  <c r="B21" i="1" s="1"/>
  <c r="B22" i="1" s="1"/>
  <c r="B23" i="1" s="1"/>
  <c r="B14" i="1"/>
  <c r="B9" i="1"/>
</calcChain>
</file>

<file path=xl/sharedStrings.xml><?xml version="1.0" encoding="utf-8"?>
<sst xmlns="http://schemas.openxmlformats.org/spreadsheetml/2006/main" count="34" uniqueCount="26">
  <si>
    <t>DATOS</t>
  </si>
  <si>
    <t>Km</t>
  </si>
  <si>
    <t>uM</t>
  </si>
  <si>
    <t>vmax</t>
  </si>
  <si>
    <t>min-1</t>
  </si>
  <si>
    <t>DMAPP</t>
  </si>
  <si>
    <t>molar</t>
  </si>
  <si>
    <t>chrysanthemol</t>
  </si>
  <si>
    <t>CPP</t>
  </si>
  <si>
    <t>yield</t>
  </si>
  <si>
    <t>PM prenol</t>
  </si>
  <si>
    <t>g/mol</t>
  </si>
  <si>
    <t>PM chrysant.</t>
  </si>
  <si>
    <t>PM Ácido</t>
  </si>
  <si>
    <t>PM Feromona</t>
  </si>
  <si>
    <t>% de demanda</t>
  </si>
  <si>
    <t>Demanda</t>
  </si>
  <si>
    <t>gr/yr</t>
  </si>
  <si>
    <t>tiempo</t>
  </si>
  <si>
    <t>hr</t>
  </si>
  <si>
    <t>mol</t>
  </si>
  <si>
    <t>Cultivo</t>
  </si>
  <si>
    <t>L/yr</t>
  </si>
  <si>
    <t>Batch</t>
  </si>
  <si>
    <t>L</t>
  </si>
  <si>
    <t>Req Prenol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</si>
</sst>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838200</xdr:colOff>
      <xdr:row>0</xdr:row>
      <xdr:rowOff>114300</xdr:rowOff>
    </xdr:from>
    <xdr:to>
      <xdr:col>8</xdr:col>
      <xdr:colOff>133350</xdr:colOff>
      <xdr:row>11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114300"/>
          <a:ext cx="2343150" cy="1914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K14" sqref="K14"/>
    </sheetView>
  </sheetViews>
  <sheetFormatPr baseColWidth="10" defaultColWidth="9" defaultRowHeight="15"/>
  <cols>
    <col min="1" max="1" width="14.42578125" customWidth="1"/>
    <col min="2" max="2" width="12.5703125"/>
    <col min="5" max="5" width="13" customWidth="1"/>
  </cols>
  <sheetData>
    <row r="1" spans="1:7">
      <c r="A1" t="s">
        <v>0</v>
      </c>
    </row>
    <row r="3" spans="1:7">
      <c r="A3" t="s">
        <v>1</v>
      </c>
      <c r="B3">
        <v>196</v>
      </c>
      <c r="C3" t="s">
        <v>2</v>
      </c>
    </row>
    <row r="4" spans="1:7">
      <c r="A4" t="s">
        <v>3</v>
      </c>
      <c r="B4">
        <v>2.8E-3</v>
      </c>
      <c r="C4" t="s">
        <v>4</v>
      </c>
    </row>
    <row r="6" spans="1:7">
      <c r="A6" t="s">
        <v>5</v>
      </c>
      <c r="B6" s="1">
        <v>2.9999999999999997E-4</v>
      </c>
      <c r="C6" t="s">
        <v>6</v>
      </c>
    </row>
    <row r="7" spans="1:7">
      <c r="A7" t="s">
        <v>7</v>
      </c>
      <c r="B7" s="1">
        <v>5.0000000000000004E-6</v>
      </c>
      <c r="C7" t="s">
        <v>6</v>
      </c>
    </row>
    <row r="8" spans="1:7">
      <c r="A8" t="s">
        <v>8</v>
      </c>
      <c r="B8" s="1">
        <v>5.0000000000000004E-6</v>
      </c>
      <c r="C8" t="s">
        <v>6</v>
      </c>
    </row>
    <row r="9" spans="1:7">
      <c r="A9" t="s">
        <v>9</v>
      </c>
      <c r="B9">
        <f>B7/B6</f>
        <v>1.666666666666667E-2</v>
      </c>
    </row>
    <row r="11" spans="1:7">
      <c r="A11" t="s">
        <v>10</v>
      </c>
      <c r="B11">
        <v>86.132000000000005</v>
      </c>
      <c r="C11" t="s">
        <v>11</v>
      </c>
    </row>
    <row r="12" spans="1:7">
      <c r="A12" t="s">
        <v>12</v>
      </c>
      <c r="B12" s="2">
        <v>154.25</v>
      </c>
      <c r="C12" t="s">
        <v>11</v>
      </c>
    </row>
    <row r="13" spans="1:7">
      <c r="A13" t="s">
        <v>13</v>
      </c>
      <c r="B13" s="2">
        <v>160.178</v>
      </c>
      <c r="C13" t="s">
        <v>11</v>
      </c>
    </row>
    <row r="14" spans="1:7">
      <c r="A14" t="s">
        <v>14</v>
      </c>
      <c r="B14">
        <f>B12+B13-18</f>
        <v>296.428</v>
      </c>
      <c r="C14" t="s">
        <v>11</v>
      </c>
    </row>
    <row r="15" spans="1:7">
      <c r="E15" t="s">
        <v>15</v>
      </c>
      <c r="F15">
        <v>0.2</v>
      </c>
    </row>
    <row r="16" spans="1:7">
      <c r="A16" t="s">
        <v>16</v>
      </c>
      <c r="B16" s="2">
        <f>26*F15</f>
        <v>5.2</v>
      </c>
      <c r="C16" t="s">
        <v>17</v>
      </c>
      <c r="E16" t="s">
        <v>18</v>
      </c>
      <c r="F16">
        <v>96</v>
      </c>
      <c r="G16" t="s">
        <v>19</v>
      </c>
    </row>
    <row r="17" spans="1:3">
      <c r="A17" t="s">
        <v>16</v>
      </c>
      <c r="B17">
        <f>B16/B14</f>
        <v>1.7542202490992753E-2</v>
      </c>
      <c r="C17" t="s">
        <v>20</v>
      </c>
    </row>
    <row r="19" spans="1:3">
      <c r="A19" t="s">
        <v>21</v>
      </c>
      <c r="B19">
        <f>B17/B7</f>
        <v>3508.4404981985504</v>
      </c>
      <c r="C19" t="s">
        <v>22</v>
      </c>
    </row>
    <row r="20" spans="1:3">
      <c r="B20">
        <f>B19/365</f>
        <v>9.6121657484891792</v>
      </c>
    </row>
    <row r="21" spans="1:3">
      <c r="A21" t="s">
        <v>23</v>
      </c>
      <c r="B21">
        <f>B20*F16/24</f>
        <v>38.448662993956717</v>
      </c>
      <c r="C21" t="s">
        <v>24</v>
      </c>
    </row>
    <row r="22" spans="1:3">
      <c r="A22" t="s">
        <v>25</v>
      </c>
      <c r="B22">
        <f>B21*B6</f>
        <v>1.1534598898187014E-2</v>
      </c>
      <c r="C22" t="s">
        <v>20</v>
      </c>
    </row>
    <row r="23" spans="1:3">
      <c r="A23" t="s">
        <v>25</v>
      </c>
      <c r="B23">
        <f>B22*B11</f>
        <v>0.99349807229864395</v>
      </c>
    </row>
  </sheetData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AVALOS GAJARDO DIEGO NICOLÁS</cp:lastModifiedBy>
  <dcterms:created xsi:type="dcterms:W3CDTF">2018-05-25T08:28:00Z</dcterms:created>
  <dcterms:modified xsi:type="dcterms:W3CDTF">2021-10-03T20:54:40Z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