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_IM\"/>
    </mc:Choice>
  </mc:AlternateContent>
  <xr:revisionPtr revIDLastSave="0" documentId="13_ncr:1_{7D5E136F-AB85-444C-BB7D-B31D1111DDA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4.1" sheetId="1" r:id="rId1"/>
    <sheet name="4.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2" l="1"/>
  <c r="O22" i="2"/>
  <c r="O8" i="2"/>
  <c r="O19" i="2"/>
  <c r="P22" i="2"/>
  <c r="P21" i="2"/>
  <c r="O21" i="2"/>
  <c r="O14" i="2"/>
  <c r="P20" i="2"/>
  <c r="P14" i="2"/>
  <c r="P19" i="2"/>
  <c r="P8" i="2"/>
  <c r="O20" i="1"/>
  <c r="P20" i="1"/>
  <c r="Q20" i="1"/>
  <c r="V25" i="1" s="1"/>
  <c r="O21" i="1"/>
  <c r="O27" i="1" s="1"/>
  <c r="P21" i="1"/>
  <c r="Q21" i="1"/>
  <c r="T29" i="1" s="1"/>
  <c r="P19" i="1"/>
  <c r="Q19" i="1"/>
  <c r="O35" i="1"/>
  <c r="T41" i="1" s="1"/>
  <c r="O23" i="1"/>
  <c r="O19" i="1"/>
  <c r="S26" i="1" s="1"/>
  <c r="S40" i="1"/>
  <c r="T40" i="1"/>
  <c r="U40" i="1"/>
  <c r="V40" i="1"/>
  <c r="W40" i="1"/>
  <c r="O41" i="1"/>
  <c r="P41" i="1"/>
  <c r="Q41" i="1"/>
  <c r="R41" i="1"/>
  <c r="S41" i="1"/>
  <c r="O42" i="1"/>
  <c r="Q42" i="1"/>
  <c r="R42" i="1"/>
  <c r="S42" i="1"/>
  <c r="T42" i="1"/>
  <c r="U42" i="1"/>
  <c r="V42" i="1"/>
  <c r="W42" i="1"/>
  <c r="O43" i="1"/>
  <c r="P43" i="1"/>
  <c r="Q43" i="1"/>
  <c r="V43" i="1"/>
  <c r="O44" i="1"/>
  <c r="P44" i="1"/>
  <c r="Q44" i="1"/>
  <c r="R44" i="1"/>
  <c r="S44" i="1"/>
  <c r="T44" i="1"/>
  <c r="U44" i="1"/>
  <c r="V44" i="1"/>
  <c r="W44" i="1"/>
  <c r="O45" i="1"/>
  <c r="P45" i="1"/>
  <c r="R45" i="1"/>
  <c r="S45" i="1"/>
  <c r="T45" i="1"/>
  <c r="V45" i="1"/>
  <c r="W45" i="1"/>
  <c r="O46" i="1"/>
  <c r="P46" i="1"/>
  <c r="Q46" i="1"/>
  <c r="R46" i="1"/>
  <c r="S46" i="1"/>
  <c r="T46" i="1"/>
  <c r="U46" i="1"/>
  <c r="V46" i="1"/>
  <c r="W46" i="1"/>
  <c r="P47" i="1"/>
  <c r="Q47" i="1"/>
  <c r="R47" i="1"/>
  <c r="T47" i="1"/>
  <c r="U47" i="1"/>
  <c r="V47" i="1"/>
  <c r="W47" i="1"/>
  <c r="P39" i="1"/>
  <c r="Q39" i="1"/>
  <c r="R39" i="1"/>
  <c r="S39" i="1"/>
  <c r="T39" i="1"/>
  <c r="U39" i="1"/>
  <c r="V39" i="1"/>
  <c r="W39" i="1"/>
  <c r="O39" i="1"/>
  <c r="O36" i="1"/>
  <c r="P36" i="1"/>
  <c r="Q36" i="1"/>
  <c r="O37" i="1"/>
  <c r="P37" i="1"/>
  <c r="Q37" i="1"/>
  <c r="P35" i="1"/>
  <c r="Q35" i="1"/>
  <c r="R27" i="1"/>
  <c r="R25" i="1"/>
  <c r="W23" i="1"/>
  <c r="P24" i="1"/>
  <c r="Q24" i="1"/>
  <c r="R24" i="1"/>
  <c r="S24" i="1"/>
  <c r="T24" i="1"/>
  <c r="U24" i="1"/>
  <c r="S25" i="1"/>
  <c r="U25" i="1"/>
  <c r="V26" i="1"/>
  <c r="S27" i="1"/>
  <c r="T27" i="1"/>
  <c r="U27" i="1"/>
  <c r="V27" i="1"/>
  <c r="W27" i="1"/>
  <c r="P28" i="1"/>
  <c r="Q28" i="1"/>
  <c r="R28" i="1"/>
  <c r="S28" i="1"/>
  <c r="T28" i="1"/>
  <c r="W29" i="1"/>
  <c r="P30" i="1"/>
  <c r="Q30" i="1"/>
  <c r="R30" i="1"/>
  <c r="S30" i="1"/>
  <c r="T30" i="1"/>
  <c r="U30" i="1"/>
  <c r="V30" i="1"/>
  <c r="T31" i="1"/>
  <c r="U31" i="1"/>
  <c r="V31" i="1"/>
  <c r="O28" i="1"/>
  <c r="O29" i="1"/>
  <c r="O30" i="1"/>
  <c r="V29" i="1" l="1"/>
  <c r="U26" i="1"/>
  <c r="Q27" i="1"/>
  <c r="U29" i="1"/>
  <c r="Q26" i="1"/>
  <c r="V24" i="1"/>
  <c r="O25" i="1"/>
  <c r="T25" i="1"/>
  <c r="O26" i="1"/>
  <c r="P26" i="1"/>
  <c r="O24" i="1"/>
  <c r="V28" i="1"/>
  <c r="W25" i="1"/>
  <c r="W31" i="1"/>
  <c r="U28" i="1"/>
  <c r="S47" i="1"/>
  <c r="U45" i="1"/>
  <c r="W43" i="1"/>
  <c r="P42" i="1"/>
  <c r="R40" i="1"/>
  <c r="Q40" i="1"/>
  <c r="U43" i="1"/>
  <c r="W41" i="1"/>
  <c r="P40" i="1"/>
  <c r="T43" i="1"/>
  <c r="V41" i="1"/>
  <c r="O40" i="1"/>
  <c r="O47" i="1"/>
  <c r="Q45" i="1"/>
  <c r="S43" i="1"/>
  <c r="U41" i="1"/>
  <c r="R43" i="1"/>
  <c r="R26" i="1"/>
  <c r="T26" i="1"/>
  <c r="R29" i="1"/>
  <c r="Q29" i="1"/>
  <c r="P31" i="1"/>
  <c r="P29" i="1"/>
  <c r="P27" i="1"/>
  <c r="W24" i="1"/>
  <c r="S31" i="1"/>
  <c r="S29" i="1"/>
  <c r="R31" i="1"/>
  <c r="Q25" i="1"/>
  <c r="Q31" i="1"/>
  <c r="P25" i="1"/>
  <c r="O31" i="1"/>
  <c r="W30" i="1"/>
  <c r="W28" i="1"/>
  <c r="W26" i="1"/>
  <c r="V23" i="1"/>
  <c r="U23" i="1"/>
  <c r="T23" i="1"/>
  <c r="S23" i="1"/>
  <c r="R23" i="1"/>
  <c r="Q23" i="1"/>
  <c r="P23" i="1"/>
</calcChain>
</file>

<file path=xl/sharedStrings.xml><?xml version="1.0" encoding="utf-8"?>
<sst xmlns="http://schemas.openxmlformats.org/spreadsheetml/2006/main" count="16" uniqueCount="11">
  <si>
    <t>y =</t>
  </si>
  <si>
    <t>x =</t>
  </si>
  <si>
    <t>sigma</t>
  </si>
  <si>
    <t>Batch size</t>
  </si>
  <si>
    <t>interation</t>
  </si>
  <si>
    <t>300 epoch</t>
  </si>
  <si>
    <t>10 epoch</t>
  </si>
  <si>
    <t>sec</t>
  </si>
  <si>
    <t>100 epoch</t>
  </si>
  <si>
    <t>1 epoch</t>
  </si>
  <si>
    <t>Training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</si>
</sst>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1" fontId="0" fillId="0" borderId="0" xfId="0" applyNumberFormat="1"/>
    <xf numFmtId="1" fontId="0" fillId="0" borderId="1" xfId="0" applyNumberFormat="1" applyBorder="1"/>
    <xf numFmtId="1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1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" fontId="0" fillId="0" borderId="5" xfId="0" applyNumberFormat="1" applyBorder="1"/>
    <xf numFmtId="1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441960</xdr:colOff>
      <xdr:row>20</xdr:row>
      <xdr:rowOff>10724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C050E4-12E9-F88C-3476-B65C4E813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37960" cy="3668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342900</xdr:colOff>
      <xdr:row>8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36660E-ECFD-740A-F568-CF8B2BED32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8379"/>
        <a:stretch/>
      </xdr:blipFill>
      <xdr:spPr bwMode="auto">
        <a:xfrm>
          <a:off x="0" y="0"/>
          <a:ext cx="7048500" cy="1577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601980</xdr:colOff>
      <xdr:row>4</xdr:row>
      <xdr:rowOff>0</xdr:rowOff>
    </xdr:from>
    <xdr:to>
      <xdr:col>19</xdr:col>
      <xdr:colOff>239174</xdr:colOff>
      <xdr:row>5</xdr:row>
      <xdr:rowOff>15581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4F1248-5834-8D83-E2FB-C75A2F3CF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7180" y="731520"/>
          <a:ext cx="4232054" cy="198461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</xdr:colOff>
      <xdr:row>11</xdr:row>
      <xdr:rowOff>0</xdr:rowOff>
    </xdr:from>
    <xdr:to>
      <xdr:col>19</xdr:col>
      <xdr:colOff>113494</xdr:colOff>
      <xdr:row>12</xdr:row>
      <xdr:rowOff>157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82A64E-3436-80BB-BBE5-6A12E3294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2420" y="2011680"/>
          <a:ext cx="4091134" cy="183037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</xdr:colOff>
      <xdr:row>15</xdr:row>
      <xdr:rowOff>15240</xdr:rowOff>
    </xdr:from>
    <xdr:to>
      <xdr:col>19</xdr:col>
      <xdr:colOff>536450</xdr:colOff>
      <xdr:row>16</xdr:row>
      <xdr:rowOff>177804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88D2D4-EB9B-A432-947E-300461B09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40040" y="2758440"/>
          <a:ext cx="4506470" cy="345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47"/>
  <sheetViews>
    <sheetView zoomScale="81" zoomScaleNormal="100" workbookViewId="0">
      <selection activeCell="R18" sqref="R18"/>
    </sheetView>
  </sheetViews>
  <sheetFormatPr defaultRowHeight="14.4"/>
  <sheetData>
    <row r="3" spans="13:16">
      <c r="M3" t="s">
        <v>1</v>
      </c>
      <c r="N3">
        <v>-1</v>
      </c>
      <c r="O3">
        <v>-1</v>
      </c>
      <c r="P3">
        <v>-1</v>
      </c>
    </row>
    <row r="4" spans="13:16">
      <c r="N4">
        <v>0</v>
      </c>
      <c r="O4">
        <v>0</v>
      </c>
      <c r="P4">
        <v>0</v>
      </c>
    </row>
    <row r="5" spans="13:16">
      <c r="N5">
        <v>1</v>
      </c>
      <c r="O5">
        <v>1</v>
      </c>
      <c r="P5">
        <v>1</v>
      </c>
    </row>
    <row r="7" spans="13:16">
      <c r="M7" t="s">
        <v>0</v>
      </c>
      <c r="N7">
        <v>-1</v>
      </c>
      <c r="O7">
        <v>0</v>
      </c>
      <c r="P7">
        <v>1</v>
      </c>
    </row>
    <row r="8" spans="13:16">
      <c r="N8">
        <v>-1</v>
      </c>
      <c r="O8">
        <v>0</v>
      </c>
      <c r="P8">
        <v>1</v>
      </c>
    </row>
    <row r="9" spans="13:16">
      <c r="N9">
        <v>-1</v>
      </c>
      <c r="O9">
        <v>0</v>
      </c>
      <c r="P9">
        <v>1</v>
      </c>
    </row>
    <row r="18" spans="2:23">
      <c r="N18" t="s">
        <v>2</v>
      </c>
      <c r="O18">
        <v>1</v>
      </c>
    </row>
    <row r="19" spans="2:23">
      <c r="O19">
        <f>(1/(2*PI()*($O$18^2))*(EXP(-(N3^2+N7^2)/(2*$O$18^2))))</f>
        <v>5.8549831524319168E-2</v>
      </c>
      <c r="P19">
        <f t="shared" ref="P19:Q19" si="0">(1/(2*PI()*($O$18^2))*(EXP(-(O3^2+O7^2)/(2*$O$18^2))))</f>
        <v>9.6532352630053914E-2</v>
      </c>
      <c r="Q19">
        <f t="shared" si="0"/>
        <v>5.8549831524319168E-2</v>
      </c>
    </row>
    <row r="20" spans="2:23">
      <c r="O20">
        <f t="shared" ref="O20:Q20" si="1">(1/(2*PI()*($O$18^2))*(EXP(-(N4^2+N8^2)/(2*$O$18^2))))</f>
        <v>9.6532352630053914E-2</v>
      </c>
      <c r="P20">
        <f t="shared" si="1"/>
        <v>0.15915494309189535</v>
      </c>
      <c r="Q20">
        <f t="shared" si="1"/>
        <v>9.6532352630053914E-2</v>
      </c>
    </row>
    <row r="21" spans="2:23">
      <c r="O21">
        <f t="shared" ref="O21:Q21" si="2">(1/(2*PI()*($O$18^2))*(EXP(-(N5^2+N9^2)/(2*$O$18^2))))</f>
        <v>5.8549831524319168E-2</v>
      </c>
      <c r="P21">
        <f t="shared" si="2"/>
        <v>9.6532352630053914E-2</v>
      </c>
      <c r="Q21">
        <f t="shared" si="2"/>
        <v>5.8549831524319168E-2</v>
      </c>
    </row>
    <row r="22" spans="2:23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2:23">
      <c r="B23">
        <v>0</v>
      </c>
      <c r="C23" s="1">
        <v>255</v>
      </c>
      <c r="D23" s="1">
        <v>255</v>
      </c>
      <c r="E23" s="1">
        <v>255</v>
      </c>
      <c r="F23" s="1">
        <v>255</v>
      </c>
      <c r="G23" s="1">
        <v>255</v>
      </c>
      <c r="H23" s="1">
        <v>255</v>
      </c>
      <c r="I23" s="1">
        <v>255</v>
      </c>
      <c r="J23" s="1">
        <v>255</v>
      </c>
      <c r="K23" s="1">
        <v>255</v>
      </c>
      <c r="L23">
        <v>0</v>
      </c>
      <c r="O23" s="4">
        <f>SUMPRODUCT(B22:D24,$O$19:$Q$21)</f>
        <v>104.74621736846218</v>
      </c>
      <c r="P23" s="4">
        <f t="shared" ref="P23:W31" si="3">SUMPRODUCT(C22:E24,$O$19:$Q$21)</f>
        <v>144.29217432782733</v>
      </c>
      <c r="Q23" s="4">
        <f t="shared" si="3"/>
        <v>144.29217432782733</v>
      </c>
      <c r="R23" s="4">
        <f t="shared" si="3"/>
        <v>144.29217432782733</v>
      </c>
      <c r="S23" s="4">
        <f t="shared" si="3"/>
        <v>144.29217432782733</v>
      </c>
      <c r="T23" s="4">
        <f t="shared" si="3"/>
        <v>144.29217432782733</v>
      </c>
      <c r="U23" s="4">
        <f t="shared" si="3"/>
        <v>144.29217432782733</v>
      </c>
      <c r="V23" s="4">
        <f t="shared" si="3"/>
        <v>144.29217432782733</v>
      </c>
      <c r="W23" s="4">
        <f t="shared" si="3"/>
        <v>104.74621736846218</v>
      </c>
    </row>
    <row r="24" spans="2:23">
      <c r="B24">
        <v>0</v>
      </c>
      <c r="C24" s="1">
        <v>255</v>
      </c>
      <c r="D24" s="1">
        <v>255</v>
      </c>
      <c r="E24" s="1">
        <v>255</v>
      </c>
      <c r="F24" s="1">
        <v>255</v>
      </c>
      <c r="G24" s="1">
        <v>255</v>
      </c>
      <c r="H24" s="1">
        <v>255</v>
      </c>
      <c r="I24" s="1">
        <v>255</v>
      </c>
      <c r="J24" s="1">
        <v>255</v>
      </c>
      <c r="K24" s="1">
        <v>255</v>
      </c>
      <c r="L24">
        <v>0</v>
      </c>
      <c r="O24" s="4">
        <f>SUMPRODUCT(B23:D25,$O$19:$Q$21)</f>
        <v>144.29217432782733</v>
      </c>
      <c r="P24" s="4">
        <f t="shared" si="3"/>
        <v>183.83813128719245</v>
      </c>
      <c r="Q24" s="4">
        <f t="shared" si="3"/>
        <v>174.15258840523009</v>
      </c>
      <c r="R24" s="4">
        <f t="shared" si="3"/>
        <v>183.83813128719245</v>
      </c>
      <c r="S24" s="4">
        <f t="shared" si="3"/>
        <v>198.76833832589384</v>
      </c>
      <c r="T24" s="4">
        <f t="shared" si="3"/>
        <v>183.83813128719245</v>
      </c>
      <c r="U24" s="4">
        <f t="shared" si="3"/>
        <v>174.15258840523009</v>
      </c>
      <c r="V24" s="4">
        <f t="shared" si="3"/>
        <v>183.83813128719245</v>
      </c>
      <c r="W24" s="4">
        <f t="shared" si="3"/>
        <v>144.29217432782733</v>
      </c>
    </row>
    <row r="25" spans="2:23">
      <c r="B25">
        <v>0</v>
      </c>
      <c r="C25" s="1">
        <v>255</v>
      </c>
      <c r="D25" s="1">
        <v>255</v>
      </c>
      <c r="E25" s="2">
        <v>0</v>
      </c>
      <c r="F25" s="1">
        <v>255</v>
      </c>
      <c r="G25" s="1">
        <v>255</v>
      </c>
      <c r="H25" s="1">
        <v>255</v>
      </c>
      <c r="I25" s="2">
        <v>0</v>
      </c>
      <c r="J25" s="1">
        <v>255</v>
      </c>
      <c r="K25" s="1">
        <v>255</v>
      </c>
      <c r="L25">
        <v>0</v>
      </c>
      <c r="O25" s="4">
        <f t="shared" ref="O25:O31" si="4">SUMPRODUCT(B24:D26,$O$19:$Q$21)</f>
        <v>144.29217432782733</v>
      </c>
      <c r="P25" s="4">
        <f t="shared" si="3"/>
        <v>159.22238136652871</v>
      </c>
      <c r="Q25" s="5">
        <f t="shared" si="3"/>
        <v>133.5680779167968</v>
      </c>
      <c r="R25" s="4">
        <f t="shared" si="3"/>
        <v>159.22238136652871</v>
      </c>
      <c r="S25" s="4">
        <f t="shared" si="3"/>
        <v>198.76833832589384</v>
      </c>
      <c r="T25" s="4">
        <f t="shared" si="3"/>
        <v>174.15258840523009</v>
      </c>
      <c r="U25" s="5">
        <f t="shared" si="3"/>
        <v>158.18382783746054</v>
      </c>
      <c r="V25" s="4">
        <f t="shared" si="3"/>
        <v>174.15258840523009</v>
      </c>
      <c r="W25" s="4">
        <f t="shared" si="3"/>
        <v>144.29217432782733</v>
      </c>
    </row>
    <row r="26" spans="2:23">
      <c r="B26">
        <v>0</v>
      </c>
      <c r="C26" s="1">
        <v>255</v>
      </c>
      <c r="D26" s="1">
        <v>255</v>
      </c>
      <c r="E26" s="2">
        <v>0</v>
      </c>
      <c r="F26" s="1">
        <v>255</v>
      </c>
      <c r="G26" s="1">
        <v>255</v>
      </c>
      <c r="H26" s="1">
        <v>255</v>
      </c>
      <c r="I26" s="1">
        <v>255</v>
      </c>
      <c r="J26" s="1">
        <v>255</v>
      </c>
      <c r="K26" s="1">
        <v>255</v>
      </c>
      <c r="L26">
        <v>0</v>
      </c>
      <c r="O26" s="4">
        <f t="shared" si="4"/>
        <v>144.29217432782733</v>
      </c>
      <c r="P26" s="4">
        <f t="shared" si="3"/>
        <v>144.29217432782733</v>
      </c>
      <c r="Q26" s="5">
        <f t="shared" si="3"/>
        <v>108.95232799613304</v>
      </c>
      <c r="R26" s="4">
        <f>SUMPRODUCT(E25:G27,$O$19:$Q$21)</f>
        <v>144.29217432782733</v>
      </c>
      <c r="S26" s="4">
        <f t="shared" si="3"/>
        <v>198.76833832589384</v>
      </c>
      <c r="T26" s="4">
        <f t="shared" si="3"/>
        <v>183.83813128719245</v>
      </c>
      <c r="U26" s="4">
        <f t="shared" si="3"/>
        <v>174.15258840523009</v>
      </c>
      <c r="V26" s="4">
        <f t="shared" si="3"/>
        <v>183.83813128719245</v>
      </c>
      <c r="W26" s="4">
        <f t="shared" si="3"/>
        <v>144.29217432782733</v>
      </c>
    </row>
    <row r="27" spans="2:23">
      <c r="B27">
        <v>0</v>
      </c>
      <c r="C27" s="1">
        <v>255</v>
      </c>
      <c r="D27" s="1">
        <v>255</v>
      </c>
      <c r="E27" s="2">
        <v>0</v>
      </c>
      <c r="F27" s="1">
        <v>255</v>
      </c>
      <c r="G27" s="1">
        <v>255</v>
      </c>
      <c r="H27" s="1">
        <v>255</v>
      </c>
      <c r="I27" s="1">
        <v>255</v>
      </c>
      <c r="J27" s="1">
        <v>255</v>
      </c>
      <c r="K27" s="1">
        <v>255</v>
      </c>
      <c r="L27">
        <v>0</v>
      </c>
      <c r="O27" s="4">
        <f t="shared" si="4"/>
        <v>144.29217432782733</v>
      </c>
      <c r="P27" s="4">
        <f t="shared" si="3"/>
        <v>159.22238136652871</v>
      </c>
      <c r="Q27" s="5">
        <f t="shared" si="3"/>
        <v>126.13224931320825</v>
      </c>
      <c r="R27" s="4">
        <f t="shared" si="3"/>
        <v>139.52694397892333</v>
      </c>
      <c r="S27" s="4">
        <f t="shared" si="3"/>
        <v>179.07290093828846</v>
      </c>
      <c r="T27" s="4">
        <f t="shared" si="3"/>
        <v>176.40230268360392</v>
      </c>
      <c r="U27" s="4">
        <f t="shared" si="3"/>
        <v>159.22238136652871</v>
      </c>
      <c r="V27" s="4">
        <f t="shared" si="3"/>
        <v>159.22238136652871</v>
      </c>
      <c r="W27" s="4">
        <f t="shared" si="3"/>
        <v>129.36196728912594</v>
      </c>
    </row>
    <row r="28" spans="2:23">
      <c r="B28">
        <v>0</v>
      </c>
      <c r="C28" s="1">
        <v>255</v>
      </c>
      <c r="D28" s="1">
        <v>255</v>
      </c>
      <c r="E28" s="1">
        <v>255</v>
      </c>
      <c r="F28" s="1">
        <v>128</v>
      </c>
      <c r="G28" s="1">
        <v>128</v>
      </c>
      <c r="H28" s="1">
        <v>255</v>
      </c>
      <c r="I28" s="2">
        <v>0</v>
      </c>
      <c r="J28" s="2">
        <v>0</v>
      </c>
      <c r="K28" s="1">
        <v>255</v>
      </c>
      <c r="L28">
        <v>0</v>
      </c>
      <c r="O28" s="4">
        <f t="shared" si="4"/>
        <v>144.29217432782733</v>
      </c>
      <c r="P28" s="4">
        <f t="shared" si="3"/>
        <v>183.83813128719245</v>
      </c>
      <c r="Q28" s="4">
        <f t="shared" si="3"/>
        <v>154.45715101762471</v>
      </c>
      <c r="R28" s="4">
        <f t="shared" si="3"/>
        <v>131.67040734289952</v>
      </c>
      <c r="S28" s="4">
        <f t="shared" si="3"/>
        <v>146.60061438160091</v>
      </c>
      <c r="T28" s="4">
        <f t="shared" si="3"/>
        <v>139.52694397892333</v>
      </c>
      <c r="U28" s="5">
        <f t="shared" si="3"/>
        <v>94.022120957431653</v>
      </c>
      <c r="V28" s="5">
        <f t="shared" si="3"/>
        <v>94.022120957431653</v>
      </c>
      <c r="W28" s="4">
        <f t="shared" si="3"/>
        <v>104.7462173684622</v>
      </c>
    </row>
    <row r="29" spans="2:23">
      <c r="B29">
        <v>0</v>
      </c>
      <c r="C29" s="1">
        <v>255</v>
      </c>
      <c r="D29" s="1">
        <v>255</v>
      </c>
      <c r="E29" s="1">
        <v>255</v>
      </c>
      <c r="F29" s="1">
        <v>128</v>
      </c>
      <c r="G29" s="1">
        <v>128</v>
      </c>
      <c r="H29" s="1">
        <v>255</v>
      </c>
      <c r="I29" s="2">
        <v>0</v>
      </c>
      <c r="J29" s="2">
        <v>0</v>
      </c>
      <c r="K29" s="1">
        <v>255</v>
      </c>
      <c r="L29">
        <v>0</v>
      </c>
      <c r="O29" s="4">
        <f t="shared" si="4"/>
        <v>144.29217432782733</v>
      </c>
      <c r="P29" s="4">
        <f t="shared" si="3"/>
        <v>198.76833832589384</v>
      </c>
      <c r="Q29" s="4">
        <f t="shared" si="3"/>
        <v>179.07290093828846</v>
      </c>
      <c r="R29" s="4">
        <f t="shared" si="3"/>
        <v>146.60061438160091</v>
      </c>
      <c r="S29" s="4">
        <f t="shared" si="3"/>
        <v>146.60061438160091</v>
      </c>
      <c r="T29" s="4">
        <f t="shared" si="3"/>
        <v>139.52694397892333</v>
      </c>
      <c r="U29" s="5">
        <f t="shared" si="3"/>
        <v>94.022120957431653</v>
      </c>
      <c r="V29" s="5">
        <f t="shared" si="3"/>
        <v>94.022120957431653</v>
      </c>
      <c r="W29" s="4">
        <f t="shared" si="3"/>
        <v>104.74621736846218</v>
      </c>
    </row>
    <row r="30" spans="2:23">
      <c r="B30">
        <v>0</v>
      </c>
      <c r="C30" s="1">
        <v>255</v>
      </c>
      <c r="D30" s="1">
        <v>255</v>
      </c>
      <c r="E30" s="1">
        <v>255</v>
      </c>
      <c r="F30" s="1">
        <v>255</v>
      </c>
      <c r="G30" s="1">
        <v>255</v>
      </c>
      <c r="H30" s="1">
        <v>255</v>
      </c>
      <c r="I30" s="1">
        <v>255</v>
      </c>
      <c r="J30" s="1">
        <v>255</v>
      </c>
      <c r="K30" s="1">
        <v>255</v>
      </c>
      <c r="L30">
        <v>0</v>
      </c>
      <c r="O30" s="4">
        <f t="shared" si="4"/>
        <v>144.29217432782733</v>
      </c>
      <c r="P30" s="4">
        <f t="shared" si="3"/>
        <v>198.76833832589384</v>
      </c>
      <c r="Q30" s="4">
        <f t="shared" si="3"/>
        <v>191.3325097223053</v>
      </c>
      <c r="R30" s="4">
        <f t="shared" si="3"/>
        <v>179.07290093828846</v>
      </c>
      <c r="S30" s="4">
        <f t="shared" si="3"/>
        <v>179.07290093828846</v>
      </c>
      <c r="T30" s="4">
        <f t="shared" si="3"/>
        <v>176.40230268360392</v>
      </c>
      <c r="U30" s="4">
        <f t="shared" si="3"/>
        <v>159.22238136652871</v>
      </c>
      <c r="V30" s="4">
        <f t="shared" si="3"/>
        <v>159.22238136652871</v>
      </c>
      <c r="W30" s="4">
        <f t="shared" si="3"/>
        <v>129.36196728912594</v>
      </c>
    </row>
    <row r="31" spans="2:23">
      <c r="B31">
        <v>0</v>
      </c>
      <c r="C31" s="1">
        <v>255</v>
      </c>
      <c r="D31" s="1">
        <v>255</v>
      </c>
      <c r="E31" s="1">
        <v>255</v>
      </c>
      <c r="F31" s="1">
        <v>255</v>
      </c>
      <c r="G31" s="1">
        <v>255</v>
      </c>
      <c r="H31" s="1">
        <v>255</v>
      </c>
      <c r="I31" s="1">
        <v>255</v>
      </c>
      <c r="J31" s="1">
        <v>255</v>
      </c>
      <c r="K31" s="1">
        <v>255</v>
      </c>
      <c r="L31">
        <v>0</v>
      </c>
      <c r="O31" s="4">
        <f t="shared" si="4"/>
        <v>104.7462173684622</v>
      </c>
      <c r="P31" s="4">
        <f t="shared" si="3"/>
        <v>144.29217432782733</v>
      </c>
      <c r="Q31" s="4">
        <f t="shared" si="3"/>
        <v>144.29217432782733</v>
      </c>
      <c r="R31" s="4">
        <f t="shared" si="3"/>
        <v>144.29217432782733</v>
      </c>
      <c r="S31" s="4">
        <f t="shared" si="3"/>
        <v>144.29217432782733</v>
      </c>
      <c r="T31" s="4">
        <f t="shared" si="3"/>
        <v>144.29217432782733</v>
      </c>
      <c r="U31" s="4">
        <f t="shared" si="3"/>
        <v>144.29217432782733</v>
      </c>
      <c r="V31" s="4">
        <f t="shared" si="3"/>
        <v>144.29217432782733</v>
      </c>
      <c r="W31" s="4">
        <f t="shared" si="3"/>
        <v>104.7462173684622</v>
      </c>
    </row>
    <row r="32" spans="2:23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4" spans="14:23">
      <c r="N34" t="s">
        <v>2</v>
      </c>
      <c r="O34">
        <v>0.5</v>
      </c>
    </row>
    <row r="35" spans="14:23">
      <c r="O35">
        <f t="shared" ref="O35:Q37" si="5">(1/(2*PI()*($O$34^2))*(EXP(-(N3^2+N7^2)/(2*$O$34^2))))</f>
        <v>1.1660097860112774E-2</v>
      </c>
      <c r="P35">
        <f t="shared" si="5"/>
        <v>8.6157117207394537E-2</v>
      </c>
      <c r="Q35">
        <f t="shared" si="5"/>
        <v>1.1660097860112774E-2</v>
      </c>
    </row>
    <row r="36" spans="14:23">
      <c r="O36">
        <f t="shared" si="5"/>
        <v>8.6157117207394537E-2</v>
      </c>
      <c r="P36">
        <f t="shared" si="5"/>
        <v>0.63661977236758138</v>
      </c>
      <c r="Q36">
        <f t="shared" si="5"/>
        <v>8.6157117207394537E-2</v>
      </c>
    </row>
    <row r="37" spans="14:23">
      <c r="O37">
        <f t="shared" si="5"/>
        <v>1.1660097860112774E-2</v>
      </c>
      <c r="P37">
        <f t="shared" si="5"/>
        <v>8.6157117207394537E-2</v>
      </c>
      <c r="Q37">
        <f t="shared" si="5"/>
        <v>1.1660097860112774E-2</v>
      </c>
    </row>
    <row r="39" spans="14:23">
      <c r="O39" s="4">
        <f>SUMPRODUCT(B22:D24,$O$35:$Q$37)</f>
        <v>209.25149668383318</v>
      </c>
      <c r="P39" s="4">
        <f t="shared" ref="P39:W39" si="6">SUMPRODUCT(C22:E24,$O$35:$Q$37)</f>
        <v>234.19488652604753</v>
      </c>
      <c r="Q39" s="4">
        <f t="shared" si="6"/>
        <v>234.19488652604753</v>
      </c>
      <c r="R39" s="4">
        <f t="shared" si="6"/>
        <v>234.19488652604753</v>
      </c>
      <c r="S39" s="4">
        <f t="shared" si="6"/>
        <v>234.19488652604753</v>
      </c>
      <c r="T39" s="4">
        <f t="shared" si="6"/>
        <v>234.19488652604753</v>
      </c>
      <c r="U39" s="4">
        <f t="shared" si="6"/>
        <v>234.19488652604753</v>
      </c>
      <c r="V39" s="4">
        <f t="shared" si="6"/>
        <v>234.19488652604753</v>
      </c>
      <c r="W39" s="4">
        <f t="shared" si="6"/>
        <v>209.25149668383318</v>
      </c>
    </row>
    <row r="40" spans="14:23">
      <c r="O40" s="4">
        <f t="shared" ref="O40:O47" si="7">SUMPRODUCT(B23:D25,$O$35:$Q$37)</f>
        <v>234.19488652604755</v>
      </c>
      <c r="P40" s="4">
        <f t="shared" ref="P40:P47" si="8">SUMPRODUCT(C23:E25,$O$35:$Q$37)</f>
        <v>259.13827636826193</v>
      </c>
      <c r="Q40" s="4">
        <f t="shared" ref="Q40:Q47" si="9">SUMPRODUCT(D23:F25,$O$35:$Q$37)</f>
        <v>240.14153643470505</v>
      </c>
      <c r="R40" s="4">
        <f t="shared" ref="R40:R47" si="10">SUMPRODUCT(E23:G25,$O$35:$Q$37)</f>
        <v>259.13827636826193</v>
      </c>
      <c r="S40" s="4">
        <f t="shared" ref="S40:S47" si="11">SUMPRODUCT(F23:H25,$O$35:$Q$37)</f>
        <v>262.11160132259067</v>
      </c>
      <c r="T40" s="4">
        <f t="shared" ref="T40:T47" si="12">SUMPRODUCT(G23:I25,$O$35:$Q$37)</f>
        <v>259.13827636826193</v>
      </c>
      <c r="U40" s="4">
        <f t="shared" ref="U40:U47" si="13">SUMPRODUCT(H23:J25,$O$35:$Q$37)</f>
        <v>240.14153643470505</v>
      </c>
      <c r="V40" s="4">
        <f t="shared" ref="V40:V47" si="14">SUMPRODUCT(I23:K25,$O$35:$Q$37)</f>
        <v>259.13827636826193</v>
      </c>
      <c r="W40" s="4">
        <f t="shared" ref="W40:W47" si="15">SUMPRODUCT(J23:L25,$O$35:$Q$37)</f>
        <v>234.19488652604755</v>
      </c>
    </row>
    <row r="41" spans="14:23">
      <c r="O41" s="4">
        <f t="shared" si="7"/>
        <v>234.19488652604755</v>
      </c>
      <c r="P41" s="4">
        <f t="shared" si="8"/>
        <v>237.1682114803763</v>
      </c>
      <c r="Q41" s="5">
        <f t="shared" si="9"/>
        <v>77.80349448097185</v>
      </c>
      <c r="R41" s="4">
        <f t="shared" si="10"/>
        <v>237.1682114803763</v>
      </c>
      <c r="S41" s="4">
        <f t="shared" si="11"/>
        <v>262.11160132259067</v>
      </c>
      <c r="T41" s="4">
        <f t="shared" si="12"/>
        <v>240.14153643470505</v>
      </c>
      <c r="U41" s="5">
        <f t="shared" si="13"/>
        <v>99.773559368857448</v>
      </c>
      <c r="V41" s="4">
        <f t="shared" si="14"/>
        <v>240.14153643470505</v>
      </c>
      <c r="W41" s="4">
        <f t="shared" si="15"/>
        <v>234.19488652604755</v>
      </c>
    </row>
    <row r="42" spans="14:23">
      <c r="O42" s="4">
        <f t="shared" si="7"/>
        <v>234.19488652604755</v>
      </c>
      <c r="P42" s="4">
        <f t="shared" si="8"/>
        <v>234.19488652604755</v>
      </c>
      <c r="Q42" s="5">
        <f t="shared" si="9"/>
        <v>55.833429593086244</v>
      </c>
      <c r="R42" s="4">
        <f t="shared" si="10"/>
        <v>234.19488652604755</v>
      </c>
      <c r="S42" s="4">
        <f t="shared" si="11"/>
        <v>262.11160132259067</v>
      </c>
      <c r="T42" s="4">
        <f t="shared" si="12"/>
        <v>259.13827636826193</v>
      </c>
      <c r="U42" s="4">
        <f t="shared" si="13"/>
        <v>240.14153643470505</v>
      </c>
      <c r="V42" s="4">
        <f t="shared" si="14"/>
        <v>259.13827636826193</v>
      </c>
      <c r="W42" s="4">
        <f t="shared" si="15"/>
        <v>234.19488652604755</v>
      </c>
    </row>
    <row r="43" spans="14:23">
      <c r="O43" s="4">
        <f t="shared" si="7"/>
        <v>234.19488652604755</v>
      </c>
      <c r="P43" s="4">
        <f t="shared" si="8"/>
        <v>237.1682114803763</v>
      </c>
      <c r="Q43" s="5">
        <f t="shared" si="9"/>
        <v>76.322662052737527</v>
      </c>
      <c r="R43" s="4">
        <f t="shared" si="10"/>
        <v>224.74542516680287</v>
      </c>
      <c r="S43" s="4">
        <f t="shared" si="11"/>
        <v>249.68881500901722</v>
      </c>
      <c r="T43" s="4">
        <f t="shared" si="12"/>
        <v>257.65744394002758</v>
      </c>
      <c r="U43" s="4">
        <f t="shared" si="13"/>
        <v>237.1682114803763</v>
      </c>
      <c r="V43" s="4">
        <f t="shared" si="14"/>
        <v>237.1682114803763</v>
      </c>
      <c r="W43" s="4">
        <f t="shared" si="15"/>
        <v>231.22156157171881</v>
      </c>
    </row>
    <row r="44" spans="14:23">
      <c r="O44" s="4">
        <f t="shared" si="7"/>
        <v>234.19488652604755</v>
      </c>
      <c r="P44" s="4">
        <f t="shared" si="8"/>
        <v>259.13827636826193</v>
      </c>
      <c r="Q44" s="4">
        <f t="shared" si="9"/>
        <v>227.71875012113162</v>
      </c>
      <c r="R44" s="4">
        <f t="shared" si="10"/>
        <v>154.92282507866653</v>
      </c>
      <c r="S44" s="4">
        <f t="shared" si="11"/>
        <v>157.89615003299531</v>
      </c>
      <c r="T44" s="4">
        <f t="shared" si="12"/>
        <v>224.74542516680287</v>
      </c>
      <c r="U44" s="5">
        <f t="shared" si="13"/>
        <v>52.860104638757484</v>
      </c>
      <c r="V44" s="5">
        <f t="shared" si="14"/>
        <v>52.860104638757484</v>
      </c>
      <c r="W44" s="4">
        <f t="shared" si="15"/>
        <v>209.25149668383321</v>
      </c>
    </row>
    <row r="45" spans="14:23">
      <c r="O45" s="4">
        <f t="shared" si="7"/>
        <v>234.19488652604755</v>
      </c>
      <c r="P45" s="4">
        <f t="shared" si="8"/>
        <v>262.11160132259067</v>
      </c>
      <c r="Q45" s="4">
        <f t="shared" si="9"/>
        <v>249.68881500901722</v>
      </c>
      <c r="R45" s="4">
        <f t="shared" si="10"/>
        <v>157.89615003299531</v>
      </c>
      <c r="S45" s="4">
        <f t="shared" si="11"/>
        <v>157.89615003299531</v>
      </c>
      <c r="T45" s="4">
        <f t="shared" si="12"/>
        <v>224.74542516680287</v>
      </c>
      <c r="U45" s="5">
        <f t="shared" si="13"/>
        <v>52.860104638757484</v>
      </c>
      <c r="V45" s="5">
        <f t="shared" si="14"/>
        <v>52.860104638757484</v>
      </c>
      <c r="W45" s="4">
        <f t="shared" si="15"/>
        <v>209.25149668383318</v>
      </c>
    </row>
    <row r="46" spans="14:23">
      <c r="O46" s="4">
        <f t="shared" si="7"/>
        <v>234.19488652604755</v>
      </c>
      <c r="P46" s="4">
        <f t="shared" si="8"/>
        <v>262.11160132259067</v>
      </c>
      <c r="Q46" s="4">
        <f t="shared" si="9"/>
        <v>260.63076889435632</v>
      </c>
      <c r="R46" s="4">
        <f t="shared" si="10"/>
        <v>249.68881500901722</v>
      </c>
      <c r="S46" s="4">
        <f t="shared" si="11"/>
        <v>249.68881500901722</v>
      </c>
      <c r="T46" s="4">
        <f t="shared" si="12"/>
        <v>257.65744394002758</v>
      </c>
      <c r="U46" s="4">
        <f t="shared" si="13"/>
        <v>237.1682114803763</v>
      </c>
      <c r="V46" s="4">
        <f t="shared" si="14"/>
        <v>237.1682114803763</v>
      </c>
      <c r="W46" s="4">
        <f t="shared" si="15"/>
        <v>231.22156157171878</v>
      </c>
    </row>
    <row r="47" spans="14:23">
      <c r="O47" s="4">
        <f t="shared" si="7"/>
        <v>209.25149668383321</v>
      </c>
      <c r="P47" s="4">
        <f t="shared" si="8"/>
        <v>234.19488652604755</v>
      </c>
      <c r="Q47" s="4">
        <f t="shared" si="9"/>
        <v>234.19488652604755</v>
      </c>
      <c r="R47" s="4">
        <f t="shared" si="10"/>
        <v>234.19488652604755</v>
      </c>
      <c r="S47" s="4">
        <f t="shared" si="11"/>
        <v>234.19488652604755</v>
      </c>
      <c r="T47" s="4">
        <f t="shared" si="12"/>
        <v>234.19488652604755</v>
      </c>
      <c r="U47" s="4">
        <f t="shared" si="13"/>
        <v>234.19488652604755</v>
      </c>
      <c r="V47" s="4">
        <f t="shared" si="14"/>
        <v>234.19488652604755</v>
      </c>
      <c r="W47" s="4">
        <f t="shared" si="15"/>
        <v>209.25149668383321</v>
      </c>
    </row>
  </sheetData>
  <conditionalFormatting sqref="C23:K31">
    <cfRule type="colorScale" priority="3">
      <colorScale>
        <cfvo type="num" val="0"/>
        <cfvo type="num" val="255"/>
        <color theme="1"/>
        <color theme="0"/>
      </colorScale>
    </cfRule>
  </conditionalFormatting>
  <conditionalFormatting sqref="O23:W31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O39:W47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M2:R22"/>
  <sheetViews>
    <sheetView tabSelected="1" workbookViewId="0">
      <selection activeCell="L13" sqref="L13"/>
    </sheetView>
  </sheetViews>
  <sheetFormatPr defaultRowHeight="14.4"/>
  <cols>
    <col min="14" max="14" width="10.44140625" bestFit="1" customWidth="1"/>
    <col min="15" max="15" width="12" bestFit="1" customWidth="1"/>
    <col min="17" max="17" width="9" bestFit="1" customWidth="1"/>
  </cols>
  <sheetData>
    <row r="2" spans="13:18">
      <c r="N2" t="s">
        <v>10</v>
      </c>
    </row>
    <row r="3" spans="13:18">
      <c r="N3">
        <v>1281167</v>
      </c>
    </row>
    <row r="7" spans="13:18">
      <c r="N7" s="1" t="s">
        <v>3</v>
      </c>
      <c r="O7" s="1">
        <v>64</v>
      </c>
      <c r="P7" s="1">
        <v>128</v>
      </c>
      <c r="Q7" s="1"/>
    </row>
    <row r="8" spans="13:18">
      <c r="M8" s="6"/>
      <c r="N8" s="7" t="s">
        <v>9</v>
      </c>
      <c r="O8" s="8">
        <f>$N$3/O7</f>
        <v>20018.234375</v>
      </c>
      <c r="P8" s="8">
        <f>$N$3/P7</f>
        <v>10009.1171875</v>
      </c>
      <c r="Q8" s="7" t="s">
        <v>4</v>
      </c>
    </row>
    <row r="14" spans="13:18">
      <c r="N14" s="10" t="s">
        <v>5</v>
      </c>
      <c r="O14" s="12">
        <f>300*O8</f>
        <v>6005470.3125</v>
      </c>
      <c r="P14" s="10">
        <f>300*P8</f>
        <v>3002735.15625</v>
      </c>
      <c r="Q14" s="6" t="s">
        <v>4</v>
      </c>
    </row>
    <row r="15" spans="13:18">
      <c r="R15" s="3"/>
    </row>
    <row r="17" spans="13:18">
      <c r="R17" s="3"/>
    </row>
    <row r="19" spans="13:18">
      <c r="M19" s="6"/>
      <c r="N19" s="10" t="s">
        <v>6</v>
      </c>
      <c r="O19" s="12">
        <f>10*O8</f>
        <v>200182.34375</v>
      </c>
      <c r="P19" s="12">
        <f>10*P8</f>
        <v>100091.171875</v>
      </c>
      <c r="Q19" s="6" t="s">
        <v>4</v>
      </c>
    </row>
    <row r="20" spans="13:18">
      <c r="M20" s="6"/>
      <c r="N20" s="10"/>
      <c r="O20" s="12">
        <f>(10^-3)*O19</f>
        <v>200.18234375</v>
      </c>
      <c r="P20" s="12">
        <f>(10^-3)*P19</f>
        <v>100.091171875</v>
      </c>
      <c r="Q20" s="6" t="s">
        <v>7</v>
      </c>
    </row>
    <row r="21" spans="13:18">
      <c r="M21" s="6"/>
      <c r="N21" s="10" t="s">
        <v>8</v>
      </c>
      <c r="O21" s="12">
        <f>100*O8</f>
        <v>2001823.4375</v>
      </c>
      <c r="P21" s="10">
        <f>100*P8</f>
        <v>1000911.71875</v>
      </c>
      <c r="Q21" s="6" t="s">
        <v>4</v>
      </c>
    </row>
    <row r="22" spans="13:18">
      <c r="M22" s="6"/>
      <c r="N22" s="11"/>
      <c r="O22" s="13">
        <f>(100^-3)*O21</f>
        <v>2.0018234374999997</v>
      </c>
      <c r="P22" s="13">
        <f>(100^-3)*P21</f>
        <v>1.0009117187499998</v>
      </c>
      <c r="Q22" s="9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4.1</vt:lpstr>
      <vt:lpstr>4.2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2023-09-05T02:36:48Z</dcterms:created>
  <dcterms:modified xsi:type="dcterms:W3CDTF">2023-09-05T06:08:21Z</dcterms:modified>
</cp:coreProperties>
</file>