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MITL Y3 S1\Img Process\Act 1\"/>
    </mc:Choice>
  </mc:AlternateContent>
  <xr:revisionPtr revIDLastSave="0" documentId="8_{114EBBF9-3135-4803-8EFA-17FE9289DAE6}" xr6:coauthVersionLast="47" xr6:coauthVersionMax="47" xr10:uidLastSave="{00000000-0000-0000-0000-000000000000}"/>
  <bookViews>
    <workbookView xWindow="-108" yWindow="-108" windowWidth="23256" windowHeight="12456" xr2:uid="{2C4E7882-7661-45E5-8DC2-CCC925F76FC7}"/>
  </bookViews>
  <sheets>
    <sheet name="2_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2" i="4" l="1"/>
  <c r="U61" i="4"/>
  <c r="U60" i="4"/>
  <c r="T62" i="4"/>
  <c r="T61" i="4"/>
  <c r="T60" i="4"/>
  <c r="U59" i="4"/>
  <c r="T59" i="4"/>
  <c r="U58" i="4"/>
  <c r="T58" i="4"/>
  <c r="S62" i="4"/>
  <c r="S61" i="4"/>
  <c r="S60" i="4"/>
  <c r="S59" i="4"/>
  <c r="S52" i="4"/>
  <c r="S53" i="4"/>
  <c r="S54" i="4"/>
  <c r="S55" i="4"/>
  <c r="S56" i="4"/>
  <c r="S58" i="4"/>
  <c r="R59" i="4"/>
  <c r="R60" i="4"/>
  <c r="R61" i="4"/>
  <c r="R62" i="4"/>
  <c r="R58" i="4"/>
  <c r="U56" i="4"/>
  <c r="T56" i="4"/>
  <c r="R56" i="4"/>
  <c r="U55" i="4"/>
  <c r="T55" i="4"/>
  <c r="R55" i="4"/>
  <c r="U54" i="4"/>
  <c r="T54" i="4"/>
  <c r="R54" i="4"/>
  <c r="U53" i="4"/>
  <c r="T53" i="4"/>
  <c r="R53" i="4"/>
  <c r="U52" i="4"/>
  <c r="T52" i="4"/>
  <c r="R52" i="4"/>
  <c r="U35" i="4"/>
  <c r="T35" i="4"/>
  <c r="S45" i="4"/>
  <c r="U44" i="4"/>
  <c r="T44" i="4"/>
  <c r="U43" i="4"/>
  <c r="T43" i="4"/>
  <c r="U42" i="4"/>
  <c r="T42" i="4"/>
  <c r="U41" i="4"/>
  <c r="V41" i="4" s="1"/>
  <c r="T41" i="4"/>
  <c r="S37" i="4"/>
  <c r="U36" i="4"/>
  <c r="T36" i="4"/>
  <c r="U34" i="4"/>
  <c r="T34" i="4"/>
  <c r="U33" i="4"/>
  <c r="T33" i="4"/>
  <c r="U32" i="4"/>
  <c r="V32" i="4" s="1"/>
  <c r="T32" i="4"/>
  <c r="S27" i="4"/>
  <c r="U26" i="4"/>
  <c r="T26" i="4"/>
  <c r="U25" i="4"/>
  <c r="T25" i="4"/>
  <c r="U24" i="4"/>
  <c r="T24" i="4"/>
  <c r="U23" i="4"/>
  <c r="V23" i="4" s="1"/>
  <c r="T23" i="4"/>
  <c r="J18" i="4"/>
  <c r="D19" i="4" s="1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H19" i="4" l="1"/>
  <c r="V42" i="4"/>
  <c r="W41" i="4"/>
  <c r="V33" i="4"/>
  <c r="V35" i="4" s="1"/>
  <c r="W35" i="4" s="1"/>
  <c r="W32" i="4"/>
  <c r="W23" i="4"/>
  <c r="V24" i="4"/>
  <c r="F19" i="4"/>
  <c r="E19" i="4"/>
  <c r="C19" i="4"/>
  <c r="C20" i="4" s="1"/>
  <c r="C21" i="4" s="1"/>
  <c r="G19" i="4"/>
  <c r="D20" i="4" l="1"/>
  <c r="D21" i="4" s="1"/>
  <c r="W42" i="4"/>
  <c r="V43" i="4"/>
  <c r="V34" i="4"/>
  <c r="W33" i="4"/>
  <c r="W24" i="4"/>
  <c r="V25" i="4"/>
  <c r="E20" i="4" l="1"/>
  <c r="E21" i="4" s="1"/>
  <c r="V44" i="4"/>
  <c r="W44" i="4" s="1"/>
  <c r="W43" i="4"/>
  <c r="V36" i="4"/>
  <c r="W36" i="4" s="1"/>
  <c r="W34" i="4"/>
  <c r="W25" i="4"/>
  <c r="V26" i="4"/>
  <c r="F20" i="4" l="1"/>
  <c r="F21" i="4" s="1"/>
  <c r="W26" i="4"/>
  <c r="G20" i="4" l="1"/>
  <c r="G21" i="4" s="1"/>
  <c r="T11" i="4"/>
  <c r="T12" i="4"/>
  <c r="T13" i="4"/>
  <c r="T14" i="4"/>
  <c r="T15" i="4"/>
  <c r="T10" i="4"/>
  <c r="S16" i="4"/>
  <c r="U11" i="4"/>
  <c r="U12" i="4"/>
  <c r="U13" i="4"/>
  <c r="U14" i="4"/>
  <c r="U15" i="4"/>
  <c r="U10" i="4"/>
  <c r="P9" i="4"/>
  <c r="P8" i="4"/>
  <c r="O8" i="4"/>
  <c r="O9" i="4"/>
  <c r="P7" i="4"/>
  <c r="O7" i="4"/>
  <c r="O6" i="4"/>
  <c r="P6" i="4"/>
  <c r="P5" i="4"/>
  <c r="O5" i="4"/>
  <c r="M6" i="4"/>
  <c r="N6" i="4"/>
  <c r="M7" i="4"/>
  <c r="N7" i="4"/>
  <c r="M8" i="4"/>
  <c r="N8" i="4"/>
  <c r="M9" i="4"/>
  <c r="N9" i="4"/>
  <c r="N5" i="4"/>
  <c r="M5" i="4"/>
  <c r="H20" i="4" l="1"/>
  <c r="H21" i="4" s="1"/>
  <c r="V10" i="4"/>
  <c r="V11" i="4" l="1"/>
  <c r="W10" i="4"/>
  <c r="V12" i="4" l="1"/>
  <c r="W11" i="4"/>
  <c r="V13" i="4" l="1"/>
  <c r="W12" i="4"/>
  <c r="V14" i="4" l="1"/>
  <c r="W13" i="4"/>
  <c r="V15" i="4" l="1"/>
  <c r="W15" i="4" s="1"/>
  <c r="W14" i="4"/>
</calcChain>
</file>

<file path=xl/sharedStrings.xml><?xml version="1.0" encoding="utf-8"?>
<sst xmlns="http://schemas.openxmlformats.org/spreadsheetml/2006/main" count="83" uniqueCount="31">
  <si>
    <t>Histogram</t>
  </si>
  <si>
    <t>Norm Histogram</t>
  </si>
  <si>
    <t>prob (% percent)</t>
  </si>
  <si>
    <t>Level Intensity</t>
  </si>
  <si>
    <t>Hist</t>
  </si>
  <si>
    <t>Normalized</t>
  </si>
  <si>
    <t>CDF</t>
  </si>
  <si>
    <t>Intensity Equalized</t>
  </si>
  <si>
    <t>ความถี่สะสม</t>
  </si>
  <si>
    <t>ความถี่ที่พบข้อมูล % ที่พบข้อมูล</t>
  </si>
  <si>
    <t>(255, 255, 0)</t>
  </si>
  <si>
    <t>sum</t>
  </si>
  <si>
    <t>จำนวนจุดในภาพ</t>
  </si>
  <si>
    <t>Equalized intensity</t>
  </si>
  <si>
    <t>(127, 127, 204)</t>
  </si>
  <si>
    <t>(178, 204, 255)</t>
  </si>
  <si>
    <t>(255, 255, 76)</t>
  </si>
  <si>
    <t>(255, 153, 76)</t>
  </si>
  <si>
    <t>o/p</t>
  </si>
  <si>
    <t>i/p</t>
  </si>
  <si>
    <t>(84, 130, 53)</t>
  </si>
  <si>
    <t>(169, 208, 142)</t>
  </si>
  <si>
    <t>(255, 192, 0)</t>
  </si>
  <si>
    <t>Q1</t>
  </si>
  <si>
    <t>Q2</t>
  </si>
  <si>
    <t>RED</t>
  </si>
  <si>
    <t>GREEN</t>
  </si>
  <si>
    <t>BLUE</t>
  </si>
  <si>
    <t>Q3: หากทำ Histogram Equalization (R, G,B) แยกกัน ภาพผลลัพธ์จะมีเฉดสีใกล้เคียงกับเฉดสีของภาพต้นฉบับหรือไม่</t>
  </si>
  <si>
    <t xml:space="preserve">ตอบ เฉดสีของภาพที่ได้ไม่ใกล้เคียงกับภาพต้นฉบับ </t>
  </si>
  <si>
    <t>I/p ต้นฉบับ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</si>
</sst>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F7FCC"/>
        <bgColor indexed="64"/>
      </patternFill>
    </fill>
    <fill>
      <patternFill patternType="solid">
        <fgColor rgb="FFB2CCFF"/>
        <bgColor indexed="64"/>
      </patternFill>
    </fill>
    <fill>
      <patternFill patternType="solid">
        <fgColor rgb="FFFFFF4C"/>
        <bgColor indexed="64"/>
      </patternFill>
    </fill>
    <fill>
      <patternFill patternType="solid">
        <fgColor rgb="FFFF994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6F0"/>
        <bgColor indexed="64"/>
      </patternFill>
    </fill>
    <fill>
      <patternFill patternType="solid">
        <fgColor rgb="FFFCAAC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0" fillId="0" borderId="0" xfId="1" applyNumberFormat="1" applyFont="1"/>
    <xf numFmtId="0" fontId="1" fillId="2" borderId="2" xfId="0" applyFont="1" applyFill="1" applyBorder="1" applyAlignment="1">
      <alignment horizontal="center" vertical="center"/>
    </xf>
    <xf numFmtId="0" fontId="0" fillId="0" borderId="1" xfId="1" applyNumberFormat="1" applyFont="1" applyBorder="1"/>
    <xf numFmtId="0" fontId="1" fillId="7" borderId="1" xfId="0" applyFont="1" applyFill="1" applyBorder="1"/>
    <xf numFmtId="0" fontId="0" fillId="0" borderId="1" xfId="0" applyBorder="1" applyAlignment="1">
      <alignment textRotation="90"/>
    </xf>
    <xf numFmtId="0" fontId="1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CAAC5"/>
      <color rgb="FF00F6F0"/>
      <color rgb="FF7F7FCC"/>
      <color rgb="FFFF994C"/>
      <color rgb="FFFFFF4C"/>
      <color rgb="FFB2CCFF"/>
      <color rgb="FF000000"/>
      <color rgb="FF0000FF"/>
      <color rgb="FF00002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554182</xdr:colOff>
      <xdr:row>47</xdr:row>
      <xdr:rowOff>138545</xdr:rowOff>
    </xdr:from>
    <xdr:to>
      <xdr:col>19</xdr:col>
      <xdr:colOff>116520</xdr:colOff>
      <xdr:row>49</xdr:row>
      <xdr:rowOff>89257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A8DDBC08-C685-A701-6971-34AA581E503E}"/>
            </a:ext>
          </a:extLst>
        </xdr:cNvPr>
        <xdr:cNvSpPr>
          <a:spLocks noChangeAspect="1" noChangeArrowheads="1"/>
        </xdr:cNvSpPr>
      </xdr:nvSpPr>
      <xdr:spPr bwMode="auto">
        <a:xfrm>
          <a:off x="6719455" y="1061604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338667</xdr:colOff>
      <xdr:row>6</xdr:row>
      <xdr:rowOff>84667</xdr:rowOff>
    </xdr:from>
    <xdr:to>
      <xdr:col>14</xdr:col>
      <xdr:colOff>642381</xdr:colOff>
      <xdr:row>8</xdr:row>
      <xdr:rowOff>23142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7AB6F652-C42B-116A-F16B-1DDEC067CCAC}"/>
            </a:ext>
          </a:extLst>
        </xdr:cNvPr>
        <xdr:cNvSpPr>
          <a:spLocks noChangeAspect="1" noChangeArrowheads="1"/>
        </xdr:cNvSpPr>
      </xdr:nvSpPr>
      <xdr:spPr bwMode="auto">
        <a:xfrm>
          <a:off x="2159000" y="818445"/>
          <a:ext cx="304800" cy="305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346631</xdr:colOff>
      <xdr:row>21</xdr:row>
      <xdr:rowOff>134658</xdr:rowOff>
    </xdr:from>
    <xdr:to>
      <xdr:col>10</xdr:col>
      <xdr:colOff>420140</xdr:colOff>
      <xdr:row>45</xdr:row>
      <xdr:rowOff>127268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90BB6F-1934-AC92-0B5C-B6659550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75" y="6105266"/>
          <a:ext cx="8590547" cy="4390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0</xdr:colOff>
      <xdr:row>57</xdr:row>
      <xdr:rowOff>0</xdr:rowOff>
    </xdr:from>
    <xdr:ext cx="304800" cy="303349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0E4E2CA-8104-4F65-A842-94AA58076BD4}"/>
            </a:ext>
          </a:extLst>
        </xdr:cNvPr>
        <xdr:cNvSpPr>
          <a:spLocks noChangeAspect="1" noChangeArrowheads="1"/>
        </xdr:cNvSpPr>
      </xdr:nvSpPr>
      <xdr:spPr bwMode="auto">
        <a:xfrm>
          <a:off x="4253023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57</xdr:row>
      <xdr:rowOff>0</xdr:rowOff>
    </xdr:from>
    <xdr:ext cx="304800" cy="303349"/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3D736E8-4BB7-4B72-AFA5-681035F1FA36}"/>
            </a:ext>
          </a:extLst>
        </xdr:cNvPr>
        <xdr:cNvSpPr>
          <a:spLocks noChangeAspect="1" noChangeArrowheads="1"/>
        </xdr:cNvSpPr>
      </xdr:nvSpPr>
      <xdr:spPr bwMode="auto">
        <a:xfrm>
          <a:off x="4253023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168348</xdr:colOff>
      <xdr:row>57</xdr:row>
      <xdr:rowOff>8861</xdr:rowOff>
    </xdr:from>
    <xdr:ext cx="304800" cy="303349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9FF3B9F-AF21-4F3C-BCBF-398AE160DDB2}"/>
            </a:ext>
          </a:extLst>
        </xdr:cNvPr>
        <xdr:cNvSpPr>
          <a:spLocks noChangeAspect="1" noChangeArrowheads="1"/>
        </xdr:cNvSpPr>
      </xdr:nvSpPr>
      <xdr:spPr bwMode="auto">
        <a:xfrm>
          <a:off x="7425069" y="38100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522111</xdr:colOff>
      <xdr:row>58</xdr:row>
      <xdr:rowOff>98778</xdr:rowOff>
    </xdr:from>
    <xdr:ext cx="304800" cy="303349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F0008785-9A1A-4A12-BB17-0BA1AD02E5BE}"/>
            </a:ext>
          </a:extLst>
        </xdr:cNvPr>
        <xdr:cNvSpPr>
          <a:spLocks noChangeAspect="1" noChangeArrowheads="1"/>
        </xdr:cNvSpPr>
      </xdr:nvSpPr>
      <xdr:spPr bwMode="auto">
        <a:xfrm>
          <a:off x="4755444" y="64911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3349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DB2DE37B-B238-4573-84BD-8FF975A7F260}"/>
            </a:ext>
          </a:extLst>
        </xdr:cNvPr>
        <xdr:cNvSpPr>
          <a:spLocks noChangeAspect="1" noChangeArrowheads="1"/>
        </xdr:cNvSpPr>
      </xdr:nvSpPr>
      <xdr:spPr bwMode="auto">
        <a:xfrm>
          <a:off x="5254256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3349"/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373A305C-EC15-4052-9CC6-0802968CA17C}"/>
            </a:ext>
          </a:extLst>
        </xdr:cNvPr>
        <xdr:cNvSpPr>
          <a:spLocks noChangeAspect="1" noChangeArrowheads="1"/>
        </xdr:cNvSpPr>
      </xdr:nvSpPr>
      <xdr:spPr bwMode="auto">
        <a:xfrm>
          <a:off x="6255488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327838</xdr:colOff>
      <xdr:row>9</xdr:row>
      <xdr:rowOff>132906</xdr:rowOff>
    </xdr:from>
    <xdr:ext cx="304800" cy="303349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3E42A141-31D0-4739-9A7D-215516439E45}"/>
            </a:ext>
          </a:extLst>
        </xdr:cNvPr>
        <xdr:cNvSpPr>
          <a:spLocks noChangeAspect="1" noChangeArrowheads="1"/>
        </xdr:cNvSpPr>
      </xdr:nvSpPr>
      <xdr:spPr bwMode="auto">
        <a:xfrm>
          <a:off x="7584559" y="1807534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303349"/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F030BC40-0B5A-428C-881F-5E586D949233}"/>
            </a:ext>
          </a:extLst>
        </xdr:cNvPr>
        <xdr:cNvSpPr>
          <a:spLocks noChangeAspect="1" noChangeArrowheads="1"/>
        </xdr:cNvSpPr>
      </xdr:nvSpPr>
      <xdr:spPr bwMode="auto">
        <a:xfrm>
          <a:off x="4253023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59</xdr:row>
      <xdr:rowOff>0</xdr:rowOff>
    </xdr:from>
    <xdr:ext cx="304800" cy="303349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3C32C39-0E6D-4AA7-B76F-1E12EA704501}"/>
            </a:ext>
          </a:extLst>
        </xdr:cNvPr>
        <xdr:cNvSpPr>
          <a:spLocks noChangeAspect="1" noChangeArrowheads="1"/>
        </xdr:cNvSpPr>
      </xdr:nvSpPr>
      <xdr:spPr bwMode="auto">
        <a:xfrm>
          <a:off x="5254256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59</xdr:row>
      <xdr:rowOff>0</xdr:rowOff>
    </xdr:from>
    <xdr:ext cx="304800" cy="303349"/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5A10A810-242B-4171-BA4E-444F7F2ED84C}"/>
            </a:ext>
          </a:extLst>
        </xdr:cNvPr>
        <xdr:cNvSpPr>
          <a:spLocks noChangeAspect="1" noChangeArrowheads="1"/>
        </xdr:cNvSpPr>
      </xdr:nvSpPr>
      <xdr:spPr bwMode="auto">
        <a:xfrm>
          <a:off x="6255488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3349"/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50A51F3C-79D2-44AA-83A5-05BD51F6A6B3}"/>
            </a:ext>
          </a:extLst>
        </xdr:cNvPr>
        <xdr:cNvSpPr>
          <a:spLocks noChangeAspect="1" noChangeArrowheads="1"/>
        </xdr:cNvSpPr>
      </xdr:nvSpPr>
      <xdr:spPr bwMode="auto">
        <a:xfrm>
          <a:off x="4253023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3349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C402956-D2A9-49CF-B883-DFD344954A86}"/>
            </a:ext>
          </a:extLst>
        </xdr:cNvPr>
        <xdr:cNvSpPr>
          <a:spLocks noChangeAspect="1" noChangeArrowheads="1"/>
        </xdr:cNvSpPr>
      </xdr:nvSpPr>
      <xdr:spPr bwMode="auto">
        <a:xfrm>
          <a:off x="5254256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3349"/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685DB2A0-9411-4B05-8AB6-4FDF3A132AAC}"/>
            </a:ext>
          </a:extLst>
        </xdr:cNvPr>
        <xdr:cNvSpPr>
          <a:spLocks noChangeAspect="1" noChangeArrowheads="1"/>
        </xdr:cNvSpPr>
      </xdr:nvSpPr>
      <xdr:spPr bwMode="auto">
        <a:xfrm>
          <a:off x="6255488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231168</xdr:colOff>
      <xdr:row>61</xdr:row>
      <xdr:rowOff>3870</xdr:rowOff>
    </xdr:from>
    <xdr:ext cx="304800" cy="303349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3FA7709A-8B47-4509-9674-3B342329DEC8}"/>
            </a:ext>
          </a:extLst>
        </xdr:cNvPr>
        <xdr:cNvSpPr>
          <a:spLocks noChangeAspect="1" noChangeArrowheads="1"/>
        </xdr:cNvSpPr>
      </xdr:nvSpPr>
      <xdr:spPr bwMode="auto">
        <a:xfrm>
          <a:off x="7480107" y="1117053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303349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2AFFA372-8A3F-4245-81DD-5C567C171D00}"/>
            </a:ext>
          </a:extLst>
        </xdr:cNvPr>
        <xdr:cNvSpPr>
          <a:spLocks noChangeAspect="1" noChangeArrowheads="1"/>
        </xdr:cNvSpPr>
      </xdr:nvSpPr>
      <xdr:spPr bwMode="auto">
        <a:xfrm>
          <a:off x="4253023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61</xdr:row>
      <xdr:rowOff>0</xdr:rowOff>
    </xdr:from>
    <xdr:ext cx="304800" cy="303349"/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5066217-6D49-4B01-99DD-B2A3193B05A4}"/>
            </a:ext>
          </a:extLst>
        </xdr:cNvPr>
        <xdr:cNvSpPr>
          <a:spLocks noChangeAspect="1" noChangeArrowheads="1"/>
        </xdr:cNvSpPr>
      </xdr:nvSpPr>
      <xdr:spPr bwMode="auto">
        <a:xfrm>
          <a:off x="5254256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61</xdr:row>
      <xdr:rowOff>0</xdr:rowOff>
    </xdr:from>
    <xdr:ext cx="304800" cy="303349"/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BE0A73F-680D-4F0C-9AB4-F066C43BCEB3}"/>
            </a:ext>
          </a:extLst>
        </xdr:cNvPr>
        <xdr:cNvSpPr>
          <a:spLocks noChangeAspect="1" noChangeArrowheads="1"/>
        </xdr:cNvSpPr>
      </xdr:nvSpPr>
      <xdr:spPr bwMode="auto">
        <a:xfrm>
          <a:off x="6255488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61</xdr:row>
      <xdr:rowOff>0</xdr:rowOff>
    </xdr:from>
    <xdr:ext cx="304800" cy="303349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A8F6857-D3DE-46D5-9D69-6AB814B791CD}"/>
            </a:ext>
          </a:extLst>
        </xdr:cNvPr>
        <xdr:cNvSpPr>
          <a:spLocks noChangeAspect="1" noChangeArrowheads="1"/>
        </xdr:cNvSpPr>
      </xdr:nvSpPr>
      <xdr:spPr bwMode="auto">
        <a:xfrm>
          <a:off x="7256721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57</xdr:row>
      <xdr:rowOff>0</xdr:rowOff>
    </xdr:from>
    <xdr:ext cx="304800" cy="303349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526633E7-BCC9-4FC0-8D38-CBDAFD37C1E2}"/>
            </a:ext>
          </a:extLst>
        </xdr:cNvPr>
        <xdr:cNvSpPr>
          <a:spLocks noChangeAspect="1" noChangeArrowheads="1"/>
        </xdr:cNvSpPr>
      </xdr:nvSpPr>
      <xdr:spPr bwMode="auto">
        <a:xfrm>
          <a:off x="6255488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168348</xdr:colOff>
      <xdr:row>58</xdr:row>
      <xdr:rowOff>8861</xdr:rowOff>
    </xdr:from>
    <xdr:ext cx="304800" cy="303349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E6C3DF92-88B8-4101-9007-ECBC0B48A389}"/>
            </a:ext>
          </a:extLst>
        </xdr:cNvPr>
        <xdr:cNvSpPr>
          <a:spLocks noChangeAspect="1" noChangeArrowheads="1"/>
        </xdr:cNvSpPr>
      </xdr:nvSpPr>
      <xdr:spPr bwMode="auto">
        <a:xfrm>
          <a:off x="7425069" y="38100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3349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7998ED5-54BA-48EA-B385-EC95A1EE3970}"/>
            </a:ext>
          </a:extLst>
        </xdr:cNvPr>
        <xdr:cNvSpPr>
          <a:spLocks noChangeAspect="1" noChangeArrowheads="1"/>
        </xdr:cNvSpPr>
      </xdr:nvSpPr>
      <xdr:spPr bwMode="auto">
        <a:xfrm>
          <a:off x="7256721" y="37214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3349"/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3B4CC1F8-BFDC-4C2A-9E27-E4D760D6EAD6}"/>
            </a:ext>
          </a:extLst>
        </xdr:cNvPr>
        <xdr:cNvSpPr>
          <a:spLocks noChangeAspect="1" noChangeArrowheads="1"/>
        </xdr:cNvSpPr>
      </xdr:nvSpPr>
      <xdr:spPr bwMode="auto">
        <a:xfrm>
          <a:off x="6228708" y="55223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59</xdr:row>
      <xdr:rowOff>0</xdr:rowOff>
    </xdr:from>
    <xdr:ext cx="304800" cy="303349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8D706DB0-D6DC-4D58-AAE9-D61718EFEC87}"/>
            </a:ext>
          </a:extLst>
        </xdr:cNvPr>
        <xdr:cNvSpPr>
          <a:spLocks noChangeAspect="1" noChangeArrowheads="1"/>
        </xdr:cNvSpPr>
      </xdr:nvSpPr>
      <xdr:spPr bwMode="auto">
        <a:xfrm>
          <a:off x="6228708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59</xdr:row>
      <xdr:rowOff>0</xdr:rowOff>
    </xdr:from>
    <xdr:ext cx="304800" cy="303349"/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79A0CF21-5EB4-4C87-ADCC-3BD9EB898B5C}"/>
            </a:ext>
          </a:extLst>
        </xdr:cNvPr>
        <xdr:cNvSpPr>
          <a:spLocks noChangeAspect="1" noChangeArrowheads="1"/>
        </xdr:cNvSpPr>
      </xdr:nvSpPr>
      <xdr:spPr bwMode="auto">
        <a:xfrm>
          <a:off x="6228708" y="55223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3349"/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97FD5833-A72B-44B4-A759-F5E8CDAF161B}"/>
            </a:ext>
          </a:extLst>
        </xdr:cNvPr>
        <xdr:cNvSpPr>
          <a:spLocks noChangeAspect="1" noChangeArrowheads="1"/>
        </xdr:cNvSpPr>
      </xdr:nvSpPr>
      <xdr:spPr bwMode="auto">
        <a:xfrm>
          <a:off x="6228708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168348</xdr:colOff>
      <xdr:row>59</xdr:row>
      <xdr:rowOff>8861</xdr:rowOff>
    </xdr:from>
    <xdr:ext cx="304800" cy="303349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2431568F-7714-4220-B04E-CC080C1C7A99}"/>
            </a:ext>
          </a:extLst>
        </xdr:cNvPr>
        <xdr:cNvSpPr>
          <a:spLocks noChangeAspect="1" noChangeArrowheads="1"/>
        </xdr:cNvSpPr>
      </xdr:nvSpPr>
      <xdr:spPr bwMode="auto">
        <a:xfrm>
          <a:off x="7394505" y="561097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59</xdr:row>
      <xdr:rowOff>0</xdr:rowOff>
    </xdr:from>
    <xdr:ext cx="304800" cy="303349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190ABDE7-1FFA-4706-BD3B-AB265ABC57C6}"/>
            </a:ext>
          </a:extLst>
        </xdr:cNvPr>
        <xdr:cNvSpPr>
          <a:spLocks noChangeAspect="1" noChangeArrowheads="1"/>
        </xdr:cNvSpPr>
      </xdr:nvSpPr>
      <xdr:spPr bwMode="auto">
        <a:xfrm>
          <a:off x="7226157" y="55223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59</xdr:row>
      <xdr:rowOff>0</xdr:rowOff>
    </xdr:from>
    <xdr:ext cx="304800" cy="303349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82829EB-336E-4B20-8078-E75670BB2052}"/>
            </a:ext>
          </a:extLst>
        </xdr:cNvPr>
        <xdr:cNvSpPr>
          <a:spLocks noChangeAspect="1" noChangeArrowheads="1"/>
        </xdr:cNvSpPr>
      </xdr:nvSpPr>
      <xdr:spPr bwMode="auto">
        <a:xfrm>
          <a:off x="7226157" y="55223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3349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90A7A020-E4AC-49AE-839B-7B63CAB596C0}"/>
            </a:ext>
          </a:extLst>
        </xdr:cNvPr>
        <xdr:cNvSpPr>
          <a:spLocks noChangeAspect="1" noChangeArrowheads="1"/>
        </xdr:cNvSpPr>
      </xdr:nvSpPr>
      <xdr:spPr bwMode="auto">
        <a:xfrm>
          <a:off x="7226157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3349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3D84CE94-B213-4F82-B7F9-5E8E60399479}"/>
            </a:ext>
          </a:extLst>
        </xdr:cNvPr>
        <xdr:cNvSpPr>
          <a:spLocks noChangeAspect="1" noChangeArrowheads="1"/>
        </xdr:cNvSpPr>
      </xdr:nvSpPr>
      <xdr:spPr bwMode="auto">
        <a:xfrm>
          <a:off x="6228708" y="55223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61</xdr:row>
      <xdr:rowOff>0</xdr:rowOff>
    </xdr:from>
    <xdr:ext cx="304800" cy="303349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ADF9B9C6-5A5D-4955-9FAB-295427422098}"/>
            </a:ext>
          </a:extLst>
        </xdr:cNvPr>
        <xdr:cNvSpPr>
          <a:spLocks noChangeAspect="1" noChangeArrowheads="1"/>
        </xdr:cNvSpPr>
      </xdr:nvSpPr>
      <xdr:spPr bwMode="auto">
        <a:xfrm>
          <a:off x="6228708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168348</xdr:colOff>
      <xdr:row>60</xdr:row>
      <xdr:rowOff>8861</xdr:rowOff>
    </xdr:from>
    <xdr:ext cx="304800" cy="303349"/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173091BE-A1A9-4067-97EF-D5F512A5D779}"/>
            </a:ext>
          </a:extLst>
        </xdr:cNvPr>
        <xdr:cNvSpPr>
          <a:spLocks noChangeAspect="1" noChangeArrowheads="1"/>
        </xdr:cNvSpPr>
      </xdr:nvSpPr>
      <xdr:spPr bwMode="auto">
        <a:xfrm>
          <a:off x="7394505" y="561097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3349"/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8B1F3820-ECA7-49C9-A904-CE61FE805A30}"/>
            </a:ext>
          </a:extLst>
        </xdr:cNvPr>
        <xdr:cNvSpPr>
          <a:spLocks noChangeAspect="1" noChangeArrowheads="1"/>
        </xdr:cNvSpPr>
      </xdr:nvSpPr>
      <xdr:spPr bwMode="auto">
        <a:xfrm>
          <a:off x="7226157" y="55223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3349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8A124944-A7DF-4F0A-B293-4326C1C7B4CD}"/>
            </a:ext>
          </a:extLst>
        </xdr:cNvPr>
        <xdr:cNvSpPr>
          <a:spLocks noChangeAspect="1" noChangeArrowheads="1"/>
        </xdr:cNvSpPr>
      </xdr:nvSpPr>
      <xdr:spPr bwMode="auto">
        <a:xfrm>
          <a:off x="7226157" y="55223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61</xdr:row>
      <xdr:rowOff>0</xdr:rowOff>
    </xdr:from>
    <xdr:ext cx="304800" cy="303349"/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D4A7EB8F-0CCF-452A-837D-89C8C97BC224}"/>
            </a:ext>
          </a:extLst>
        </xdr:cNvPr>
        <xdr:cNvSpPr>
          <a:spLocks noChangeAspect="1" noChangeArrowheads="1"/>
        </xdr:cNvSpPr>
      </xdr:nvSpPr>
      <xdr:spPr bwMode="auto">
        <a:xfrm>
          <a:off x="7226157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61</xdr:row>
      <xdr:rowOff>0</xdr:rowOff>
    </xdr:from>
    <xdr:ext cx="304800" cy="303349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9CBFF729-0260-44EA-A707-1D1189BC7C28}"/>
            </a:ext>
          </a:extLst>
        </xdr:cNvPr>
        <xdr:cNvSpPr>
          <a:spLocks noChangeAspect="1" noChangeArrowheads="1"/>
        </xdr:cNvSpPr>
      </xdr:nvSpPr>
      <xdr:spPr bwMode="auto">
        <a:xfrm>
          <a:off x="6228708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168348</xdr:colOff>
      <xdr:row>61</xdr:row>
      <xdr:rowOff>8861</xdr:rowOff>
    </xdr:from>
    <xdr:ext cx="304800" cy="303349"/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2277AA07-B2BF-4E38-93EC-BB8202E487FA}"/>
            </a:ext>
          </a:extLst>
        </xdr:cNvPr>
        <xdr:cNvSpPr>
          <a:spLocks noChangeAspect="1" noChangeArrowheads="1"/>
        </xdr:cNvSpPr>
      </xdr:nvSpPr>
      <xdr:spPr bwMode="auto">
        <a:xfrm>
          <a:off x="7394505" y="74517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61</xdr:row>
      <xdr:rowOff>0</xdr:rowOff>
    </xdr:from>
    <xdr:ext cx="304800" cy="303349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939892C-517A-44D0-BB1E-1E966F834728}"/>
            </a:ext>
          </a:extLst>
        </xdr:cNvPr>
        <xdr:cNvSpPr>
          <a:spLocks noChangeAspect="1" noChangeArrowheads="1"/>
        </xdr:cNvSpPr>
      </xdr:nvSpPr>
      <xdr:spPr bwMode="auto">
        <a:xfrm>
          <a:off x="7226157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61</xdr:row>
      <xdr:rowOff>0</xdr:rowOff>
    </xdr:from>
    <xdr:ext cx="304800" cy="303349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3D7B10FF-67DB-44C5-8DD9-0A865E951840}"/>
            </a:ext>
          </a:extLst>
        </xdr:cNvPr>
        <xdr:cNvSpPr>
          <a:spLocks noChangeAspect="1" noChangeArrowheads="1"/>
        </xdr:cNvSpPr>
      </xdr:nvSpPr>
      <xdr:spPr bwMode="auto">
        <a:xfrm>
          <a:off x="7226157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231168</xdr:colOff>
      <xdr:row>61</xdr:row>
      <xdr:rowOff>17123</xdr:rowOff>
    </xdr:from>
    <xdr:ext cx="304800" cy="303349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DEBF4A73-8B2D-4696-9B40-6273B961E952}"/>
            </a:ext>
          </a:extLst>
        </xdr:cNvPr>
        <xdr:cNvSpPr>
          <a:spLocks noChangeAspect="1" noChangeArrowheads="1"/>
        </xdr:cNvSpPr>
      </xdr:nvSpPr>
      <xdr:spPr bwMode="auto">
        <a:xfrm>
          <a:off x="7457325" y="93751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3349"/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800C3D6C-D54E-4273-9041-24769093D3EA}"/>
            </a:ext>
          </a:extLst>
        </xdr:cNvPr>
        <xdr:cNvSpPr>
          <a:spLocks noChangeAspect="1" noChangeArrowheads="1"/>
        </xdr:cNvSpPr>
      </xdr:nvSpPr>
      <xdr:spPr bwMode="auto">
        <a:xfrm>
          <a:off x="7226157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168348</xdr:colOff>
      <xdr:row>60</xdr:row>
      <xdr:rowOff>8861</xdr:rowOff>
    </xdr:from>
    <xdr:ext cx="304800" cy="303349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49E7CA0C-3D56-4A6B-AFFB-DD8E6BC00313}"/>
            </a:ext>
          </a:extLst>
        </xdr:cNvPr>
        <xdr:cNvSpPr>
          <a:spLocks noChangeAspect="1" noChangeArrowheads="1"/>
        </xdr:cNvSpPr>
      </xdr:nvSpPr>
      <xdr:spPr bwMode="auto">
        <a:xfrm>
          <a:off x="7394505" y="74517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3349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55FE64AE-9434-472D-8188-0CA058F879FD}"/>
            </a:ext>
          </a:extLst>
        </xdr:cNvPr>
        <xdr:cNvSpPr>
          <a:spLocks noChangeAspect="1" noChangeArrowheads="1"/>
        </xdr:cNvSpPr>
      </xdr:nvSpPr>
      <xdr:spPr bwMode="auto">
        <a:xfrm>
          <a:off x="7226157" y="73631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165652</xdr:colOff>
      <xdr:row>6</xdr:row>
      <xdr:rowOff>132521</xdr:rowOff>
    </xdr:from>
    <xdr:ext cx="304800" cy="303349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6A803834-0A9D-4EA7-A479-5AA69FA9D70F}"/>
            </a:ext>
          </a:extLst>
        </xdr:cNvPr>
        <xdr:cNvSpPr>
          <a:spLocks noChangeAspect="1" noChangeArrowheads="1"/>
        </xdr:cNvSpPr>
      </xdr:nvSpPr>
      <xdr:spPr bwMode="auto">
        <a:xfrm>
          <a:off x="7414591" y="1245704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61</xdr:row>
      <xdr:rowOff>0</xdr:rowOff>
    </xdr:from>
    <xdr:ext cx="304800" cy="303349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2E9935E0-5AC6-4911-BBC9-CFEDF1627276}"/>
            </a:ext>
          </a:extLst>
        </xdr:cNvPr>
        <xdr:cNvSpPr>
          <a:spLocks noChangeAspect="1" noChangeArrowheads="1"/>
        </xdr:cNvSpPr>
      </xdr:nvSpPr>
      <xdr:spPr bwMode="auto">
        <a:xfrm>
          <a:off x="7226157" y="920393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168348</xdr:colOff>
      <xdr:row>61</xdr:row>
      <xdr:rowOff>8861</xdr:rowOff>
    </xdr:from>
    <xdr:ext cx="304800" cy="303349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347FED5F-634E-43C1-B286-E8BEF45444A8}"/>
            </a:ext>
          </a:extLst>
        </xdr:cNvPr>
        <xdr:cNvSpPr>
          <a:spLocks noChangeAspect="1" noChangeArrowheads="1"/>
        </xdr:cNvSpPr>
      </xdr:nvSpPr>
      <xdr:spPr bwMode="auto">
        <a:xfrm>
          <a:off x="7394505" y="929254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61</xdr:row>
      <xdr:rowOff>0</xdr:rowOff>
    </xdr:from>
    <xdr:ext cx="304800" cy="303349"/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FF832782-450E-4DA5-A44C-5D1E76C9C373}"/>
            </a:ext>
          </a:extLst>
        </xdr:cNvPr>
        <xdr:cNvSpPr>
          <a:spLocks noChangeAspect="1" noChangeArrowheads="1"/>
        </xdr:cNvSpPr>
      </xdr:nvSpPr>
      <xdr:spPr bwMode="auto">
        <a:xfrm>
          <a:off x="7226157" y="920393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61</xdr:row>
      <xdr:rowOff>0</xdr:rowOff>
    </xdr:from>
    <xdr:ext cx="304800" cy="303349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2FEFCD82-1790-47A6-9914-491E77A91D6C}"/>
            </a:ext>
          </a:extLst>
        </xdr:cNvPr>
        <xdr:cNvSpPr>
          <a:spLocks noChangeAspect="1" noChangeArrowheads="1"/>
        </xdr:cNvSpPr>
      </xdr:nvSpPr>
      <xdr:spPr bwMode="auto">
        <a:xfrm>
          <a:off x="7226157" y="920393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338667</xdr:colOff>
      <xdr:row>53</xdr:row>
      <xdr:rowOff>84667</xdr:rowOff>
    </xdr:from>
    <xdr:ext cx="304159" cy="30215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443C0FD-9462-40A2-B331-C513232F70D0}"/>
            </a:ext>
          </a:extLst>
        </xdr:cNvPr>
        <xdr:cNvSpPr>
          <a:spLocks noChangeAspect="1" noChangeArrowheads="1"/>
        </xdr:cNvSpPr>
      </xdr:nvSpPr>
      <xdr:spPr bwMode="auto">
        <a:xfrm>
          <a:off x="12547985" y="812031"/>
          <a:ext cx="304159" cy="302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991017</xdr:colOff>
      <xdr:row>57</xdr:row>
      <xdr:rowOff>93737</xdr:rowOff>
    </xdr:from>
    <xdr:ext cx="304800" cy="303349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6DDD1F6-A4DA-4F9A-B09E-31C4544C5FF7}"/>
            </a:ext>
          </a:extLst>
        </xdr:cNvPr>
        <xdr:cNvSpPr>
          <a:spLocks noChangeAspect="1" noChangeArrowheads="1"/>
        </xdr:cNvSpPr>
      </xdr:nvSpPr>
      <xdr:spPr bwMode="auto">
        <a:xfrm>
          <a:off x="7183919" y="1556072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57</xdr:row>
      <xdr:rowOff>8861</xdr:rowOff>
    </xdr:from>
    <xdr:ext cx="304800" cy="303349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E41F30FE-4F95-48BD-ABD9-4DC55A4EBAFB}"/>
            </a:ext>
          </a:extLst>
        </xdr:cNvPr>
        <xdr:cNvSpPr>
          <a:spLocks noChangeAspect="1" noChangeArrowheads="1"/>
        </xdr:cNvSpPr>
      </xdr:nvSpPr>
      <xdr:spPr bwMode="auto">
        <a:xfrm>
          <a:off x="4134212" y="146358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522111</xdr:colOff>
      <xdr:row>58</xdr:row>
      <xdr:rowOff>98778</xdr:rowOff>
    </xdr:from>
    <xdr:ext cx="304800" cy="303349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57196584-880F-49B3-903A-4A6BA707EA3E}"/>
            </a:ext>
          </a:extLst>
        </xdr:cNvPr>
        <xdr:cNvSpPr>
          <a:spLocks noChangeAspect="1" noChangeArrowheads="1"/>
        </xdr:cNvSpPr>
      </xdr:nvSpPr>
      <xdr:spPr bwMode="auto">
        <a:xfrm>
          <a:off x="1188861" y="173534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982689</xdr:colOff>
      <xdr:row>59</xdr:row>
      <xdr:rowOff>4164</xdr:rowOff>
    </xdr:from>
    <xdr:ext cx="304800" cy="303349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341CFBB-6C93-47BC-A5EA-EBE3D864DF3C}"/>
            </a:ext>
          </a:extLst>
        </xdr:cNvPr>
        <xdr:cNvSpPr>
          <a:spLocks noChangeAspect="1" noChangeArrowheads="1"/>
        </xdr:cNvSpPr>
      </xdr:nvSpPr>
      <xdr:spPr bwMode="auto">
        <a:xfrm>
          <a:off x="7176541" y="183629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59</xdr:row>
      <xdr:rowOff>0</xdr:rowOff>
    </xdr:from>
    <xdr:ext cx="304800" cy="303349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C0B03451-9515-481E-94D8-A1E7E07515E5}"/>
            </a:ext>
          </a:extLst>
        </xdr:cNvPr>
        <xdr:cNvSpPr>
          <a:spLocks noChangeAspect="1" noChangeArrowheads="1"/>
        </xdr:cNvSpPr>
      </xdr:nvSpPr>
      <xdr:spPr bwMode="auto">
        <a:xfrm>
          <a:off x="666750" y="181840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59</xdr:row>
      <xdr:rowOff>0</xdr:rowOff>
    </xdr:from>
    <xdr:ext cx="304800" cy="303349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AE2E6EF0-7540-4B1F-88D5-C8414C3F993C}"/>
            </a:ext>
          </a:extLst>
        </xdr:cNvPr>
        <xdr:cNvSpPr>
          <a:spLocks noChangeAspect="1" noChangeArrowheads="1"/>
        </xdr:cNvSpPr>
      </xdr:nvSpPr>
      <xdr:spPr bwMode="auto">
        <a:xfrm>
          <a:off x="1766455" y="181840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59</xdr:row>
      <xdr:rowOff>0</xdr:rowOff>
    </xdr:from>
    <xdr:ext cx="304800" cy="303349"/>
    <xdr:sp macro="" textlink="">
      <xdr:nvSpPr>
        <xdr:cNvPr id="4096" name="AutoShape 2">
          <a:extLst>
            <a:ext uri="{FF2B5EF4-FFF2-40B4-BE49-F238E27FC236}">
              <a16:creationId xmlns:a16="http://schemas.microsoft.com/office/drawing/2014/main" id="{145DDE3D-3FDC-4FA1-AA2E-659606C2A219}"/>
            </a:ext>
          </a:extLst>
        </xdr:cNvPr>
        <xdr:cNvSpPr>
          <a:spLocks noChangeAspect="1" noChangeArrowheads="1"/>
        </xdr:cNvSpPr>
      </xdr:nvSpPr>
      <xdr:spPr bwMode="auto">
        <a:xfrm>
          <a:off x="2866159" y="181840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3349"/>
    <xdr:sp macro="" textlink="">
      <xdr:nvSpPr>
        <xdr:cNvPr id="4099" name="AutoShape 2">
          <a:extLst>
            <a:ext uri="{FF2B5EF4-FFF2-40B4-BE49-F238E27FC236}">
              <a16:creationId xmlns:a16="http://schemas.microsoft.com/office/drawing/2014/main" id="{A998D346-6B9D-4CCA-8412-E5840E61C0B7}"/>
            </a:ext>
          </a:extLst>
        </xdr:cNvPr>
        <xdr:cNvSpPr>
          <a:spLocks noChangeAspect="1" noChangeArrowheads="1"/>
        </xdr:cNvSpPr>
      </xdr:nvSpPr>
      <xdr:spPr bwMode="auto">
        <a:xfrm>
          <a:off x="666750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60</xdr:row>
      <xdr:rowOff>0</xdr:rowOff>
    </xdr:from>
    <xdr:ext cx="304800" cy="303349"/>
    <xdr:sp macro="" textlink="">
      <xdr:nvSpPr>
        <xdr:cNvPr id="4100" name="AutoShape 2">
          <a:extLst>
            <a:ext uri="{FF2B5EF4-FFF2-40B4-BE49-F238E27FC236}">
              <a16:creationId xmlns:a16="http://schemas.microsoft.com/office/drawing/2014/main" id="{1D8DC969-4C84-4D3C-AB03-03709781549B}"/>
            </a:ext>
          </a:extLst>
        </xdr:cNvPr>
        <xdr:cNvSpPr>
          <a:spLocks noChangeAspect="1" noChangeArrowheads="1"/>
        </xdr:cNvSpPr>
      </xdr:nvSpPr>
      <xdr:spPr bwMode="auto">
        <a:xfrm>
          <a:off x="1766455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</xdr:row>
      <xdr:rowOff>0</xdr:rowOff>
    </xdr:from>
    <xdr:ext cx="304800" cy="303349"/>
    <xdr:sp macro="" textlink="">
      <xdr:nvSpPr>
        <xdr:cNvPr id="4101" name="AutoShape 2">
          <a:extLst>
            <a:ext uri="{FF2B5EF4-FFF2-40B4-BE49-F238E27FC236}">
              <a16:creationId xmlns:a16="http://schemas.microsoft.com/office/drawing/2014/main" id="{2269095B-140B-4D64-8355-4D501F901906}"/>
            </a:ext>
          </a:extLst>
        </xdr:cNvPr>
        <xdr:cNvSpPr>
          <a:spLocks noChangeAspect="1" noChangeArrowheads="1"/>
        </xdr:cNvSpPr>
      </xdr:nvSpPr>
      <xdr:spPr bwMode="auto">
        <a:xfrm>
          <a:off x="2866159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231168</xdr:colOff>
      <xdr:row>61</xdr:row>
      <xdr:rowOff>3870</xdr:rowOff>
    </xdr:from>
    <xdr:ext cx="304800" cy="303349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724A038F-3AFD-45C0-93F5-192A37C0E3D2}"/>
            </a:ext>
          </a:extLst>
        </xdr:cNvPr>
        <xdr:cNvSpPr>
          <a:spLocks noChangeAspect="1" noChangeArrowheads="1"/>
        </xdr:cNvSpPr>
      </xdr:nvSpPr>
      <xdr:spPr bwMode="auto">
        <a:xfrm>
          <a:off x="4197032" y="218596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61</xdr:row>
      <xdr:rowOff>0</xdr:rowOff>
    </xdr:from>
    <xdr:ext cx="304800" cy="303349"/>
    <xdr:sp macro="" textlink="">
      <xdr:nvSpPr>
        <xdr:cNvPr id="4103" name="AutoShape 2">
          <a:extLst>
            <a:ext uri="{FF2B5EF4-FFF2-40B4-BE49-F238E27FC236}">
              <a16:creationId xmlns:a16="http://schemas.microsoft.com/office/drawing/2014/main" id="{F517A00F-777E-4E51-AB5F-6F620A0A4430}"/>
            </a:ext>
          </a:extLst>
        </xdr:cNvPr>
        <xdr:cNvSpPr>
          <a:spLocks noChangeAspect="1" noChangeArrowheads="1"/>
        </xdr:cNvSpPr>
      </xdr:nvSpPr>
      <xdr:spPr bwMode="auto">
        <a:xfrm>
          <a:off x="666750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61</xdr:row>
      <xdr:rowOff>0</xdr:rowOff>
    </xdr:from>
    <xdr:ext cx="304800" cy="303349"/>
    <xdr:sp macro="" textlink="">
      <xdr:nvSpPr>
        <xdr:cNvPr id="4104" name="AutoShape 2">
          <a:extLst>
            <a:ext uri="{FF2B5EF4-FFF2-40B4-BE49-F238E27FC236}">
              <a16:creationId xmlns:a16="http://schemas.microsoft.com/office/drawing/2014/main" id="{255C1213-B60C-4212-90EB-F9B9B2B315F5}"/>
            </a:ext>
          </a:extLst>
        </xdr:cNvPr>
        <xdr:cNvSpPr>
          <a:spLocks noChangeAspect="1" noChangeArrowheads="1"/>
        </xdr:cNvSpPr>
      </xdr:nvSpPr>
      <xdr:spPr bwMode="auto">
        <a:xfrm>
          <a:off x="1766455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61</xdr:row>
      <xdr:rowOff>0</xdr:rowOff>
    </xdr:from>
    <xdr:ext cx="304800" cy="303349"/>
    <xdr:sp macro="" textlink="">
      <xdr:nvSpPr>
        <xdr:cNvPr id="4105" name="AutoShape 2">
          <a:extLst>
            <a:ext uri="{FF2B5EF4-FFF2-40B4-BE49-F238E27FC236}">
              <a16:creationId xmlns:a16="http://schemas.microsoft.com/office/drawing/2014/main" id="{ECF9253E-8A6D-437A-8E73-92D9D1453EEC}"/>
            </a:ext>
          </a:extLst>
        </xdr:cNvPr>
        <xdr:cNvSpPr>
          <a:spLocks noChangeAspect="1" noChangeArrowheads="1"/>
        </xdr:cNvSpPr>
      </xdr:nvSpPr>
      <xdr:spPr bwMode="auto">
        <a:xfrm>
          <a:off x="2866159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CEA7A232-7945-480B-849A-3C27184CEE3D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57</xdr:row>
      <xdr:rowOff>0</xdr:rowOff>
    </xdr:from>
    <xdr:ext cx="304800" cy="303349"/>
    <xdr:sp macro="" textlink="">
      <xdr:nvSpPr>
        <xdr:cNvPr id="4107" name="AutoShape 2">
          <a:extLst>
            <a:ext uri="{FF2B5EF4-FFF2-40B4-BE49-F238E27FC236}">
              <a16:creationId xmlns:a16="http://schemas.microsoft.com/office/drawing/2014/main" id="{A83CA41F-E92B-480F-B560-7B3B3E610207}"/>
            </a:ext>
          </a:extLst>
        </xdr:cNvPr>
        <xdr:cNvSpPr>
          <a:spLocks noChangeAspect="1" noChangeArrowheads="1"/>
        </xdr:cNvSpPr>
      </xdr:nvSpPr>
      <xdr:spPr bwMode="auto">
        <a:xfrm>
          <a:off x="3965864" y="1454727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58</xdr:row>
      <xdr:rowOff>8861</xdr:rowOff>
    </xdr:from>
    <xdr:ext cx="304800" cy="303349"/>
    <xdr:sp macro="" textlink="">
      <xdr:nvSpPr>
        <xdr:cNvPr id="4108" name="AutoShape 2">
          <a:extLst>
            <a:ext uri="{FF2B5EF4-FFF2-40B4-BE49-F238E27FC236}">
              <a16:creationId xmlns:a16="http://schemas.microsoft.com/office/drawing/2014/main" id="{72935B3C-C1FF-41E3-8221-9D79E0A27F55}"/>
            </a:ext>
          </a:extLst>
        </xdr:cNvPr>
        <xdr:cNvSpPr>
          <a:spLocks noChangeAspect="1" noChangeArrowheads="1"/>
        </xdr:cNvSpPr>
      </xdr:nvSpPr>
      <xdr:spPr bwMode="auto">
        <a:xfrm>
          <a:off x="4134212" y="164542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58</xdr:row>
      <xdr:rowOff>0</xdr:rowOff>
    </xdr:from>
    <xdr:ext cx="304800" cy="303349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D88017B3-6CF8-4291-BD1C-1D69AED32984}"/>
            </a:ext>
          </a:extLst>
        </xdr:cNvPr>
        <xdr:cNvSpPr>
          <a:spLocks noChangeAspect="1" noChangeArrowheads="1"/>
        </xdr:cNvSpPr>
      </xdr:nvSpPr>
      <xdr:spPr bwMode="auto">
        <a:xfrm>
          <a:off x="3965864" y="163656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209341</xdr:colOff>
      <xdr:row>58</xdr:row>
      <xdr:rowOff>16747</xdr:rowOff>
    </xdr:from>
    <xdr:ext cx="304800" cy="303349"/>
    <xdr:sp macro="" textlink="">
      <xdr:nvSpPr>
        <xdr:cNvPr id="4110" name="AutoShape 2">
          <a:extLst>
            <a:ext uri="{FF2B5EF4-FFF2-40B4-BE49-F238E27FC236}">
              <a16:creationId xmlns:a16="http://schemas.microsoft.com/office/drawing/2014/main" id="{D76FAD40-69E6-474E-B7F3-9517D636FBAC}"/>
            </a:ext>
          </a:extLst>
        </xdr:cNvPr>
        <xdr:cNvSpPr>
          <a:spLocks noChangeAspect="1" noChangeArrowheads="1"/>
        </xdr:cNvSpPr>
      </xdr:nvSpPr>
      <xdr:spPr bwMode="auto">
        <a:xfrm>
          <a:off x="8398748" y="1674725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303349"/>
    <xdr:sp macro="" textlink="">
      <xdr:nvSpPr>
        <xdr:cNvPr id="4111" name="AutoShape 2">
          <a:extLst>
            <a:ext uri="{FF2B5EF4-FFF2-40B4-BE49-F238E27FC236}">
              <a16:creationId xmlns:a16="http://schemas.microsoft.com/office/drawing/2014/main" id="{8FC7BA96-C42C-45A2-87C7-4B23C359EAF7}"/>
            </a:ext>
          </a:extLst>
        </xdr:cNvPr>
        <xdr:cNvSpPr>
          <a:spLocks noChangeAspect="1" noChangeArrowheads="1"/>
        </xdr:cNvSpPr>
      </xdr:nvSpPr>
      <xdr:spPr bwMode="auto">
        <a:xfrm>
          <a:off x="3965864" y="181840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59</xdr:row>
      <xdr:rowOff>0</xdr:rowOff>
    </xdr:from>
    <xdr:ext cx="304800" cy="303349"/>
    <xdr:sp macro="" textlink="">
      <xdr:nvSpPr>
        <xdr:cNvPr id="4112" name="AutoShape 2">
          <a:extLst>
            <a:ext uri="{FF2B5EF4-FFF2-40B4-BE49-F238E27FC236}">
              <a16:creationId xmlns:a16="http://schemas.microsoft.com/office/drawing/2014/main" id="{B9EF3B7B-F6CD-4BE1-B743-B7CDBF2F5D33}"/>
            </a:ext>
          </a:extLst>
        </xdr:cNvPr>
        <xdr:cNvSpPr>
          <a:spLocks noChangeAspect="1" noChangeArrowheads="1"/>
        </xdr:cNvSpPr>
      </xdr:nvSpPr>
      <xdr:spPr bwMode="auto">
        <a:xfrm>
          <a:off x="2866159" y="181840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</xdr:row>
      <xdr:rowOff>0</xdr:rowOff>
    </xdr:from>
    <xdr:ext cx="304800" cy="303349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CD39B12D-527E-49BF-A50A-BFF14925A32E}"/>
            </a:ext>
          </a:extLst>
        </xdr:cNvPr>
        <xdr:cNvSpPr>
          <a:spLocks noChangeAspect="1" noChangeArrowheads="1"/>
        </xdr:cNvSpPr>
      </xdr:nvSpPr>
      <xdr:spPr bwMode="auto">
        <a:xfrm>
          <a:off x="2866159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59</xdr:row>
      <xdr:rowOff>8861</xdr:rowOff>
    </xdr:from>
    <xdr:ext cx="304800" cy="303349"/>
    <xdr:sp macro="" textlink="">
      <xdr:nvSpPr>
        <xdr:cNvPr id="4114" name="AutoShape 2">
          <a:extLst>
            <a:ext uri="{FF2B5EF4-FFF2-40B4-BE49-F238E27FC236}">
              <a16:creationId xmlns:a16="http://schemas.microsoft.com/office/drawing/2014/main" id="{FFC54A78-58A3-4015-A0B9-12DC555ADDFA}"/>
            </a:ext>
          </a:extLst>
        </xdr:cNvPr>
        <xdr:cNvSpPr>
          <a:spLocks noChangeAspect="1" noChangeArrowheads="1"/>
        </xdr:cNvSpPr>
      </xdr:nvSpPr>
      <xdr:spPr bwMode="auto">
        <a:xfrm>
          <a:off x="4134212" y="182727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303349"/>
    <xdr:sp macro="" textlink="">
      <xdr:nvSpPr>
        <xdr:cNvPr id="4115" name="AutoShape 2">
          <a:extLst>
            <a:ext uri="{FF2B5EF4-FFF2-40B4-BE49-F238E27FC236}">
              <a16:creationId xmlns:a16="http://schemas.microsoft.com/office/drawing/2014/main" id="{B2CF9FDA-6C2D-4AE6-A8D5-7FFE5B16AF20}"/>
            </a:ext>
          </a:extLst>
        </xdr:cNvPr>
        <xdr:cNvSpPr>
          <a:spLocks noChangeAspect="1" noChangeArrowheads="1"/>
        </xdr:cNvSpPr>
      </xdr:nvSpPr>
      <xdr:spPr bwMode="auto">
        <a:xfrm>
          <a:off x="3965864" y="181840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303349"/>
    <xdr:sp macro="" textlink="">
      <xdr:nvSpPr>
        <xdr:cNvPr id="4116" name="AutoShape 2">
          <a:extLst>
            <a:ext uri="{FF2B5EF4-FFF2-40B4-BE49-F238E27FC236}">
              <a16:creationId xmlns:a16="http://schemas.microsoft.com/office/drawing/2014/main" id="{DC311FAA-D3F2-4CAC-AC1F-742BC0CEAB32}"/>
            </a:ext>
          </a:extLst>
        </xdr:cNvPr>
        <xdr:cNvSpPr>
          <a:spLocks noChangeAspect="1" noChangeArrowheads="1"/>
        </xdr:cNvSpPr>
      </xdr:nvSpPr>
      <xdr:spPr bwMode="auto">
        <a:xfrm>
          <a:off x="3965864" y="181840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17" name="AutoShape 2">
          <a:extLst>
            <a:ext uri="{FF2B5EF4-FFF2-40B4-BE49-F238E27FC236}">
              <a16:creationId xmlns:a16="http://schemas.microsoft.com/office/drawing/2014/main" id="{C12D3177-C1D1-4B61-87CD-7DB0322674CA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</xdr:row>
      <xdr:rowOff>0</xdr:rowOff>
    </xdr:from>
    <xdr:ext cx="304800" cy="303349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FD4FB8CD-D904-424A-828C-ACD8D993D68E}"/>
            </a:ext>
          </a:extLst>
        </xdr:cNvPr>
        <xdr:cNvSpPr>
          <a:spLocks noChangeAspect="1" noChangeArrowheads="1"/>
        </xdr:cNvSpPr>
      </xdr:nvSpPr>
      <xdr:spPr bwMode="auto">
        <a:xfrm>
          <a:off x="2866159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61</xdr:row>
      <xdr:rowOff>0</xdr:rowOff>
    </xdr:from>
    <xdr:ext cx="304800" cy="303349"/>
    <xdr:sp macro="" textlink="">
      <xdr:nvSpPr>
        <xdr:cNvPr id="4119" name="AutoShape 2">
          <a:extLst>
            <a:ext uri="{FF2B5EF4-FFF2-40B4-BE49-F238E27FC236}">
              <a16:creationId xmlns:a16="http://schemas.microsoft.com/office/drawing/2014/main" id="{7888355E-EF58-4C3F-9BA3-1A211B9341C6}"/>
            </a:ext>
          </a:extLst>
        </xdr:cNvPr>
        <xdr:cNvSpPr>
          <a:spLocks noChangeAspect="1" noChangeArrowheads="1"/>
        </xdr:cNvSpPr>
      </xdr:nvSpPr>
      <xdr:spPr bwMode="auto">
        <a:xfrm>
          <a:off x="2866159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60</xdr:row>
      <xdr:rowOff>8861</xdr:rowOff>
    </xdr:from>
    <xdr:ext cx="304800" cy="303349"/>
    <xdr:sp macro="" textlink="">
      <xdr:nvSpPr>
        <xdr:cNvPr id="4120" name="AutoShape 2">
          <a:extLst>
            <a:ext uri="{FF2B5EF4-FFF2-40B4-BE49-F238E27FC236}">
              <a16:creationId xmlns:a16="http://schemas.microsoft.com/office/drawing/2014/main" id="{67A9072F-2236-45DF-A954-ACDF8998C663}"/>
            </a:ext>
          </a:extLst>
        </xdr:cNvPr>
        <xdr:cNvSpPr>
          <a:spLocks noChangeAspect="1" noChangeArrowheads="1"/>
        </xdr:cNvSpPr>
      </xdr:nvSpPr>
      <xdr:spPr bwMode="auto">
        <a:xfrm>
          <a:off x="4134212" y="200911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21" name="AutoShape 2">
          <a:extLst>
            <a:ext uri="{FF2B5EF4-FFF2-40B4-BE49-F238E27FC236}">
              <a16:creationId xmlns:a16="http://schemas.microsoft.com/office/drawing/2014/main" id="{DEE50451-75D0-4D2B-8A12-F4DEF54C8218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F33FEDB4-13AA-4566-9805-0F2C0C07C92B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23" name="AutoShape 2">
          <a:extLst>
            <a:ext uri="{FF2B5EF4-FFF2-40B4-BE49-F238E27FC236}">
              <a16:creationId xmlns:a16="http://schemas.microsoft.com/office/drawing/2014/main" id="{898DFD5E-987E-47BE-9BF5-4FA4AB9475EB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61</xdr:row>
      <xdr:rowOff>0</xdr:rowOff>
    </xdr:from>
    <xdr:ext cx="304800" cy="303349"/>
    <xdr:sp macro="" textlink="">
      <xdr:nvSpPr>
        <xdr:cNvPr id="4124" name="AutoShape 2">
          <a:extLst>
            <a:ext uri="{FF2B5EF4-FFF2-40B4-BE49-F238E27FC236}">
              <a16:creationId xmlns:a16="http://schemas.microsoft.com/office/drawing/2014/main" id="{76B3AB09-3686-4AB0-BB5D-80D16325A012}"/>
            </a:ext>
          </a:extLst>
        </xdr:cNvPr>
        <xdr:cNvSpPr>
          <a:spLocks noChangeAspect="1" noChangeArrowheads="1"/>
        </xdr:cNvSpPr>
      </xdr:nvSpPr>
      <xdr:spPr bwMode="auto">
        <a:xfrm>
          <a:off x="2866159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61</xdr:row>
      <xdr:rowOff>8861</xdr:rowOff>
    </xdr:from>
    <xdr:ext cx="304800" cy="303349"/>
    <xdr:sp macro="" textlink="">
      <xdr:nvSpPr>
        <xdr:cNvPr id="4125" name="AutoShape 2">
          <a:extLst>
            <a:ext uri="{FF2B5EF4-FFF2-40B4-BE49-F238E27FC236}">
              <a16:creationId xmlns:a16="http://schemas.microsoft.com/office/drawing/2014/main" id="{E68B53C7-C37D-42F6-A0E4-8157BAD48341}"/>
            </a:ext>
          </a:extLst>
        </xdr:cNvPr>
        <xdr:cNvSpPr>
          <a:spLocks noChangeAspect="1" noChangeArrowheads="1"/>
        </xdr:cNvSpPr>
      </xdr:nvSpPr>
      <xdr:spPr bwMode="auto">
        <a:xfrm>
          <a:off x="4134212" y="2190952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26" name="AutoShape 2">
          <a:extLst>
            <a:ext uri="{FF2B5EF4-FFF2-40B4-BE49-F238E27FC236}">
              <a16:creationId xmlns:a16="http://schemas.microsoft.com/office/drawing/2014/main" id="{B03DDA92-DBEC-4C54-A056-DF552B3E7504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EEA4451C-DAC8-4CFB-9440-42784FB2912D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231168</xdr:colOff>
      <xdr:row>61</xdr:row>
      <xdr:rowOff>17123</xdr:rowOff>
    </xdr:from>
    <xdr:ext cx="304800" cy="303349"/>
    <xdr:sp macro="" textlink="">
      <xdr:nvSpPr>
        <xdr:cNvPr id="4128" name="AutoShape 2">
          <a:extLst>
            <a:ext uri="{FF2B5EF4-FFF2-40B4-BE49-F238E27FC236}">
              <a16:creationId xmlns:a16="http://schemas.microsoft.com/office/drawing/2014/main" id="{D022015C-20B1-47D3-9416-A95472D67AE5}"/>
            </a:ext>
          </a:extLst>
        </xdr:cNvPr>
        <xdr:cNvSpPr>
          <a:spLocks noChangeAspect="1" noChangeArrowheads="1"/>
        </xdr:cNvSpPr>
      </xdr:nvSpPr>
      <xdr:spPr bwMode="auto">
        <a:xfrm>
          <a:off x="4197032" y="2199214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29" name="AutoShape 2">
          <a:extLst>
            <a:ext uri="{FF2B5EF4-FFF2-40B4-BE49-F238E27FC236}">
              <a16:creationId xmlns:a16="http://schemas.microsoft.com/office/drawing/2014/main" id="{B4C68312-234D-433D-84C2-201D85436D79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60</xdr:row>
      <xdr:rowOff>8861</xdr:rowOff>
    </xdr:from>
    <xdr:ext cx="304800" cy="303349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770D3F1A-ADC8-4896-92C3-E793778765C2}"/>
            </a:ext>
          </a:extLst>
        </xdr:cNvPr>
        <xdr:cNvSpPr>
          <a:spLocks noChangeAspect="1" noChangeArrowheads="1"/>
        </xdr:cNvSpPr>
      </xdr:nvSpPr>
      <xdr:spPr bwMode="auto">
        <a:xfrm>
          <a:off x="4134212" y="200911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31" name="AutoShape 2">
          <a:extLst>
            <a:ext uri="{FF2B5EF4-FFF2-40B4-BE49-F238E27FC236}">
              <a16:creationId xmlns:a16="http://schemas.microsoft.com/office/drawing/2014/main" id="{7F04D772-D50B-4E6A-B8C3-551C06771E1C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00025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32" name="AutoShape 2">
          <a:extLst>
            <a:ext uri="{FF2B5EF4-FFF2-40B4-BE49-F238E27FC236}">
              <a16:creationId xmlns:a16="http://schemas.microsoft.com/office/drawing/2014/main" id="{99983F28-4C30-4422-8B0D-DE73F84433E2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61</xdr:row>
      <xdr:rowOff>8861</xdr:rowOff>
    </xdr:from>
    <xdr:ext cx="304800" cy="303349"/>
    <xdr:sp macro="" textlink="">
      <xdr:nvSpPr>
        <xdr:cNvPr id="4133" name="AutoShape 2">
          <a:extLst>
            <a:ext uri="{FF2B5EF4-FFF2-40B4-BE49-F238E27FC236}">
              <a16:creationId xmlns:a16="http://schemas.microsoft.com/office/drawing/2014/main" id="{C14674A6-4075-4839-BBE6-87354DEF9BB0}"/>
            </a:ext>
          </a:extLst>
        </xdr:cNvPr>
        <xdr:cNvSpPr>
          <a:spLocks noChangeAspect="1" noChangeArrowheads="1"/>
        </xdr:cNvSpPr>
      </xdr:nvSpPr>
      <xdr:spPr bwMode="auto">
        <a:xfrm>
          <a:off x="4134212" y="2190952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8C3A4FE7-428D-4921-9DAF-61B2CE360D8B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35" name="AutoShape 2">
          <a:extLst>
            <a:ext uri="{FF2B5EF4-FFF2-40B4-BE49-F238E27FC236}">
              <a16:creationId xmlns:a16="http://schemas.microsoft.com/office/drawing/2014/main" id="{1DA2F592-ED21-4575-B827-C3D235D1DF42}"/>
            </a:ext>
          </a:extLst>
        </xdr:cNvPr>
        <xdr:cNvSpPr>
          <a:spLocks noChangeAspect="1" noChangeArrowheads="1"/>
        </xdr:cNvSpPr>
      </xdr:nvSpPr>
      <xdr:spPr bwMode="auto">
        <a:xfrm>
          <a:off x="3965864" y="2182091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522111</xdr:colOff>
      <xdr:row>58</xdr:row>
      <xdr:rowOff>98778</xdr:rowOff>
    </xdr:from>
    <xdr:ext cx="304800" cy="303349"/>
    <xdr:sp macro="" textlink="">
      <xdr:nvSpPr>
        <xdr:cNvPr id="4148" name="AutoShape 2">
          <a:extLst>
            <a:ext uri="{FF2B5EF4-FFF2-40B4-BE49-F238E27FC236}">
              <a16:creationId xmlns:a16="http://schemas.microsoft.com/office/drawing/2014/main" id="{12C9BA8C-BCEF-467E-BED2-45F32C6DFC7E}"/>
            </a:ext>
          </a:extLst>
        </xdr:cNvPr>
        <xdr:cNvSpPr>
          <a:spLocks noChangeAspect="1" noChangeArrowheads="1"/>
        </xdr:cNvSpPr>
      </xdr:nvSpPr>
      <xdr:spPr bwMode="auto">
        <a:xfrm>
          <a:off x="6134094" y="1747053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59</xdr:row>
      <xdr:rowOff>0</xdr:rowOff>
    </xdr:from>
    <xdr:ext cx="304800" cy="303349"/>
    <xdr:sp macro="" textlink="">
      <xdr:nvSpPr>
        <xdr:cNvPr id="4149" name="AutoShape 2">
          <a:extLst>
            <a:ext uri="{FF2B5EF4-FFF2-40B4-BE49-F238E27FC236}">
              <a16:creationId xmlns:a16="http://schemas.microsoft.com/office/drawing/2014/main" id="{48C4654B-7EEB-4582-9E11-5D98FE2C6C29}"/>
            </a:ext>
          </a:extLst>
        </xdr:cNvPr>
        <xdr:cNvSpPr>
          <a:spLocks noChangeAspect="1" noChangeArrowheads="1"/>
        </xdr:cNvSpPr>
      </xdr:nvSpPr>
      <xdr:spPr bwMode="auto">
        <a:xfrm>
          <a:off x="5611983" y="1831416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60</xdr:row>
      <xdr:rowOff>0</xdr:rowOff>
    </xdr:from>
    <xdr:ext cx="304800" cy="303349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3DE69AC0-680F-4720-8949-6EB57545E0C2}"/>
            </a:ext>
          </a:extLst>
        </xdr:cNvPr>
        <xdr:cNvSpPr>
          <a:spLocks noChangeAspect="1" noChangeArrowheads="1"/>
        </xdr:cNvSpPr>
      </xdr:nvSpPr>
      <xdr:spPr bwMode="auto">
        <a:xfrm>
          <a:off x="5611983" y="201455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61</xdr:row>
      <xdr:rowOff>0</xdr:rowOff>
    </xdr:from>
    <xdr:ext cx="304800" cy="303349"/>
    <xdr:sp macro="" textlink="">
      <xdr:nvSpPr>
        <xdr:cNvPr id="4151" name="AutoShape 2">
          <a:extLst>
            <a:ext uri="{FF2B5EF4-FFF2-40B4-BE49-F238E27FC236}">
              <a16:creationId xmlns:a16="http://schemas.microsoft.com/office/drawing/2014/main" id="{C170CAFB-E3F3-4771-8EFA-332F73BC27C3}"/>
            </a:ext>
          </a:extLst>
        </xdr:cNvPr>
        <xdr:cNvSpPr>
          <a:spLocks noChangeAspect="1" noChangeArrowheads="1"/>
        </xdr:cNvSpPr>
      </xdr:nvSpPr>
      <xdr:spPr bwMode="auto">
        <a:xfrm>
          <a:off x="5611983" y="2197700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982689</xdr:colOff>
      <xdr:row>60</xdr:row>
      <xdr:rowOff>4164</xdr:rowOff>
    </xdr:from>
    <xdr:ext cx="304800" cy="303349"/>
    <xdr:sp macro="" textlink="">
      <xdr:nvSpPr>
        <xdr:cNvPr id="4152" name="AutoShape 2">
          <a:extLst>
            <a:ext uri="{FF2B5EF4-FFF2-40B4-BE49-F238E27FC236}">
              <a16:creationId xmlns:a16="http://schemas.microsoft.com/office/drawing/2014/main" id="{E17758CE-BE15-4081-B075-2576ED0B500A}"/>
            </a:ext>
          </a:extLst>
        </xdr:cNvPr>
        <xdr:cNvSpPr>
          <a:spLocks noChangeAspect="1" noChangeArrowheads="1"/>
        </xdr:cNvSpPr>
      </xdr:nvSpPr>
      <xdr:spPr bwMode="auto">
        <a:xfrm>
          <a:off x="7179173" y="1846362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</xdr:row>
      <xdr:rowOff>0</xdr:rowOff>
    </xdr:from>
    <xdr:ext cx="304800" cy="303349"/>
    <xdr:sp macro="" textlink="">
      <xdr:nvSpPr>
        <xdr:cNvPr id="4153" name="AutoShape 2">
          <a:extLst>
            <a:ext uri="{FF2B5EF4-FFF2-40B4-BE49-F238E27FC236}">
              <a16:creationId xmlns:a16="http://schemas.microsoft.com/office/drawing/2014/main" id="{951D6C42-F5F1-4C39-A89D-5404F1E67654}"/>
            </a:ext>
          </a:extLst>
        </xdr:cNvPr>
        <xdr:cNvSpPr>
          <a:spLocks noChangeAspect="1" noChangeArrowheads="1"/>
        </xdr:cNvSpPr>
      </xdr:nvSpPr>
      <xdr:spPr bwMode="auto">
        <a:xfrm>
          <a:off x="7192945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</xdr:row>
      <xdr:rowOff>0</xdr:rowOff>
    </xdr:from>
    <xdr:ext cx="304800" cy="303349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9CD8AD24-57E8-4FAE-A37D-CD968051A28C}"/>
            </a:ext>
          </a:extLst>
        </xdr:cNvPr>
        <xdr:cNvSpPr>
          <a:spLocks noChangeAspect="1" noChangeArrowheads="1"/>
        </xdr:cNvSpPr>
      </xdr:nvSpPr>
      <xdr:spPr bwMode="auto">
        <a:xfrm>
          <a:off x="7192945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982689</xdr:colOff>
      <xdr:row>61</xdr:row>
      <xdr:rowOff>4164</xdr:rowOff>
    </xdr:from>
    <xdr:ext cx="304800" cy="303349"/>
    <xdr:sp macro="" textlink="">
      <xdr:nvSpPr>
        <xdr:cNvPr id="4155" name="AutoShape 2">
          <a:extLst>
            <a:ext uri="{FF2B5EF4-FFF2-40B4-BE49-F238E27FC236}">
              <a16:creationId xmlns:a16="http://schemas.microsoft.com/office/drawing/2014/main" id="{3BD1718A-437D-49FC-893A-C23752A144E0}"/>
            </a:ext>
          </a:extLst>
        </xdr:cNvPr>
        <xdr:cNvSpPr>
          <a:spLocks noChangeAspect="1" noChangeArrowheads="1"/>
        </xdr:cNvSpPr>
      </xdr:nvSpPr>
      <xdr:spPr bwMode="auto">
        <a:xfrm>
          <a:off x="7179173" y="1846362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61</xdr:row>
      <xdr:rowOff>0</xdr:rowOff>
    </xdr:from>
    <xdr:ext cx="304800" cy="303349"/>
    <xdr:sp macro="" textlink="">
      <xdr:nvSpPr>
        <xdr:cNvPr id="4156" name="AutoShape 2">
          <a:extLst>
            <a:ext uri="{FF2B5EF4-FFF2-40B4-BE49-F238E27FC236}">
              <a16:creationId xmlns:a16="http://schemas.microsoft.com/office/drawing/2014/main" id="{4F1E8647-E0DD-4AFC-AEB5-F8EBBB865345}"/>
            </a:ext>
          </a:extLst>
        </xdr:cNvPr>
        <xdr:cNvSpPr>
          <a:spLocks noChangeAspect="1" noChangeArrowheads="1"/>
        </xdr:cNvSpPr>
      </xdr:nvSpPr>
      <xdr:spPr bwMode="auto">
        <a:xfrm>
          <a:off x="7192945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61</xdr:row>
      <xdr:rowOff>0</xdr:rowOff>
    </xdr:from>
    <xdr:ext cx="304800" cy="303349"/>
    <xdr:sp macro="" textlink="">
      <xdr:nvSpPr>
        <xdr:cNvPr id="4157" name="AutoShape 2">
          <a:extLst>
            <a:ext uri="{FF2B5EF4-FFF2-40B4-BE49-F238E27FC236}">
              <a16:creationId xmlns:a16="http://schemas.microsoft.com/office/drawing/2014/main" id="{76806BF3-92F2-4687-8E69-CC2CD7533F1C}"/>
            </a:ext>
          </a:extLst>
        </xdr:cNvPr>
        <xdr:cNvSpPr>
          <a:spLocks noChangeAspect="1" noChangeArrowheads="1"/>
        </xdr:cNvSpPr>
      </xdr:nvSpPr>
      <xdr:spPr bwMode="auto">
        <a:xfrm>
          <a:off x="7192945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982689</xdr:colOff>
      <xdr:row>59</xdr:row>
      <xdr:rowOff>4164</xdr:rowOff>
    </xdr:from>
    <xdr:ext cx="304800" cy="303349"/>
    <xdr:sp macro="" textlink="">
      <xdr:nvSpPr>
        <xdr:cNvPr id="4158" name="AutoShape 2">
          <a:extLst>
            <a:ext uri="{FF2B5EF4-FFF2-40B4-BE49-F238E27FC236}">
              <a16:creationId xmlns:a16="http://schemas.microsoft.com/office/drawing/2014/main" id="{148D1103-E742-409C-B6DA-C5173F0DC95E}"/>
            </a:ext>
          </a:extLst>
        </xdr:cNvPr>
        <xdr:cNvSpPr>
          <a:spLocks noChangeAspect="1" noChangeArrowheads="1"/>
        </xdr:cNvSpPr>
      </xdr:nvSpPr>
      <xdr:spPr bwMode="auto">
        <a:xfrm>
          <a:off x="7179173" y="1846362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303349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FF110BA4-4512-4710-BDDC-F94EDECE9983}"/>
            </a:ext>
          </a:extLst>
        </xdr:cNvPr>
        <xdr:cNvSpPr>
          <a:spLocks noChangeAspect="1" noChangeArrowheads="1"/>
        </xdr:cNvSpPr>
      </xdr:nvSpPr>
      <xdr:spPr bwMode="auto">
        <a:xfrm>
          <a:off x="7192945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303349"/>
    <xdr:sp macro="" textlink="">
      <xdr:nvSpPr>
        <xdr:cNvPr id="4160" name="AutoShape 2">
          <a:extLst>
            <a:ext uri="{FF2B5EF4-FFF2-40B4-BE49-F238E27FC236}">
              <a16:creationId xmlns:a16="http://schemas.microsoft.com/office/drawing/2014/main" id="{9774650D-6784-4740-BA47-F98EC86DC88F}"/>
            </a:ext>
          </a:extLst>
        </xdr:cNvPr>
        <xdr:cNvSpPr>
          <a:spLocks noChangeAspect="1" noChangeArrowheads="1"/>
        </xdr:cNvSpPr>
      </xdr:nvSpPr>
      <xdr:spPr bwMode="auto">
        <a:xfrm>
          <a:off x="7192945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61" name="AutoShape 2">
          <a:extLst>
            <a:ext uri="{FF2B5EF4-FFF2-40B4-BE49-F238E27FC236}">
              <a16:creationId xmlns:a16="http://schemas.microsoft.com/office/drawing/2014/main" id="{6B00613C-4329-4334-9DD8-7CD4469C788D}"/>
            </a:ext>
          </a:extLst>
        </xdr:cNvPr>
        <xdr:cNvSpPr>
          <a:spLocks noChangeAspect="1" noChangeArrowheads="1"/>
        </xdr:cNvSpPr>
      </xdr:nvSpPr>
      <xdr:spPr bwMode="auto">
        <a:xfrm>
          <a:off x="8189407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60</xdr:row>
      <xdr:rowOff>8861</xdr:rowOff>
    </xdr:from>
    <xdr:ext cx="304800" cy="303349"/>
    <xdr:sp macro="" textlink="">
      <xdr:nvSpPr>
        <xdr:cNvPr id="4162" name="AutoShape 2">
          <a:extLst>
            <a:ext uri="{FF2B5EF4-FFF2-40B4-BE49-F238E27FC236}">
              <a16:creationId xmlns:a16="http://schemas.microsoft.com/office/drawing/2014/main" id="{8367264A-46A6-4F08-A077-D971C3D452F6}"/>
            </a:ext>
          </a:extLst>
        </xdr:cNvPr>
        <xdr:cNvSpPr>
          <a:spLocks noChangeAspect="1" noChangeArrowheads="1"/>
        </xdr:cNvSpPr>
      </xdr:nvSpPr>
      <xdr:spPr bwMode="auto">
        <a:xfrm>
          <a:off x="8357755" y="185105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AEAB4EC4-F67F-495B-8B9E-B28BB1899AEB}"/>
            </a:ext>
          </a:extLst>
        </xdr:cNvPr>
        <xdr:cNvSpPr>
          <a:spLocks noChangeAspect="1" noChangeArrowheads="1"/>
        </xdr:cNvSpPr>
      </xdr:nvSpPr>
      <xdr:spPr bwMode="auto">
        <a:xfrm>
          <a:off x="8189407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64" name="AutoShape 2">
          <a:extLst>
            <a:ext uri="{FF2B5EF4-FFF2-40B4-BE49-F238E27FC236}">
              <a16:creationId xmlns:a16="http://schemas.microsoft.com/office/drawing/2014/main" id="{4F59B88F-9681-4FB0-BFE8-19C5936AA283}"/>
            </a:ext>
          </a:extLst>
        </xdr:cNvPr>
        <xdr:cNvSpPr>
          <a:spLocks noChangeAspect="1" noChangeArrowheads="1"/>
        </xdr:cNvSpPr>
      </xdr:nvSpPr>
      <xdr:spPr bwMode="auto">
        <a:xfrm>
          <a:off x="8189407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65" name="AutoShape 2">
          <a:extLst>
            <a:ext uri="{FF2B5EF4-FFF2-40B4-BE49-F238E27FC236}">
              <a16:creationId xmlns:a16="http://schemas.microsoft.com/office/drawing/2014/main" id="{E4613696-CEFF-478C-80B0-9B2B638615A6}"/>
            </a:ext>
          </a:extLst>
        </xdr:cNvPr>
        <xdr:cNvSpPr>
          <a:spLocks noChangeAspect="1" noChangeArrowheads="1"/>
        </xdr:cNvSpPr>
      </xdr:nvSpPr>
      <xdr:spPr bwMode="auto">
        <a:xfrm>
          <a:off x="8189407" y="202641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61</xdr:row>
      <xdr:rowOff>8861</xdr:rowOff>
    </xdr:from>
    <xdr:ext cx="304800" cy="303349"/>
    <xdr:sp macro="" textlink="">
      <xdr:nvSpPr>
        <xdr:cNvPr id="4166" name="AutoShape 2">
          <a:extLst>
            <a:ext uri="{FF2B5EF4-FFF2-40B4-BE49-F238E27FC236}">
              <a16:creationId xmlns:a16="http://schemas.microsoft.com/office/drawing/2014/main" id="{12A6612B-D3EA-492A-9484-77B742EEB0C4}"/>
            </a:ext>
          </a:extLst>
        </xdr:cNvPr>
        <xdr:cNvSpPr>
          <a:spLocks noChangeAspect="1" noChangeArrowheads="1"/>
        </xdr:cNvSpPr>
      </xdr:nvSpPr>
      <xdr:spPr bwMode="auto">
        <a:xfrm>
          <a:off x="8357755" y="203527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67" name="AutoShape 2">
          <a:extLst>
            <a:ext uri="{FF2B5EF4-FFF2-40B4-BE49-F238E27FC236}">
              <a16:creationId xmlns:a16="http://schemas.microsoft.com/office/drawing/2014/main" id="{652C1B79-6366-49D6-BA8A-93B3CF6C83DC}"/>
            </a:ext>
          </a:extLst>
        </xdr:cNvPr>
        <xdr:cNvSpPr>
          <a:spLocks noChangeAspect="1" noChangeArrowheads="1"/>
        </xdr:cNvSpPr>
      </xdr:nvSpPr>
      <xdr:spPr bwMode="auto">
        <a:xfrm>
          <a:off x="8189407" y="202641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B19C88A3-345A-42CC-ADA8-A4C0F656FD38}"/>
            </a:ext>
          </a:extLst>
        </xdr:cNvPr>
        <xdr:cNvSpPr>
          <a:spLocks noChangeAspect="1" noChangeArrowheads="1"/>
        </xdr:cNvSpPr>
      </xdr:nvSpPr>
      <xdr:spPr bwMode="auto">
        <a:xfrm>
          <a:off x="8189407" y="202641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69" name="AutoShape 2">
          <a:extLst>
            <a:ext uri="{FF2B5EF4-FFF2-40B4-BE49-F238E27FC236}">
              <a16:creationId xmlns:a16="http://schemas.microsoft.com/office/drawing/2014/main" id="{7BE158B2-D7D2-44F5-954D-BBB39EE5E053}"/>
            </a:ext>
          </a:extLst>
        </xdr:cNvPr>
        <xdr:cNvSpPr>
          <a:spLocks noChangeAspect="1" noChangeArrowheads="1"/>
        </xdr:cNvSpPr>
      </xdr:nvSpPr>
      <xdr:spPr bwMode="auto">
        <a:xfrm>
          <a:off x="8189407" y="202641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168348</xdr:colOff>
      <xdr:row>61</xdr:row>
      <xdr:rowOff>8861</xdr:rowOff>
    </xdr:from>
    <xdr:ext cx="304800" cy="303349"/>
    <xdr:sp macro="" textlink="">
      <xdr:nvSpPr>
        <xdr:cNvPr id="4170" name="AutoShape 2">
          <a:extLst>
            <a:ext uri="{FF2B5EF4-FFF2-40B4-BE49-F238E27FC236}">
              <a16:creationId xmlns:a16="http://schemas.microsoft.com/office/drawing/2014/main" id="{36CAD791-9370-4E8C-903E-3FB68F8150B1}"/>
            </a:ext>
          </a:extLst>
        </xdr:cNvPr>
        <xdr:cNvSpPr>
          <a:spLocks noChangeAspect="1" noChangeArrowheads="1"/>
        </xdr:cNvSpPr>
      </xdr:nvSpPr>
      <xdr:spPr bwMode="auto">
        <a:xfrm>
          <a:off x="8357755" y="2035279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3349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7CB4D15A-E091-4F98-88BE-765E0AF9832D}"/>
            </a:ext>
          </a:extLst>
        </xdr:cNvPr>
        <xdr:cNvSpPr>
          <a:spLocks noChangeAspect="1" noChangeArrowheads="1"/>
        </xdr:cNvSpPr>
      </xdr:nvSpPr>
      <xdr:spPr bwMode="auto">
        <a:xfrm>
          <a:off x="8189407" y="202641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982689</xdr:colOff>
      <xdr:row>60</xdr:row>
      <xdr:rowOff>4164</xdr:rowOff>
    </xdr:from>
    <xdr:ext cx="304800" cy="303349"/>
    <xdr:sp macro="" textlink="">
      <xdr:nvSpPr>
        <xdr:cNvPr id="4172" name="AutoShape 2">
          <a:extLst>
            <a:ext uri="{FF2B5EF4-FFF2-40B4-BE49-F238E27FC236}">
              <a16:creationId xmlns:a16="http://schemas.microsoft.com/office/drawing/2014/main" id="{2938330B-949D-4F11-AC8A-C6F95FC1DAFD}"/>
            </a:ext>
          </a:extLst>
        </xdr:cNvPr>
        <xdr:cNvSpPr>
          <a:spLocks noChangeAspect="1" noChangeArrowheads="1"/>
        </xdr:cNvSpPr>
      </xdr:nvSpPr>
      <xdr:spPr bwMode="auto">
        <a:xfrm>
          <a:off x="8175634" y="1846362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73" name="AutoShape 2">
          <a:extLst>
            <a:ext uri="{FF2B5EF4-FFF2-40B4-BE49-F238E27FC236}">
              <a16:creationId xmlns:a16="http://schemas.microsoft.com/office/drawing/2014/main" id="{BA27627A-6594-4AA5-9144-56A1560C1E19}"/>
            </a:ext>
          </a:extLst>
        </xdr:cNvPr>
        <xdr:cNvSpPr>
          <a:spLocks noChangeAspect="1" noChangeArrowheads="1"/>
        </xdr:cNvSpPr>
      </xdr:nvSpPr>
      <xdr:spPr bwMode="auto">
        <a:xfrm>
          <a:off x="8189407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303349"/>
    <xdr:sp macro="" textlink="">
      <xdr:nvSpPr>
        <xdr:cNvPr id="4174" name="AutoShape 2">
          <a:extLst>
            <a:ext uri="{FF2B5EF4-FFF2-40B4-BE49-F238E27FC236}">
              <a16:creationId xmlns:a16="http://schemas.microsoft.com/office/drawing/2014/main" id="{8F8D3AB9-6F44-4465-B338-DA797670A5B9}"/>
            </a:ext>
          </a:extLst>
        </xdr:cNvPr>
        <xdr:cNvSpPr>
          <a:spLocks noChangeAspect="1" noChangeArrowheads="1"/>
        </xdr:cNvSpPr>
      </xdr:nvSpPr>
      <xdr:spPr bwMode="auto">
        <a:xfrm>
          <a:off x="8189407" y="1842198"/>
          <a:ext cx="304800" cy="3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338667</xdr:colOff>
      <xdr:row>53</xdr:row>
      <xdr:rowOff>84667</xdr:rowOff>
    </xdr:from>
    <xdr:ext cx="304159" cy="30215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9E1BC870-B27B-44D2-B9C2-7023D264663D}"/>
            </a:ext>
          </a:extLst>
        </xdr:cNvPr>
        <xdr:cNvSpPr>
          <a:spLocks noChangeAspect="1" noChangeArrowheads="1"/>
        </xdr:cNvSpPr>
      </xdr:nvSpPr>
      <xdr:spPr bwMode="auto">
        <a:xfrm>
          <a:off x="7531612" y="821546"/>
          <a:ext cx="304159" cy="302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DDB2-033E-4B5F-8932-214ADC7662FA}">
  <dimension ref="B3:AC62"/>
  <sheetViews>
    <sheetView tabSelected="1" zoomScale="31" zoomScaleNormal="145" workbookViewId="0">
      <selection activeCell="W70" sqref="W70"/>
    </sheetView>
  </sheetViews>
  <sheetFormatPr defaultRowHeight="14.4"/>
  <cols>
    <col min="1" max="1" width="9.6640625" customWidth="1"/>
    <col min="2" max="4" width="16" customWidth="1"/>
    <col min="5" max="5" width="15.21875" customWidth="1"/>
    <col min="7" max="7" width="8.5546875" customWidth="1"/>
    <col min="8" max="11" width="14.5546875" customWidth="1"/>
    <col min="12" max="12" width="12.88671875" customWidth="1"/>
    <col min="13" max="16" width="18.88671875" customWidth="1"/>
    <col min="19" max="19" width="10.88671875" customWidth="1"/>
    <col min="20" max="20" width="16.88671875" customWidth="1"/>
    <col min="21" max="21" width="16.33203125" customWidth="1"/>
    <col min="22" max="22" width="9.5546875" customWidth="1"/>
    <col min="23" max="23" width="18.77734375" customWidth="1"/>
    <col min="25" max="25" width="9.88671875" customWidth="1"/>
  </cols>
  <sheetData>
    <row r="3" spans="12:29">
      <c r="M3" s="22" t="s">
        <v>23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2:29">
      <c r="L4" s="1"/>
      <c r="M4" s="1"/>
      <c r="N4" s="1"/>
      <c r="O4" s="1"/>
      <c r="P4" s="1"/>
    </row>
    <row r="5" spans="12:29">
      <c r="L5" s="1"/>
      <c r="M5" s="15">
        <f>(84+130+53)/3</f>
        <v>89</v>
      </c>
      <c r="N5" s="15">
        <f>(84+130+53)/3</f>
        <v>89</v>
      </c>
      <c r="O5" s="16">
        <f>(169+208+142)/3</f>
        <v>173</v>
      </c>
      <c r="P5" s="16">
        <f>(169+208+142)/3</f>
        <v>173</v>
      </c>
    </row>
    <row r="6" spans="12:29">
      <c r="L6" s="1"/>
      <c r="M6" s="15">
        <f t="shared" ref="M6:N9" si="0">(84+130+53)/3</f>
        <v>89</v>
      </c>
      <c r="N6" s="15">
        <f t="shared" si="0"/>
        <v>89</v>
      </c>
      <c r="O6" s="16">
        <f>(169+208+142)/3</f>
        <v>173</v>
      </c>
      <c r="P6" s="16">
        <f>(169+208+142)/3</f>
        <v>173</v>
      </c>
    </row>
    <row r="7" spans="12:29">
      <c r="L7" s="1"/>
      <c r="M7" s="15">
        <f t="shared" si="0"/>
        <v>89</v>
      </c>
      <c r="N7" s="15">
        <f t="shared" si="0"/>
        <v>89</v>
      </c>
      <c r="O7" s="17">
        <f>(255+255+0)/3</f>
        <v>170</v>
      </c>
      <c r="P7" s="17">
        <f>(255+255+0)/3</f>
        <v>170</v>
      </c>
    </row>
    <row r="8" spans="12:29">
      <c r="L8" s="1"/>
      <c r="M8" s="15">
        <f t="shared" si="0"/>
        <v>89</v>
      </c>
      <c r="N8" s="15">
        <f t="shared" si="0"/>
        <v>89</v>
      </c>
      <c r="O8" s="17">
        <f t="shared" ref="O8:O9" si="1">(255+255+0)/3</f>
        <v>170</v>
      </c>
      <c r="P8" s="18">
        <f>(255+192+0)/3</f>
        <v>149</v>
      </c>
    </row>
    <row r="9" spans="12:29">
      <c r="L9" s="1"/>
      <c r="M9" s="15">
        <f t="shared" si="0"/>
        <v>89</v>
      </c>
      <c r="N9" s="15">
        <f t="shared" si="0"/>
        <v>89</v>
      </c>
      <c r="O9" s="17">
        <f t="shared" si="1"/>
        <v>170</v>
      </c>
      <c r="P9" s="18">
        <f>(255+192+0)/3</f>
        <v>149</v>
      </c>
      <c r="S9" s="6" t="s">
        <v>0</v>
      </c>
      <c r="T9" s="6" t="s">
        <v>2</v>
      </c>
      <c r="U9" s="6" t="s">
        <v>1</v>
      </c>
      <c r="V9" s="4" t="s">
        <v>6</v>
      </c>
      <c r="W9" s="4" t="s">
        <v>13</v>
      </c>
      <c r="X9" s="1"/>
      <c r="Y9" s="1"/>
      <c r="Z9" s="1"/>
      <c r="AA9" s="1"/>
      <c r="AB9" s="1"/>
      <c r="AC9" s="1"/>
    </row>
    <row r="10" spans="12:29">
      <c r="L10" s="1"/>
      <c r="M10" s="1"/>
      <c r="N10" s="1"/>
      <c r="O10" s="1"/>
      <c r="P10" s="1"/>
      <c r="R10" s="3">
        <v>0</v>
      </c>
      <c r="S10" s="3">
        <v>0</v>
      </c>
      <c r="T10" s="7">
        <f t="shared" ref="T10:T15" si="2">(S10/20)</f>
        <v>0</v>
      </c>
      <c r="U10" s="7">
        <f t="shared" ref="U10:U15" si="3">(S10/20)</f>
        <v>0</v>
      </c>
      <c r="V10" s="7">
        <f>U10</f>
        <v>0</v>
      </c>
      <c r="W10" s="3">
        <f t="shared" ref="W10:W15" si="4">FLOOR(V10*$W$16,1)</f>
        <v>0</v>
      </c>
      <c r="X10" s="1"/>
      <c r="Y10" s="1"/>
      <c r="Z10" s="1"/>
      <c r="AA10" s="1"/>
      <c r="AB10" s="1"/>
      <c r="AC10" s="1"/>
    </row>
    <row r="11" spans="12:29">
      <c r="L11" s="1"/>
      <c r="M11" s="1"/>
      <c r="N11" s="1"/>
      <c r="O11" s="1"/>
      <c r="P11" s="1"/>
      <c r="R11" s="3">
        <v>89</v>
      </c>
      <c r="S11" s="3">
        <v>10</v>
      </c>
      <c r="T11" s="7">
        <f t="shared" si="2"/>
        <v>0.5</v>
      </c>
      <c r="U11" s="7">
        <f t="shared" si="3"/>
        <v>0.5</v>
      </c>
      <c r="V11" s="7">
        <f>V10+U11</f>
        <v>0.5</v>
      </c>
      <c r="W11" s="3">
        <f t="shared" si="4"/>
        <v>127</v>
      </c>
      <c r="X11" s="1"/>
      <c r="Y11" s="1"/>
      <c r="Z11" s="1"/>
      <c r="AA11" s="1"/>
      <c r="AB11" s="1"/>
      <c r="AC11" s="1"/>
    </row>
    <row r="12" spans="12:29">
      <c r="L12" s="1"/>
      <c r="M12" s="15">
        <f>(84+130+53)/3</f>
        <v>89</v>
      </c>
      <c r="N12" s="15">
        <f>(84+130+53)/3</f>
        <v>89</v>
      </c>
      <c r="O12" s="16">
        <f>(169+208+142)/3</f>
        <v>173</v>
      </c>
      <c r="P12" s="16">
        <f>(169+208+142)/3</f>
        <v>173</v>
      </c>
      <c r="R12" s="3">
        <v>149</v>
      </c>
      <c r="S12" s="3">
        <v>2</v>
      </c>
      <c r="T12" s="7">
        <f t="shared" si="2"/>
        <v>0.1</v>
      </c>
      <c r="U12" s="7">
        <f t="shared" si="3"/>
        <v>0.1</v>
      </c>
      <c r="V12" s="7">
        <f>V11+U12</f>
        <v>0.6</v>
      </c>
      <c r="W12" s="3">
        <f t="shared" si="4"/>
        <v>153</v>
      </c>
      <c r="X12" s="1"/>
      <c r="Y12" s="15">
        <v>127</v>
      </c>
      <c r="Z12" s="15">
        <v>127</v>
      </c>
      <c r="AA12" s="16">
        <v>255</v>
      </c>
      <c r="AB12" s="16">
        <v>255</v>
      </c>
      <c r="AC12" s="1"/>
    </row>
    <row r="13" spans="12:29">
      <c r="L13" s="1"/>
      <c r="M13" s="15">
        <f t="shared" ref="M13:N16" si="5">(84+130+53)/3</f>
        <v>89</v>
      </c>
      <c r="N13" s="15">
        <f t="shared" si="5"/>
        <v>89</v>
      </c>
      <c r="O13" s="16">
        <f>(169+208+142)/3</f>
        <v>173</v>
      </c>
      <c r="P13" s="16">
        <f>(169+208+142)/3</f>
        <v>173</v>
      </c>
      <c r="R13" s="3">
        <v>170</v>
      </c>
      <c r="S13" s="3">
        <v>4</v>
      </c>
      <c r="T13" s="7">
        <f t="shared" si="2"/>
        <v>0.2</v>
      </c>
      <c r="U13" s="7">
        <f t="shared" si="3"/>
        <v>0.2</v>
      </c>
      <c r="V13" s="7">
        <f>V12+U13</f>
        <v>0.8</v>
      </c>
      <c r="W13" s="3">
        <f t="shared" si="4"/>
        <v>204</v>
      </c>
      <c r="X13" s="1"/>
      <c r="Y13" s="15">
        <v>127</v>
      </c>
      <c r="Z13" s="15">
        <v>127</v>
      </c>
      <c r="AA13" s="16">
        <v>255</v>
      </c>
      <c r="AB13" s="16">
        <v>255</v>
      </c>
      <c r="AC13" s="1"/>
    </row>
    <row r="14" spans="12:29">
      <c r="L14" s="1"/>
      <c r="M14" s="15">
        <f t="shared" si="5"/>
        <v>89</v>
      </c>
      <c r="N14" s="15">
        <f t="shared" si="5"/>
        <v>89</v>
      </c>
      <c r="O14" s="17">
        <f>(255+255+0)/3</f>
        <v>170</v>
      </c>
      <c r="P14" s="17">
        <f>(255+255+0)/3</f>
        <v>170</v>
      </c>
      <c r="R14" s="3">
        <v>173</v>
      </c>
      <c r="S14" s="3">
        <v>4</v>
      </c>
      <c r="T14" s="7">
        <f t="shared" si="2"/>
        <v>0.2</v>
      </c>
      <c r="U14" s="7">
        <f t="shared" si="3"/>
        <v>0.2</v>
      </c>
      <c r="V14" s="7">
        <f>V13+U14</f>
        <v>1</v>
      </c>
      <c r="W14" s="3">
        <f t="shared" si="4"/>
        <v>255</v>
      </c>
      <c r="X14" s="1"/>
      <c r="Y14" s="15">
        <v>127</v>
      </c>
      <c r="Z14" s="15">
        <v>127</v>
      </c>
      <c r="AA14" s="17">
        <v>204</v>
      </c>
      <c r="AB14" s="17">
        <v>204</v>
      </c>
      <c r="AC14" s="1"/>
    </row>
    <row r="15" spans="12:29">
      <c r="L15" s="1"/>
      <c r="M15" s="15">
        <f t="shared" si="5"/>
        <v>89</v>
      </c>
      <c r="N15" s="15">
        <f t="shared" si="5"/>
        <v>89</v>
      </c>
      <c r="O15" s="17">
        <f t="shared" ref="O15:O16" si="6">(255+255+0)/3</f>
        <v>170</v>
      </c>
      <c r="P15" s="18">
        <f>(255+192+0)/3</f>
        <v>149</v>
      </c>
      <c r="R15" s="3">
        <v>255</v>
      </c>
      <c r="S15" s="3">
        <v>0</v>
      </c>
      <c r="T15" s="7">
        <f t="shared" si="2"/>
        <v>0</v>
      </c>
      <c r="U15" s="7">
        <f t="shared" si="3"/>
        <v>0</v>
      </c>
      <c r="V15" s="7">
        <f>V14+U15</f>
        <v>1</v>
      </c>
      <c r="W15" s="3">
        <f t="shared" si="4"/>
        <v>255</v>
      </c>
      <c r="X15" s="1"/>
      <c r="Y15" s="15">
        <v>127</v>
      </c>
      <c r="Z15" s="15">
        <v>127</v>
      </c>
      <c r="AA15" s="17">
        <v>204</v>
      </c>
      <c r="AB15" s="18">
        <v>153</v>
      </c>
      <c r="AC15" s="1"/>
    </row>
    <row r="16" spans="12:29">
      <c r="L16" s="1"/>
      <c r="M16" s="15">
        <f t="shared" si="5"/>
        <v>89</v>
      </c>
      <c r="N16" s="15">
        <f t="shared" si="5"/>
        <v>89</v>
      </c>
      <c r="O16" s="17">
        <f t="shared" si="6"/>
        <v>170</v>
      </c>
      <c r="P16" s="18">
        <f>(255+192+0)/3</f>
        <v>149</v>
      </c>
      <c r="R16" t="s">
        <v>11</v>
      </c>
      <c r="S16">
        <f>SUM(S10:S15)</f>
        <v>20</v>
      </c>
      <c r="T16" s="5"/>
      <c r="U16" s="5"/>
      <c r="V16" s="5"/>
      <c r="W16">
        <v>255</v>
      </c>
      <c r="X16" s="1"/>
      <c r="Y16" s="15">
        <v>127</v>
      </c>
      <c r="Z16" s="15">
        <v>127</v>
      </c>
      <c r="AA16" s="17">
        <v>204</v>
      </c>
      <c r="AB16" s="18">
        <v>153</v>
      </c>
      <c r="AC16" s="1"/>
    </row>
    <row r="17" spans="2:29" ht="67.8">
      <c r="B17" s="9" t="s">
        <v>3</v>
      </c>
      <c r="C17" s="8">
        <v>0</v>
      </c>
      <c r="D17" s="8">
        <v>89</v>
      </c>
      <c r="E17" s="8">
        <v>149</v>
      </c>
      <c r="F17" s="8">
        <v>170</v>
      </c>
      <c r="G17" s="8">
        <v>173</v>
      </c>
      <c r="H17" s="8">
        <v>255</v>
      </c>
      <c r="L17" s="1"/>
      <c r="M17" s="1"/>
      <c r="N17" s="1"/>
      <c r="O17" s="1"/>
      <c r="P17" s="1"/>
      <c r="X17" s="1"/>
      <c r="Y17" s="1"/>
      <c r="Z17" s="1"/>
      <c r="AA17" s="1"/>
      <c r="AB17" s="1"/>
      <c r="AC17" s="1"/>
    </row>
    <row r="18" spans="2:29">
      <c r="B18" s="3" t="s">
        <v>4</v>
      </c>
      <c r="C18" s="3">
        <v>0</v>
      </c>
      <c r="D18" s="3">
        <v>10</v>
      </c>
      <c r="E18" s="3">
        <v>2</v>
      </c>
      <c r="F18" s="3">
        <v>4</v>
      </c>
      <c r="G18" s="3">
        <v>4</v>
      </c>
      <c r="H18" s="3">
        <v>0</v>
      </c>
      <c r="I18" t="s">
        <v>12</v>
      </c>
      <c r="J18">
        <f>SUM(C18:H18)</f>
        <v>20</v>
      </c>
    </row>
    <row r="19" spans="2:29" ht="55.2">
      <c r="B19" s="9" t="s">
        <v>5</v>
      </c>
      <c r="C19" s="3">
        <f t="shared" ref="C19:H19" si="7">C18/$J$18</f>
        <v>0</v>
      </c>
      <c r="D19" s="3">
        <f t="shared" si="7"/>
        <v>0.5</v>
      </c>
      <c r="E19" s="3">
        <f t="shared" si="7"/>
        <v>0.1</v>
      </c>
      <c r="F19" s="3">
        <f t="shared" si="7"/>
        <v>0.2</v>
      </c>
      <c r="G19" s="3">
        <f t="shared" si="7"/>
        <v>0.2</v>
      </c>
      <c r="H19" s="3">
        <f t="shared" si="7"/>
        <v>0</v>
      </c>
      <c r="I19" t="s">
        <v>9</v>
      </c>
    </row>
    <row r="20" spans="2:29">
      <c r="B20" s="3" t="s">
        <v>6</v>
      </c>
      <c r="C20" s="3">
        <f>C19</f>
        <v>0</v>
      </c>
      <c r="D20" s="3">
        <f>C20+D19</f>
        <v>0.5</v>
      </c>
      <c r="E20" s="3">
        <f t="shared" ref="E20:H20" si="8">D20+E19</f>
        <v>0.6</v>
      </c>
      <c r="F20" s="3">
        <f t="shared" si="8"/>
        <v>0.8</v>
      </c>
      <c r="G20" s="3">
        <f t="shared" si="8"/>
        <v>1</v>
      </c>
      <c r="H20" s="3">
        <f t="shared" si="8"/>
        <v>1</v>
      </c>
      <c r="I20" t="s">
        <v>8</v>
      </c>
      <c r="M20" s="23" t="s">
        <v>24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2:29" ht="87">
      <c r="B21" s="9" t="s">
        <v>7</v>
      </c>
      <c r="C21" s="3">
        <f>FLOOR(C20*$H$17,1)</f>
        <v>0</v>
      </c>
      <c r="D21" s="3">
        <f t="shared" ref="D21:H21" si="9">FLOOR(D20*$H$17,1)</f>
        <v>127</v>
      </c>
      <c r="E21" s="3">
        <f t="shared" si="9"/>
        <v>153</v>
      </c>
      <c r="F21" s="3">
        <f t="shared" si="9"/>
        <v>204</v>
      </c>
      <c r="G21" s="3">
        <f t="shared" si="9"/>
        <v>255</v>
      </c>
      <c r="H21" s="3">
        <f t="shared" si="9"/>
        <v>255</v>
      </c>
    </row>
    <row r="22" spans="2:29">
      <c r="L22" t="s">
        <v>25</v>
      </c>
      <c r="M22" s="15">
        <v>84</v>
      </c>
      <c r="N22" s="15">
        <v>84</v>
      </c>
      <c r="O22" s="19">
        <v>169</v>
      </c>
      <c r="P22" s="19">
        <v>169</v>
      </c>
      <c r="S22" s="6" t="s">
        <v>0</v>
      </c>
      <c r="T22" s="6" t="s">
        <v>2</v>
      </c>
      <c r="U22" s="6" t="s">
        <v>1</v>
      </c>
      <c r="V22" s="4" t="s">
        <v>6</v>
      </c>
      <c r="W22" s="4" t="s">
        <v>13</v>
      </c>
      <c r="Y22" s="15">
        <v>127</v>
      </c>
      <c r="Z22" s="15">
        <v>127</v>
      </c>
      <c r="AA22" s="19">
        <v>178</v>
      </c>
      <c r="AB22" s="19">
        <v>178</v>
      </c>
      <c r="AC22" s="1"/>
    </row>
    <row r="23" spans="2:29">
      <c r="M23" s="15">
        <v>84</v>
      </c>
      <c r="N23" s="15">
        <v>84</v>
      </c>
      <c r="O23" s="19">
        <v>169</v>
      </c>
      <c r="P23" s="19">
        <v>169</v>
      </c>
      <c r="R23" s="3">
        <v>0</v>
      </c>
      <c r="S23" s="3">
        <v>0</v>
      </c>
      <c r="T23" s="7">
        <f>(S23/20)</f>
        <v>0</v>
      </c>
      <c r="U23" s="7">
        <f>(S23/20)</f>
        <v>0</v>
      </c>
      <c r="V23" s="7">
        <f>U23</f>
        <v>0</v>
      </c>
      <c r="W23" s="3">
        <f>FLOOR(V23*$W$16,1)</f>
        <v>0</v>
      </c>
      <c r="Y23" s="15">
        <v>127</v>
      </c>
      <c r="Z23" s="15">
        <v>127</v>
      </c>
      <c r="AA23" s="19">
        <v>178</v>
      </c>
      <c r="AB23" s="19">
        <v>178</v>
      </c>
      <c r="AC23" s="1"/>
    </row>
    <row r="24" spans="2:29">
      <c r="M24" s="15">
        <v>84</v>
      </c>
      <c r="N24" s="15">
        <v>84</v>
      </c>
      <c r="O24" s="20">
        <v>255</v>
      </c>
      <c r="P24" s="20">
        <v>255</v>
      </c>
      <c r="R24" s="3">
        <v>84</v>
      </c>
      <c r="S24" s="3">
        <v>10</v>
      </c>
      <c r="T24" s="7">
        <f t="shared" ref="T24:T26" si="10">(S24/20)</f>
        <v>0.5</v>
      </c>
      <c r="U24" s="7">
        <f>(S24/20)</f>
        <v>0.5</v>
      </c>
      <c r="V24" s="7">
        <f>V23+U24</f>
        <v>0.5</v>
      </c>
      <c r="W24" s="3">
        <f>FLOOR(V24*$W$16,1)</f>
        <v>127</v>
      </c>
      <c r="Y24" s="15">
        <v>127</v>
      </c>
      <c r="Z24" s="15">
        <v>127</v>
      </c>
      <c r="AA24" s="20">
        <v>255</v>
      </c>
      <c r="AB24" s="20">
        <v>255</v>
      </c>
      <c r="AC24" s="1"/>
    </row>
    <row r="25" spans="2:29">
      <c r="M25" s="15">
        <v>84</v>
      </c>
      <c r="N25" s="15">
        <v>84</v>
      </c>
      <c r="O25" s="20">
        <v>255</v>
      </c>
      <c r="P25" s="21">
        <v>255</v>
      </c>
      <c r="R25" s="3">
        <v>169</v>
      </c>
      <c r="S25" s="3">
        <v>4</v>
      </c>
      <c r="T25" s="7">
        <f t="shared" si="10"/>
        <v>0.2</v>
      </c>
      <c r="U25" s="7">
        <f t="shared" ref="U25:U26" si="11">(S25/20)</f>
        <v>0.2</v>
      </c>
      <c r="V25" s="7">
        <f t="shared" ref="V25:V26" si="12">V24+U25</f>
        <v>0.7</v>
      </c>
      <c r="W25" s="3">
        <f>FLOOR(V25*$W$16,1)</f>
        <v>178</v>
      </c>
      <c r="Y25" s="15">
        <v>127</v>
      </c>
      <c r="Z25" s="15">
        <v>127</v>
      </c>
      <c r="AA25" s="20">
        <v>255</v>
      </c>
      <c r="AB25" s="21">
        <v>255</v>
      </c>
      <c r="AC25" s="1"/>
    </row>
    <row r="26" spans="2:29">
      <c r="M26" s="15">
        <v>84</v>
      </c>
      <c r="N26" s="15">
        <v>84</v>
      </c>
      <c r="O26" s="20">
        <v>255</v>
      </c>
      <c r="P26" s="21">
        <v>255</v>
      </c>
      <c r="R26" s="3">
        <v>255</v>
      </c>
      <c r="S26" s="3">
        <v>6</v>
      </c>
      <c r="T26" s="7">
        <f t="shared" si="10"/>
        <v>0.3</v>
      </c>
      <c r="U26" s="7">
        <f t="shared" si="11"/>
        <v>0.3</v>
      </c>
      <c r="V26" s="7">
        <f t="shared" si="12"/>
        <v>1</v>
      </c>
      <c r="W26" s="3">
        <f>FLOOR(V26*$W$16,1)</f>
        <v>255</v>
      </c>
      <c r="Y26" s="15">
        <v>127</v>
      </c>
      <c r="Z26" s="15">
        <v>127</v>
      </c>
      <c r="AA26" s="20">
        <v>255</v>
      </c>
      <c r="AB26" s="21">
        <v>255</v>
      </c>
      <c r="AC26" s="1"/>
    </row>
    <row r="27" spans="2:29">
      <c r="M27" s="1"/>
      <c r="N27" s="1"/>
      <c r="O27" s="1"/>
      <c r="P27" s="1"/>
      <c r="R27" t="s">
        <v>11</v>
      </c>
      <c r="S27">
        <f>SUM(S23:S26)</f>
        <v>20</v>
      </c>
      <c r="T27" s="5"/>
      <c r="U27" s="5"/>
      <c r="V27" s="5"/>
      <c r="W27">
        <v>255</v>
      </c>
      <c r="Y27" s="1"/>
      <c r="Z27" s="1"/>
      <c r="AA27" s="1"/>
      <c r="AB27" s="1"/>
      <c r="AC27" s="1"/>
    </row>
    <row r="28" spans="2:29">
      <c r="M28" s="1"/>
      <c r="N28" s="1"/>
      <c r="O28" s="1"/>
      <c r="P28" s="1"/>
      <c r="Y28" s="1"/>
      <c r="Z28" s="1"/>
      <c r="AA28" s="1"/>
      <c r="AB28" s="1"/>
      <c r="AC28" s="1"/>
    </row>
    <row r="29" spans="2:29">
      <c r="M29" s="1"/>
      <c r="N29" s="1"/>
      <c r="O29" s="1"/>
      <c r="P29" s="1"/>
      <c r="Y29" s="1"/>
      <c r="Z29" s="1"/>
      <c r="AA29" s="1"/>
      <c r="AB29" s="1"/>
      <c r="AC29" s="1"/>
    </row>
    <row r="30" spans="2:29">
      <c r="M30" s="1"/>
      <c r="N30" s="1"/>
      <c r="O30" s="1"/>
      <c r="P30" s="1"/>
      <c r="Y30" s="1"/>
      <c r="Z30" s="1"/>
      <c r="AA30" s="1"/>
      <c r="AB30" s="1"/>
      <c r="AC30" s="1"/>
    </row>
    <row r="31" spans="2:29">
      <c r="L31" t="s">
        <v>26</v>
      </c>
      <c r="M31" s="15">
        <v>130</v>
      </c>
      <c r="N31" s="15">
        <v>130</v>
      </c>
      <c r="O31" s="19">
        <v>208</v>
      </c>
      <c r="P31" s="19">
        <v>208</v>
      </c>
      <c r="S31" s="6" t="s">
        <v>0</v>
      </c>
      <c r="T31" s="6" t="s">
        <v>2</v>
      </c>
      <c r="U31" s="6" t="s">
        <v>1</v>
      </c>
      <c r="V31" s="4" t="s">
        <v>6</v>
      </c>
      <c r="W31" s="4" t="s">
        <v>13</v>
      </c>
      <c r="Y31" s="15">
        <v>127</v>
      </c>
      <c r="Z31" s="15">
        <v>127</v>
      </c>
      <c r="AA31" s="19">
        <v>178</v>
      </c>
      <c r="AB31" s="19">
        <v>178</v>
      </c>
      <c r="AC31" s="1"/>
    </row>
    <row r="32" spans="2:29">
      <c r="M32" s="15">
        <v>130</v>
      </c>
      <c r="N32" s="15">
        <v>130</v>
      </c>
      <c r="O32" s="19">
        <v>208</v>
      </c>
      <c r="P32" s="19">
        <v>208</v>
      </c>
      <c r="R32" s="3">
        <v>0</v>
      </c>
      <c r="S32" s="3">
        <v>0</v>
      </c>
      <c r="T32" s="7">
        <f>(S32/20)</f>
        <v>0</v>
      </c>
      <c r="U32" s="7">
        <f>(S32/20)</f>
        <v>0</v>
      </c>
      <c r="V32" s="7">
        <f>U32</f>
        <v>0</v>
      </c>
      <c r="W32" s="3">
        <f>FLOOR(V32*$W$16,1)</f>
        <v>0</v>
      </c>
      <c r="Y32" s="15">
        <v>127</v>
      </c>
      <c r="Z32" s="15">
        <v>127</v>
      </c>
      <c r="AA32" s="19">
        <v>178</v>
      </c>
      <c r="AB32" s="19">
        <v>178</v>
      </c>
      <c r="AC32" s="1"/>
    </row>
    <row r="33" spans="12:29">
      <c r="M33" s="15">
        <v>130</v>
      </c>
      <c r="N33" s="15">
        <v>130</v>
      </c>
      <c r="O33" s="20">
        <v>255</v>
      </c>
      <c r="P33" s="20">
        <v>255</v>
      </c>
      <c r="R33" s="3">
        <v>130</v>
      </c>
      <c r="S33" s="3">
        <v>10</v>
      </c>
      <c r="T33" s="7">
        <f t="shared" ref="T33:T36" si="13">(S33/20)</f>
        <v>0.5</v>
      </c>
      <c r="U33" s="7">
        <f>(S33/20)</f>
        <v>0.5</v>
      </c>
      <c r="V33" s="7">
        <f>V32+U33</f>
        <v>0.5</v>
      </c>
      <c r="W33" s="3">
        <f>FLOOR(V33*$W$16,1)</f>
        <v>127</v>
      </c>
      <c r="Y33" s="15">
        <v>127</v>
      </c>
      <c r="Z33" s="15">
        <v>127</v>
      </c>
      <c r="AA33" s="20">
        <v>204</v>
      </c>
      <c r="AB33" s="20">
        <v>204</v>
      </c>
      <c r="AC33" s="1"/>
    </row>
    <row r="34" spans="12:29">
      <c r="M34" s="15">
        <v>130</v>
      </c>
      <c r="N34" s="15">
        <v>130</v>
      </c>
      <c r="O34" s="20">
        <v>255</v>
      </c>
      <c r="P34" s="21">
        <v>192</v>
      </c>
      <c r="R34" s="3">
        <v>192</v>
      </c>
      <c r="S34" s="3">
        <v>2</v>
      </c>
      <c r="T34" s="7">
        <f t="shared" si="13"/>
        <v>0.1</v>
      </c>
      <c r="U34" s="7">
        <f t="shared" ref="U34:U36" si="14">(S34/20)</f>
        <v>0.1</v>
      </c>
      <c r="V34" s="7">
        <f t="shared" ref="V34" si="15">V33+U34</f>
        <v>0.6</v>
      </c>
      <c r="W34" s="3">
        <f>FLOOR(V34*$W$16,1)</f>
        <v>153</v>
      </c>
      <c r="Y34" s="15">
        <v>127</v>
      </c>
      <c r="Z34" s="15">
        <v>127</v>
      </c>
      <c r="AA34" s="20">
        <v>204</v>
      </c>
      <c r="AB34" s="21">
        <v>153</v>
      </c>
      <c r="AC34" s="1"/>
    </row>
    <row r="35" spans="12:29">
      <c r="M35" s="15">
        <v>130</v>
      </c>
      <c r="N35" s="15">
        <v>130</v>
      </c>
      <c r="O35" s="20">
        <v>255</v>
      </c>
      <c r="P35" s="21">
        <v>192</v>
      </c>
      <c r="R35" s="3">
        <v>208</v>
      </c>
      <c r="S35" s="3">
        <v>4</v>
      </c>
      <c r="T35" s="7">
        <f t="shared" ref="T35" si="16">(S35/20)</f>
        <v>0.2</v>
      </c>
      <c r="U35" s="7">
        <f t="shared" ref="U35" si="17">(S35/20)</f>
        <v>0.2</v>
      </c>
      <c r="V35" s="7">
        <f>V33+U35</f>
        <v>0.7</v>
      </c>
      <c r="W35" s="3">
        <f>FLOOR(V35*$W$16,1)</f>
        <v>178</v>
      </c>
      <c r="Y35" s="15">
        <v>127</v>
      </c>
      <c r="Z35" s="15">
        <v>127</v>
      </c>
      <c r="AA35" s="20">
        <v>204</v>
      </c>
      <c r="AB35" s="21">
        <v>153</v>
      </c>
      <c r="AC35" s="1"/>
    </row>
    <row r="36" spans="12:29">
      <c r="M36" s="1"/>
      <c r="N36" s="1"/>
      <c r="O36" s="1"/>
      <c r="P36" s="1"/>
      <c r="R36" s="3">
        <v>255</v>
      </c>
      <c r="S36" s="3">
        <v>4</v>
      </c>
      <c r="T36" s="7">
        <f t="shared" si="13"/>
        <v>0.2</v>
      </c>
      <c r="U36" s="7">
        <f t="shared" si="14"/>
        <v>0.2</v>
      </c>
      <c r="V36" s="7">
        <f>V34+U36</f>
        <v>0.8</v>
      </c>
      <c r="W36" s="3">
        <f>FLOOR(V36*$W$16,1)</f>
        <v>204</v>
      </c>
      <c r="Y36" s="2"/>
      <c r="Z36" s="2"/>
      <c r="AA36" s="2"/>
      <c r="AB36" s="2"/>
      <c r="AC36" s="1"/>
    </row>
    <row r="37" spans="12:29">
      <c r="M37" s="1"/>
      <c r="N37" s="1"/>
      <c r="O37" s="1"/>
      <c r="P37" s="1"/>
      <c r="R37" t="s">
        <v>11</v>
      </c>
      <c r="S37">
        <f>SUM(S32:S36)</f>
        <v>20</v>
      </c>
      <c r="T37" s="5"/>
      <c r="U37" s="5"/>
      <c r="V37" s="5"/>
      <c r="W37">
        <v>255</v>
      </c>
      <c r="Y37" s="1"/>
      <c r="Z37" s="1"/>
      <c r="AA37" s="1"/>
      <c r="AB37" s="1"/>
      <c r="AC37" s="1"/>
    </row>
    <row r="38" spans="12:29">
      <c r="M38" s="1"/>
      <c r="N38" s="1"/>
      <c r="O38" s="1"/>
      <c r="P38" s="1"/>
      <c r="Y38" s="1"/>
      <c r="Z38" s="1"/>
      <c r="AA38" s="1"/>
      <c r="AB38" s="1"/>
      <c r="AC38" s="1"/>
    </row>
    <row r="39" spans="12:29">
      <c r="M39" s="1"/>
      <c r="N39" s="1"/>
      <c r="O39" s="1"/>
      <c r="P39" s="1"/>
      <c r="Y39" s="1"/>
      <c r="Z39" s="1"/>
      <c r="AA39" s="1"/>
      <c r="AB39" s="1"/>
      <c r="AC39" s="1"/>
    </row>
    <row r="40" spans="12:29">
      <c r="L40" t="s">
        <v>27</v>
      </c>
      <c r="M40" s="15">
        <v>53</v>
      </c>
      <c r="N40" s="15">
        <v>53</v>
      </c>
      <c r="O40" s="19">
        <v>142</v>
      </c>
      <c r="P40" s="19">
        <v>142</v>
      </c>
      <c r="S40" s="6" t="s">
        <v>0</v>
      </c>
      <c r="T40" s="6" t="s">
        <v>2</v>
      </c>
      <c r="U40" s="6" t="s">
        <v>1</v>
      </c>
      <c r="V40" s="4" t="s">
        <v>6</v>
      </c>
      <c r="W40" s="4" t="s">
        <v>13</v>
      </c>
      <c r="Y40" s="15">
        <v>204</v>
      </c>
      <c r="Z40" s="15">
        <v>204</v>
      </c>
      <c r="AA40" s="19">
        <v>255</v>
      </c>
      <c r="AB40" s="19">
        <v>255</v>
      </c>
      <c r="AC40" s="1"/>
    </row>
    <row r="41" spans="12:29">
      <c r="M41" s="15">
        <v>53</v>
      </c>
      <c r="N41" s="15">
        <v>53</v>
      </c>
      <c r="O41" s="19">
        <v>142</v>
      </c>
      <c r="P41" s="19">
        <v>142</v>
      </c>
      <c r="R41" s="3">
        <v>0</v>
      </c>
      <c r="S41" s="3">
        <v>6</v>
      </c>
      <c r="T41" s="7">
        <f>(S41/20)</f>
        <v>0.3</v>
      </c>
      <c r="U41" s="7">
        <f>(S41/20)</f>
        <v>0.3</v>
      </c>
      <c r="V41" s="7">
        <f>U41</f>
        <v>0.3</v>
      </c>
      <c r="W41" s="3">
        <f>FLOOR(V41*$W$16,1)</f>
        <v>76</v>
      </c>
      <c r="Y41" s="15">
        <v>204</v>
      </c>
      <c r="Z41" s="15">
        <v>204</v>
      </c>
      <c r="AA41" s="19">
        <v>255</v>
      </c>
      <c r="AB41" s="19">
        <v>255</v>
      </c>
      <c r="AC41" s="1"/>
    </row>
    <row r="42" spans="12:29">
      <c r="M42" s="15">
        <v>53</v>
      </c>
      <c r="N42" s="15">
        <v>53</v>
      </c>
      <c r="O42" s="20">
        <v>0</v>
      </c>
      <c r="P42" s="20">
        <v>0</v>
      </c>
      <c r="R42" s="3">
        <v>53</v>
      </c>
      <c r="S42" s="3">
        <v>10</v>
      </c>
      <c r="T42" s="7">
        <f t="shared" ref="T42:T44" si="18">(S42/20)</f>
        <v>0.5</v>
      </c>
      <c r="U42" s="7">
        <f>(S42/20)</f>
        <v>0.5</v>
      </c>
      <c r="V42" s="7">
        <f>V41+U42</f>
        <v>0.8</v>
      </c>
      <c r="W42" s="3">
        <f>FLOOR(V42*$W$16,1)</f>
        <v>204</v>
      </c>
      <c r="Y42" s="15">
        <v>204</v>
      </c>
      <c r="Z42" s="15">
        <v>204</v>
      </c>
      <c r="AA42" s="20">
        <v>76</v>
      </c>
      <c r="AB42" s="20">
        <v>76</v>
      </c>
      <c r="AC42" s="1"/>
    </row>
    <row r="43" spans="12:29">
      <c r="M43" s="15">
        <v>53</v>
      </c>
      <c r="N43" s="15">
        <v>53</v>
      </c>
      <c r="O43" s="20">
        <v>0</v>
      </c>
      <c r="P43" s="20">
        <v>0</v>
      </c>
      <c r="R43" s="3">
        <v>142</v>
      </c>
      <c r="S43" s="3">
        <v>4</v>
      </c>
      <c r="T43" s="7">
        <f t="shared" si="18"/>
        <v>0.2</v>
      </c>
      <c r="U43" s="7">
        <f t="shared" ref="U43:U44" si="19">(S43/20)</f>
        <v>0.2</v>
      </c>
      <c r="V43" s="7">
        <f t="shared" ref="V43:V44" si="20">V42+U43</f>
        <v>1</v>
      </c>
      <c r="W43" s="3">
        <f>FLOOR(V43*$W$16,1)</f>
        <v>255</v>
      </c>
      <c r="Y43" s="15">
        <v>204</v>
      </c>
      <c r="Z43" s="15">
        <v>204</v>
      </c>
      <c r="AA43" s="20">
        <v>76</v>
      </c>
      <c r="AB43" s="20">
        <v>76</v>
      </c>
      <c r="AC43" s="1"/>
    </row>
    <row r="44" spans="12:29">
      <c r="M44" s="15">
        <v>53</v>
      </c>
      <c r="N44" s="15">
        <v>53</v>
      </c>
      <c r="O44" s="20">
        <v>0</v>
      </c>
      <c r="P44" s="20">
        <v>0</v>
      </c>
      <c r="R44" s="3">
        <v>255</v>
      </c>
      <c r="S44" s="3">
        <v>0</v>
      </c>
      <c r="T44" s="7">
        <f t="shared" si="18"/>
        <v>0</v>
      </c>
      <c r="U44" s="7">
        <f t="shared" si="19"/>
        <v>0</v>
      </c>
      <c r="V44" s="7">
        <f t="shared" si="20"/>
        <v>1</v>
      </c>
      <c r="W44" s="3">
        <f>FLOOR(V44*$W$16,1)</f>
        <v>255</v>
      </c>
      <c r="Y44" s="15">
        <v>204</v>
      </c>
      <c r="Z44" s="15">
        <v>204</v>
      </c>
      <c r="AA44" s="20">
        <v>76</v>
      </c>
      <c r="AB44" s="20">
        <v>76</v>
      </c>
      <c r="AC44" s="1"/>
    </row>
    <row r="45" spans="12:29">
      <c r="M45" s="1"/>
      <c r="N45" s="1"/>
      <c r="O45" s="1"/>
      <c r="P45" s="1"/>
      <c r="R45" t="s">
        <v>11</v>
      </c>
      <c r="S45">
        <f>SUM(S41:S44)</f>
        <v>20</v>
      </c>
      <c r="T45" s="5"/>
      <c r="U45" s="5"/>
      <c r="V45" s="5"/>
      <c r="W45">
        <v>255</v>
      </c>
      <c r="Y45" s="1"/>
      <c r="Z45" s="1"/>
      <c r="AA45" s="1"/>
      <c r="AB45" s="1"/>
      <c r="AC45" s="1"/>
    </row>
    <row r="46" spans="12:29">
      <c r="Y46" s="1"/>
      <c r="Z46" s="1"/>
      <c r="AA46" s="1"/>
      <c r="AB46" s="1"/>
      <c r="AC46" s="1"/>
    </row>
    <row r="49" spans="12:21" ht="12.6" customHeight="1">
      <c r="M49" s="24" t="s">
        <v>28</v>
      </c>
      <c r="N49" s="24"/>
      <c r="O49" s="24"/>
      <c r="P49" s="24"/>
      <c r="Q49" s="24"/>
      <c r="R49" s="24"/>
      <c r="S49" s="24"/>
      <c r="T49" s="24"/>
      <c r="U49" s="24"/>
    </row>
    <row r="50" spans="12:21" ht="12.6" customHeight="1">
      <c r="M50" s="25" t="s">
        <v>29</v>
      </c>
      <c r="N50" s="25"/>
      <c r="O50" s="25"/>
      <c r="P50" s="25"/>
      <c r="Q50" s="25"/>
      <c r="R50" s="25"/>
      <c r="S50" s="25"/>
      <c r="T50" s="25"/>
      <c r="U50" s="1"/>
    </row>
    <row r="52" spans="12:21">
      <c r="L52" s="14" t="s">
        <v>30</v>
      </c>
      <c r="M52" s="15" t="s">
        <v>20</v>
      </c>
      <c r="N52" s="15" t="s">
        <v>20</v>
      </c>
      <c r="O52" s="16" t="s">
        <v>21</v>
      </c>
      <c r="P52" s="16" t="s">
        <v>21</v>
      </c>
      <c r="Q52" s="14" t="s">
        <v>19</v>
      </c>
      <c r="R52" s="15">
        <f>(84+130+53)/3</f>
        <v>89</v>
      </c>
      <c r="S52" s="15">
        <f>(84+130+53)/3</f>
        <v>89</v>
      </c>
      <c r="T52" s="16">
        <f>(169+208+142)/3</f>
        <v>173</v>
      </c>
      <c r="U52" s="16">
        <f>(169+208+142)/3</f>
        <v>173</v>
      </c>
    </row>
    <row r="53" spans="12:21">
      <c r="L53" s="14"/>
      <c r="M53" s="15" t="s">
        <v>20</v>
      </c>
      <c r="N53" s="15" t="s">
        <v>20</v>
      </c>
      <c r="O53" s="16" t="s">
        <v>21</v>
      </c>
      <c r="P53" s="16" t="s">
        <v>21</v>
      </c>
      <c r="R53" s="15">
        <f t="shared" ref="R53:S56" si="21">(84+130+53)/3</f>
        <v>89</v>
      </c>
      <c r="S53" s="15">
        <f t="shared" si="21"/>
        <v>89</v>
      </c>
      <c r="T53" s="16">
        <f>(169+208+142)/3</f>
        <v>173</v>
      </c>
      <c r="U53" s="16">
        <f>(169+208+142)/3</f>
        <v>173</v>
      </c>
    </row>
    <row r="54" spans="12:21">
      <c r="L54" s="14"/>
      <c r="M54" s="15" t="s">
        <v>20</v>
      </c>
      <c r="N54" s="15" t="s">
        <v>20</v>
      </c>
      <c r="O54" s="17" t="s">
        <v>10</v>
      </c>
      <c r="P54" s="17" t="s">
        <v>10</v>
      </c>
      <c r="R54" s="15">
        <f t="shared" si="21"/>
        <v>89</v>
      </c>
      <c r="S54" s="15">
        <f t="shared" si="21"/>
        <v>89</v>
      </c>
      <c r="T54" s="17">
        <f>(255+255+0)/3</f>
        <v>170</v>
      </c>
      <c r="U54" s="17">
        <f>(255+255+0)/3</f>
        <v>170</v>
      </c>
    </row>
    <row r="55" spans="12:21">
      <c r="L55" s="14"/>
      <c r="M55" s="15" t="s">
        <v>20</v>
      </c>
      <c r="N55" s="15" t="s">
        <v>20</v>
      </c>
      <c r="O55" s="17" t="s">
        <v>10</v>
      </c>
      <c r="P55" s="18" t="s">
        <v>22</v>
      </c>
      <c r="R55" s="15">
        <f t="shared" si="21"/>
        <v>89</v>
      </c>
      <c r="S55" s="15">
        <f t="shared" si="21"/>
        <v>89</v>
      </c>
      <c r="T55" s="17">
        <f t="shared" ref="T55:T56" si="22">(255+255+0)/3</f>
        <v>170</v>
      </c>
      <c r="U55" s="18">
        <f>(255+192+0)/3</f>
        <v>149</v>
      </c>
    </row>
    <row r="56" spans="12:21">
      <c r="L56" s="14"/>
      <c r="M56" s="15" t="s">
        <v>20</v>
      </c>
      <c r="N56" s="15" t="s">
        <v>20</v>
      </c>
      <c r="O56" s="17" t="s">
        <v>10</v>
      </c>
      <c r="P56" s="18" t="s">
        <v>22</v>
      </c>
      <c r="R56" s="15">
        <f t="shared" si="21"/>
        <v>89</v>
      </c>
      <c r="S56" s="15">
        <f t="shared" si="21"/>
        <v>89</v>
      </c>
      <c r="T56" s="17">
        <f t="shared" si="22"/>
        <v>170</v>
      </c>
      <c r="U56" s="18">
        <f>(255+192+0)/3</f>
        <v>149</v>
      </c>
    </row>
    <row r="57" spans="12:21">
      <c r="L57" s="14"/>
    </row>
    <row r="58" spans="12:21">
      <c r="L58" s="14" t="s">
        <v>18</v>
      </c>
      <c r="M58" s="10" t="s">
        <v>14</v>
      </c>
      <c r="N58" s="10" t="s">
        <v>14</v>
      </c>
      <c r="O58" s="11" t="s">
        <v>15</v>
      </c>
      <c r="P58" s="11" t="s">
        <v>15</v>
      </c>
      <c r="Q58" s="14" t="s">
        <v>18</v>
      </c>
      <c r="R58" s="10">
        <f>FLOOR(((127+ 127+204)/3),1)</f>
        <v>152</v>
      </c>
      <c r="S58" s="10">
        <f>FLOOR(((127+ 127+204)/3),1)</f>
        <v>152</v>
      </c>
      <c r="T58" s="11">
        <f>FLOOR(((178+204+255)/3),1)</f>
        <v>212</v>
      </c>
      <c r="U58" s="11">
        <f>FLOOR(((178+204+255)/3),1)</f>
        <v>212</v>
      </c>
    </row>
    <row r="59" spans="12:21">
      <c r="M59" s="10" t="s">
        <v>14</v>
      </c>
      <c r="N59" s="10" t="s">
        <v>14</v>
      </c>
      <c r="O59" s="11" t="s">
        <v>15</v>
      </c>
      <c r="P59" s="11" t="s">
        <v>15</v>
      </c>
      <c r="R59" s="10">
        <f t="shared" ref="R59:S62" si="23">FLOOR(((127+ 127+204)/3),1)</f>
        <v>152</v>
      </c>
      <c r="S59" s="10">
        <f t="shared" si="23"/>
        <v>152</v>
      </c>
      <c r="T59" s="11">
        <f>FLOOR(((178+204+255)/3),1)</f>
        <v>212</v>
      </c>
      <c r="U59" s="11">
        <f>FLOOR(((178+204+255)/3),1)</f>
        <v>212</v>
      </c>
    </row>
    <row r="60" spans="12:21">
      <c r="M60" s="10" t="s">
        <v>14</v>
      </c>
      <c r="N60" s="10" t="s">
        <v>14</v>
      </c>
      <c r="O60" s="12" t="s">
        <v>16</v>
      </c>
      <c r="P60" s="12" t="s">
        <v>16</v>
      </c>
      <c r="R60" s="10">
        <f t="shared" si="23"/>
        <v>152</v>
      </c>
      <c r="S60" s="10">
        <f t="shared" si="23"/>
        <v>152</v>
      </c>
      <c r="T60" s="12">
        <f>FLOOR(((255+255+76)/3),1)</f>
        <v>195</v>
      </c>
      <c r="U60" s="12">
        <f>FLOOR(((255+255+76)/3),1)</f>
        <v>195</v>
      </c>
    </row>
    <row r="61" spans="12:21">
      <c r="M61" s="10" t="s">
        <v>14</v>
      </c>
      <c r="N61" s="10" t="s">
        <v>14</v>
      </c>
      <c r="O61" s="12" t="s">
        <v>16</v>
      </c>
      <c r="P61" s="13" t="s">
        <v>17</v>
      </c>
      <c r="R61" s="10">
        <f t="shared" si="23"/>
        <v>152</v>
      </c>
      <c r="S61" s="10">
        <f t="shared" si="23"/>
        <v>152</v>
      </c>
      <c r="T61" s="12">
        <f>FLOOR(((255+255+76)/3),1)</f>
        <v>195</v>
      </c>
      <c r="U61" s="13">
        <f>FLOOR(((255+153+76)/3),1)</f>
        <v>161</v>
      </c>
    </row>
    <row r="62" spans="12:21">
      <c r="M62" s="10" t="s">
        <v>14</v>
      </c>
      <c r="N62" s="10" t="s">
        <v>14</v>
      </c>
      <c r="O62" s="12" t="s">
        <v>16</v>
      </c>
      <c r="P62" s="13" t="s">
        <v>17</v>
      </c>
      <c r="R62" s="10">
        <f t="shared" si="23"/>
        <v>152</v>
      </c>
      <c r="S62" s="10">
        <f t="shared" si="23"/>
        <v>152</v>
      </c>
      <c r="T62" s="12">
        <f>FLOOR(((255+255+76)/3),1)</f>
        <v>195</v>
      </c>
      <c r="U62" s="13">
        <f>FLOOR(((255+153+76)/3),1)</f>
        <v>161</v>
      </c>
    </row>
  </sheetData>
  <mergeCells count="4">
    <mergeCell ref="M3:AB3"/>
    <mergeCell ref="M20:AB20"/>
    <mergeCell ref="M49:U49"/>
    <mergeCell ref="M50:T50"/>
  </mergeCells>
  <conditionalFormatting sqref="M12:P16">
    <cfRule type="colorScale" priority="47">
      <colorScale>
        <cfvo type="num" val="0"/>
        <cfvo type="num" val="255"/>
        <color theme="1"/>
        <color theme="0"/>
      </colorScale>
    </cfRule>
  </conditionalFormatting>
  <conditionalFormatting sqref="M22:P26">
    <cfRule type="colorScale" priority="17">
      <colorScale>
        <cfvo type="num" val="0"/>
        <cfvo type="num" val="255"/>
        <color rgb="FF540000"/>
        <color rgb="FFFF0000"/>
      </colorScale>
    </cfRule>
    <cfRule type="colorScale" priority="28">
      <colorScale>
        <cfvo type="num" val="0"/>
        <cfvo type="num" val="255"/>
        <color theme="1"/>
        <color theme="0"/>
      </colorScale>
    </cfRule>
  </conditionalFormatting>
  <conditionalFormatting sqref="M31:P35">
    <cfRule type="colorScale" priority="10">
      <colorScale>
        <cfvo type="num" val="127"/>
        <cfvo type="num" val="255"/>
        <color rgb="FF007F00"/>
        <color rgb="FF00FF00"/>
      </colorScale>
    </cfRule>
    <cfRule type="colorScale" priority="38">
      <colorScale>
        <cfvo type="num" val="0"/>
        <cfvo type="num" val="255"/>
        <color rgb="FFC00000"/>
        <color theme="0"/>
      </colorScale>
    </cfRule>
    <cfRule type="colorScale" priority="39">
      <colorScale>
        <cfvo type="num" val="0"/>
        <cfvo type="num" val="255"/>
        <color theme="1"/>
        <color theme="0"/>
      </colorScale>
    </cfRule>
  </conditionalFormatting>
  <conditionalFormatting sqref="M40:P44">
    <cfRule type="colorScale" priority="6">
      <colorScale>
        <cfvo type="num" val="0"/>
        <cfvo type="num" val="255"/>
        <color rgb="FF000000"/>
        <color rgb="FF0000FF"/>
      </colorScale>
    </cfRule>
    <cfRule type="colorScale" priority="34">
      <colorScale>
        <cfvo type="num" val="0"/>
        <cfvo type="num" val="255"/>
        <color rgb="FFC00000"/>
        <color theme="0"/>
      </colorScale>
    </cfRule>
    <cfRule type="colorScale" priority="35">
      <colorScale>
        <cfvo type="num" val="0"/>
        <cfvo type="num" val="255"/>
        <color theme="1"/>
        <color theme="0"/>
      </colorScale>
    </cfRule>
  </conditionalFormatting>
  <conditionalFormatting sqref="M58:P62">
    <cfRule type="colorScale" priority="2">
      <colorScale>
        <cfvo type="num" val="0"/>
        <cfvo type="num" val="0"/>
        <cfvo type="num" val="0"/>
        <color rgb="FFF8696B"/>
        <color rgb="FFFFEB84"/>
        <color rgb="FF63BE7B"/>
      </colorScale>
    </cfRule>
  </conditionalFormatting>
  <conditionalFormatting sqref="Y12:AB16">
    <cfRule type="colorScale" priority="42">
      <colorScale>
        <cfvo type="num" val="0"/>
        <cfvo type="num" val="255"/>
        <color theme="1"/>
        <color theme="0"/>
      </colorScale>
    </cfRule>
    <cfRule type="colorScale" priority="43">
      <colorScale>
        <cfvo type="num" val="0"/>
        <cfvo type="num" val="255"/>
        <color rgb="FFC00000"/>
        <color theme="0"/>
      </colorScale>
    </cfRule>
    <cfRule type="colorScale" priority="44">
      <colorScale>
        <cfvo type="num" val="0"/>
        <cfvo type="num" val="255"/>
        <color theme="1"/>
        <color theme="0"/>
      </colorScale>
    </cfRule>
  </conditionalFormatting>
  <conditionalFormatting sqref="Y22:AB26">
    <cfRule type="colorScale" priority="14">
      <colorScale>
        <cfvo type="num" val="0"/>
        <cfvo type="num" val="255"/>
        <color rgb="FF540000"/>
        <color rgb="FFFF0000"/>
      </colorScale>
    </cfRule>
    <cfRule type="colorScale" priority="15">
      <colorScale>
        <cfvo type="num" val="0"/>
        <cfvo type="num" val="255"/>
        <color theme="1"/>
        <color theme="0"/>
      </colorScale>
    </cfRule>
  </conditionalFormatting>
  <conditionalFormatting sqref="Y31:AB35">
    <cfRule type="colorScale" priority="7">
      <colorScale>
        <cfvo type="num" val="127"/>
        <cfvo type="num" val="255"/>
        <color rgb="FF007F00"/>
        <color rgb="FF00FF00"/>
      </colorScale>
    </cfRule>
    <cfRule type="colorScale" priority="8">
      <colorScale>
        <cfvo type="num" val="0"/>
        <cfvo type="num" val="255"/>
        <color rgb="FFC00000"/>
        <color theme="0"/>
      </colorScale>
    </cfRule>
    <cfRule type="colorScale" priority="9">
      <colorScale>
        <cfvo type="num" val="0"/>
        <cfvo type="num" val="255"/>
        <color theme="1"/>
        <color theme="0"/>
      </colorScale>
    </cfRule>
  </conditionalFormatting>
  <conditionalFormatting sqref="Y36:AB36">
    <cfRule type="colorScale" priority="11">
      <colorScale>
        <cfvo type="num" val="208"/>
        <cfvo type="num" val="255"/>
        <color rgb="FF00D000"/>
        <color rgb="FF00FF00"/>
      </colorScale>
    </cfRule>
    <cfRule type="colorScale" priority="12">
      <colorScale>
        <cfvo type="num" val="0"/>
        <cfvo type="num" val="255"/>
        <color rgb="FFC00000"/>
        <color theme="0"/>
      </colorScale>
    </cfRule>
    <cfRule type="colorScale" priority="13">
      <colorScale>
        <cfvo type="num" val="0"/>
        <cfvo type="num" val="255"/>
        <color theme="1"/>
        <color theme="0"/>
      </colorScale>
    </cfRule>
  </conditionalFormatting>
  <conditionalFormatting sqref="Y40:AB44">
    <cfRule type="colorScale" priority="3">
      <colorScale>
        <cfvo type="num" val="0"/>
        <cfvo type="num" val="255"/>
        <color rgb="FF000000"/>
        <color rgb="FF0000FF"/>
      </colorScale>
    </cfRule>
    <cfRule type="colorScale" priority="4">
      <colorScale>
        <cfvo type="num" val="0"/>
        <cfvo type="num" val="255"/>
        <color rgb="FFC00000"/>
        <color theme="0"/>
      </colorScale>
    </cfRule>
    <cfRule type="colorScale" priority="5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</dc:creator>
  <cp:lastModifiedBy>May</cp:lastModifiedBy>
  <dcterms:created xsi:type="dcterms:W3CDTF">2023-07-25T02:26:46Z</dcterms:created>
  <dcterms:modified xsi:type="dcterms:W3CDTF">2023-07-29T02:10:13Z</dcterms:modified>
</cp:coreProperties>
</file>