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imdatadyn_master"/>
    <sheet r:id="rId2" sheetId="2" name="animdatadyn"/>
    <sheet r:id="rId3" sheetId="3" name="animdatadyn_key"/>
  </sheets>
  <calcPr fullCalcOnLoad="1"/>
</workbook>
</file>

<file path=xl/sharedStrings.xml><?xml version="1.0" encoding="utf-8"?>
<sst xmlns="http://schemas.openxmlformats.org/spreadsheetml/2006/main" count="89" uniqueCount="50">
  <si>
    <t>Type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</si>
  <si>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</si>
  <si>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</si>
  <si>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</si>
  <si>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</si>
  <si>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</si>
  <si>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</si>
  <si>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</si>
  <si>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Animal N Intake (kg-N/animal/yr)</t>
  </si>
  <si>
    <t>Animal P Intake (kg-P/animal/yr)</t>
  </si>
  <si>
    <t>N in Animal Excretion (kg-N/animal/yr)</t>
  </si>
  <si>
    <t>P in Animal Excretion (kg-P/animal/yr)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</si>
  <si>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</si>
  <si>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</si>
  <si>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</si>
  <si>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</si>
  <si>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</si>
  <si>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</si>
  <si>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</si>
  <si>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</si>
  <si>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</si>
  <si>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</si>
  <si>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</si>
  <si>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</si>
  <si>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</si>
  <si>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</si>
  <si>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</si>
  <si>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</si>
  <si>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</si>
  <si>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</si>
  <si>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</si>
  <si>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</si>
  <si>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</si>
  <si>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</si>
  <si>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</si>
  <si>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</si>
  <si>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</si>
  <si>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</si>
  <si>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</si>
  <si>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</si>
  <si>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</si>
  <si>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</si>
  <si>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</si>
  <si>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Edible Proportion</t>
  </si>
  <si>
    <t>N in Edible Proportion</t>
  </si>
  <si>
    <t xml:space="preserve">kcal/kg edible </t>
  </si>
  <si>
    <t xml:space="preserve">g protein/kg edible </t>
  </si>
  <si>
    <t>tot anim reqs for 02, matlab</t>
  </si>
  <si>
    <t>bongghi's anim N reqs</t>
  </si>
  <si>
    <t>tot anim reqs 9.28.12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</si>
</sst>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deebf7"/>
      </patternFill>
    </fill>
    <fill>
      <patternFill patternType="solid">
        <fgColor rgb="FFf8cba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3" applyFill="1" applyAlignment="1">
      <alignment horizontal="left"/>
    </xf>
    <xf xfId="0" numFmtId="0" borderId="2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 wrapText="1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 wrapText="1"/>
    </xf>
    <xf xfId="0" numFmtId="164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3" applyFont="1" fillId="2" applyFill="1" applyAlignment="1">
      <alignment horizontal="right"/>
    </xf>
    <xf xfId="0" numFmtId="164" applyNumberFormat="1" borderId="2" applyBorder="1" fontId="3" applyFont="1" fillId="5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164" applyNumberFormat="1" borderId="2" applyBorder="1" fontId="3" applyFont="1" fillId="4" applyFill="1" applyAlignment="1">
      <alignment horizontal="right"/>
    </xf>
    <xf xfId="0" numFmtId="3" applyNumberFormat="1" borderId="2" applyBorder="1" fontId="3" applyFont="1" fillId="4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 wrapText="1"/>
    </xf>
    <xf xfId="0" numFmtId="164" applyNumberFormat="1" borderId="1" applyBorder="1" fontId="4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43"/>
  <sheetViews>
    <sheetView workbookViewId="0" tabSelected="1"/>
  </sheetViews>
  <sheetFormatPr defaultRowHeight="15" x14ac:dyDescent="0.25"/>
  <cols>
    <col min="1" max="1" style="44" width="11.005" customWidth="1" bestFit="1"/>
    <col min="2" max="2" style="11" width="15.147857142857141" customWidth="1" bestFit="1"/>
    <col min="3" max="3" style="44" width="11.005" customWidth="1" bestFit="1"/>
    <col min="4" max="4" style="44" width="11.005" customWidth="1" bestFit="1"/>
    <col min="5" max="5" style="44" width="11.005" customWidth="1" bestFit="1"/>
    <col min="6" max="6" style="44" width="11.005" customWidth="1" bestFit="1"/>
    <col min="7" max="7" style="44" width="11.005" customWidth="1" bestFit="1"/>
    <col min="8" max="8" style="44" width="11.005" customWidth="1" bestFit="1"/>
    <col min="9" max="9" style="44" width="11.005" customWidth="1" bestFit="1"/>
    <col min="10" max="10" style="45" width="11.005" customWidth="1" bestFit="1"/>
    <col min="11" max="11" style="46" width="12.147857142857141" customWidth="1" bestFit="1"/>
    <col min="12" max="12" style="44" width="11.005" customWidth="1" bestFit="1"/>
    <col min="13" max="13" style="45" width="11.005" customWidth="1" bestFit="1"/>
    <col min="14" max="14" style="45" width="11.005" customWidth="1" bestFit="1"/>
    <col min="15" max="15" style="44" width="11.005" customWidth="1" bestFit="1"/>
    <col min="16" max="16" style="45" width="11.005" customWidth="1" bestFit="1"/>
    <col min="17" max="17" style="45" width="11.005" customWidth="1" bestFit="1"/>
    <col min="18" max="18" style="45" width="11.005" customWidth="1" bestFit="1"/>
    <col min="19" max="19" style="44" width="11.005" customWidth="1" bestFit="1"/>
    <col min="20" max="20" style="44" width="11.005" customWidth="1" bestFit="1"/>
    <col min="21" max="21" style="44" width="11.005" customWidth="1" bestFit="1"/>
    <col min="22" max="22" style="44" width="11.005" customWidth="1" bestFit="1"/>
    <col min="23" max="23" style="45" width="11.005" customWidth="1" bestFit="1"/>
    <col min="24" max="24" style="45" width="13.576428571428572" customWidth="1" bestFit="1"/>
    <col min="25" max="25" style="45" width="13.576428571428572" customWidth="1" bestFit="1"/>
    <col min="26" max="26" style="47" width="13.576428571428572" customWidth="1" bestFit="1"/>
    <col min="27" max="27" style="47" width="13.576428571428572" customWidth="1" bestFit="1"/>
    <col min="28" max="28" style="47" width="13.576428571428572" customWidth="1" bestFit="1"/>
  </cols>
  <sheetData>
    <row x14ac:dyDescent="0.25" r="1" customHeight="1" ht="20.25">
      <c r="A1" s="22"/>
      <c r="B1" s="7"/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23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  <c r="Z1" s="24"/>
      <c r="AA1" s="24"/>
      <c r="AB1" s="24"/>
    </row>
    <row x14ac:dyDescent="0.25" r="2" customHeight="1" ht="73.5">
      <c r="A2" s="22"/>
      <c r="B2" s="2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6" t="s">
        <v>8</v>
      </c>
      <c r="K2" s="26" t="s">
        <v>9</v>
      </c>
      <c r="L2" s="25" t="s">
        <v>10</v>
      </c>
      <c r="M2" s="26" t="s">
        <v>11</v>
      </c>
      <c r="N2" s="26" t="s">
        <v>12</v>
      </c>
      <c r="O2" s="25" t="s">
        <v>13</v>
      </c>
      <c r="P2" s="27" t="s">
        <v>14</v>
      </c>
      <c r="Q2" s="27" t="s">
        <v>43</v>
      </c>
      <c r="R2" s="27" t="s">
        <v>44</v>
      </c>
      <c r="S2" s="28" t="s">
        <v>45</v>
      </c>
      <c r="T2" s="28" t="s">
        <v>46</v>
      </c>
      <c r="U2" s="28" t="s">
        <v>19</v>
      </c>
      <c r="V2" s="25" t="s">
        <v>20</v>
      </c>
      <c r="W2" s="26" t="s">
        <v>21</v>
      </c>
      <c r="X2" s="26" t="s">
        <v>22</v>
      </c>
      <c r="Y2" s="26" t="s">
        <v>23</v>
      </c>
      <c r="Z2" s="29" t="s">
        <v>47</v>
      </c>
      <c r="AA2" s="29" t="s">
        <v>48</v>
      </c>
      <c r="AB2" s="29" t="s">
        <v>49</v>
      </c>
    </row>
    <row x14ac:dyDescent="0.25" r="3" customHeight="1" ht="20.25">
      <c r="A3" s="30">
        <v>1</v>
      </c>
      <c r="B3" s="4" t="s">
        <v>24</v>
      </c>
      <c r="C3" s="14">
        <v>2.5</v>
      </c>
      <c r="D3" s="14">
        <f>1/C3</f>
      </c>
      <c r="E3" s="14">
        <f>(C3-1)/C3</f>
      </c>
      <c r="F3" s="14">
        <f>D3*E3</f>
      </c>
      <c r="G3" s="15">
        <v>0</v>
      </c>
      <c r="H3" s="15">
        <v>0</v>
      </c>
      <c r="I3" s="15">
        <v>0</v>
      </c>
      <c r="J3" s="14">
        <v>50.3</v>
      </c>
      <c r="K3" s="16">
        <v>23.01</v>
      </c>
      <c r="L3" s="15">
        <v>48</v>
      </c>
      <c r="M3" s="14">
        <v>14.38</v>
      </c>
      <c r="N3" s="14">
        <v>19.2</v>
      </c>
      <c r="O3" s="15">
        <v>10</v>
      </c>
      <c r="P3" s="17">
        <v>463</v>
      </c>
      <c r="Q3" s="18">
        <v>0.42200000000000004</v>
      </c>
      <c r="R3" s="18">
        <v>0.048</v>
      </c>
      <c r="S3" s="17">
        <v>2910</v>
      </c>
      <c r="T3" s="18">
        <v>173.2</v>
      </c>
      <c r="U3" s="17">
        <v>0</v>
      </c>
      <c r="V3" s="14">
        <v>40.7</v>
      </c>
      <c r="W3" s="14">
        <v>66.6</v>
      </c>
      <c r="X3" s="14">
        <v>7.8</v>
      </c>
      <c r="Y3" s="14">
        <v>22.1</v>
      </c>
      <c r="Z3" s="31">
        <v>906093480.288416</v>
      </c>
      <c r="AA3" s="32">
        <v>566000000</v>
      </c>
      <c r="AB3" s="31">
        <v>566308425.18026</v>
      </c>
    </row>
    <row x14ac:dyDescent="0.25" r="4" customHeight="1" ht="20.25">
      <c r="A4" s="33">
        <v>2</v>
      </c>
      <c r="B4" s="9" t="s">
        <v>25</v>
      </c>
      <c r="C4" s="15">
        <v>0</v>
      </c>
      <c r="D4" s="15">
        <v>0</v>
      </c>
      <c r="E4" s="15">
        <v>0</v>
      </c>
      <c r="F4" s="15">
        <v>0</v>
      </c>
      <c r="G4" s="15">
        <v>365</v>
      </c>
      <c r="H4" s="15">
        <v>0</v>
      </c>
      <c r="I4" s="15">
        <v>0</v>
      </c>
      <c r="J4" s="14">
        <v>233.85</v>
      </c>
      <c r="K4" s="16">
        <v>25.11</v>
      </c>
      <c r="L4" s="15">
        <v>150.63</v>
      </c>
      <c r="M4" s="14">
        <v>19.02</v>
      </c>
      <c r="N4" s="15">
        <v>26</v>
      </c>
      <c r="O4" s="15">
        <v>10</v>
      </c>
      <c r="P4" s="17">
        <v>10068.67</v>
      </c>
      <c r="Q4" s="17">
        <v>1</v>
      </c>
      <c r="R4" s="18">
        <v>0.00496</v>
      </c>
      <c r="S4" s="17">
        <v>610</v>
      </c>
      <c r="T4" s="18">
        <v>31.5</v>
      </c>
      <c r="U4" s="17">
        <v>0</v>
      </c>
      <c r="V4" s="14">
        <v>72.45</v>
      </c>
      <c r="W4" s="14">
        <v>230.9</v>
      </c>
      <c r="X4" s="14">
        <v>14.8</v>
      </c>
      <c r="Y4" s="15">
        <v>27</v>
      </c>
      <c r="Z4" s="31">
        <v>1186638604.50807</v>
      </c>
      <c r="AA4" s="34">
        <v>1190000000</v>
      </c>
      <c r="AB4" s="31">
        <v>1186638604.50807</v>
      </c>
    </row>
    <row x14ac:dyDescent="0.25" r="5" customHeight="1" ht="20.25">
      <c r="A5" s="33">
        <v>3</v>
      </c>
      <c r="B5" s="9" t="s">
        <v>26</v>
      </c>
      <c r="C5" s="15">
        <v>0</v>
      </c>
      <c r="D5" s="15">
        <v>0</v>
      </c>
      <c r="E5" s="15">
        <v>0</v>
      </c>
      <c r="F5" s="15">
        <v>0</v>
      </c>
      <c r="G5" s="15">
        <v>365</v>
      </c>
      <c r="H5" s="15">
        <v>0</v>
      </c>
      <c r="I5" s="15">
        <v>0</v>
      </c>
      <c r="J5" s="14">
        <v>13.8</v>
      </c>
      <c r="K5" s="16">
        <v>6.72</v>
      </c>
      <c r="L5" s="14">
        <v>9.1</v>
      </c>
      <c r="M5" s="14">
        <v>2.98</v>
      </c>
      <c r="N5" s="14">
        <v>4.7</v>
      </c>
      <c r="O5" s="15">
        <v>10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1</v>
      </c>
      <c r="V5" s="14">
        <v>9.1</v>
      </c>
      <c r="W5" s="14">
        <v>9.1</v>
      </c>
      <c r="X5" s="14">
        <v>4.7</v>
      </c>
      <c r="Y5" s="14">
        <v>4.7</v>
      </c>
      <c r="Z5" s="31">
        <v>85090930.6454226</v>
      </c>
      <c r="AA5" s="34">
        <v>85100000</v>
      </c>
      <c r="AB5" s="31">
        <v>85090930.6454226</v>
      </c>
    </row>
    <row x14ac:dyDescent="0.25" r="6" customHeight="1" ht="20.25">
      <c r="A6" s="30">
        <v>4</v>
      </c>
      <c r="B6" s="4" t="s">
        <v>27</v>
      </c>
      <c r="C6" s="15">
        <v>2</v>
      </c>
      <c r="D6" s="14">
        <f>1/C6</f>
      </c>
      <c r="E6" s="14">
        <f>(C6-1)/C6</f>
      </c>
      <c r="F6" s="14">
        <f>D6*E6</f>
      </c>
      <c r="G6" s="15">
        <v>0</v>
      </c>
      <c r="H6" s="15">
        <v>0</v>
      </c>
      <c r="I6" s="15">
        <v>0</v>
      </c>
      <c r="J6" s="15">
        <v>24</v>
      </c>
      <c r="K6" s="16">
        <v>3.39</v>
      </c>
      <c r="L6" s="14">
        <v>5.8</v>
      </c>
      <c r="M6" s="14">
        <v>1.64</v>
      </c>
      <c r="N6" s="15">
        <v>3</v>
      </c>
      <c r="O6" s="15">
        <v>10</v>
      </c>
      <c r="P6" s="17">
        <v>112</v>
      </c>
      <c r="Q6" s="18">
        <v>0.536</v>
      </c>
      <c r="R6" s="18">
        <v>0.0052</v>
      </c>
      <c r="S6" s="17">
        <v>4720</v>
      </c>
      <c r="T6" s="18">
        <v>139.2</v>
      </c>
      <c r="U6" s="17">
        <v>1</v>
      </c>
      <c r="V6" s="14">
        <v>4.34</v>
      </c>
      <c r="W6" s="14">
        <v>19.7</v>
      </c>
      <c r="X6" s="14">
        <v>1.6</v>
      </c>
      <c r="Y6" s="14">
        <v>5.2</v>
      </c>
      <c r="Z6" s="31">
        <v>1482435927.3093</v>
      </c>
      <c r="AA6" s="31">
        <v>1480000000</v>
      </c>
      <c r="AB6" s="31">
        <v>1482435927.3093</v>
      </c>
    </row>
    <row x14ac:dyDescent="0.25" r="7" customHeight="1" ht="20.25">
      <c r="A7" s="33">
        <v>5</v>
      </c>
      <c r="B7" s="9" t="s">
        <v>28</v>
      </c>
      <c r="C7" s="15">
        <v>0</v>
      </c>
      <c r="D7" s="15">
        <v>0</v>
      </c>
      <c r="E7" s="15">
        <v>0</v>
      </c>
      <c r="F7" s="15">
        <v>0</v>
      </c>
      <c r="G7" s="15">
        <v>365</v>
      </c>
      <c r="H7" s="15">
        <v>0</v>
      </c>
      <c r="I7" s="15">
        <v>0</v>
      </c>
      <c r="J7" s="14">
        <v>0.8</v>
      </c>
      <c r="K7" s="16">
        <v>0.57</v>
      </c>
      <c r="L7" s="14">
        <v>0.7</v>
      </c>
      <c r="M7" s="14">
        <v>0.25</v>
      </c>
      <c r="N7" s="14">
        <v>0.3</v>
      </c>
      <c r="O7" s="15">
        <v>10</v>
      </c>
      <c r="P7" s="18">
        <v>14.5</v>
      </c>
      <c r="Q7" s="18">
        <v>0.89</v>
      </c>
      <c r="R7" s="18">
        <v>0.0176</v>
      </c>
      <c r="S7" s="17">
        <v>1430</v>
      </c>
      <c r="T7" s="18">
        <v>125.60000000000001</v>
      </c>
      <c r="U7" s="17">
        <v>1</v>
      </c>
      <c r="V7" s="14">
        <v>0.21</v>
      </c>
      <c r="W7" s="14">
        <v>1.24</v>
      </c>
      <c r="X7" s="14">
        <v>0.12</v>
      </c>
      <c r="Y7" s="14">
        <v>0.3</v>
      </c>
      <c r="Z7" s="31">
        <v>266771866.502164</v>
      </c>
      <c r="AA7" s="34">
        <v>267000000</v>
      </c>
      <c r="AB7" s="31">
        <v>266771866.502164</v>
      </c>
    </row>
    <row x14ac:dyDescent="0.25" r="8" customHeight="1" ht="20.25">
      <c r="A8" s="33">
        <v>6</v>
      </c>
      <c r="B8" s="9" t="s">
        <v>29</v>
      </c>
      <c r="C8" s="15">
        <v>0</v>
      </c>
      <c r="D8" s="15">
        <v>0</v>
      </c>
      <c r="E8" s="15">
        <v>0</v>
      </c>
      <c r="F8" s="15">
        <v>0</v>
      </c>
      <c r="G8" s="15">
        <v>365</v>
      </c>
      <c r="H8" s="15">
        <v>0</v>
      </c>
      <c r="I8" s="15">
        <v>0</v>
      </c>
      <c r="J8" s="14">
        <v>2.1</v>
      </c>
      <c r="K8" s="16">
        <v>1.44</v>
      </c>
      <c r="L8" s="14">
        <v>1.7</v>
      </c>
      <c r="M8" s="14">
        <v>1.02</v>
      </c>
      <c r="N8" s="14">
        <v>0.8</v>
      </c>
      <c r="O8" s="15">
        <v>10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1</v>
      </c>
      <c r="V8" s="14">
        <v>1.7</v>
      </c>
      <c r="W8" s="14">
        <v>1.7</v>
      </c>
      <c r="X8" s="14">
        <v>0.8</v>
      </c>
      <c r="Y8" s="14">
        <v>0.8</v>
      </c>
      <c r="Z8" s="31">
        <v>9762908.26822106</v>
      </c>
      <c r="AA8" s="34">
        <v>9770000</v>
      </c>
      <c r="AB8" s="31">
        <v>9762908.26822106</v>
      </c>
    </row>
    <row x14ac:dyDescent="0.25" r="9" customHeight="1" ht="20.25">
      <c r="A9" s="30">
        <v>7</v>
      </c>
      <c r="B9" s="4" t="s">
        <v>30</v>
      </c>
      <c r="C9" s="14">
        <v>2.25</v>
      </c>
      <c r="D9" s="14">
        <f>1/C9</f>
      </c>
      <c r="E9" s="14">
        <f>(C9-1)/C9</f>
      </c>
      <c r="F9" s="14">
        <f>D9*E9</f>
      </c>
      <c r="G9" s="15">
        <v>0</v>
      </c>
      <c r="H9" s="15">
        <v>0</v>
      </c>
      <c r="I9" s="15">
        <v>0</v>
      </c>
      <c r="J9" s="14">
        <v>0.4</v>
      </c>
      <c r="K9" s="16">
        <v>0.15</v>
      </c>
      <c r="L9" s="14">
        <v>0.4</v>
      </c>
      <c r="M9" s="14">
        <v>0.13</v>
      </c>
      <c r="N9" s="14">
        <v>0.2</v>
      </c>
      <c r="O9" s="15">
        <v>10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4">
        <v>0.4</v>
      </c>
      <c r="W9" s="14">
        <v>0.4</v>
      </c>
      <c r="X9" s="14">
        <v>0.2</v>
      </c>
      <c r="Y9" s="14">
        <v>0.2</v>
      </c>
      <c r="Z9" s="31">
        <v>34083871.7977793</v>
      </c>
      <c r="AA9" s="31">
        <v>34100000</v>
      </c>
      <c r="AB9" s="31">
        <v>34083871.7977793</v>
      </c>
    </row>
    <row x14ac:dyDescent="0.25" r="10" customHeight="1" ht="20.25">
      <c r="A10" s="30">
        <v>8</v>
      </c>
      <c r="B10" s="4" t="s">
        <v>31</v>
      </c>
      <c r="C10" s="15">
        <v>6</v>
      </c>
      <c r="D10" s="14">
        <f>1/C10</f>
      </c>
      <c r="E10" s="14">
        <f>(C10-1)/C10</f>
      </c>
      <c r="F10" s="14">
        <f>D10*E10</f>
      </c>
      <c r="G10" s="15">
        <v>0</v>
      </c>
      <c r="H10" s="15">
        <v>0</v>
      </c>
      <c r="I10" s="15">
        <v>0</v>
      </c>
      <c r="J10" s="14">
        <v>0.8</v>
      </c>
      <c r="K10" s="16">
        <v>0.33</v>
      </c>
      <c r="L10" s="14">
        <v>0.7</v>
      </c>
      <c r="M10" s="14">
        <v>0.2</v>
      </c>
      <c r="N10" s="14">
        <v>0.3</v>
      </c>
      <c r="O10" s="15">
        <v>10</v>
      </c>
      <c r="P10" s="18">
        <v>1.71</v>
      </c>
      <c r="Q10" s="18">
        <v>0.69</v>
      </c>
      <c r="R10" s="18">
        <v>0.0171</v>
      </c>
      <c r="S10" s="17">
        <v>2130</v>
      </c>
      <c r="T10" s="18">
        <v>183.29999999999998</v>
      </c>
      <c r="U10" s="17">
        <v>1</v>
      </c>
      <c r="V10" s="14">
        <v>0.03</v>
      </c>
      <c r="W10" s="14">
        <v>0.7</v>
      </c>
      <c r="X10" s="14">
        <v>0.12</v>
      </c>
      <c r="Y10" s="14">
        <v>0.3</v>
      </c>
      <c r="Z10" s="31">
        <v>1127451194.85451</v>
      </c>
      <c r="AA10" s="31">
        <v>1130000000</v>
      </c>
      <c r="AB10" s="31">
        <v>1127451194.85451</v>
      </c>
    </row>
    <row x14ac:dyDescent="0.25" r="11" customHeight="1" ht="20.25">
      <c r="A11" s="30">
        <v>9</v>
      </c>
      <c r="B11" s="4" t="s">
        <v>32</v>
      </c>
      <c r="C11" s="15">
        <v>2</v>
      </c>
      <c r="D11" s="14">
        <f>1/C11</f>
      </c>
      <c r="E11" s="14">
        <f>(C11-1)/C11</f>
      </c>
      <c r="F11" s="14">
        <f>D11*E11</f>
      </c>
      <c r="G11" s="15">
        <v>0</v>
      </c>
      <c r="H11" s="15">
        <v>0</v>
      </c>
      <c r="I11" s="15">
        <v>0</v>
      </c>
      <c r="J11" s="14">
        <v>2.1</v>
      </c>
      <c r="K11" s="16">
        <v>0.67</v>
      </c>
      <c r="L11" s="14">
        <v>1.6</v>
      </c>
      <c r="M11" s="14">
        <v>0.62</v>
      </c>
      <c r="N11" s="14">
        <v>0.7</v>
      </c>
      <c r="O11" s="15">
        <v>10</v>
      </c>
      <c r="P11" s="18">
        <v>8.51</v>
      </c>
      <c r="Q11" s="18">
        <v>0.79</v>
      </c>
      <c r="R11" s="18">
        <v>0.029300000000000003</v>
      </c>
      <c r="S11" s="17">
        <v>1570</v>
      </c>
      <c r="T11" s="18">
        <v>203.70000000000002</v>
      </c>
      <c r="U11" s="17">
        <v>1</v>
      </c>
      <c r="V11" s="14">
        <v>0.3</v>
      </c>
      <c r="W11" s="14">
        <v>1.606</v>
      </c>
      <c r="X11" s="14">
        <v>0.1</v>
      </c>
      <c r="Y11" s="14">
        <v>0.76</v>
      </c>
      <c r="Z11" s="31">
        <v>236818204.620988</v>
      </c>
      <c r="AA11" s="31">
        <v>237000000</v>
      </c>
      <c r="AB11" s="31">
        <v>236818204.620988</v>
      </c>
    </row>
    <row x14ac:dyDescent="0.25" r="12" customHeight="1" ht="20.25">
      <c r="A12" s="33">
        <v>10</v>
      </c>
      <c r="B12" s="9" t="s">
        <v>33</v>
      </c>
      <c r="C12" s="15">
        <v>0</v>
      </c>
      <c r="D12" s="15">
        <v>0</v>
      </c>
      <c r="E12" s="15">
        <v>0</v>
      </c>
      <c r="F12" s="15">
        <v>0</v>
      </c>
      <c r="G12" s="15">
        <v>365</v>
      </c>
      <c r="H12" s="15">
        <v>0</v>
      </c>
      <c r="I12" s="15">
        <v>0</v>
      </c>
      <c r="J12" s="14">
        <v>60.9</v>
      </c>
      <c r="K12" s="16">
        <v>32.08</v>
      </c>
      <c r="L12" s="14">
        <v>59.8</v>
      </c>
      <c r="M12" s="14">
        <v>20.05</v>
      </c>
      <c r="N12" s="14">
        <v>4.8</v>
      </c>
      <c r="O12" s="15">
        <v>10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4">
        <v>59.8</v>
      </c>
      <c r="W12" s="14">
        <v>59.8</v>
      </c>
      <c r="X12" s="14">
        <v>4.8</v>
      </c>
      <c r="Y12" s="14">
        <v>4.8</v>
      </c>
      <c r="Z12" s="31">
        <v>2126503885.33858</v>
      </c>
      <c r="AA12" s="34">
        <v>2130000000</v>
      </c>
      <c r="AB12" s="31">
        <v>2126503885.33858</v>
      </c>
    </row>
    <row x14ac:dyDescent="0.25" r="13" customHeight="1" ht="20.25">
      <c r="A13" s="35">
        <v>11</v>
      </c>
      <c r="B13" s="10" t="s">
        <v>34</v>
      </c>
      <c r="C13" s="15">
        <v>0</v>
      </c>
      <c r="D13" s="15">
        <v>0</v>
      </c>
      <c r="E13" s="15">
        <v>0</v>
      </c>
      <c r="F13" s="15">
        <v>0</v>
      </c>
      <c r="G13" s="15">
        <v>150</v>
      </c>
      <c r="H13" s="14">
        <f>G13/365</f>
      </c>
      <c r="I13" s="14">
        <f>H13*0.5</f>
      </c>
      <c r="J13" s="14">
        <v>19.9</v>
      </c>
      <c r="K13" s="16">
        <v>4.02</v>
      </c>
      <c r="L13" s="14">
        <v>9.8</v>
      </c>
      <c r="M13" s="14">
        <v>2.58</v>
      </c>
      <c r="N13" s="14">
        <v>0.8</v>
      </c>
      <c r="O13" s="15">
        <v>10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4">
        <v>9.8</v>
      </c>
      <c r="W13" s="14">
        <v>9.8</v>
      </c>
      <c r="X13" s="14">
        <v>0.8</v>
      </c>
      <c r="Y13" s="14">
        <v>0.8</v>
      </c>
      <c r="Z13" s="31">
        <v>225406283.728666</v>
      </c>
      <c r="AA13" s="36">
        <v>226000000</v>
      </c>
      <c r="AB13" s="31">
        <v>225406283.728666</v>
      </c>
    </row>
    <row x14ac:dyDescent="0.25" r="14" customHeight="1" ht="20.25">
      <c r="A14" s="35">
        <v>12</v>
      </c>
      <c r="B14" s="10" t="s">
        <v>35</v>
      </c>
      <c r="C14" s="15">
        <v>0</v>
      </c>
      <c r="D14" s="15">
        <v>0</v>
      </c>
      <c r="E14" s="15">
        <v>0</v>
      </c>
      <c r="F14" s="15">
        <v>0</v>
      </c>
      <c r="G14" s="15">
        <v>150</v>
      </c>
      <c r="H14" s="14">
        <f>G14/365</f>
      </c>
      <c r="I14" s="14">
        <f>H14*0.5</f>
      </c>
      <c r="J14" s="14">
        <v>10.6</v>
      </c>
      <c r="K14" s="16">
        <v>3.65</v>
      </c>
      <c r="L14" s="14">
        <v>6.7</v>
      </c>
      <c r="M14" s="14">
        <v>1.54</v>
      </c>
      <c r="N14" s="14">
        <v>0.5</v>
      </c>
      <c r="O14" s="15">
        <v>10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4">
        <v>6.7</v>
      </c>
      <c r="W14" s="14">
        <v>6.7</v>
      </c>
      <c r="X14" s="14">
        <v>0.5</v>
      </c>
      <c r="Y14" s="14">
        <v>0.5</v>
      </c>
      <c r="Z14" s="31">
        <v>38531827.2411498</v>
      </c>
      <c r="AA14" s="32">
        <v>25800000</v>
      </c>
      <c r="AB14" s="31">
        <v>25687884.8274332</v>
      </c>
    </row>
    <row x14ac:dyDescent="0.25" r="15" customHeight="1" ht="20.25">
      <c r="A15" s="35">
        <v>13</v>
      </c>
      <c r="B15" s="10" t="s">
        <v>36</v>
      </c>
      <c r="C15" s="15">
        <v>0</v>
      </c>
      <c r="D15" s="15">
        <v>0</v>
      </c>
      <c r="E15" s="15">
        <v>0</v>
      </c>
      <c r="F15" s="15">
        <v>0</v>
      </c>
      <c r="G15" s="15">
        <v>150</v>
      </c>
      <c r="H15" s="14">
        <f>G15/365</f>
      </c>
      <c r="I15" s="14">
        <f>H15*0.5</f>
      </c>
      <c r="J15" s="14">
        <v>40.5</v>
      </c>
      <c r="K15" s="16">
        <v>8.03</v>
      </c>
      <c r="L15" s="14">
        <v>28.2</v>
      </c>
      <c r="M15" s="14">
        <v>6.31</v>
      </c>
      <c r="N15" s="14">
        <v>2.3</v>
      </c>
      <c r="O15" s="15">
        <v>10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4">
        <v>28.2</v>
      </c>
      <c r="W15" s="14">
        <v>28.2</v>
      </c>
      <c r="X15" s="14">
        <v>2.3</v>
      </c>
      <c r="Y15" s="14">
        <v>2.3</v>
      </c>
      <c r="Z15" s="31">
        <v>123265930.443488</v>
      </c>
      <c r="AA15" s="32">
        <v>82300000</v>
      </c>
      <c r="AB15" s="31">
        <v>82177286.9623253</v>
      </c>
    </row>
    <row x14ac:dyDescent="0.25" r="16" customHeight="1" ht="20.25">
      <c r="A16" s="35">
        <v>14</v>
      </c>
      <c r="B16" s="10" t="s">
        <v>37</v>
      </c>
      <c r="C16" s="15">
        <v>0</v>
      </c>
      <c r="D16" s="15">
        <v>0</v>
      </c>
      <c r="E16" s="15">
        <v>0</v>
      </c>
      <c r="F16" s="15">
        <v>0</v>
      </c>
      <c r="G16" s="15">
        <v>150</v>
      </c>
      <c r="H16" s="14">
        <f>G16/365</f>
      </c>
      <c r="I16" s="14">
        <f>H16*0.5</f>
      </c>
      <c r="J16" s="14">
        <v>43.5</v>
      </c>
      <c r="K16" s="16">
        <v>9.27</v>
      </c>
      <c r="L16" s="14">
        <v>34.2</v>
      </c>
      <c r="M16" s="14">
        <v>7.66</v>
      </c>
      <c r="N16" s="14">
        <v>2.7</v>
      </c>
      <c r="O16" s="15">
        <v>10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4">
        <v>34.2</v>
      </c>
      <c r="W16" s="14">
        <v>34.2</v>
      </c>
      <c r="X16" s="14">
        <v>2.7</v>
      </c>
      <c r="Y16" s="14">
        <v>2.7</v>
      </c>
      <c r="Z16" s="31">
        <v>48654121.4801183</v>
      </c>
      <c r="AA16" s="32">
        <v>32500000</v>
      </c>
      <c r="AB16" s="31">
        <v>32436080.9867455</v>
      </c>
    </row>
    <row x14ac:dyDescent="0.25" r="17" customHeight="1" ht="20.25">
      <c r="A17" s="35">
        <v>15</v>
      </c>
      <c r="B17" s="10" t="s">
        <v>38</v>
      </c>
      <c r="C17" s="15">
        <v>0</v>
      </c>
      <c r="D17" s="15">
        <v>0</v>
      </c>
      <c r="E17" s="15">
        <v>0</v>
      </c>
      <c r="F17" s="15">
        <v>0</v>
      </c>
      <c r="G17" s="15">
        <v>200</v>
      </c>
      <c r="H17" s="14">
        <f>G17/365</f>
      </c>
      <c r="I17" s="14">
        <f>H17*0.5</f>
      </c>
      <c r="J17" s="14">
        <v>37.6</v>
      </c>
      <c r="K17" s="16">
        <v>8.03</v>
      </c>
      <c r="L17" s="14">
        <v>26.6</v>
      </c>
      <c r="M17" s="14">
        <v>7.02</v>
      </c>
      <c r="N17" s="14">
        <v>10.6</v>
      </c>
      <c r="O17" s="15">
        <v>10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4">
        <v>26.6</v>
      </c>
      <c r="W17" s="14">
        <v>26.6</v>
      </c>
      <c r="X17" s="14">
        <v>10.6</v>
      </c>
      <c r="Y17" s="14">
        <v>10.6</v>
      </c>
      <c r="Z17" s="31">
        <v>741049490.156031</v>
      </c>
      <c r="AA17" s="32">
        <v>989000000</v>
      </c>
      <c r="AB17" s="31">
        <v>988065987.122275</v>
      </c>
    </row>
    <row x14ac:dyDescent="0.25" r="18" customHeight="1" ht="20.25">
      <c r="A18" s="35">
        <v>16</v>
      </c>
      <c r="B18" s="10" t="s">
        <v>39</v>
      </c>
      <c r="C18" s="15">
        <v>0</v>
      </c>
      <c r="D18" s="15">
        <v>0</v>
      </c>
      <c r="E18" s="15">
        <v>0</v>
      </c>
      <c r="F18" s="15">
        <v>0</v>
      </c>
      <c r="G18" s="15">
        <v>200</v>
      </c>
      <c r="H18" s="14">
        <f>G18/365</f>
      </c>
      <c r="I18" s="14">
        <f>H18*0.5</f>
      </c>
      <c r="J18" s="14">
        <v>37.6</v>
      </c>
      <c r="K18" s="16">
        <v>8.03</v>
      </c>
      <c r="L18" s="14">
        <v>18.6</v>
      </c>
      <c r="M18" s="14">
        <v>4.17</v>
      </c>
      <c r="N18" s="14">
        <v>7.4</v>
      </c>
      <c r="O18" s="15">
        <v>10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4">
        <v>18.6</v>
      </c>
      <c r="W18" s="14">
        <v>18.6</v>
      </c>
      <c r="X18" s="14">
        <v>7.4</v>
      </c>
      <c r="Y18" s="14">
        <v>7.4</v>
      </c>
      <c r="Z18" s="31">
        <v>0</v>
      </c>
      <c r="AA18" s="37">
        <v>0</v>
      </c>
      <c r="AB18" s="31">
        <v>0</v>
      </c>
    </row>
    <row x14ac:dyDescent="0.25" r="19" customHeight="1" ht="20.25">
      <c r="A19" s="33">
        <v>17</v>
      </c>
      <c r="B19" s="9" t="s">
        <v>40</v>
      </c>
      <c r="C19" s="15">
        <v>0</v>
      </c>
      <c r="D19" s="15">
        <v>0</v>
      </c>
      <c r="E19" s="15">
        <v>0</v>
      </c>
      <c r="F19" s="15">
        <v>0</v>
      </c>
      <c r="G19" s="15">
        <v>365</v>
      </c>
      <c r="H19" s="15">
        <v>0</v>
      </c>
      <c r="I19" s="15">
        <v>0</v>
      </c>
      <c r="J19" s="14">
        <v>14.5</v>
      </c>
      <c r="K19" s="16">
        <v>2.2</v>
      </c>
      <c r="L19" s="14">
        <v>8.4</v>
      </c>
      <c r="M19" s="14">
        <v>1.45</v>
      </c>
      <c r="N19" s="14">
        <v>5.6</v>
      </c>
      <c r="O19" s="15">
        <v>10</v>
      </c>
      <c r="P19" s="18">
        <v>44.6</v>
      </c>
      <c r="Q19" s="18">
        <v>0.498</v>
      </c>
      <c r="R19" s="18">
        <v>0.048</v>
      </c>
      <c r="S19" s="17">
        <v>2670</v>
      </c>
      <c r="T19" s="18">
        <v>168.79999999999998</v>
      </c>
      <c r="U19" s="17">
        <v>0</v>
      </c>
      <c r="V19" s="15">
        <v>5</v>
      </c>
      <c r="W19" s="15">
        <v>25</v>
      </c>
      <c r="X19" s="14">
        <v>0.64</v>
      </c>
      <c r="Y19" s="14">
        <v>5.6</v>
      </c>
      <c r="Z19" s="31">
        <v>91588090.2524864</v>
      </c>
      <c r="AA19" s="34">
        <v>91700000</v>
      </c>
      <c r="AB19" s="31">
        <v>91588090.2524864</v>
      </c>
    </row>
    <row x14ac:dyDescent="0.25" r="20" customHeight="1" ht="20.25">
      <c r="A20" s="33">
        <v>18</v>
      </c>
      <c r="B20" s="9" t="s">
        <v>41</v>
      </c>
      <c r="C20" s="15">
        <v>0</v>
      </c>
      <c r="D20" s="15">
        <v>0</v>
      </c>
      <c r="E20" s="15">
        <v>0</v>
      </c>
      <c r="F20" s="15">
        <v>0</v>
      </c>
      <c r="G20" s="15">
        <v>365</v>
      </c>
      <c r="H20" s="15">
        <v>0</v>
      </c>
      <c r="I20" s="15">
        <v>0</v>
      </c>
      <c r="J20" s="14">
        <v>44.8</v>
      </c>
      <c r="K20" s="16">
        <v>11.43</v>
      </c>
      <c r="L20" s="15">
        <v>40</v>
      </c>
      <c r="M20" s="14">
        <v>6.86</v>
      </c>
      <c r="N20" s="14">
        <v>9.3</v>
      </c>
      <c r="O20" s="15">
        <v>10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4">
        <v>27.81</v>
      </c>
      <c r="W20" s="15">
        <v>50</v>
      </c>
      <c r="X20" s="14">
        <v>6.58</v>
      </c>
      <c r="Y20" s="14">
        <v>31.6</v>
      </c>
      <c r="Z20" s="31">
        <v>162643434.576353</v>
      </c>
      <c r="AA20" s="34">
        <v>163000000</v>
      </c>
      <c r="AB20" s="31">
        <v>162643434.576353</v>
      </c>
    </row>
    <row x14ac:dyDescent="0.25" r="21" customHeight="1" ht="20.25">
      <c r="A21" s="33">
        <v>19</v>
      </c>
      <c r="B21" s="9" t="s">
        <v>42</v>
      </c>
      <c r="C21" s="15">
        <v>0</v>
      </c>
      <c r="D21" s="15">
        <v>0</v>
      </c>
      <c r="E21" s="15">
        <v>0</v>
      </c>
      <c r="F21" s="15">
        <v>0</v>
      </c>
      <c r="G21" s="15">
        <v>365</v>
      </c>
      <c r="H21" s="15">
        <v>0</v>
      </c>
      <c r="I21" s="15">
        <v>0</v>
      </c>
      <c r="J21" s="14">
        <v>5.97</v>
      </c>
      <c r="K21" s="16">
        <v>0.9057931034482759</v>
      </c>
      <c r="L21" s="15">
        <v>5</v>
      </c>
      <c r="M21" s="14">
        <v>0.863095238095238</v>
      </c>
      <c r="N21" s="14">
        <v>5.26</v>
      </c>
      <c r="O21" s="15">
        <v>10</v>
      </c>
      <c r="P21" s="18">
        <v>45.45454545454545</v>
      </c>
      <c r="Q21" s="18">
        <v>0.498</v>
      </c>
      <c r="R21" s="18">
        <v>0.03296052948641745</v>
      </c>
      <c r="S21" s="17">
        <v>1090</v>
      </c>
      <c r="T21" s="17">
        <v>206</v>
      </c>
      <c r="U21" s="17">
        <v>0</v>
      </c>
      <c r="V21" s="15">
        <v>5</v>
      </c>
      <c r="W21" s="14">
        <v>19.9</v>
      </c>
      <c r="X21" s="14">
        <v>0.58</v>
      </c>
      <c r="Y21" s="14">
        <v>5.26</v>
      </c>
      <c r="Z21" s="31">
        <v>3523608.7490195</v>
      </c>
      <c r="AA21" s="34">
        <v>3530000000</v>
      </c>
      <c r="AB21" s="31">
        <v>3523608.7490195</v>
      </c>
    </row>
    <row x14ac:dyDescent="0.25" r="22" customHeight="1" ht="18.75">
      <c r="A22" s="38"/>
      <c r="B22" s="39"/>
      <c r="C22" s="38"/>
      <c r="D22" s="38"/>
      <c r="E22" s="38"/>
      <c r="F22" s="38"/>
      <c r="G22" s="38"/>
      <c r="H22" s="38"/>
      <c r="I22" s="38"/>
      <c r="J22" s="40"/>
      <c r="K22" s="41"/>
      <c r="L22" s="38"/>
      <c r="M22" s="40"/>
      <c r="N22" s="40"/>
      <c r="O22" s="38"/>
      <c r="P22" s="40"/>
      <c r="Q22" s="40"/>
      <c r="R22" s="40"/>
      <c r="S22" s="38"/>
      <c r="T22" s="38"/>
      <c r="U22" s="38"/>
      <c r="V22" s="38"/>
      <c r="W22" s="40"/>
      <c r="X22" s="40"/>
      <c r="Y22" s="40"/>
      <c r="Z22" s="42"/>
      <c r="AA22" s="42"/>
      <c r="AB22" s="42"/>
    </row>
    <row x14ac:dyDescent="0.25" r="23" customHeight="1" ht="18.75">
      <c r="A23" s="38"/>
      <c r="B23" s="39"/>
      <c r="C23" s="38"/>
      <c r="D23" s="38"/>
      <c r="E23" s="38"/>
      <c r="F23" s="38"/>
      <c r="G23" s="38"/>
      <c r="H23" s="38"/>
      <c r="I23" s="38"/>
      <c r="J23" s="40"/>
      <c r="K23" s="41"/>
      <c r="L23" s="38"/>
      <c r="M23" s="40"/>
      <c r="N23" s="40"/>
      <c r="O23" s="38"/>
      <c r="P23" s="40"/>
      <c r="Q23" s="40"/>
      <c r="R23" s="40"/>
      <c r="S23" s="38"/>
      <c r="T23" s="38"/>
      <c r="U23" s="38"/>
      <c r="V23" s="38"/>
      <c r="W23" s="40"/>
      <c r="X23" s="40"/>
      <c r="Y23" s="40"/>
      <c r="Z23" s="42"/>
      <c r="AA23" s="42"/>
      <c r="AB23" s="42"/>
    </row>
    <row x14ac:dyDescent="0.25" r="24" customHeight="1" ht="19.5">
      <c r="A24" s="38"/>
      <c r="B24" s="39"/>
      <c r="C24" s="38"/>
      <c r="D24" s="38"/>
      <c r="E24" s="38"/>
      <c r="F24" s="38"/>
      <c r="G24" s="38"/>
      <c r="H24" s="38"/>
      <c r="I24" s="38"/>
      <c r="J24" s="43"/>
      <c r="K24" s="41"/>
      <c r="L24" s="38"/>
      <c r="M24" s="40"/>
      <c r="N24" s="40"/>
      <c r="O24" s="38"/>
      <c r="P24" s="40"/>
      <c r="Q24" s="40"/>
      <c r="R24" s="40"/>
      <c r="S24" s="38"/>
      <c r="T24" s="38"/>
      <c r="U24" s="38"/>
      <c r="V24" s="38"/>
      <c r="W24" s="40"/>
      <c r="X24" s="40"/>
      <c r="Y24" s="40"/>
      <c r="Z24" s="42"/>
      <c r="AA24" s="42"/>
      <c r="AB24" s="42"/>
    </row>
    <row x14ac:dyDescent="0.25" r="25" customHeight="1" ht="19.5">
      <c r="A25" s="38"/>
      <c r="B25" s="4"/>
      <c r="C25" s="38"/>
      <c r="D25" s="38"/>
      <c r="E25" s="38"/>
      <c r="F25" s="38"/>
      <c r="G25" s="38"/>
      <c r="H25" s="38"/>
      <c r="I25" s="38"/>
      <c r="J25" s="43"/>
      <c r="K25" s="41"/>
      <c r="L25" s="38"/>
      <c r="M25" s="40"/>
      <c r="N25" s="40"/>
      <c r="O25" s="38"/>
      <c r="P25" s="40"/>
      <c r="Q25" s="40"/>
      <c r="R25" s="40"/>
      <c r="S25" s="38"/>
      <c r="T25" s="38"/>
      <c r="U25" s="38"/>
      <c r="V25" s="38"/>
      <c r="W25" s="40"/>
      <c r="X25" s="40"/>
      <c r="Y25" s="40"/>
      <c r="Z25" s="42"/>
      <c r="AA25" s="42"/>
      <c r="AB25" s="42"/>
    </row>
    <row x14ac:dyDescent="0.25" r="26" customHeight="1" ht="19.5">
      <c r="A26" s="38"/>
      <c r="B26" s="9"/>
      <c r="C26" s="38"/>
      <c r="D26" s="38"/>
      <c r="E26" s="38"/>
      <c r="F26" s="38"/>
      <c r="G26" s="38"/>
      <c r="H26" s="38"/>
      <c r="I26" s="38"/>
      <c r="J26" s="43"/>
      <c r="K26" s="41"/>
      <c r="L26" s="38"/>
      <c r="M26" s="40"/>
      <c r="N26" s="40"/>
      <c r="O26" s="38"/>
      <c r="P26" s="40"/>
      <c r="Q26" s="40"/>
      <c r="R26" s="40"/>
      <c r="S26" s="38"/>
      <c r="T26" s="38"/>
      <c r="U26" s="38"/>
      <c r="V26" s="38"/>
      <c r="W26" s="40"/>
      <c r="X26" s="40"/>
      <c r="Y26" s="40"/>
      <c r="Z26" s="42"/>
      <c r="AA26" s="42"/>
      <c r="AB26" s="42"/>
    </row>
    <row x14ac:dyDescent="0.25" r="27" customHeight="1" ht="19.5">
      <c r="A27" s="38"/>
      <c r="B27" s="9"/>
      <c r="C27" s="38"/>
      <c r="D27" s="38"/>
      <c r="E27" s="38"/>
      <c r="F27" s="38"/>
      <c r="G27" s="38"/>
      <c r="H27" s="38"/>
      <c r="I27" s="38"/>
      <c r="J27" s="43"/>
      <c r="K27" s="41"/>
      <c r="L27" s="38"/>
      <c r="M27" s="40"/>
      <c r="N27" s="40"/>
      <c r="O27" s="38"/>
      <c r="P27" s="40"/>
      <c r="Q27" s="40"/>
      <c r="R27" s="40"/>
      <c r="S27" s="38"/>
      <c r="T27" s="38"/>
      <c r="U27" s="38"/>
      <c r="V27" s="38"/>
      <c r="W27" s="40"/>
      <c r="X27" s="40"/>
      <c r="Y27" s="40"/>
      <c r="Z27" s="42"/>
      <c r="AA27" s="42"/>
      <c r="AB27" s="42"/>
    </row>
    <row x14ac:dyDescent="0.25" r="28" customHeight="1" ht="19.5">
      <c r="A28" s="38"/>
      <c r="B28" s="4"/>
      <c r="C28" s="38"/>
      <c r="D28" s="38"/>
      <c r="E28" s="38"/>
      <c r="F28" s="38"/>
      <c r="G28" s="38"/>
      <c r="H28" s="38"/>
      <c r="I28" s="38"/>
      <c r="J28" s="43"/>
      <c r="K28" s="41"/>
      <c r="L28" s="38"/>
      <c r="M28" s="40"/>
      <c r="N28" s="40"/>
      <c r="O28" s="38"/>
      <c r="P28" s="40"/>
      <c r="Q28" s="40"/>
      <c r="R28" s="40"/>
      <c r="S28" s="38"/>
      <c r="T28" s="38"/>
      <c r="U28" s="38"/>
      <c r="V28" s="38"/>
      <c r="W28" s="40"/>
      <c r="X28" s="40"/>
      <c r="Y28" s="40"/>
      <c r="Z28" s="42"/>
      <c r="AA28" s="42"/>
      <c r="AB28" s="42"/>
    </row>
    <row x14ac:dyDescent="0.25" r="29" customHeight="1" ht="19.5">
      <c r="A29" s="38"/>
      <c r="B29" s="9"/>
      <c r="C29" s="38"/>
      <c r="D29" s="38"/>
      <c r="E29" s="38"/>
      <c r="F29" s="38"/>
      <c r="G29" s="38"/>
      <c r="H29" s="38"/>
      <c r="I29" s="38"/>
      <c r="J29" s="43"/>
      <c r="K29" s="41"/>
      <c r="L29" s="38"/>
      <c r="M29" s="40"/>
      <c r="N29" s="40"/>
      <c r="O29" s="38"/>
      <c r="P29" s="40"/>
      <c r="Q29" s="40"/>
      <c r="R29" s="40"/>
      <c r="S29" s="38"/>
      <c r="T29" s="38"/>
      <c r="U29" s="38"/>
      <c r="V29" s="38"/>
      <c r="W29" s="40"/>
      <c r="X29" s="40"/>
      <c r="Y29" s="40"/>
      <c r="Z29" s="42"/>
      <c r="AA29" s="42"/>
      <c r="AB29" s="42"/>
    </row>
    <row x14ac:dyDescent="0.25" r="30" customHeight="1" ht="19.5">
      <c r="A30" s="38"/>
      <c r="B30" s="9"/>
      <c r="C30" s="38"/>
      <c r="D30" s="38"/>
      <c r="E30" s="38"/>
      <c r="F30" s="38"/>
      <c r="G30" s="38"/>
      <c r="H30" s="38"/>
      <c r="I30" s="38"/>
      <c r="J30" s="43"/>
      <c r="K30" s="41"/>
      <c r="L30" s="38"/>
      <c r="M30" s="40"/>
      <c r="N30" s="40"/>
      <c r="O30" s="38"/>
      <c r="P30" s="40"/>
      <c r="Q30" s="40"/>
      <c r="R30" s="40"/>
      <c r="S30" s="38"/>
      <c r="T30" s="38"/>
      <c r="U30" s="38"/>
      <c r="V30" s="38"/>
      <c r="W30" s="40"/>
      <c r="X30" s="40"/>
      <c r="Y30" s="40"/>
      <c r="Z30" s="42"/>
      <c r="AA30" s="42"/>
      <c r="AB30" s="42"/>
    </row>
    <row x14ac:dyDescent="0.25" r="31" customHeight="1" ht="19.5">
      <c r="A31" s="38"/>
      <c r="B31" s="4"/>
      <c r="C31" s="38"/>
      <c r="D31" s="38"/>
      <c r="E31" s="38"/>
      <c r="F31" s="38"/>
      <c r="G31" s="38"/>
      <c r="H31" s="38"/>
      <c r="I31" s="38"/>
      <c r="J31" s="43"/>
      <c r="K31" s="41"/>
      <c r="L31" s="38"/>
      <c r="M31" s="40"/>
      <c r="N31" s="40"/>
      <c r="O31" s="38"/>
      <c r="P31" s="40"/>
      <c r="Q31" s="40"/>
      <c r="R31" s="40"/>
      <c r="S31" s="38"/>
      <c r="T31" s="38"/>
      <c r="U31" s="38"/>
      <c r="V31" s="38"/>
      <c r="W31" s="40"/>
      <c r="X31" s="40"/>
      <c r="Y31" s="40"/>
      <c r="Z31" s="42"/>
      <c r="AA31" s="42"/>
      <c r="AB31" s="42"/>
    </row>
    <row x14ac:dyDescent="0.25" r="32" customHeight="1" ht="19.5">
      <c r="A32" s="38"/>
      <c r="B32" s="4"/>
      <c r="C32" s="38"/>
      <c r="D32" s="38"/>
      <c r="E32" s="38"/>
      <c r="F32" s="38"/>
      <c r="G32" s="38"/>
      <c r="H32" s="38"/>
      <c r="I32" s="38"/>
      <c r="J32" s="43"/>
      <c r="K32" s="41"/>
      <c r="L32" s="38"/>
      <c r="M32" s="40"/>
      <c r="N32" s="40"/>
      <c r="O32" s="38"/>
      <c r="P32" s="40"/>
      <c r="Q32" s="40"/>
      <c r="R32" s="40"/>
      <c r="S32" s="38"/>
      <c r="T32" s="38"/>
      <c r="U32" s="38"/>
      <c r="V32" s="38"/>
      <c r="W32" s="40"/>
      <c r="X32" s="40"/>
      <c r="Y32" s="40"/>
      <c r="Z32" s="42"/>
      <c r="AA32" s="42"/>
      <c r="AB32" s="42"/>
    </row>
    <row x14ac:dyDescent="0.25" r="33" customHeight="1" ht="18.75">
      <c r="A33" s="38"/>
      <c r="B33" s="4"/>
      <c r="C33" s="38"/>
      <c r="D33" s="38"/>
      <c r="E33" s="38"/>
      <c r="F33" s="38"/>
      <c r="G33" s="38"/>
      <c r="H33" s="38"/>
      <c r="I33" s="38"/>
      <c r="J33" s="43"/>
      <c r="K33" s="41"/>
      <c r="L33" s="38"/>
      <c r="M33" s="40"/>
      <c r="N33" s="40"/>
      <c r="O33" s="38"/>
      <c r="P33" s="40"/>
      <c r="Q33" s="40"/>
      <c r="R33" s="40"/>
      <c r="S33" s="38"/>
      <c r="T33" s="38"/>
      <c r="U33" s="38"/>
      <c r="V33" s="38"/>
      <c r="W33" s="40"/>
      <c r="X33" s="40"/>
      <c r="Y33" s="40"/>
      <c r="Z33" s="42"/>
      <c r="AA33" s="42"/>
      <c r="AB33" s="42"/>
    </row>
    <row x14ac:dyDescent="0.25" r="34" customHeight="1" ht="18.75">
      <c r="A34" s="38"/>
      <c r="B34" s="9"/>
      <c r="C34" s="38"/>
      <c r="D34" s="38"/>
      <c r="E34" s="38"/>
      <c r="F34" s="38"/>
      <c r="G34" s="38"/>
      <c r="H34" s="38"/>
      <c r="I34" s="38"/>
      <c r="J34" s="43"/>
      <c r="K34" s="41"/>
      <c r="L34" s="38"/>
      <c r="M34" s="40"/>
      <c r="N34" s="40"/>
      <c r="O34" s="38"/>
      <c r="P34" s="40"/>
      <c r="Q34" s="40"/>
      <c r="R34" s="40"/>
      <c r="S34" s="38"/>
      <c r="T34" s="38"/>
      <c r="U34" s="38"/>
      <c r="V34" s="38"/>
      <c r="W34" s="40"/>
      <c r="X34" s="40"/>
      <c r="Y34" s="40"/>
      <c r="Z34" s="42"/>
      <c r="AA34" s="42"/>
      <c r="AB34" s="42"/>
    </row>
    <row x14ac:dyDescent="0.25" r="35" customHeight="1" ht="18.75">
      <c r="A35" s="38"/>
      <c r="B35" s="10"/>
      <c r="C35" s="38"/>
      <c r="D35" s="38"/>
      <c r="E35" s="38"/>
      <c r="F35" s="38"/>
      <c r="G35" s="38"/>
      <c r="H35" s="38"/>
      <c r="I35" s="38"/>
      <c r="J35" s="43"/>
      <c r="K35" s="41"/>
      <c r="L35" s="38"/>
      <c r="M35" s="40"/>
      <c r="N35" s="40"/>
      <c r="O35" s="38"/>
      <c r="P35" s="40"/>
      <c r="Q35" s="40"/>
      <c r="R35" s="40"/>
      <c r="S35" s="38"/>
      <c r="T35" s="38"/>
      <c r="U35" s="38"/>
      <c r="V35" s="38"/>
      <c r="W35" s="40"/>
      <c r="X35" s="40"/>
      <c r="Y35" s="40"/>
      <c r="Z35" s="42"/>
      <c r="AA35" s="42"/>
      <c r="AB35" s="42"/>
    </row>
    <row x14ac:dyDescent="0.25" r="36" customHeight="1" ht="18.75">
      <c r="A36" s="38"/>
      <c r="B36" s="10"/>
      <c r="C36" s="38"/>
      <c r="D36" s="38"/>
      <c r="E36" s="38"/>
      <c r="F36" s="38"/>
      <c r="G36" s="38"/>
      <c r="H36" s="38"/>
      <c r="I36" s="38"/>
      <c r="J36" s="43"/>
      <c r="K36" s="41"/>
      <c r="L36" s="38"/>
      <c r="M36" s="40"/>
      <c r="N36" s="40"/>
      <c r="O36" s="38"/>
      <c r="P36" s="40"/>
      <c r="Q36" s="40"/>
      <c r="R36" s="40"/>
      <c r="S36" s="38"/>
      <c r="T36" s="38"/>
      <c r="U36" s="38"/>
      <c r="V36" s="38"/>
      <c r="W36" s="40"/>
      <c r="X36" s="40"/>
      <c r="Y36" s="40"/>
      <c r="Z36" s="42"/>
      <c r="AA36" s="42"/>
      <c r="AB36" s="42"/>
    </row>
    <row x14ac:dyDescent="0.25" r="37" customHeight="1" ht="18.75">
      <c r="A37" s="38"/>
      <c r="B37" s="10"/>
      <c r="C37" s="38"/>
      <c r="D37" s="38"/>
      <c r="E37" s="38"/>
      <c r="F37" s="38"/>
      <c r="G37" s="38"/>
      <c r="H37" s="38"/>
      <c r="I37" s="38"/>
      <c r="J37" s="43"/>
      <c r="K37" s="41"/>
      <c r="L37" s="38"/>
      <c r="M37" s="40"/>
      <c r="N37" s="40"/>
      <c r="O37" s="38"/>
      <c r="P37" s="40"/>
      <c r="Q37" s="40"/>
      <c r="R37" s="40"/>
      <c r="S37" s="38"/>
      <c r="T37" s="38"/>
      <c r="U37" s="38"/>
      <c r="V37" s="38"/>
      <c r="W37" s="40"/>
      <c r="X37" s="40"/>
      <c r="Y37" s="40"/>
      <c r="Z37" s="42"/>
      <c r="AA37" s="42"/>
      <c r="AB37" s="42"/>
    </row>
    <row x14ac:dyDescent="0.25" r="38" customHeight="1" ht="18.75">
      <c r="A38" s="38"/>
      <c r="B38" s="10"/>
      <c r="C38" s="38"/>
      <c r="D38" s="38"/>
      <c r="E38" s="38"/>
      <c r="F38" s="38"/>
      <c r="G38" s="38"/>
      <c r="H38" s="38"/>
      <c r="I38" s="38"/>
      <c r="J38" s="43"/>
      <c r="K38" s="41"/>
      <c r="L38" s="38"/>
      <c r="M38" s="40"/>
      <c r="N38" s="40"/>
      <c r="O38" s="38"/>
      <c r="P38" s="40"/>
      <c r="Q38" s="40"/>
      <c r="R38" s="40"/>
      <c r="S38" s="38"/>
      <c r="T38" s="38"/>
      <c r="U38" s="38"/>
      <c r="V38" s="38"/>
      <c r="W38" s="40"/>
      <c r="X38" s="40"/>
      <c r="Y38" s="40"/>
      <c r="Z38" s="42"/>
      <c r="AA38" s="42"/>
      <c r="AB38" s="42"/>
    </row>
    <row x14ac:dyDescent="0.25" r="39" customHeight="1" ht="18.75">
      <c r="A39" s="38"/>
      <c r="B39" s="10"/>
      <c r="C39" s="38"/>
      <c r="D39" s="38"/>
      <c r="E39" s="38"/>
      <c r="F39" s="38"/>
      <c r="G39" s="38"/>
      <c r="H39" s="38"/>
      <c r="I39" s="38"/>
      <c r="J39" s="43"/>
      <c r="K39" s="41"/>
      <c r="L39" s="38"/>
      <c r="M39" s="40"/>
      <c r="N39" s="40"/>
      <c r="O39" s="38"/>
      <c r="P39" s="40"/>
      <c r="Q39" s="40"/>
      <c r="R39" s="40"/>
      <c r="S39" s="38"/>
      <c r="T39" s="38"/>
      <c r="U39" s="38"/>
      <c r="V39" s="38"/>
      <c r="W39" s="40"/>
      <c r="X39" s="40"/>
      <c r="Y39" s="40"/>
      <c r="Z39" s="42"/>
      <c r="AA39" s="42"/>
      <c r="AB39" s="42"/>
    </row>
    <row x14ac:dyDescent="0.25" r="40" customHeight="1" ht="18.75">
      <c r="A40" s="38"/>
      <c r="B40" s="10"/>
      <c r="C40" s="38"/>
      <c r="D40" s="38"/>
      <c r="E40" s="38"/>
      <c r="F40" s="38"/>
      <c r="G40" s="38"/>
      <c r="H40" s="38"/>
      <c r="I40" s="38"/>
      <c r="J40" s="43"/>
      <c r="K40" s="41"/>
      <c r="L40" s="38"/>
      <c r="M40" s="40"/>
      <c r="N40" s="40"/>
      <c r="O40" s="38"/>
      <c r="P40" s="40"/>
      <c r="Q40" s="40"/>
      <c r="R40" s="40"/>
      <c r="S40" s="38"/>
      <c r="T40" s="38"/>
      <c r="U40" s="38"/>
      <c r="V40" s="38"/>
      <c r="W40" s="40"/>
      <c r="X40" s="40"/>
      <c r="Y40" s="40"/>
      <c r="Z40" s="42"/>
      <c r="AA40" s="42"/>
      <c r="AB40" s="42"/>
    </row>
    <row x14ac:dyDescent="0.25" r="41" customHeight="1" ht="18.75">
      <c r="A41" s="38"/>
      <c r="B41" s="9"/>
      <c r="C41" s="38"/>
      <c r="D41" s="38"/>
      <c r="E41" s="38"/>
      <c r="F41" s="38"/>
      <c r="G41" s="38"/>
      <c r="H41" s="38"/>
      <c r="I41" s="38"/>
      <c r="J41" s="43"/>
      <c r="K41" s="41"/>
      <c r="L41" s="38"/>
      <c r="M41" s="40"/>
      <c r="N41" s="40"/>
      <c r="O41" s="38"/>
      <c r="P41" s="40"/>
      <c r="Q41" s="40"/>
      <c r="R41" s="40"/>
      <c r="S41" s="38"/>
      <c r="T41" s="38"/>
      <c r="U41" s="38"/>
      <c r="V41" s="38"/>
      <c r="W41" s="40"/>
      <c r="X41" s="40"/>
      <c r="Y41" s="40"/>
      <c r="Z41" s="42"/>
      <c r="AA41" s="42"/>
      <c r="AB41" s="42"/>
    </row>
    <row x14ac:dyDescent="0.25" r="42" customHeight="1" ht="18.75">
      <c r="A42" s="38"/>
      <c r="B42" s="9"/>
      <c r="C42" s="38"/>
      <c r="D42" s="38"/>
      <c r="E42" s="38"/>
      <c r="F42" s="38"/>
      <c r="G42" s="38"/>
      <c r="H42" s="38"/>
      <c r="I42" s="38"/>
      <c r="J42" s="43"/>
      <c r="K42" s="41"/>
      <c r="L42" s="38"/>
      <c r="M42" s="40"/>
      <c r="N42" s="40"/>
      <c r="O42" s="38"/>
      <c r="P42" s="40"/>
      <c r="Q42" s="40"/>
      <c r="R42" s="40"/>
      <c r="S42" s="38"/>
      <c r="T42" s="38"/>
      <c r="U42" s="38"/>
      <c r="V42" s="38"/>
      <c r="W42" s="40"/>
      <c r="X42" s="40"/>
      <c r="Y42" s="40"/>
      <c r="Z42" s="42"/>
      <c r="AA42" s="42"/>
      <c r="AB42" s="42"/>
    </row>
    <row x14ac:dyDescent="0.25" r="43" customHeight="1" ht="18.75">
      <c r="A43" s="38"/>
      <c r="B43" s="9"/>
      <c r="C43" s="38"/>
      <c r="D43" s="38"/>
      <c r="E43" s="38"/>
      <c r="F43" s="38"/>
      <c r="G43" s="38"/>
      <c r="H43" s="38"/>
      <c r="I43" s="38"/>
      <c r="J43" s="40"/>
      <c r="K43" s="41"/>
      <c r="L43" s="38"/>
      <c r="M43" s="40"/>
      <c r="N43" s="40"/>
      <c r="O43" s="38"/>
      <c r="P43" s="40"/>
      <c r="Q43" s="40"/>
      <c r="R43" s="40"/>
      <c r="S43" s="38"/>
      <c r="T43" s="38"/>
      <c r="U43" s="38"/>
      <c r="V43" s="38"/>
      <c r="W43" s="40"/>
      <c r="X43" s="40"/>
      <c r="Y43" s="40"/>
      <c r="Z43" s="42"/>
      <c r="AA43" s="42"/>
      <c r="AB43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9"/>
  <sheetViews>
    <sheetView workbookViewId="0"/>
  </sheetViews>
  <sheetFormatPr defaultRowHeight="15" x14ac:dyDescent="0.25"/>
  <cols>
    <col min="1" max="1" style="19" width="13.576428571428572" customWidth="1" bestFit="1"/>
    <col min="2" max="2" style="19" width="13.576428571428572" customWidth="1" bestFit="1"/>
    <col min="3" max="3" style="19" width="13.576428571428572" customWidth="1" bestFit="1"/>
    <col min="4" max="4" style="19" width="13.576428571428572" customWidth="1" bestFit="1"/>
    <col min="5" max="5" style="19" width="13.576428571428572" customWidth="1" bestFit="1"/>
    <col min="6" max="6" style="19" width="13.576428571428572" customWidth="1" bestFit="1"/>
    <col min="7" max="7" style="19" width="13.576428571428572" customWidth="1" bestFit="1"/>
    <col min="8" max="8" style="20" width="13.576428571428572" customWidth="1" bestFit="1"/>
    <col min="9" max="9" style="21" width="13.576428571428572" customWidth="1" bestFit="1"/>
    <col min="10" max="10" style="19" width="13.576428571428572" customWidth="1" bestFit="1"/>
    <col min="11" max="11" style="20" width="13.576428571428572" customWidth="1" bestFit="1"/>
    <col min="12" max="12" style="20" width="13.576428571428572" customWidth="1" bestFit="1"/>
    <col min="13" max="13" style="19" width="13.576428571428572" customWidth="1" bestFit="1"/>
    <col min="14" max="14" style="20" width="13.576428571428572" customWidth="1" bestFit="1"/>
    <col min="15" max="15" style="20" width="13.576428571428572" customWidth="1" bestFit="1"/>
    <col min="16" max="16" style="20" width="13.576428571428572" customWidth="1" bestFit="1"/>
    <col min="17" max="17" style="19" width="13.576428571428572" customWidth="1" bestFit="1"/>
    <col min="18" max="18" style="19" width="13.576428571428572" customWidth="1" bestFit="1"/>
    <col min="19" max="19" style="19" width="13.576428571428572" customWidth="1" bestFit="1"/>
    <col min="20" max="20" style="19" width="13.576428571428572" customWidth="1" bestFit="1"/>
    <col min="21" max="21" style="20" width="13.576428571428572" customWidth="1" bestFit="1"/>
    <col min="22" max="22" style="20" width="13.576428571428572" customWidth="1" bestFit="1"/>
    <col min="23" max="23" style="20" width="13.576428571428572" customWidth="1" bestFit="1"/>
  </cols>
  <sheetData>
    <row x14ac:dyDescent="0.25" r="1" customHeight="1" ht="18.75">
      <c r="A1" s="14">
        <v>2.5</v>
      </c>
      <c r="B1" s="14">
        <f>1/A1</f>
      </c>
      <c r="C1" s="14">
        <f>(A1-1)/A1</f>
      </c>
      <c r="D1" s="14">
        <f>B1*C1</f>
      </c>
      <c r="E1" s="15">
        <v>0</v>
      </c>
      <c r="F1" s="15">
        <v>0</v>
      </c>
      <c r="G1" s="15">
        <v>0</v>
      </c>
      <c r="H1" s="14">
        <v>50.3</v>
      </c>
      <c r="I1" s="16">
        <v>23.01</v>
      </c>
      <c r="J1" s="15">
        <v>48</v>
      </c>
      <c r="K1" s="14">
        <v>14.38</v>
      </c>
      <c r="L1" s="14">
        <v>19.2</v>
      </c>
      <c r="M1" s="15">
        <v>10</v>
      </c>
      <c r="N1" s="17">
        <v>463</v>
      </c>
      <c r="O1" s="18">
        <v>0.42200000000000004</v>
      </c>
      <c r="P1" s="18">
        <v>0.048</v>
      </c>
      <c r="Q1" s="17">
        <v>2910</v>
      </c>
      <c r="R1" s="18">
        <v>173.2</v>
      </c>
      <c r="S1" s="17">
        <v>0</v>
      </c>
      <c r="T1" s="14">
        <v>40.7</v>
      </c>
      <c r="U1" s="14">
        <v>66.6</v>
      </c>
      <c r="V1" s="14">
        <v>7.8</v>
      </c>
      <c r="W1" s="14">
        <v>22.1</v>
      </c>
    </row>
    <row x14ac:dyDescent="0.25" r="2" customHeight="1" ht="18.75">
      <c r="A2" s="15">
        <v>0</v>
      </c>
      <c r="B2" s="15">
        <v>0</v>
      </c>
      <c r="C2" s="15">
        <v>0</v>
      </c>
      <c r="D2" s="15">
        <v>0</v>
      </c>
      <c r="E2" s="15">
        <v>365</v>
      </c>
      <c r="F2" s="15">
        <v>0</v>
      </c>
      <c r="G2" s="15">
        <v>0</v>
      </c>
      <c r="H2" s="14">
        <v>233.85</v>
      </c>
      <c r="I2" s="16">
        <v>25.11</v>
      </c>
      <c r="J2" s="15">
        <v>150.63</v>
      </c>
      <c r="K2" s="14">
        <v>19.02</v>
      </c>
      <c r="L2" s="15">
        <v>26</v>
      </c>
      <c r="M2" s="15">
        <v>10</v>
      </c>
      <c r="N2" s="17">
        <v>11301</v>
      </c>
      <c r="O2" s="17">
        <v>1</v>
      </c>
      <c r="P2" s="18">
        <v>0.00496</v>
      </c>
      <c r="Q2" s="17">
        <v>610</v>
      </c>
      <c r="R2" s="18">
        <v>31.5</v>
      </c>
      <c r="S2" s="17">
        <v>0</v>
      </c>
      <c r="T2" s="14">
        <v>72.45</v>
      </c>
      <c r="U2" s="14">
        <v>230.9</v>
      </c>
      <c r="V2" s="14">
        <v>14.8</v>
      </c>
      <c r="W2" s="15">
        <v>27</v>
      </c>
    </row>
    <row x14ac:dyDescent="0.25" r="3" customHeight="1" ht="18.75">
      <c r="A3" s="15">
        <v>0</v>
      </c>
      <c r="B3" s="15">
        <v>0</v>
      </c>
      <c r="C3" s="15">
        <v>0</v>
      </c>
      <c r="D3" s="15">
        <v>0</v>
      </c>
      <c r="E3" s="15">
        <v>365</v>
      </c>
      <c r="F3" s="15">
        <v>0</v>
      </c>
      <c r="G3" s="15">
        <v>0</v>
      </c>
      <c r="H3" s="14">
        <v>13.8</v>
      </c>
      <c r="I3" s="16">
        <v>6.72</v>
      </c>
      <c r="J3" s="14">
        <v>9.1</v>
      </c>
      <c r="K3" s="14">
        <v>2.98</v>
      </c>
      <c r="L3" s="14">
        <v>4.7</v>
      </c>
      <c r="M3" s="15">
        <v>10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1</v>
      </c>
      <c r="T3" s="14">
        <v>9.1</v>
      </c>
      <c r="U3" s="14">
        <v>9.1</v>
      </c>
      <c r="V3" s="14">
        <v>4.7</v>
      </c>
      <c r="W3" s="14">
        <v>4.7</v>
      </c>
    </row>
    <row x14ac:dyDescent="0.25" r="4" customHeight="1" ht="18.75">
      <c r="A4" s="15">
        <v>2</v>
      </c>
      <c r="B4" s="14">
        <f>1/A4</f>
      </c>
      <c r="C4" s="14">
        <f>(A4-1)/A4</f>
      </c>
      <c r="D4" s="14">
        <f>B4*C4</f>
      </c>
      <c r="E4" s="15">
        <v>0</v>
      </c>
      <c r="F4" s="15">
        <v>0</v>
      </c>
      <c r="G4" s="15">
        <v>0</v>
      </c>
      <c r="H4" s="15">
        <v>24</v>
      </c>
      <c r="I4" s="16">
        <v>3.39</v>
      </c>
      <c r="J4" s="14">
        <v>5.8</v>
      </c>
      <c r="K4" s="14">
        <v>1.64</v>
      </c>
      <c r="L4" s="15">
        <v>3</v>
      </c>
      <c r="M4" s="15">
        <v>10</v>
      </c>
      <c r="N4" s="17">
        <v>112</v>
      </c>
      <c r="O4" s="18">
        <v>0.536</v>
      </c>
      <c r="P4" s="18">
        <v>0.0052</v>
      </c>
      <c r="Q4" s="17">
        <v>4720</v>
      </c>
      <c r="R4" s="18">
        <v>139.2</v>
      </c>
      <c r="S4" s="17">
        <v>1</v>
      </c>
      <c r="T4" s="14">
        <v>4.34</v>
      </c>
      <c r="U4" s="14">
        <v>19.7</v>
      </c>
      <c r="V4" s="14">
        <v>1.6</v>
      </c>
      <c r="W4" s="14">
        <v>5.2</v>
      </c>
    </row>
    <row x14ac:dyDescent="0.25" r="5" customHeight="1" ht="18.75">
      <c r="A5" s="15">
        <v>0</v>
      </c>
      <c r="B5" s="15">
        <v>0</v>
      </c>
      <c r="C5" s="15">
        <v>0</v>
      </c>
      <c r="D5" s="15">
        <v>0</v>
      </c>
      <c r="E5" s="15">
        <v>365</v>
      </c>
      <c r="F5" s="15">
        <v>0</v>
      </c>
      <c r="G5" s="15">
        <v>0</v>
      </c>
      <c r="H5" s="14">
        <v>0.8</v>
      </c>
      <c r="I5" s="16">
        <v>0.57</v>
      </c>
      <c r="J5" s="14">
        <v>0.7</v>
      </c>
      <c r="K5" s="14">
        <v>0.25</v>
      </c>
      <c r="L5" s="14">
        <v>0.3</v>
      </c>
      <c r="M5" s="15">
        <v>10</v>
      </c>
      <c r="N5" s="18">
        <v>14.5</v>
      </c>
      <c r="O5" s="18">
        <v>0.89</v>
      </c>
      <c r="P5" s="18">
        <v>0.0176</v>
      </c>
      <c r="Q5" s="17">
        <v>1430</v>
      </c>
      <c r="R5" s="18">
        <v>125.60000000000001</v>
      </c>
      <c r="S5" s="17">
        <v>1</v>
      </c>
      <c r="T5" s="14">
        <v>0.21</v>
      </c>
      <c r="U5" s="14">
        <v>1.24</v>
      </c>
      <c r="V5" s="14">
        <v>0.12</v>
      </c>
      <c r="W5" s="14">
        <v>0.3</v>
      </c>
    </row>
    <row x14ac:dyDescent="0.25" r="6" customHeight="1" ht="18.75">
      <c r="A6" s="15">
        <v>0</v>
      </c>
      <c r="B6" s="15">
        <v>0</v>
      </c>
      <c r="C6" s="15">
        <v>0</v>
      </c>
      <c r="D6" s="15">
        <v>0</v>
      </c>
      <c r="E6" s="15">
        <v>365</v>
      </c>
      <c r="F6" s="15">
        <v>0</v>
      </c>
      <c r="G6" s="15">
        <v>0</v>
      </c>
      <c r="H6" s="14">
        <v>2.1</v>
      </c>
      <c r="I6" s="16">
        <v>1.44</v>
      </c>
      <c r="J6" s="14">
        <v>1.7</v>
      </c>
      <c r="K6" s="14">
        <v>1.02</v>
      </c>
      <c r="L6" s="14">
        <v>0.8</v>
      </c>
      <c r="M6" s="15">
        <v>10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1</v>
      </c>
      <c r="T6" s="14">
        <v>1.7</v>
      </c>
      <c r="U6" s="14">
        <v>1.7</v>
      </c>
      <c r="V6" s="14">
        <v>0.8</v>
      </c>
      <c r="W6" s="14">
        <v>0.8</v>
      </c>
    </row>
    <row x14ac:dyDescent="0.25" r="7" customHeight="1" ht="18.75">
      <c r="A7" s="14">
        <v>2.25</v>
      </c>
      <c r="B7" s="14">
        <f>1/A7</f>
      </c>
      <c r="C7" s="14">
        <f>(A7-1)/A7</f>
      </c>
      <c r="D7" s="14">
        <f>B7*C7</f>
      </c>
      <c r="E7" s="15">
        <v>0</v>
      </c>
      <c r="F7" s="15">
        <v>0</v>
      </c>
      <c r="G7" s="15">
        <v>0</v>
      </c>
      <c r="H7" s="14">
        <v>0.4</v>
      </c>
      <c r="I7" s="16">
        <v>0.15</v>
      </c>
      <c r="J7" s="14">
        <v>0.4</v>
      </c>
      <c r="K7" s="14">
        <v>0.13</v>
      </c>
      <c r="L7" s="14">
        <v>0.2</v>
      </c>
      <c r="M7" s="15">
        <v>10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1</v>
      </c>
      <c r="T7" s="14">
        <v>0.4</v>
      </c>
      <c r="U7" s="14">
        <v>0.4</v>
      </c>
      <c r="V7" s="14">
        <v>0.2</v>
      </c>
      <c r="W7" s="14">
        <v>0.2</v>
      </c>
    </row>
    <row x14ac:dyDescent="0.25" r="8" customHeight="1" ht="18.75">
      <c r="A8" s="15">
        <v>6</v>
      </c>
      <c r="B8" s="14">
        <f>1/A8</f>
      </c>
      <c r="C8" s="14">
        <f>(A8-1)/A8</f>
      </c>
      <c r="D8" s="14">
        <f>B8*C8</f>
      </c>
      <c r="E8" s="15">
        <v>0</v>
      </c>
      <c r="F8" s="15">
        <v>0</v>
      </c>
      <c r="G8" s="15">
        <v>0</v>
      </c>
      <c r="H8" s="14">
        <v>0.8</v>
      </c>
      <c r="I8" s="16">
        <v>0.33</v>
      </c>
      <c r="J8" s="14">
        <v>0.7</v>
      </c>
      <c r="K8" s="14">
        <v>0.2</v>
      </c>
      <c r="L8" s="14">
        <v>0.3</v>
      </c>
      <c r="M8" s="15">
        <v>10</v>
      </c>
      <c r="N8" s="18">
        <v>1.71</v>
      </c>
      <c r="O8" s="18">
        <v>0.69</v>
      </c>
      <c r="P8" s="18">
        <v>0.0171</v>
      </c>
      <c r="Q8" s="17">
        <v>2130</v>
      </c>
      <c r="R8" s="18">
        <v>183.29999999999998</v>
      </c>
      <c r="S8" s="17">
        <v>1</v>
      </c>
      <c r="T8" s="14">
        <v>0.03</v>
      </c>
      <c r="U8" s="14">
        <v>0.7</v>
      </c>
      <c r="V8" s="14">
        <v>0.12</v>
      </c>
      <c r="W8" s="14">
        <v>0.3</v>
      </c>
    </row>
    <row x14ac:dyDescent="0.25" r="9" customHeight="1" ht="18.75">
      <c r="A9" s="15">
        <v>2</v>
      </c>
      <c r="B9" s="14">
        <f>1/A9</f>
      </c>
      <c r="C9" s="14">
        <f>(A9-1)/A9</f>
      </c>
      <c r="D9" s="14">
        <f>B9*C9</f>
      </c>
      <c r="E9" s="15">
        <v>0</v>
      </c>
      <c r="F9" s="15">
        <v>0</v>
      </c>
      <c r="G9" s="15">
        <v>0</v>
      </c>
      <c r="H9" s="14">
        <v>2.1</v>
      </c>
      <c r="I9" s="16">
        <v>0.67</v>
      </c>
      <c r="J9" s="14">
        <v>1.6</v>
      </c>
      <c r="K9" s="14">
        <v>0.62</v>
      </c>
      <c r="L9" s="14">
        <v>0.7</v>
      </c>
      <c r="M9" s="15">
        <v>10</v>
      </c>
      <c r="N9" s="18">
        <v>8.51</v>
      </c>
      <c r="O9" s="18">
        <v>0.79</v>
      </c>
      <c r="P9" s="18">
        <v>0.029300000000000003</v>
      </c>
      <c r="Q9" s="17">
        <v>1570</v>
      </c>
      <c r="R9" s="18">
        <v>203.70000000000002</v>
      </c>
      <c r="S9" s="17">
        <v>1</v>
      </c>
      <c r="T9" s="14">
        <v>0.3</v>
      </c>
      <c r="U9" s="14">
        <v>1.606</v>
      </c>
      <c r="V9" s="14">
        <v>0.1</v>
      </c>
      <c r="W9" s="14">
        <v>0.76</v>
      </c>
    </row>
    <row x14ac:dyDescent="0.25" r="10" customHeight="1" ht="18.75">
      <c r="A10" s="15">
        <v>0</v>
      </c>
      <c r="B10" s="15">
        <v>0</v>
      </c>
      <c r="C10" s="15">
        <v>0</v>
      </c>
      <c r="D10" s="15">
        <v>0</v>
      </c>
      <c r="E10" s="15">
        <v>365</v>
      </c>
      <c r="F10" s="15">
        <v>0</v>
      </c>
      <c r="G10" s="15">
        <v>0</v>
      </c>
      <c r="H10" s="14">
        <v>60.9</v>
      </c>
      <c r="I10" s="16">
        <v>32.08</v>
      </c>
      <c r="J10" s="14">
        <v>59.8</v>
      </c>
      <c r="K10" s="14">
        <v>20.05</v>
      </c>
      <c r="L10" s="14">
        <v>4.8</v>
      </c>
      <c r="M10" s="15">
        <v>10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4">
        <v>59.8</v>
      </c>
      <c r="U10" s="14">
        <v>59.8</v>
      </c>
      <c r="V10" s="14">
        <v>4.8</v>
      </c>
      <c r="W10" s="14">
        <v>4.8</v>
      </c>
    </row>
    <row x14ac:dyDescent="0.25" r="11" customHeight="1" ht="18.75">
      <c r="A11" s="15">
        <v>0</v>
      </c>
      <c r="B11" s="15">
        <v>0</v>
      </c>
      <c r="C11" s="15">
        <v>0</v>
      </c>
      <c r="D11" s="15">
        <v>0</v>
      </c>
      <c r="E11" s="15">
        <v>150</v>
      </c>
      <c r="F11" s="14">
        <f>E11/365</f>
      </c>
      <c r="G11" s="14">
        <f>F11*0.5</f>
      </c>
      <c r="H11" s="14">
        <v>19.9</v>
      </c>
      <c r="I11" s="16">
        <v>4.02</v>
      </c>
      <c r="J11" s="14">
        <v>9.8</v>
      </c>
      <c r="K11" s="14">
        <v>2.58</v>
      </c>
      <c r="L11" s="14">
        <v>0.8</v>
      </c>
      <c r="M11" s="15">
        <v>10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4">
        <v>9.8</v>
      </c>
      <c r="U11" s="14">
        <v>9.8</v>
      </c>
      <c r="V11" s="14">
        <v>0.8</v>
      </c>
      <c r="W11" s="14">
        <v>0.8</v>
      </c>
    </row>
    <row x14ac:dyDescent="0.25" r="12" customHeight="1" ht="18.75">
      <c r="A12" s="15">
        <v>0</v>
      </c>
      <c r="B12" s="15">
        <v>0</v>
      </c>
      <c r="C12" s="15">
        <v>0</v>
      </c>
      <c r="D12" s="15">
        <v>0</v>
      </c>
      <c r="E12" s="15">
        <v>150</v>
      </c>
      <c r="F12" s="14">
        <f>E12/365</f>
      </c>
      <c r="G12" s="14">
        <f>F12*0.5</f>
      </c>
      <c r="H12" s="14">
        <v>10.6</v>
      </c>
      <c r="I12" s="16">
        <v>3.65</v>
      </c>
      <c r="J12" s="14">
        <v>6.7</v>
      </c>
      <c r="K12" s="14">
        <v>1.54</v>
      </c>
      <c r="L12" s="14">
        <v>0.5</v>
      </c>
      <c r="M12" s="15">
        <v>10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4">
        <v>6.7</v>
      </c>
      <c r="U12" s="14">
        <v>6.7</v>
      </c>
      <c r="V12" s="14">
        <v>0.5</v>
      </c>
      <c r="W12" s="14">
        <v>0.5</v>
      </c>
    </row>
    <row x14ac:dyDescent="0.25" r="13" customHeight="1" ht="18.75">
      <c r="A13" s="15">
        <v>0</v>
      </c>
      <c r="B13" s="15">
        <v>0</v>
      </c>
      <c r="C13" s="15">
        <v>0</v>
      </c>
      <c r="D13" s="15">
        <v>0</v>
      </c>
      <c r="E13" s="15">
        <v>150</v>
      </c>
      <c r="F13" s="14">
        <f>E13/365</f>
      </c>
      <c r="G13" s="14">
        <f>F13*0.5</f>
      </c>
      <c r="H13" s="14">
        <v>40.5</v>
      </c>
      <c r="I13" s="16">
        <v>8.03</v>
      </c>
      <c r="J13" s="14">
        <v>28.2</v>
      </c>
      <c r="K13" s="14">
        <v>6.31</v>
      </c>
      <c r="L13" s="14">
        <v>2.3</v>
      </c>
      <c r="M13" s="15">
        <v>10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4">
        <v>28.2</v>
      </c>
      <c r="U13" s="14">
        <v>28.2</v>
      </c>
      <c r="V13" s="14">
        <v>2.3</v>
      </c>
      <c r="W13" s="14">
        <v>2.3</v>
      </c>
    </row>
    <row x14ac:dyDescent="0.25" r="14" customHeight="1" ht="18.75">
      <c r="A14" s="15">
        <v>0</v>
      </c>
      <c r="B14" s="15">
        <v>0</v>
      </c>
      <c r="C14" s="15">
        <v>0</v>
      </c>
      <c r="D14" s="15">
        <v>0</v>
      </c>
      <c r="E14" s="15">
        <v>150</v>
      </c>
      <c r="F14" s="14">
        <f>E14/365</f>
      </c>
      <c r="G14" s="14">
        <f>F14*0.5</f>
      </c>
      <c r="H14" s="14">
        <v>43.5</v>
      </c>
      <c r="I14" s="16">
        <v>9.27</v>
      </c>
      <c r="J14" s="14">
        <v>34.2</v>
      </c>
      <c r="K14" s="14">
        <v>7.66</v>
      </c>
      <c r="L14" s="14">
        <v>2.7</v>
      </c>
      <c r="M14" s="15">
        <v>10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4">
        <v>34.2</v>
      </c>
      <c r="U14" s="14">
        <v>34.2</v>
      </c>
      <c r="V14" s="14">
        <v>2.7</v>
      </c>
      <c r="W14" s="14">
        <v>2.7</v>
      </c>
    </row>
    <row x14ac:dyDescent="0.25" r="15" customHeight="1" ht="18.75">
      <c r="A15" s="15">
        <v>0</v>
      </c>
      <c r="B15" s="15">
        <v>0</v>
      </c>
      <c r="C15" s="15">
        <v>0</v>
      </c>
      <c r="D15" s="15">
        <v>0</v>
      </c>
      <c r="E15" s="15">
        <v>200</v>
      </c>
      <c r="F15" s="14">
        <f>E15/365</f>
      </c>
      <c r="G15" s="14">
        <f>F15*0.5</f>
      </c>
      <c r="H15" s="14">
        <v>37.6</v>
      </c>
      <c r="I15" s="16">
        <v>8.03</v>
      </c>
      <c r="J15" s="14">
        <v>26.6</v>
      </c>
      <c r="K15" s="14">
        <v>7.02</v>
      </c>
      <c r="L15" s="14">
        <v>10.6</v>
      </c>
      <c r="M15" s="15">
        <v>10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4">
        <v>26.6</v>
      </c>
      <c r="U15" s="14">
        <v>26.6</v>
      </c>
      <c r="V15" s="14">
        <v>10.6</v>
      </c>
      <c r="W15" s="14">
        <v>10.6</v>
      </c>
    </row>
    <row x14ac:dyDescent="0.25" r="16" customHeight="1" ht="18.75">
      <c r="A16" s="15">
        <v>0</v>
      </c>
      <c r="B16" s="15">
        <v>0</v>
      </c>
      <c r="C16" s="15">
        <v>0</v>
      </c>
      <c r="D16" s="15">
        <v>0</v>
      </c>
      <c r="E16" s="15">
        <v>200</v>
      </c>
      <c r="F16" s="14">
        <f>E16/365</f>
      </c>
      <c r="G16" s="14">
        <f>F16*0.5</f>
      </c>
      <c r="H16" s="14">
        <v>37.6</v>
      </c>
      <c r="I16" s="16">
        <v>8.03</v>
      </c>
      <c r="J16" s="14">
        <v>18.6</v>
      </c>
      <c r="K16" s="14">
        <v>4.17</v>
      </c>
      <c r="L16" s="14">
        <v>7.4</v>
      </c>
      <c r="M16" s="15">
        <v>10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4">
        <v>18.6</v>
      </c>
      <c r="U16" s="14">
        <v>18.6</v>
      </c>
      <c r="V16" s="14">
        <v>7.4</v>
      </c>
      <c r="W16" s="14">
        <v>7.4</v>
      </c>
    </row>
    <row x14ac:dyDescent="0.25" r="17" customHeight="1" ht="18.75">
      <c r="A17" s="15">
        <v>0</v>
      </c>
      <c r="B17" s="15">
        <v>0</v>
      </c>
      <c r="C17" s="15">
        <v>0</v>
      </c>
      <c r="D17" s="15">
        <v>0</v>
      </c>
      <c r="E17" s="15">
        <v>365</v>
      </c>
      <c r="F17" s="15">
        <v>0</v>
      </c>
      <c r="G17" s="15">
        <v>0</v>
      </c>
      <c r="H17" s="14">
        <v>14.5</v>
      </c>
      <c r="I17" s="16">
        <v>2.2</v>
      </c>
      <c r="J17" s="14">
        <v>8.4</v>
      </c>
      <c r="K17" s="14">
        <v>1.45</v>
      </c>
      <c r="L17" s="14">
        <v>5.6</v>
      </c>
      <c r="M17" s="15">
        <v>10</v>
      </c>
      <c r="N17" s="18">
        <v>44.6</v>
      </c>
      <c r="O17" s="18">
        <v>0.498</v>
      </c>
      <c r="P17" s="18">
        <v>0.048</v>
      </c>
      <c r="Q17" s="17">
        <v>2670</v>
      </c>
      <c r="R17" s="18">
        <v>168.79999999999998</v>
      </c>
      <c r="S17" s="17">
        <v>0</v>
      </c>
      <c r="T17" s="15">
        <v>5</v>
      </c>
      <c r="U17" s="15">
        <v>25</v>
      </c>
      <c r="V17" s="14">
        <v>0.64</v>
      </c>
      <c r="W17" s="14">
        <v>5.6</v>
      </c>
    </row>
    <row x14ac:dyDescent="0.25" r="18" customHeight="1" ht="18.75">
      <c r="A18" s="15">
        <v>0</v>
      </c>
      <c r="B18" s="15">
        <v>0</v>
      </c>
      <c r="C18" s="15">
        <v>0</v>
      </c>
      <c r="D18" s="15">
        <v>0</v>
      </c>
      <c r="E18" s="15">
        <v>365</v>
      </c>
      <c r="F18" s="15">
        <v>0</v>
      </c>
      <c r="G18" s="15">
        <v>0</v>
      </c>
      <c r="H18" s="14">
        <v>44.8</v>
      </c>
      <c r="I18" s="16">
        <v>11.43</v>
      </c>
      <c r="J18" s="15">
        <v>40</v>
      </c>
      <c r="K18" s="14">
        <v>6.86</v>
      </c>
      <c r="L18" s="14">
        <v>9.3</v>
      </c>
      <c r="M18" s="15">
        <v>10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4">
        <v>27.81</v>
      </c>
      <c r="U18" s="15">
        <v>50</v>
      </c>
      <c r="V18" s="14">
        <v>6.58</v>
      </c>
      <c r="W18" s="14">
        <v>31.6</v>
      </c>
    </row>
    <row x14ac:dyDescent="0.25" r="19" customHeight="1" ht="18.75">
      <c r="A19" s="15">
        <v>0</v>
      </c>
      <c r="B19" s="15">
        <v>0</v>
      </c>
      <c r="C19" s="15">
        <v>0</v>
      </c>
      <c r="D19" s="15">
        <v>0</v>
      </c>
      <c r="E19" s="15">
        <v>365</v>
      </c>
      <c r="F19" s="15">
        <v>0</v>
      </c>
      <c r="G19" s="15">
        <v>0</v>
      </c>
      <c r="H19" s="14">
        <v>5.97</v>
      </c>
      <c r="I19" s="16">
        <v>0.9057931034482759</v>
      </c>
      <c r="J19" s="15">
        <v>5</v>
      </c>
      <c r="K19" s="14">
        <v>0.863095238095238</v>
      </c>
      <c r="L19" s="14">
        <v>5.26</v>
      </c>
      <c r="M19" s="15">
        <v>10</v>
      </c>
      <c r="N19" s="18">
        <v>45.45454545454545</v>
      </c>
      <c r="O19" s="18">
        <v>0.498</v>
      </c>
      <c r="P19" s="18">
        <v>0.03296052948641745</v>
      </c>
      <c r="Q19" s="17">
        <v>1090</v>
      </c>
      <c r="R19" s="17">
        <v>206</v>
      </c>
      <c r="S19" s="17">
        <v>0</v>
      </c>
      <c r="T19" s="15">
        <v>5</v>
      </c>
      <c r="U19" s="14">
        <v>19.9</v>
      </c>
      <c r="V19" s="14">
        <v>0.58</v>
      </c>
      <c r="W19" s="14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0"/>
  <sheetViews>
    <sheetView workbookViewId="0"/>
  </sheetViews>
  <sheetFormatPr defaultRowHeight="15" x14ac:dyDescent="0.25"/>
  <cols>
    <col min="1" max="1" style="11" width="13.576428571428572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1" width="13.576428571428572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2" width="13.576428571428572" customWidth="1" bestFit="1"/>
    <col min="11" max="11" style="11" width="13.576428571428572" customWidth="1" bestFit="1"/>
    <col min="12" max="12" style="11" width="13.576428571428572" customWidth="1" bestFit="1"/>
    <col min="13" max="13" style="11" width="13.576428571428572" customWidth="1" bestFit="1"/>
    <col min="14" max="14" style="11" width="13.576428571428572" customWidth="1" bestFit="1"/>
    <col min="15" max="15" style="11" width="13.576428571428572" customWidth="1" bestFit="1"/>
    <col min="16" max="16" style="11" width="13.576428571428572" customWidth="1" bestFit="1"/>
    <col min="17" max="17" style="11" width="13.576428571428572" customWidth="1" bestFit="1"/>
    <col min="18" max="18" style="11" width="13.576428571428572" customWidth="1" bestFit="1"/>
    <col min="19" max="19" style="11" width="13.576428571428572" customWidth="1" bestFit="1"/>
    <col min="20" max="20" style="11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</cols>
  <sheetData>
    <row x14ac:dyDescent="0.25" r="1" customHeight="1" ht="18.7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x14ac:dyDescent="0.25" r="2" customHeight="1" ht="18.75">
      <c r="A2" s="4" t="s">
        <v>24</v>
      </c>
      <c r="B2" s="5"/>
      <c r="C2" s="5"/>
      <c r="D2" s="5"/>
      <c r="E2" s="5"/>
      <c r="F2" s="5"/>
      <c r="G2" s="5"/>
      <c r="H2" s="5"/>
      <c r="I2" s="5"/>
      <c r="J2" s="6"/>
      <c r="K2" s="5"/>
      <c r="L2" s="5"/>
      <c r="M2" s="5"/>
      <c r="N2" s="5"/>
      <c r="O2" s="7"/>
      <c r="P2" s="7"/>
      <c r="Q2" s="7"/>
      <c r="R2" s="7"/>
      <c r="S2" s="7"/>
      <c r="T2" s="7"/>
      <c r="U2" s="8"/>
      <c r="V2" s="8"/>
      <c r="W2" s="8"/>
      <c r="X2" s="8"/>
    </row>
    <row x14ac:dyDescent="0.25" r="3" customHeight="1" ht="18.75">
      <c r="A3" s="9" t="s">
        <v>25</v>
      </c>
      <c r="B3" s="5"/>
      <c r="C3" s="5"/>
      <c r="D3" s="5"/>
      <c r="E3" s="5"/>
      <c r="F3" s="5"/>
      <c r="G3" s="5"/>
      <c r="H3" s="5"/>
      <c r="I3" s="5"/>
      <c r="J3" s="6"/>
      <c r="K3" s="5"/>
      <c r="L3" s="5"/>
      <c r="M3" s="5"/>
      <c r="N3" s="5"/>
      <c r="O3" s="7"/>
      <c r="P3" s="7"/>
      <c r="Q3" s="7"/>
      <c r="R3" s="7"/>
      <c r="S3" s="7"/>
      <c r="T3" s="7"/>
      <c r="U3" s="8"/>
      <c r="V3" s="8"/>
      <c r="W3" s="8"/>
      <c r="X3" s="8"/>
    </row>
    <row x14ac:dyDescent="0.25" r="4" customHeight="1" ht="18.75">
      <c r="A4" s="9" t="s">
        <v>26</v>
      </c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7"/>
      <c r="P4" s="7"/>
      <c r="Q4" s="7"/>
      <c r="R4" s="7"/>
      <c r="S4" s="7"/>
      <c r="T4" s="7"/>
      <c r="U4" s="8"/>
      <c r="V4" s="8"/>
      <c r="W4" s="5"/>
      <c r="X4" s="5"/>
    </row>
    <row x14ac:dyDescent="0.25" r="5" customHeight="1" ht="18.75">
      <c r="A5" s="4" t="s">
        <v>27</v>
      </c>
      <c r="B5" s="5"/>
      <c r="C5" s="5"/>
      <c r="D5" s="5"/>
      <c r="E5" s="5"/>
      <c r="F5" s="5"/>
      <c r="G5" s="5"/>
      <c r="H5" s="5"/>
      <c r="I5" s="5"/>
      <c r="J5" s="6"/>
      <c r="K5" s="5"/>
      <c r="L5" s="5"/>
      <c r="M5" s="5"/>
      <c r="N5" s="5"/>
      <c r="O5" s="7"/>
      <c r="P5" s="7"/>
      <c r="Q5" s="7"/>
      <c r="R5" s="7"/>
      <c r="S5" s="7"/>
      <c r="T5" s="7"/>
      <c r="U5" s="8"/>
      <c r="V5" s="8"/>
      <c r="W5" s="8"/>
      <c r="X5" s="8"/>
    </row>
    <row x14ac:dyDescent="0.25" r="6" customHeight="1" ht="18.75">
      <c r="A6" s="9" t="s">
        <v>28</v>
      </c>
      <c r="B6" s="5"/>
      <c r="C6" s="5"/>
      <c r="D6" s="5"/>
      <c r="E6" s="5"/>
      <c r="F6" s="5"/>
      <c r="G6" s="5"/>
      <c r="H6" s="5"/>
      <c r="I6" s="5"/>
      <c r="J6" s="6"/>
      <c r="K6" s="5"/>
      <c r="L6" s="5"/>
      <c r="M6" s="5"/>
      <c r="N6" s="5"/>
      <c r="O6" s="7"/>
      <c r="P6" s="7"/>
      <c r="Q6" s="7"/>
      <c r="R6" s="7"/>
      <c r="S6" s="7"/>
      <c r="T6" s="7"/>
      <c r="U6" s="8"/>
      <c r="V6" s="8"/>
      <c r="W6" s="8"/>
      <c r="X6" s="8"/>
    </row>
    <row x14ac:dyDescent="0.25" r="7" customHeight="1" ht="18.75">
      <c r="A7" s="9" t="s">
        <v>29</v>
      </c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7"/>
      <c r="P7" s="7"/>
      <c r="Q7" s="7"/>
      <c r="R7" s="7"/>
      <c r="S7" s="7"/>
      <c r="T7" s="7"/>
      <c r="U7" s="8"/>
      <c r="V7" s="8"/>
      <c r="W7" s="5"/>
      <c r="X7" s="5"/>
    </row>
    <row x14ac:dyDescent="0.25" r="8" customHeight="1" ht="18.75">
      <c r="A8" s="4" t="s">
        <v>30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7"/>
      <c r="P8" s="7"/>
      <c r="Q8" s="7"/>
      <c r="R8" s="7"/>
      <c r="S8" s="7"/>
      <c r="T8" s="7"/>
      <c r="U8" s="8"/>
      <c r="V8" s="8"/>
      <c r="W8" s="5"/>
      <c r="X8" s="5"/>
    </row>
    <row x14ac:dyDescent="0.25" r="9" customHeight="1" ht="18.75">
      <c r="A9" s="4" t="s">
        <v>31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7"/>
      <c r="P9" s="7"/>
      <c r="Q9" s="7"/>
      <c r="R9" s="7"/>
      <c r="S9" s="7"/>
      <c r="T9" s="7"/>
      <c r="U9" s="8"/>
      <c r="V9" s="8"/>
      <c r="W9" s="8"/>
      <c r="X9" s="8"/>
    </row>
    <row x14ac:dyDescent="0.25" r="10" customHeight="1" ht="18.75">
      <c r="A10" s="4" t="s">
        <v>32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7"/>
      <c r="P10" s="7"/>
      <c r="Q10" s="7"/>
      <c r="R10" s="7"/>
      <c r="S10" s="7"/>
      <c r="T10" s="7"/>
      <c r="U10" s="8"/>
      <c r="V10" s="8"/>
      <c r="W10" s="8"/>
      <c r="X10" s="8"/>
    </row>
    <row x14ac:dyDescent="0.25" r="11" customHeight="1" ht="18.75">
      <c r="A11" s="9" t="s">
        <v>33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7"/>
      <c r="P11" s="7"/>
      <c r="Q11" s="7"/>
      <c r="R11" s="7"/>
      <c r="S11" s="7"/>
      <c r="T11" s="7"/>
      <c r="U11" s="8"/>
      <c r="V11" s="8"/>
      <c r="W11" s="5"/>
      <c r="X11" s="5"/>
    </row>
    <row x14ac:dyDescent="0.25" r="12" customHeight="1" ht="18.75">
      <c r="A12" s="10" t="s">
        <v>34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7"/>
      <c r="P12" s="7"/>
      <c r="Q12" s="7"/>
      <c r="R12" s="7"/>
      <c r="S12" s="7"/>
      <c r="T12" s="7"/>
      <c r="U12" s="5"/>
      <c r="V12" s="5"/>
      <c r="W12" s="5"/>
      <c r="X12" s="5"/>
    </row>
    <row x14ac:dyDescent="0.25" r="13" customHeight="1" ht="18.75">
      <c r="A13" s="10" t="s">
        <v>35</v>
      </c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7"/>
      <c r="P13" s="7"/>
      <c r="Q13" s="7"/>
      <c r="R13" s="7"/>
      <c r="S13" s="7"/>
      <c r="T13" s="7"/>
      <c r="U13" s="5"/>
      <c r="V13" s="5"/>
      <c r="W13" s="5"/>
      <c r="X13" s="5"/>
    </row>
    <row x14ac:dyDescent="0.25" r="14" customHeight="1" ht="18.75">
      <c r="A14" s="10" t="s">
        <v>36</v>
      </c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5"/>
      <c r="O14" s="7"/>
      <c r="P14" s="7"/>
      <c r="Q14" s="7"/>
      <c r="R14" s="7"/>
      <c r="S14" s="7"/>
      <c r="T14" s="7"/>
      <c r="U14" s="5"/>
      <c r="V14" s="5"/>
      <c r="W14" s="5"/>
      <c r="X14" s="5"/>
    </row>
    <row x14ac:dyDescent="0.25" r="15" customHeight="1" ht="18.75">
      <c r="A15" s="10" t="s">
        <v>37</v>
      </c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7"/>
      <c r="P15" s="7"/>
      <c r="Q15" s="7"/>
      <c r="R15" s="7"/>
      <c r="S15" s="7"/>
      <c r="T15" s="7"/>
      <c r="U15" s="5"/>
      <c r="V15" s="5"/>
      <c r="W15" s="5"/>
      <c r="X15" s="5"/>
    </row>
    <row x14ac:dyDescent="0.25" r="16" customHeight="1" ht="18.75">
      <c r="A16" s="10" t="s">
        <v>38</v>
      </c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7"/>
      <c r="P16" s="7"/>
      <c r="Q16" s="7"/>
      <c r="R16" s="7"/>
      <c r="S16" s="7"/>
      <c r="T16" s="7"/>
      <c r="U16" s="5"/>
      <c r="V16" s="5"/>
      <c r="W16" s="5"/>
      <c r="X16" s="5"/>
    </row>
    <row x14ac:dyDescent="0.25" r="17" customHeight="1" ht="18.75">
      <c r="A17" s="10" t="s">
        <v>39</v>
      </c>
      <c r="B17" s="5"/>
      <c r="C17" s="5"/>
      <c r="D17" s="5"/>
      <c r="E17" s="5"/>
      <c r="F17" s="5"/>
      <c r="G17" s="5"/>
      <c r="H17" s="5"/>
      <c r="I17" s="5"/>
      <c r="J17" s="6"/>
      <c r="K17" s="5"/>
      <c r="L17" s="5"/>
      <c r="M17" s="5"/>
      <c r="N17" s="5"/>
      <c r="O17" s="7"/>
      <c r="P17" s="7"/>
      <c r="Q17" s="7"/>
      <c r="R17" s="7"/>
      <c r="S17" s="7"/>
      <c r="T17" s="7"/>
      <c r="U17" s="5"/>
      <c r="V17" s="5"/>
      <c r="W17" s="5"/>
      <c r="X17" s="5"/>
    </row>
    <row x14ac:dyDescent="0.25" r="18" customHeight="1" ht="18.75">
      <c r="A18" s="9" t="s">
        <v>40</v>
      </c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  <c r="N18" s="5"/>
      <c r="O18" s="7"/>
      <c r="P18" s="7"/>
      <c r="Q18" s="7"/>
      <c r="R18" s="7"/>
      <c r="S18" s="7"/>
      <c r="T18" s="7"/>
      <c r="U18" s="8"/>
      <c r="V18" s="8"/>
      <c r="W18" s="8"/>
      <c r="X18" s="8"/>
    </row>
    <row x14ac:dyDescent="0.25" r="19" customHeight="1" ht="18.75">
      <c r="A19" s="9" t="s">
        <v>41</v>
      </c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7"/>
      <c r="P19" s="7"/>
      <c r="Q19" s="7"/>
      <c r="R19" s="7"/>
      <c r="S19" s="7"/>
      <c r="T19" s="7"/>
      <c r="U19" s="8"/>
      <c r="V19" s="8"/>
      <c r="W19" s="8"/>
      <c r="X19" s="8"/>
    </row>
    <row x14ac:dyDescent="0.25" r="20" customHeight="1" ht="18.75">
      <c r="A20" s="9" t="s">
        <v>42</v>
      </c>
      <c r="B20" s="5"/>
      <c r="C20" s="5"/>
      <c r="D20" s="5"/>
      <c r="E20" s="5"/>
      <c r="F20" s="5"/>
      <c r="G20" s="5"/>
      <c r="H20" s="5"/>
      <c r="I20" s="5"/>
      <c r="J20" s="6"/>
      <c r="K20" s="5"/>
      <c r="L20" s="5"/>
      <c r="M20" s="5"/>
      <c r="N20" s="5"/>
      <c r="O20" s="7"/>
      <c r="P20" s="7"/>
      <c r="Q20" s="7"/>
      <c r="R20" s="7"/>
      <c r="S20" s="7"/>
      <c r="T20" s="7"/>
      <c r="U20" s="8"/>
      <c r="V20" s="8"/>
      <c r="W20" s="8"/>
      <c r="X2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6087DA-3AF9-44F3-87BB-105407AA9C5B}"/>
</file>

<file path=customXml/itemProps2.xml><?xml version="1.0" encoding="utf-8"?>
<ds:datastoreItem xmlns:ds="http://schemas.openxmlformats.org/officeDocument/2006/customXml" ds:itemID="{A24C1D57-4470-42A2-B488-BAFC51F14049}"/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animdatadyn_master</vt:lpstr>
      <vt:lpstr>animdatadyn</vt:lpstr>
      <vt:lpstr>animdatadyn_key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2023-06-07T14:27:46.163Z</dcterms:created>
  <dcterms:modified xsi:type="dcterms:W3CDTF">2023-06-07T14:27:46.163Z</dcterms:modified>
</cp:coreProperties>
</file>