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E64" i="1"/>
  <c r="D64" i="1"/>
  <c r="C64" i="1"/>
  <c r="I56" i="1"/>
  <c r="H56" i="1"/>
  <c r="J54" i="1"/>
  <c r="J56" i="1" s="1"/>
  <c r="J36" i="1"/>
  <c r="I36" i="1"/>
  <c r="H36" i="1"/>
  <c r="J32" i="1"/>
  <c r="J38" i="1" s="1"/>
  <c r="J39" i="1" s="1"/>
  <c r="I32" i="1"/>
  <c r="H32" i="1"/>
  <c r="J16" i="1"/>
  <c r="I16" i="1"/>
  <c r="H16" i="1"/>
  <c r="J12" i="1"/>
  <c r="J18" i="1" s="1"/>
  <c r="I12" i="1"/>
  <c r="I18" i="1" s="1"/>
  <c r="I64" i="1" s="1"/>
  <c r="H12" i="1"/>
  <c r="H18" i="1" s="1"/>
  <c r="H64" i="1" s="1"/>
</calcChain>
</file>

<file path=xl/sharedStrings.xml><?xml version="1.0" encoding="utf-8"?>
<sst xmlns="http://schemas.openxmlformats.org/spreadsheetml/2006/main" count="111" uniqueCount="58">
  <si>
    <t>Yearbook Table 7:  U.S. rice production, supply, use, and season-average farm price, total rice and by class, 2010/11 to present 1/</t>
  </si>
  <si>
    <t xml:space="preserve">  Item</t>
  </si>
  <si>
    <t xml:space="preserve">  Unit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</si>
  <si>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</si>
  <si>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</si>
  <si>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</si>
  <si>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</si>
  <si>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</si>
  <si>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</si>
  <si>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</si>
  <si>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</si>
  <si>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2/</t>
  </si>
  <si>
    <t>Total rice:</t>
  </si>
  <si>
    <t xml:space="preserve">  Area planted</t>
  </si>
  <si>
    <t>Mil. acres</t>
  </si>
  <si>
    <t xml:space="preserve">  Area harvested</t>
  </si>
  <si>
    <t xml:space="preserve">   "</t>
  </si>
  <si>
    <t xml:space="preserve">  Yield</t>
  </si>
  <si>
    <t>Pounds/acre</t>
  </si>
  <si>
    <t xml:space="preserve">  Beginning stocks 3/</t>
  </si>
  <si>
    <t>Mil. cwt</t>
  </si>
  <si>
    <t xml:space="preserve">  Production</t>
  </si>
  <si>
    <t xml:space="preserve">  Imports</t>
  </si>
  <si>
    <t xml:space="preserve">    Total supply </t>
  </si>
  <si>
    <t xml:space="preserve">  Domestic &amp; residual use 4/</t>
  </si>
  <si>
    <t xml:space="preserve">  Exports 5/</t>
  </si>
  <si>
    <t xml:space="preserve">    Total use</t>
  </si>
  <si>
    <t xml:space="preserve">  Ending stocks 3/</t>
  </si>
  <si>
    <t xml:space="preserve">  Stocks-to-use ratio</t>
  </si>
  <si>
    <t>Percent</t>
  </si>
  <si>
    <t xml:space="preserve">  Average farm price  6/</t>
  </si>
  <si>
    <t xml:space="preserve"> $/cwt</t>
  </si>
  <si>
    <t>12.10-12.90</t>
  </si>
  <si>
    <t xml:space="preserve">  Average milling rate</t>
  </si>
  <si>
    <t>Long-grain:</t>
  </si>
  <si>
    <t xml:space="preserve">  Beginning stocks 7/</t>
  </si>
  <si>
    <t xml:space="preserve">     "</t>
  </si>
  <si>
    <t xml:space="preserve">  Ending stocks 7/</t>
  </si>
  <si>
    <t xml:space="preserve">  Average farm price 6/</t>
  </si>
  <si>
    <t>11.40-12.00</t>
  </si>
  <si>
    <t>Medium- and short-grain:</t>
  </si>
  <si>
    <t xml:space="preserve">  Beginning stocks 6/</t>
  </si>
  <si>
    <t xml:space="preserve">    Total supply  </t>
  </si>
  <si>
    <t xml:space="preserve">  U.S.</t>
  </si>
  <si>
    <t>14.60-15.40</t>
  </si>
  <si>
    <t xml:space="preserve">  California</t>
  </si>
  <si>
    <t>15.50-16.50</t>
  </si>
  <si>
    <t xml:space="preserve">  Other States</t>
  </si>
  <si>
    <t>11.60-12.20</t>
  </si>
  <si>
    <t xml:space="preserve">  Ending stocks difference 8/</t>
  </si>
  <si>
    <t>N/A</t>
  </si>
  <si>
    <t xml:space="preserve"> N/A = Not available.  Note: All quantities are reported on a rough-equivalent basis.  Totals may not add due to rounding.</t>
  </si>
  <si>
    <t xml:space="preserve">  1/ August 1 to July 31 marketing year.  2/ Projected as of March 8, 2018.  3/ Includes broken kernels, which are not included in estimates of stocks by class.</t>
  </si>
  <si>
    <t xml:space="preserve">4/ Residual includes unreported uses, processing losses, and estimating errors.  5/ Total of rough, milled, and brown-rice exports reported on  </t>
  </si>
  <si>
    <t>a rough equivalent basis.   6/ Weighted season-average farm price for rough-rice.  7/ Does not include stocks of brokens.  Brokens are not</t>
  </si>
  <si>
    <t>designated by class.  8/  Total reported ending stocks minus ending stocks reported by class. The difference equals ending stocks of broken rice.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</si>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</sst>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"/>
    <numFmt numFmtId="165" formatCode="0.000"/>
    <numFmt numFmtId="166" formatCode="0.0"/>
    <numFmt numFmtId="167" formatCode="#,##0.00___)"/>
    <numFmt numFmtId="168" formatCode="#,##0__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sz val="8"/>
      <name val="Courier"/>
      <family val="3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1" xfId="0" quotePrefix="1" applyNumberFormat="1" applyFont="1" applyBorder="1" applyAlignment="1" applyProtection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 applyProtection="1">
      <alignment horizontal="left"/>
    </xf>
    <xf numFmtId="0" fontId="1" fillId="0" borderId="0" xfId="0" quotePrefix="1" applyFont="1" applyAlignment="1" applyProtection="1">
      <alignment horizontal="center"/>
    </xf>
    <xf numFmtId="0" fontId="1" fillId="0" borderId="1" xfId="0" quotePrefix="1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 applyProtection="1">
      <alignment horizontal="left"/>
    </xf>
    <xf numFmtId="3" fontId="1" fillId="0" borderId="0" xfId="0" applyNumberFormat="1" applyFont="1" applyAlignment="1" applyProtection="1">
      <alignment horizontal="right"/>
    </xf>
    <xf numFmtId="165" fontId="1" fillId="0" borderId="0" xfId="0" applyNumberFormat="1" applyFont="1" applyAlignment="1" applyProtection="1">
      <alignment horizontal="right"/>
    </xf>
    <xf numFmtId="2" fontId="1" fillId="0" borderId="0" xfId="0" quotePrefix="1" applyNumberFormat="1" applyFont="1" applyAlignment="1" applyProtection="1">
      <alignment horizontal="left"/>
    </xf>
    <xf numFmtId="2" fontId="1" fillId="0" borderId="0" xfId="0" applyNumberFormat="1" applyFont="1" applyAlignment="1" applyProtection="1">
      <alignment horizontal="left"/>
    </xf>
    <xf numFmtId="0" fontId="1" fillId="0" borderId="0" xfId="0" quotePrefix="1" applyFont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167" fontId="1" fillId="0" borderId="0" xfId="0" quotePrefix="1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 applyProtection="1">
      <alignment horizontal="right"/>
    </xf>
    <xf numFmtId="4" fontId="1" fillId="0" borderId="0" xfId="0" applyNumberFormat="1" applyFont="1" applyAlignment="1" applyProtection="1">
      <alignment horizontal="left"/>
    </xf>
    <xf numFmtId="4" fontId="1" fillId="0" borderId="0" xfId="0" quotePrefix="1" applyNumberFormat="1" applyFont="1" applyAlignment="1" applyProtection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Border="1" applyAlignment="1" applyProtection="1">
      <alignment horizontal="left"/>
    </xf>
    <xf numFmtId="2" fontId="1" fillId="0" borderId="0" xfId="0" quotePrefix="1" applyNumberFormat="1" applyFont="1" applyAlignment="1" applyProtection="1">
      <alignment horizontal="right"/>
    </xf>
    <xf numFmtId="2" fontId="1" fillId="0" borderId="0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</xf>
    <xf numFmtId="2" fontId="1" fillId="0" borderId="1" xfId="0" applyNumberFormat="1" applyFont="1" applyBorder="1" applyAlignment="1" applyProtection="1">
      <alignment horizontal="right"/>
    </xf>
    <xf numFmtId="2" fontId="1" fillId="0" borderId="1" xfId="0" quotePrefix="1" applyNumberFormat="1" applyFont="1" applyBorder="1" applyAlignment="1" applyProtection="1">
      <alignment horizontal="right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/>
  </sheetViews>
  <sheetFormatPr defaultRowHeight="15" x14ac:dyDescent="0.25"/>
  <cols>
    <col min="1" max="1" width="23.7109375" customWidth="1"/>
    <col min="2" max="2" width="10" customWidth="1"/>
  </cols>
  <sheetData>
    <row r="1" spans="1:1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25">
      <c r="A3" s="2"/>
      <c r="B3" s="2"/>
      <c r="C3" s="6"/>
      <c r="D3" s="6"/>
      <c r="E3" s="6"/>
      <c r="F3" s="6"/>
      <c r="G3" s="6"/>
      <c r="H3" s="6"/>
      <c r="I3" s="6"/>
      <c r="J3" s="6" t="s">
        <v>11</v>
      </c>
    </row>
    <row r="4" spans="1:10" x14ac:dyDescent="0.25">
      <c r="A4" s="7" t="s">
        <v>12</v>
      </c>
      <c r="B4" s="8"/>
    </row>
    <row r="5" spans="1:10" x14ac:dyDescent="0.25">
      <c r="A5" s="4" t="s">
        <v>13</v>
      </c>
      <c r="B5" s="4" t="s">
        <v>14</v>
      </c>
      <c r="C5" s="9">
        <v>3.6360000000000001</v>
      </c>
      <c r="D5" s="9">
        <v>2.6890000000000001</v>
      </c>
      <c r="E5" s="9">
        <v>2.7</v>
      </c>
      <c r="F5" s="9">
        <v>2.4900000000000002</v>
      </c>
      <c r="G5" s="9">
        <v>2.9540000000000002</v>
      </c>
      <c r="H5" s="9">
        <v>2.625</v>
      </c>
      <c r="I5" s="9">
        <v>3.15</v>
      </c>
      <c r="J5" s="9">
        <v>2.4630000000000001</v>
      </c>
    </row>
    <row r="6" spans="1:10" x14ac:dyDescent="0.25">
      <c r="A6" s="4" t="s">
        <v>15</v>
      </c>
      <c r="B6" s="4" t="s">
        <v>16</v>
      </c>
      <c r="C6" s="9">
        <v>3.6150000000000002</v>
      </c>
      <c r="D6" s="9">
        <v>2.617</v>
      </c>
      <c r="E6" s="9">
        <v>2.6789999999999998</v>
      </c>
      <c r="F6" s="9">
        <v>2.4689999999999999</v>
      </c>
      <c r="G6" s="9">
        <v>2.9329999999999998</v>
      </c>
      <c r="H6" s="9">
        <v>2.585</v>
      </c>
      <c r="I6" s="9">
        <v>3.097</v>
      </c>
      <c r="J6" s="9">
        <v>2.3740000000000001</v>
      </c>
    </row>
    <row r="7" spans="1:10" x14ac:dyDescent="0.25">
      <c r="A7" s="10" t="s">
        <v>17</v>
      </c>
      <c r="B7" s="10" t="s">
        <v>18</v>
      </c>
      <c r="C7" s="11">
        <v>6725</v>
      </c>
      <c r="D7" s="11">
        <v>7067</v>
      </c>
      <c r="E7" s="11">
        <v>7463</v>
      </c>
      <c r="F7" s="11">
        <v>7694</v>
      </c>
      <c r="G7" s="11">
        <v>7576</v>
      </c>
      <c r="H7" s="11">
        <v>7472</v>
      </c>
      <c r="I7" s="11">
        <v>7237</v>
      </c>
      <c r="J7" s="11">
        <v>7507</v>
      </c>
    </row>
    <row r="8" spans="1:10" x14ac:dyDescent="0.25">
      <c r="A8" s="4"/>
      <c r="B8" s="4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4" t="s">
        <v>19</v>
      </c>
      <c r="B9" s="4" t="s">
        <v>20</v>
      </c>
      <c r="C9" s="9">
        <v>36.499000000000002</v>
      </c>
      <c r="D9" s="9">
        <v>48.466999999999999</v>
      </c>
      <c r="E9" s="9">
        <v>41.079000000000001</v>
      </c>
      <c r="F9" s="9">
        <v>36.423000000000002</v>
      </c>
      <c r="G9" s="9">
        <v>31.831</v>
      </c>
      <c r="H9" s="9">
        <v>48.526000000000003</v>
      </c>
      <c r="I9" s="9">
        <v>46.468000000000004</v>
      </c>
      <c r="J9" s="9">
        <v>46.045999999999999</v>
      </c>
    </row>
    <row r="10" spans="1:10" x14ac:dyDescent="0.25">
      <c r="A10" s="4" t="s">
        <v>21</v>
      </c>
      <c r="B10" s="4" t="s">
        <v>16</v>
      </c>
      <c r="C10" s="9">
        <v>243.10400000000001</v>
      </c>
      <c r="D10" s="9">
        <v>184.941</v>
      </c>
      <c r="E10" s="9">
        <v>199.93899999999999</v>
      </c>
      <c r="F10" s="9">
        <v>189.953</v>
      </c>
      <c r="G10" s="9">
        <v>222.215</v>
      </c>
      <c r="H10" s="9">
        <v>193.148</v>
      </c>
      <c r="I10" s="9">
        <v>224.14500000000001</v>
      </c>
      <c r="J10" s="9">
        <v>178.22800000000001</v>
      </c>
    </row>
    <row r="11" spans="1:10" x14ac:dyDescent="0.25">
      <c r="A11" s="4" t="s">
        <v>22</v>
      </c>
      <c r="B11" s="4" t="s">
        <v>16</v>
      </c>
      <c r="C11" s="9">
        <v>18.338000000000001</v>
      </c>
      <c r="D11" s="9">
        <v>19.359000000000002</v>
      </c>
      <c r="E11" s="9">
        <v>21.062999999999999</v>
      </c>
      <c r="F11" s="9">
        <v>23.103999999999999</v>
      </c>
      <c r="G11" s="9">
        <v>24.646999999999998</v>
      </c>
      <c r="H11" s="9">
        <v>24.128</v>
      </c>
      <c r="I11" s="9">
        <v>23.463000000000001</v>
      </c>
      <c r="J11" s="9">
        <v>24.9</v>
      </c>
    </row>
    <row r="12" spans="1:10" x14ac:dyDescent="0.25">
      <c r="A12" s="13" t="s">
        <v>23</v>
      </c>
      <c r="B12" s="14" t="s">
        <v>16</v>
      </c>
      <c r="C12" s="12">
        <v>297.94100000000003</v>
      </c>
      <c r="D12" s="12">
        <v>252.76700000000002</v>
      </c>
      <c r="E12" s="12">
        <v>262.08100000000002</v>
      </c>
      <c r="F12" s="12">
        <v>249.48000000000002</v>
      </c>
      <c r="G12" s="12">
        <v>278.69299999999998</v>
      </c>
      <c r="H12" s="12">
        <f>SUM(H9:H11)</f>
        <v>265.80200000000002</v>
      </c>
      <c r="I12" s="12">
        <f>SUM(I9:I11)</f>
        <v>294.07600000000002</v>
      </c>
      <c r="J12" s="12">
        <f>SUM(J9:J11)</f>
        <v>249.17400000000001</v>
      </c>
    </row>
    <row r="13" spans="1:10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4" t="s">
        <v>24</v>
      </c>
      <c r="B14" s="4" t="s">
        <v>16</v>
      </c>
      <c r="C14" s="9">
        <v>136.92099999999999</v>
      </c>
      <c r="D14" s="9">
        <v>110.81</v>
      </c>
      <c r="E14" s="9">
        <v>119.041</v>
      </c>
      <c r="F14" s="9">
        <v>124.357</v>
      </c>
      <c r="G14" s="9">
        <v>133.91399999999999</v>
      </c>
      <c r="H14" s="9">
        <v>112.376</v>
      </c>
      <c r="I14" s="9">
        <v>131.38</v>
      </c>
      <c r="J14" s="9">
        <v>120</v>
      </c>
    </row>
    <row r="15" spans="1:10" x14ac:dyDescent="0.25">
      <c r="A15" s="4" t="s">
        <v>25</v>
      </c>
      <c r="B15" s="4" t="s">
        <v>16</v>
      </c>
      <c r="C15" s="9">
        <v>112.553</v>
      </c>
      <c r="D15" s="9">
        <v>100.878</v>
      </c>
      <c r="E15" s="9">
        <v>106.617</v>
      </c>
      <c r="F15" s="9">
        <v>93.292000000000002</v>
      </c>
      <c r="G15" s="9">
        <v>96.253</v>
      </c>
      <c r="H15" s="9">
        <v>106.958</v>
      </c>
      <c r="I15" s="9">
        <v>116.65</v>
      </c>
      <c r="J15" s="9">
        <v>100</v>
      </c>
    </row>
    <row r="16" spans="1:10" x14ac:dyDescent="0.25">
      <c r="A16" s="15" t="s">
        <v>26</v>
      </c>
      <c r="B16" s="4" t="s">
        <v>16</v>
      </c>
      <c r="C16" s="12">
        <v>249.47399999999999</v>
      </c>
      <c r="D16" s="12">
        <v>211.68799999999999</v>
      </c>
      <c r="E16" s="12">
        <v>225.65800000000002</v>
      </c>
      <c r="F16" s="12">
        <v>217.649</v>
      </c>
      <c r="G16" s="12">
        <v>230.16699999999997</v>
      </c>
      <c r="H16" s="12">
        <f>H14+H15</f>
        <v>219.334</v>
      </c>
      <c r="I16" s="12">
        <f>I14+I15</f>
        <v>248.03</v>
      </c>
      <c r="J16" s="12">
        <f>J14+J15</f>
        <v>220</v>
      </c>
    </row>
    <row r="17" spans="1:1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 t="s">
        <v>27</v>
      </c>
      <c r="B18" s="4" t="s">
        <v>16</v>
      </c>
      <c r="C18" s="12">
        <v>48.467000000000041</v>
      </c>
      <c r="D18" s="12">
        <v>41.079000000000036</v>
      </c>
      <c r="E18" s="12">
        <v>36.423000000000002</v>
      </c>
      <c r="F18" s="12">
        <v>31.831000000000017</v>
      </c>
      <c r="G18" s="12">
        <v>48.52600000000001</v>
      </c>
      <c r="H18" s="12">
        <f>H12-H16</f>
        <v>46.468000000000018</v>
      </c>
      <c r="I18" s="12">
        <f>I12-I16</f>
        <v>46.046000000000021</v>
      </c>
      <c r="J18" s="12">
        <f>J12-J16</f>
        <v>29.174000000000007</v>
      </c>
    </row>
    <row r="19" spans="1:10" x14ac:dyDescent="0.25">
      <c r="A19" s="4" t="s">
        <v>28</v>
      </c>
      <c r="B19" s="4" t="s">
        <v>29</v>
      </c>
      <c r="C19" s="16">
        <v>19.427675829946224</v>
      </c>
      <c r="D19" s="16">
        <v>19.405445750349589</v>
      </c>
      <c r="E19" s="16">
        <v>16.140797135488217</v>
      </c>
      <c r="F19" s="16">
        <v>14.624923615546139</v>
      </c>
      <c r="G19" s="16">
        <v>21.082952812523086</v>
      </c>
      <c r="H19" s="16">
        <v>21.19</v>
      </c>
      <c r="I19" s="16">
        <v>18.559999999999999</v>
      </c>
      <c r="J19" s="16">
        <v>13.26</v>
      </c>
    </row>
    <row r="20" spans="1:10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 t="s">
        <v>30</v>
      </c>
      <c r="B21" s="4" t="s">
        <v>31</v>
      </c>
      <c r="C21" s="17">
        <v>12.7</v>
      </c>
      <c r="D21" s="17">
        <v>14.5</v>
      </c>
      <c r="E21" s="17">
        <v>15.1</v>
      </c>
      <c r="F21" s="17">
        <v>16.3</v>
      </c>
      <c r="G21" s="17">
        <v>13.4</v>
      </c>
      <c r="H21" s="17">
        <v>12.2</v>
      </c>
      <c r="I21" s="17">
        <v>10.4</v>
      </c>
      <c r="J21" s="17" t="s">
        <v>32</v>
      </c>
    </row>
    <row r="22" spans="1:10" x14ac:dyDescent="0.25">
      <c r="A22" s="8"/>
      <c r="B22" s="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8" t="s">
        <v>33</v>
      </c>
      <c r="B23" s="4" t="s">
        <v>29</v>
      </c>
      <c r="C23" s="18">
        <v>68.86</v>
      </c>
      <c r="D23" s="18">
        <v>69.930000000000007</v>
      </c>
      <c r="E23" s="18">
        <v>70</v>
      </c>
      <c r="F23" s="18">
        <v>71</v>
      </c>
      <c r="G23" s="18">
        <v>70.5</v>
      </c>
      <c r="H23" s="18">
        <v>70</v>
      </c>
      <c r="I23" s="18">
        <v>70</v>
      </c>
      <c r="J23" s="18">
        <v>70</v>
      </c>
    </row>
    <row r="24" spans="1:10" x14ac:dyDescent="0.25">
      <c r="A24" s="8"/>
      <c r="B24" s="4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7" t="s">
        <v>34</v>
      </c>
      <c r="B25" s="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4" t="s">
        <v>15</v>
      </c>
      <c r="B26" s="4" t="s">
        <v>14</v>
      </c>
      <c r="C26" s="12">
        <v>2.8260000000000001</v>
      </c>
      <c r="D26" s="12">
        <v>1.7390000000000001</v>
      </c>
      <c r="E26" s="12">
        <v>1.9790000000000001</v>
      </c>
      <c r="F26" s="12">
        <v>1.7669999999999999</v>
      </c>
      <c r="G26" s="12">
        <v>2.1960000000000002</v>
      </c>
      <c r="H26" s="12">
        <v>1.8480000000000001</v>
      </c>
      <c r="I26" s="12">
        <v>2.403</v>
      </c>
      <c r="J26" s="12">
        <v>1.748</v>
      </c>
    </row>
    <row r="27" spans="1:10" x14ac:dyDescent="0.25">
      <c r="A27" s="4" t="s">
        <v>17</v>
      </c>
      <c r="B27" s="4" t="s">
        <v>18</v>
      </c>
      <c r="C27" s="11">
        <v>6486</v>
      </c>
      <c r="D27" s="11">
        <v>6691</v>
      </c>
      <c r="E27" s="11">
        <v>7291</v>
      </c>
      <c r="F27" s="11">
        <v>7464</v>
      </c>
      <c r="G27" s="11">
        <v>7407</v>
      </c>
      <c r="H27" s="11">
        <v>7219</v>
      </c>
      <c r="I27" s="11">
        <v>6927</v>
      </c>
      <c r="J27" s="11">
        <v>7314</v>
      </c>
    </row>
    <row r="28" spans="1:10" x14ac:dyDescent="0.25">
      <c r="A28" s="4"/>
      <c r="B28" s="4"/>
      <c r="C28" s="19"/>
      <c r="D28" s="19"/>
      <c r="E28" s="19"/>
      <c r="F28" s="19"/>
      <c r="G28" s="19"/>
      <c r="H28" s="19"/>
      <c r="I28" s="19"/>
      <c r="J28" s="19"/>
    </row>
    <row r="29" spans="1:10" x14ac:dyDescent="0.25">
      <c r="A29" s="4" t="s">
        <v>35</v>
      </c>
      <c r="B29" s="4" t="s">
        <v>20</v>
      </c>
      <c r="C29" s="9">
        <v>23.042000000000002</v>
      </c>
      <c r="D29" s="9">
        <v>35.640999999999998</v>
      </c>
      <c r="E29" s="9">
        <v>24.251000000000001</v>
      </c>
      <c r="F29" s="9">
        <v>21.873000000000001</v>
      </c>
      <c r="G29" s="9">
        <v>16.202000000000002</v>
      </c>
      <c r="H29" s="9">
        <v>26.459</v>
      </c>
      <c r="I29" s="9">
        <v>22.69</v>
      </c>
      <c r="J29" s="9">
        <v>31.010999999999999</v>
      </c>
    </row>
    <row r="30" spans="1:10" x14ac:dyDescent="0.25">
      <c r="A30" s="4" t="s">
        <v>22</v>
      </c>
      <c r="B30" s="20" t="s">
        <v>36</v>
      </c>
      <c r="C30" s="9">
        <v>15.816000000000001</v>
      </c>
      <c r="D30" s="9">
        <v>16.942</v>
      </c>
      <c r="E30" s="9">
        <v>18.739000000000001</v>
      </c>
      <c r="F30" s="9">
        <v>20.462</v>
      </c>
      <c r="G30" s="9">
        <v>21.771000000000001</v>
      </c>
      <c r="H30" s="9">
        <v>20.869</v>
      </c>
      <c r="I30" s="9">
        <v>20.254999999999999</v>
      </c>
      <c r="J30" s="9">
        <v>21.5</v>
      </c>
    </row>
    <row r="31" spans="1:10" x14ac:dyDescent="0.25">
      <c r="A31" s="4" t="s">
        <v>21</v>
      </c>
      <c r="B31" s="4" t="s">
        <v>36</v>
      </c>
      <c r="C31" s="9">
        <v>183.29599999999999</v>
      </c>
      <c r="D31" s="9">
        <v>116.352</v>
      </c>
      <c r="E31" s="9">
        <v>144.28</v>
      </c>
      <c r="F31" s="9">
        <v>131.89599999999999</v>
      </c>
      <c r="G31" s="9">
        <v>162.66499999999999</v>
      </c>
      <c r="H31" s="9">
        <v>133.40100000000001</v>
      </c>
      <c r="I31" s="9">
        <v>166.465</v>
      </c>
      <c r="J31" s="9">
        <v>127.85</v>
      </c>
    </row>
    <row r="32" spans="1:10" x14ac:dyDescent="0.25">
      <c r="A32" s="15" t="s">
        <v>23</v>
      </c>
      <c r="B32" s="4" t="s">
        <v>36</v>
      </c>
      <c r="C32" s="12">
        <v>222.154</v>
      </c>
      <c r="D32" s="12">
        <v>168.935</v>
      </c>
      <c r="E32" s="12">
        <v>187.27</v>
      </c>
      <c r="F32" s="12">
        <v>174.23099999999999</v>
      </c>
      <c r="G32" s="12">
        <v>200.63799999999998</v>
      </c>
      <c r="H32" s="12">
        <f>H29+H30+H31</f>
        <v>180.72900000000001</v>
      </c>
      <c r="I32" s="12">
        <f>I29+I30+I31</f>
        <v>209.41</v>
      </c>
      <c r="J32" s="12">
        <f>J29+J30+J31</f>
        <v>180.36099999999999</v>
      </c>
    </row>
    <row r="33" spans="1:1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20" t="s">
        <v>24</v>
      </c>
      <c r="B34" s="20" t="s">
        <v>36</v>
      </c>
      <c r="C34" s="9">
        <v>108.556</v>
      </c>
      <c r="D34" s="9">
        <v>77.977000000000004</v>
      </c>
      <c r="E34" s="9">
        <v>89.617000000000004</v>
      </c>
      <c r="F34" s="9">
        <v>96.137</v>
      </c>
      <c r="G34" s="9">
        <v>105.642</v>
      </c>
      <c r="H34" s="9">
        <v>82.11</v>
      </c>
      <c r="I34" s="9">
        <v>99.68</v>
      </c>
      <c r="J34" s="9">
        <v>93</v>
      </c>
    </row>
    <row r="35" spans="1:10" x14ac:dyDescent="0.25">
      <c r="A35" s="20" t="s">
        <v>25</v>
      </c>
      <c r="B35" s="20" t="s">
        <v>36</v>
      </c>
      <c r="C35" s="9">
        <v>77.956999999999994</v>
      </c>
      <c r="D35" s="9">
        <v>66.706999999999994</v>
      </c>
      <c r="E35" s="9">
        <v>75.78</v>
      </c>
      <c r="F35" s="9">
        <v>61.892000000000003</v>
      </c>
      <c r="G35" s="9">
        <v>68.537000000000006</v>
      </c>
      <c r="H35" s="9">
        <v>75.929000000000002</v>
      </c>
      <c r="I35" s="9">
        <v>78.718999999999994</v>
      </c>
      <c r="J35" s="9">
        <v>71</v>
      </c>
    </row>
    <row r="36" spans="1:10" x14ac:dyDescent="0.25">
      <c r="A36" s="13" t="s">
        <v>26</v>
      </c>
      <c r="B36" s="14" t="s">
        <v>36</v>
      </c>
      <c r="C36" s="12">
        <v>186.51299999999998</v>
      </c>
      <c r="D36" s="12">
        <v>144.684</v>
      </c>
      <c r="E36" s="12">
        <v>165.39699999999999</v>
      </c>
      <c r="F36" s="12">
        <v>158.029</v>
      </c>
      <c r="G36" s="12">
        <v>174.179</v>
      </c>
      <c r="H36" s="12">
        <f>H34+H35</f>
        <v>158.03899999999999</v>
      </c>
      <c r="I36" s="12">
        <f>I34+I35</f>
        <v>178.399</v>
      </c>
      <c r="J36" s="12">
        <f>J34+J35</f>
        <v>164</v>
      </c>
    </row>
    <row r="37" spans="1:1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14" t="s">
        <v>37</v>
      </c>
      <c r="B38" s="14" t="s">
        <v>36</v>
      </c>
      <c r="C38" s="12">
        <v>35.64100000000002</v>
      </c>
      <c r="D38" s="12">
        <v>24.251000000000005</v>
      </c>
      <c r="E38" s="12">
        <v>21.873000000000019</v>
      </c>
      <c r="F38" s="12">
        <v>16.201999999999998</v>
      </c>
      <c r="G38" s="12">
        <v>26.458999999999975</v>
      </c>
      <c r="H38" s="12">
        <v>22.689999999999998</v>
      </c>
      <c r="I38" s="12">
        <v>31.010999999999999</v>
      </c>
      <c r="J38" s="12">
        <f>+J32-J36</f>
        <v>16.36099999999999</v>
      </c>
    </row>
    <row r="39" spans="1:10" x14ac:dyDescent="0.25">
      <c r="A39" s="4" t="s">
        <v>28</v>
      </c>
      <c r="B39" s="4" t="s">
        <v>29</v>
      </c>
      <c r="C39" s="16">
        <v>19.109123760810252</v>
      </c>
      <c r="D39" s="16">
        <v>16.761355782256508</v>
      </c>
      <c r="E39" s="16">
        <v>13.224544580615138</v>
      </c>
      <c r="F39" s="16">
        <v>10.252548582855045</v>
      </c>
      <c r="G39" s="16">
        <v>15.190694630236695</v>
      </c>
      <c r="H39" s="16">
        <v>14.357033934232255</v>
      </c>
      <c r="I39" s="16">
        <v>17.399999999999999</v>
      </c>
      <c r="J39" s="16">
        <f>J38/J36*100</f>
        <v>9.9762195121951152</v>
      </c>
    </row>
    <row r="40" spans="1:10" x14ac:dyDescent="0.25">
      <c r="A40" s="4"/>
      <c r="B40" s="4"/>
      <c r="C40" s="16"/>
      <c r="D40" s="16"/>
      <c r="E40" s="16"/>
      <c r="F40" s="16"/>
      <c r="G40" s="16"/>
      <c r="H40" s="16"/>
      <c r="I40" s="16"/>
      <c r="J40" s="16"/>
    </row>
    <row r="41" spans="1:10" x14ac:dyDescent="0.25">
      <c r="A41" s="4" t="s">
        <v>38</v>
      </c>
      <c r="B41" s="4" t="s">
        <v>31</v>
      </c>
      <c r="C41" s="21">
        <v>11</v>
      </c>
      <c r="D41" s="21">
        <v>13.4</v>
      </c>
      <c r="E41" s="21">
        <v>14.5</v>
      </c>
      <c r="F41" s="21">
        <v>15.4</v>
      </c>
      <c r="G41" s="21">
        <v>11.9</v>
      </c>
      <c r="H41" s="21">
        <v>11.2</v>
      </c>
      <c r="I41" s="21">
        <v>9.61</v>
      </c>
      <c r="J41" s="21" t="s">
        <v>39</v>
      </c>
    </row>
    <row r="42" spans="1:10" x14ac:dyDescent="0.25">
      <c r="A42" s="8"/>
      <c r="B42" s="8"/>
      <c r="C42" s="22"/>
      <c r="D42" s="22"/>
      <c r="E42" s="22"/>
      <c r="F42" s="22"/>
      <c r="G42" s="22"/>
      <c r="H42" s="22"/>
      <c r="I42" s="22"/>
      <c r="J42" s="22"/>
    </row>
    <row r="43" spans="1:10" x14ac:dyDescent="0.25">
      <c r="A43" s="7" t="s">
        <v>40</v>
      </c>
      <c r="B43" s="8"/>
      <c r="C43" s="22"/>
      <c r="D43" s="22"/>
      <c r="E43" s="22"/>
      <c r="F43" s="22"/>
      <c r="G43" s="22"/>
      <c r="H43" s="22"/>
      <c r="I43" s="22"/>
      <c r="J43" s="22"/>
    </row>
    <row r="44" spans="1:10" x14ac:dyDescent="0.25">
      <c r="A44" s="4" t="s">
        <v>15</v>
      </c>
      <c r="B44" s="4" t="s">
        <v>14</v>
      </c>
      <c r="C44" s="12">
        <v>0.78900000000000003</v>
      </c>
      <c r="D44" s="12">
        <v>0.878</v>
      </c>
      <c r="E44" s="12">
        <v>0.7</v>
      </c>
      <c r="F44" s="12">
        <v>0.70199999999999996</v>
      </c>
      <c r="G44" s="12">
        <v>0.73699999999999999</v>
      </c>
      <c r="H44" s="12">
        <v>0.73699999999999999</v>
      </c>
      <c r="I44" s="12">
        <v>0.69399999999999995</v>
      </c>
      <c r="J44" s="12">
        <v>0.626</v>
      </c>
    </row>
    <row r="45" spans="1:10" x14ac:dyDescent="0.25">
      <c r="A45" s="4" t="s">
        <v>17</v>
      </c>
      <c r="B45" s="4" t="s">
        <v>18</v>
      </c>
      <c r="C45" s="11">
        <v>7580</v>
      </c>
      <c r="D45" s="11">
        <v>7812</v>
      </c>
      <c r="E45" s="11">
        <v>7951</v>
      </c>
      <c r="F45" s="11">
        <v>8270</v>
      </c>
      <c r="G45" s="11">
        <v>8080</v>
      </c>
      <c r="H45" s="11">
        <v>8107</v>
      </c>
      <c r="I45" s="11">
        <v>8311</v>
      </c>
      <c r="J45" s="11">
        <v>8048</v>
      </c>
    </row>
    <row r="46" spans="1:10" x14ac:dyDescent="0.25">
      <c r="A46" s="4"/>
      <c r="B46" s="4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4" t="s">
        <v>41</v>
      </c>
      <c r="B47" s="14" t="s">
        <v>20</v>
      </c>
      <c r="C47" s="9">
        <v>12.045</v>
      </c>
      <c r="D47" s="9">
        <v>10.134</v>
      </c>
      <c r="E47" s="9">
        <v>14.692</v>
      </c>
      <c r="F47" s="9">
        <v>12.205</v>
      </c>
      <c r="G47" s="9">
        <v>13.324999999999999</v>
      </c>
      <c r="H47" s="9">
        <v>20.154</v>
      </c>
      <c r="I47" s="9">
        <v>20.893000000000001</v>
      </c>
      <c r="J47" s="9">
        <v>11.506</v>
      </c>
    </row>
    <row r="48" spans="1:10" x14ac:dyDescent="0.25">
      <c r="A48" s="4" t="s">
        <v>22</v>
      </c>
      <c r="B48" s="20" t="s">
        <v>36</v>
      </c>
      <c r="C48" s="9">
        <v>2.5219999999999998</v>
      </c>
      <c r="D48" s="9">
        <v>2.4169999999999998</v>
      </c>
      <c r="E48" s="9">
        <v>2.3239999999999998</v>
      </c>
      <c r="F48" s="9">
        <v>2.6419999999999999</v>
      </c>
      <c r="G48" s="9">
        <v>2.8759999999999999</v>
      </c>
      <c r="H48" s="9">
        <v>3.2589999999999999</v>
      </c>
      <c r="I48" s="9">
        <v>3.2080000000000002</v>
      </c>
      <c r="J48" s="9">
        <v>3.4</v>
      </c>
    </row>
    <row r="49" spans="1:10" x14ac:dyDescent="0.25">
      <c r="A49" s="14" t="s">
        <v>21</v>
      </c>
      <c r="B49" s="14" t="s">
        <v>36</v>
      </c>
      <c r="C49" s="9">
        <v>59.808</v>
      </c>
      <c r="D49" s="9">
        <v>68.588999999999999</v>
      </c>
      <c r="E49" s="9">
        <v>55.658999999999999</v>
      </c>
      <c r="F49" s="9">
        <v>58.057000000000002</v>
      </c>
      <c r="G49" s="9">
        <v>59.55</v>
      </c>
      <c r="H49" s="9">
        <v>59.747</v>
      </c>
      <c r="I49" s="9">
        <v>57.68</v>
      </c>
      <c r="J49" s="9">
        <v>50.378</v>
      </c>
    </row>
    <row r="50" spans="1:10" x14ac:dyDescent="0.25">
      <c r="A50" s="13" t="s">
        <v>42</v>
      </c>
      <c r="B50" s="14" t="s">
        <v>36</v>
      </c>
      <c r="C50" s="12">
        <v>73.094999999999999</v>
      </c>
      <c r="D50" s="12">
        <v>81.695999999999998</v>
      </c>
      <c r="E50" s="12">
        <v>72.466999999999999</v>
      </c>
      <c r="F50" s="12">
        <v>72.944000000000003</v>
      </c>
      <c r="G50" s="12">
        <v>76.141999999999996</v>
      </c>
      <c r="H50" s="12">
        <v>82.186999999999998</v>
      </c>
      <c r="I50" s="12">
        <v>81.138000000000005</v>
      </c>
      <c r="J50" s="12">
        <v>65.284000000000006</v>
      </c>
    </row>
    <row r="51" spans="1:1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14" t="s">
        <v>24</v>
      </c>
      <c r="B52" s="14" t="s">
        <v>36</v>
      </c>
      <c r="C52" s="9">
        <v>28.364999999999998</v>
      </c>
      <c r="D52" s="9">
        <v>32.832999999999998</v>
      </c>
      <c r="E52" s="9">
        <v>29.425000000000001</v>
      </c>
      <c r="F52" s="9">
        <v>28.219000000000001</v>
      </c>
      <c r="G52" s="9">
        <v>28.271999999999998</v>
      </c>
      <c r="H52" s="9">
        <v>30.265999999999998</v>
      </c>
      <c r="I52" s="9">
        <v>31.7</v>
      </c>
      <c r="J52" s="9">
        <v>27</v>
      </c>
    </row>
    <row r="53" spans="1:10" x14ac:dyDescent="0.25">
      <c r="A53" s="14" t="s">
        <v>25</v>
      </c>
      <c r="B53" s="14" t="s">
        <v>36</v>
      </c>
      <c r="C53" s="9">
        <v>34.595999999999997</v>
      </c>
      <c r="D53" s="9">
        <v>34.170999999999999</v>
      </c>
      <c r="E53" s="9">
        <v>30.837</v>
      </c>
      <c r="F53" s="9">
        <v>31.4</v>
      </c>
      <c r="G53" s="9">
        <v>27.716000000000001</v>
      </c>
      <c r="H53" s="9">
        <v>31.029</v>
      </c>
      <c r="I53" s="9">
        <v>37.930999999999997</v>
      </c>
      <c r="J53" s="9">
        <v>29</v>
      </c>
    </row>
    <row r="54" spans="1:10" x14ac:dyDescent="0.25">
      <c r="A54" s="13" t="s">
        <v>26</v>
      </c>
      <c r="B54" s="14" t="s">
        <v>36</v>
      </c>
      <c r="C54" s="12">
        <v>62.960999999999999</v>
      </c>
      <c r="D54" s="12">
        <v>67.003999999999991</v>
      </c>
      <c r="E54" s="12">
        <v>60.262</v>
      </c>
      <c r="F54" s="12">
        <v>59.619</v>
      </c>
      <c r="G54" s="12">
        <v>55.988</v>
      </c>
      <c r="H54" s="12">
        <v>61.295000000000002</v>
      </c>
      <c r="I54" s="12">
        <v>69.631</v>
      </c>
      <c r="J54" s="12">
        <f>J52+J53</f>
        <v>56</v>
      </c>
    </row>
    <row r="55" spans="1:10" x14ac:dyDescent="0.25">
      <c r="A55" s="23"/>
      <c r="B55" s="23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14" t="s">
        <v>37</v>
      </c>
      <c r="B56" s="14" t="s">
        <v>36</v>
      </c>
      <c r="C56" s="12">
        <v>10.134</v>
      </c>
      <c r="D56" s="12">
        <v>14.692</v>
      </c>
      <c r="E56" s="12">
        <v>12.204999999999998</v>
      </c>
      <c r="F56" s="12">
        <v>13.325000000000003</v>
      </c>
      <c r="G56" s="12">
        <v>20.153999999999996</v>
      </c>
      <c r="H56" s="12">
        <f>H50-H54+0.001</f>
        <v>20.892999999999997</v>
      </c>
      <c r="I56" s="12">
        <f>I50-I54-0.001</f>
        <v>11.506000000000006</v>
      </c>
      <c r="J56" s="12">
        <f>J50-J54</f>
        <v>9.284000000000006</v>
      </c>
    </row>
    <row r="57" spans="1:10" x14ac:dyDescent="0.25">
      <c r="A57" s="4" t="s">
        <v>28</v>
      </c>
      <c r="B57" s="4" t="s">
        <v>29</v>
      </c>
      <c r="C57" s="16">
        <v>16.09567827702864</v>
      </c>
      <c r="D57" s="16">
        <v>21.927049131395144</v>
      </c>
      <c r="E57" s="16">
        <v>20.253227572931529</v>
      </c>
      <c r="F57" s="16">
        <v>22.350257468256768</v>
      </c>
      <c r="G57" s="16">
        <v>35.996999357005066</v>
      </c>
      <c r="H57" s="16">
        <v>34.090000000000003</v>
      </c>
      <c r="I57" s="16">
        <v>16.52</v>
      </c>
      <c r="J57" s="16">
        <v>16.579999999999998</v>
      </c>
    </row>
    <row r="58" spans="1:10" x14ac:dyDescent="0.25">
      <c r="A58" s="4"/>
      <c r="B58" s="4"/>
      <c r="C58" s="16"/>
      <c r="D58" s="16"/>
      <c r="E58" s="16"/>
      <c r="F58" s="16"/>
      <c r="G58" s="16"/>
      <c r="H58" s="16"/>
      <c r="I58" s="16"/>
      <c r="J58" s="16"/>
    </row>
    <row r="59" spans="1:10" x14ac:dyDescent="0.25">
      <c r="A59" s="4" t="s">
        <v>38</v>
      </c>
      <c r="B59" s="24"/>
      <c r="C59" s="25"/>
      <c r="D59" s="25"/>
      <c r="E59" s="25"/>
      <c r="F59" s="25"/>
      <c r="G59" s="25"/>
      <c r="H59" s="25"/>
      <c r="I59" s="25"/>
      <c r="J59" s="25"/>
    </row>
    <row r="60" spans="1:10" x14ac:dyDescent="0.25">
      <c r="A60" s="4" t="s">
        <v>43</v>
      </c>
      <c r="B60" s="24" t="s">
        <v>31</v>
      </c>
      <c r="C60" s="25">
        <v>18.8</v>
      </c>
      <c r="D60" s="25">
        <v>17.100000000000001</v>
      </c>
      <c r="E60" s="25">
        <v>17.399999999999999</v>
      </c>
      <c r="F60" s="25">
        <v>19.2</v>
      </c>
      <c r="G60" s="25">
        <v>18.3</v>
      </c>
      <c r="H60" s="25">
        <v>15.3</v>
      </c>
      <c r="I60" s="25">
        <v>13.1</v>
      </c>
      <c r="J60" s="25" t="s">
        <v>44</v>
      </c>
    </row>
    <row r="61" spans="1:10" x14ac:dyDescent="0.25">
      <c r="A61" s="4" t="s">
        <v>45</v>
      </c>
      <c r="B61" s="14" t="s">
        <v>36</v>
      </c>
      <c r="C61" s="25">
        <v>20.8</v>
      </c>
      <c r="D61" s="25">
        <v>18.399999999999999</v>
      </c>
      <c r="E61" s="25">
        <v>18.399999999999999</v>
      </c>
      <c r="F61" s="25">
        <v>20.7</v>
      </c>
      <c r="G61" s="25">
        <v>21.6</v>
      </c>
      <c r="H61" s="25">
        <v>18.100000000000001</v>
      </c>
      <c r="I61" s="25">
        <v>14.1</v>
      </c>
      <c r="J61" s="25" t="s">
        <v>46</v>
      </c>
    </row>
    <row r="62" spans="1:10" x14ac:dyDescent="0.25">
      <c r="A62" s="4" t="s">
        <v>47</v>
      </c>
      <c r="B62" s="14" t="s">
        <v>36</v>
      </c>
      <c r="C62" s="25">
        <v>15</v>
      </c>
      <c r="D62" s="25">
        <v>14.3</v>
      </c>
      <c r="E62" s="25">
        <v>14.7</v>
      </c>
      <c r="F62" s="25">
        <v>15.7</v>
      </c>
      <c r="G62" s="25">
        <v>14.4</v>
      </c>
      <c r="H62" s="25">
        <v>11.2</v>
      </c>
      <c r="I62" s="25">
        <v>10.1</v>
      </c>
      <c r="J62" s="25" t="s">
        <v>48</v>
      </c>
    </row>
    <row r="63" spans="1:10" x14ac:dyDescent="0.25">
      <c r="A63" s="24"/>
      <c r="B63" s="24"/>
      <c r="C63" s="26"/>
      <c r="D63" s="26"/>
      <c r="E63" s="26"/>
      <c r="F63" s="26"/>
      <c r="G63" s="26"/>
      <c r="H63" s="26"/>
      <c r="I63" s="26"/>
      <c r="J63" s="26"/>
    </row>
    <row r="64" spans="1:10" x14ac:dyDescent="0.25">
      <c r="A64" s="27" t="s">
        <v>49</v>
      </c>
      <c r="B64" s="27" t="s">
        <v>20</v>
      </c>
      <c r="C64" s="28">
        <f>C18-C38-C56</f>
        <v>2.6920000000000215</v>
      </c>
      <c r="D64" s="28">
        <f>D18-D38-D56</f>
        <v>2.1360000000000312</v>
      </c>
      <c r="E64" s="28">
        <f>E18-E38-E56</f>
        <v>2.3449999999999847</v>
      </c>
      <c r="F64" s="28">
        <f>F18-F38-F56</f>
        <v>2.3040000000000163</v>
      </c>
      <c r="G64" s="28">
        <v>1.9130000000000393</v>
      </c>
      <c r="H64" s="28">
        <f>H18-H38-H56</f>
        <v>2.8850000000000229</v>
      </c>
      <c r="I64" s="28">
        <f>I18-I38-I56</f>
        <v>3.5290000000000159</v>
      </c>
      <c r="J64" s="29" t="s">
        <v>50</v>
      </c>
    </row>
    <row r="65" spans="1:10" x14ac:dyDescent="0.25">
      <c r="A65" s="4" t="s">
        <v>51</v>
      </c>
      <c r="B65" s="8"/>
      <c r="C65" s="30"/>
      <c r="D65" s="30"/>
      <c r="E65" s="30"/>
      <c r="F65" s="30"/>
      <c r="G65" s="30"/>
      <c r="H65" s="30"/>
      <c r="I65" s="30"/>
      <c r="J65" s="30"/>
    </row>
    <row r="66" spans="1:10" x14ac:dyDescent="0.25">
      <c r="A66" s="15" t="s">
        <v>52</v>
      </c>
      <c r="B66" s="8"/>
      <c r="C66" s="30"/>
      <c r="D66" s="30"/>
      <c r="E66" s="30"/>
      <c r="F66" s="30"/>
      <c r="G66" s="30"/>
      <c r="H66" s="30"/>
      <c r="I66" s="30"/>
      <c r="J66" s="30"/>
    </row>
    <row r="67" spans="1:10" x14ac:dyDescent="0.25">
      <c r="A67" s="15" t="s">
        <v>53</v>
      </c>
      <c r="B67" s="8"/>
      <c r="C67" s="30"/>
      <c r="D67" s="30"/>
      <c r="E67" s="30"/>
      <c r="F67" s="30"/>
      <c r="G67" s="30"/>
      <c r="H67" s="30"/>
      <c r="I67" s="30"/>
      <c r="J67" s="30"/>
    </row>
    <row r="68" spans="1:10" x14ac:dyDescent="0.25">
      <c r="A68" s="15" t="s">
        <v>54</v>
      </c>
      <c r="B68" s="8"/>
      <c r="C68" s="30"/>
      <c r="D68" s="30"/>
      <c r="E68" s="30"/>
      <c r="F68" s="30"/>
      <c r="G68" s="30"/>
      <c r="H68" s="30"/>
      <c r="I68" s="30"/>
      <c r="J68" s="30"/>
    </row>
    <row r="69" spans="1:10" x14ac:dyDescent="0.25">
      <c r="A69" s="4" t="s">
        <v>55</v>
      </c>
      <c r="B69" s="8"/>
      <c r="C69" s="30"/>
      <c r="D69" s="30"/>
      <c r="E69" s="30"/>
      <c r="F69" s="30"/>
      <c r="G69" s="30"/>
      <c r="H69" s="30"/>
      <c r="I69" s="30"/>
      <c r="J69" s="30"/>
    </row>
    <row r="70" spans="1:10" x14ac:dyDescent="0.25">
      <c r="A70" s="15" t="s">
        <v>56</v>
      </c>
      <c r="B70" s="8"/>
      <c r="C70" s="30"/>
      <c r="D70" s="30"/>
      <c r="E70" s="30"/>
      <c r="F70" s="30"/>
      <c r="G70" s="30"/>
      <c r="H70" s="30"/>
      <c r="I70" s="30"/>
      <c r="J70" s="30"/>
    </row>
    <row r="71" spans="1:10" x14ac:dyDescent="0.25">
      <c r="A71" s="15" t="s">
        <v>57</v>
      </c>
      <c r="B71" s="8"/>
      <c r="C71" s="31"/>
      <c r="D71" s="31"/>
      <c r="E71" s="31"/>
      <c r="F71" s="31"/>
      <c r="G71" s="31"/>
      <c r="H71" s="31"/>
      <c r="I71" s="31"/>
      <c r="J71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6D11B4-D833-4776-B51F-3B70FC3B4B65}"/>
</file>

<file path=customXml/itemProps2.xml><?xml version="1.0" encoding="utf-8"?>
<ds:datastoreItem xmlns:ds="http://schemas.openxmlformats.org/officeDocument/2006/customXml" ds:itemID="{4DD9025C-D205-437E-8EF7-178812670C92}"/>
</file>

<file path=customXml/itemProps3.xml><?xml version="1.0" encoding="utf-8"?>
<ds:datastoreItem xmlns:ds="http://schemas.openxmlformats.org/officeDocument/2006/customXml" ds:itemID="{E8377B52-A6FC-4861-9AD9-E1CE1ED57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7:  U.S. rice production, supply, use, and season-average farm price, total rice and by class, 2010/11 to present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