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worksheets/sheet3.xml" ContentType="application/vnd.openxmlformats-officedocument.spreadsheetml.worksheet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queryTables/queryTable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3.xml" ContentType="application/vnd.openxmlformats-officedocument.spreadsheetml.query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7CA40C4F-5242-9445-9BAC-036BFAC8379D}" xr6:coauthVersionLast="46" xr6:coauthVersionMax="46" xr10:uidLastSave="{00000000-0000-0000-0000-000000000000}"/>
  <bookViews>
    <workbookView xWindow="2200" yWindow="680" windowWidth="33600" windowHeight="19700" activeTab="3" xr2:uid="{3F1BC08B-9A45-1844-AD4F-708445EA80F5}"/>
  </bookViews>
  <sheets>
    <sheet name="cropdata_master" sheetId="1" r:id="rId1"/>
    <sheet name="Sheet1" sheetId="4" r:id="rId2"/>
    <sheet name="cropdata_key" sheetId="2" r:id="rId3"/>
    <sheet name="cropdata" sheetId="3" r:id="rId4"/>
  </sheets>
  <definedNames>
    <definedName name="cropdata" localSheetId="3">cropdata!$A$1:$R$19</definedName>
    <definedName name="cropdata" localSheetId="0">cropdata_master!$B$3:$S$21</definedName>
    <definedName name="cropdata_1" localSheetId="3">cropdata!$A$1:$R$19</definedName>
    <definedName name="cropdata_key" localSheetId="2">cropdata_key!$A$1:$R$20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0" i="1"/>
  <c r="B48" i="1"/>
  <c r="B45" i="1"/>
  <c r="B46" i="1"/>
  <c r="B47" i="1"/>
  <c r="E33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0" i="1"/>
  <c r="E30" i="1" l="1"/>
  <c r="E45" i="1"/>
  <c r="E40" i="1"/>
  <c r="E39" i="1"/>
  <c r="E38" i="1"/>
  <c r="E37" i="1"/>
  <c r="F37" i="1"/>
  <c r="D38" i="1"/>
  <c r="D30" i="1"/>
  <c r="E32" i="1"/>
  <c r="E47" i="1"/>
  <c r="E31" i="1"/>
  <c r="E44" i="1"/>
  <c r="F38" i="1"/>
  <c r="F46" i="1"/>
  <c r="F36" i="1"/>
  <c r="F47" i="1"/>
  <c r="D35" i="1"/>
  <c r="D34" i="1"/>
  <c r="D36" i="1"/>
  <c r="D43" i="1"/>
  <c r="D41" i="1"/>
  <c r="D40" i="1"/>
  <c r="D32" i="1"/>
  <c r="D37" i="1"/>
  <c r="E48" i="1"/>
  <c r="D44" i="1"/>
  <c r="D42" i="1"/>
  <c r="D33" i="1"/>
  <c r="D48" i="1"/>
  <c r="D39" i="1"/>
  <c r="D31" i="1"/>
  <c r="D45" i="1"/>
  <c r="D47" i="1"/>
  <c r="E35" i="1"/>
  <c r="E36" i="1"/>
  <c r="E43" i="1"/>
  <c r="E42" i="1"/>
  <c r="E34" i="1"/>
  <c r="E41" i="1"/>
  <c r="F31" i="1"/>
  <c r="F40" i="1"/>
  <c r="F44" i="1"/>
  <c r="F35" i="1"/>
  <c r="D46" i="1"/>
  <c r="F43" i="1"/>
  <c r="F34" i="1"/>
  <c r="F42" i="1"/>
  <c r="F33" i="1"/>
  <c r="F41" i="1"/>
  <c r="E46" i="1"/>
  <c r="F30" i="1"/>
  <c r="F48" i="1"/>
  <c r="F39" i="1"/>
  <c r="F32" i="1"/>
  <c r="F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6E6BC8-9336-0248-B444-61406F69AA98}" name="cropdata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E4BF8AC-AA56-8444-8B83-203EAFA4ABF1}" name="cropdata_key" type="6" refreshedVersion="6" background="1" saveData="1">
    <textPr sourceFile="/Users/malgren/Documents/Mines/N&amp;P/NANI_NAPI/NANI_NAPI_R/cropdata_ke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0803975-85D3-A640-9EC9-CECA51E52708}" name="cropdata1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567003-82FA-754D-86FB-77F2BC8FE99A}" name="cropdata2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<sst xmlns="http://schemas.openxmlformats.org/spreadsheetml/2006/main" count="109" uniqueCount="50">
  <si>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</si>
  <si>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</si>
  <si>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</si>
  <si>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</si>
  <si>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</si>
  <si>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</si>
  <si>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</si>
  <si>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</si>
  <si>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</si>
  <si>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</si>
  <si>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</si>
  <si>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</si>
  <si>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</si>
  <si>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</si>
  <si>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</si>
  <si>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</si>
  <si>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CGF</t>
  </si>
  <si>
    <t>CGM</t>
  </si>
  <si>
    <t>DGS</t>
  </si>
  <si>
    <t>2015 MATLAB NANI</t>
  </si>
  <si>
    <t>NAPI Toolbox (vb)</t>
  </si>
  <si>
    <t>(USGC 2012)</t>
  </si>
  <si>
    <t>NANI Toolbox (vb)</t>
  </si>
  <si>
    <t>assumption</t>
  </si>
  <si>
    <t>^checked with protein content data</t>
  </si>
  <si>
    <t>sources</t>
  </si>
  <si>
    <t>^these are much more complex than we make them here… looks like digestible caloric values are different for different animal types</t>
  </si>
  <si>
    <t>general web search</t>
  </si>
  <si>
    <t>[2] N/dm</t>
  </si>
  <si>
    <t>[1] prop_dm</t>
  </si>
  <si>
    <t>[3] P/dm</t>
  </si>
  <si>
    <t>[4] prop_human</t>
  </si>
  <si>
    <t>[5] prop_anim</t>
  </si>
  <si>
    <t>[6] prop_human_loss</t>
  </si>
  <si>
    <t>[7] prop_anim_loss</t>
  </si>
  <si>
    <t>[8] kcal/kg crop</t>
  </si>
  <si>
    <t>[9] g prot/kg crop</t>
  </si>
  <si>
    <t>[10] grain?</t>
  </si>
  <si>
    <t>[11] waste_1</t>
  </si>
  <si>
    <t>[12] waste_2</t>
  </si>
  <si>
    <t>[13] waste_3</t>
  </si>
  <si>
    <t>[14] N20 CO2eq/kg crop, 100yrGWP</t>
  </si>
  <si>
    <t>[15] CH4 CO2eq/kg crop, 100yrGWP</t>
  </si>
  <si>
    <t>[16] N20 CO2eq/kg crop, 20yrGWP</t>
  </si>
  <si>
    <t>[17] CH4 CO2eq/kg crop, 20yrGWP</t>
  </si>
  <si>
    <t>[18] m2 planted/kg</t>
  </si>
  <si>
    <t>DGS:crop</t>
  </si>
  <si>
    <t>CGM:crop</t>
  </si>
  <si>
    <t>CGF:crop</t>
  </si>
  <si>
    <t>P content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</si>
</sst>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6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Normal 2" xfId="1" xr:uid="{5FD676A5-878E-7D41-8C8A-E68B1E02B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cropdata_master!$D$2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cropdata_master!$D$3:$D$21</c:f>
              <c:numCache>
                <c:formatCode>General</c:formatCode>
                <c:ptCount val="19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1.2E-2</c:v>
                </c:pt>
                <c:pt idx="17">
                  <c:v>6.3E-3</c:v>
                </c:pt>
                <c:pt idx="1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1-9B41-8C22-8A85DC37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37088"/>
        <c:axId val="2027705680"/>
      </c:barChart>
      <c:catAx>
        <c:axId val="20269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05680"/>
        <c:crosses val="autoZero"/>
        <c:auto val="1"/>
        <c:lblAlgn val="ctr"/>
        <c:lblOffset val="100"/>
        <c:noMultiLvlLbl val="0"/>
      </c:catAx>
      <c:valAx>
        <c:axId val="20277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1.2E-2</c:v>
                </c:pt>
                <c:pt idx="17">
                  <c:v>6.3E-3</c:v>
                </c:pt>
                <c:pt idx="1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F-6343-BAE5-A6D0642F7E3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P content / 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2.7483899999999999E-3</c:v>
                </c:pt>
                <c:pt idx="1">
                  <c:v>5.2539999999999998E-4</c:v>
                </c:pt>
                <c:pt idx="2">
                  <c:v>3.5261851500000001E-3</c:v>
                </c:pt>
                <c:pt idx="3">
                  <c:v>3.299967E-3</c:v>
                </c:pt>
                <c:pt idx="4">
                  <c:v>3.722815E-3</c:v>
                </c:pt>
                <c:pt idx="5">
                  <c:v>3.1477599999999999E-3</c:v>
                </c:pt>
                <c:pt idx="6">
                  <c:v>1.2179999999999999E-3</c:v>
                </c:pt>
                <c:pt idx="7">
                  <c:v>5.4796499999999998E-4</c:v>
                </c:pt>
                <c:pt idx="8">
                  <c:v>3.2754599999999996E-3</c:v>
                </c:pt>
                <c:pt idx="9">
                  <c:v>2.3581349999999999E-3</c:v>
                </c:pt>
                <c:pt idx="10">
                  <c:v>5.720022E-3</c:v>
                </c:pt>
                <c:pt idx="11">
                  <c:v>5.9688925000000006E-3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2.9345249999999999E-3</c:v>
                </c:pt>
                <c:pt idx="15">
                  <c:v>3.2888449999999999E-3</c:v>
                </c:pt>
                <c:pt idx="16">
                  <c:v>1.14E-2</c:v>
                </c:pt>
                <c:pt idx="17">
                  <c:v>5.7959999999999999E-3</c:v>
                </c:pt>
                <c:pt idx="18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F-6343-BAE5-A6D0642F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628704"/>
        <c:axId val="2024629248"/>
      </c:barChart>
      <c:catAx>
        <c:axId val="19616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29248"/>
        <c:crosses val="autoZero"/>
        <c:auto val="1"/>
        <c:lblAlgn val="ctr"/>
        <c:lblOffset val="100"/>
        <c:noMultiLvlLbl val="0"/>
      </c:catAx>
      <c:valAx>
        <c:axId val="2024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895350</xdr:colOff>
      <xdr:row>26</xdr:row>
      <xdr:rowOff>63500</xdr:rowOff>
    </xdr:from>
    <xdr:to>
      <xdr:col>16</xdr:col>
      <xdr:colOff>438150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09DD6-10DE-3147-8AC6-9FCCB59A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9</xdr:row>
      <xdr:rowOff>38100</xdr:rowOff>
    </xdr:from>
    <xdr:to>
      <xdr:col>15</xdr:col>
      <xdr:colOff>425450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B737A-B543-2C4E-9966-6E1B55B23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1" xr16:uid="{F71230EE-0C90-3046-B7EB-9744BC16B1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key" connectionId="2" xr16:uid="{C8F56325-F78F-4345-B5C8-3D9CB4C25A1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1" connectionId="4" xr16:uid="{994164A7-0F34-F942-89CE-E318B45C59C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3" xr16:uid="{2AB7820C-7470-F045-9D56-F51949E9C1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018E-7997-DE4B-A1B3-2FFB85EE4AD0}">
  <dimension ref="A2:S48"/>
  <sheetViews>
    <sheetView workbookViewId="0">
      <selection activeCell="B3" sqref="B3:S21"/>
    </sheetView>
  </sheetViews>
  <sheetFormatPr baseColWidth="10" defaultRowHeight="16" x14ac:dyDescent="0.2"/>
  <cols>
    <col min="1" max="1" width="18" bestFit="1" customWidth="1"/>
    <col min="2" max="2" width="15.83203125" customWidth="1"/>
    <col min="3" max="4" width="8.83203125" customWidth="1"/>
    <col min="5" max="5" width="14.33203125" bestFit="1" customWidth="1"/>
    <col min="6" max="6" width="10" customWidth="1"/>
    <col min="7" max="7" width="15.83203125" customWidth="1"/>
    <col min="8" max="8" width="17.1640625" bestFit="1" customWidth="1"/>
    <col min="9" max="9" width="13.1640625" customWidth="1"/>
    <col min="10" max="10" width="15.5" bestFit="1" customWidth="1"/>
    <col min="11" max="11" width="10.1640625" bestFit="1" customWidth="1"/>
    <col min="12" max="12" width="12.1640625" customWidth="1"/>
    <col min="13" max="14" width="12" bestFit="1" customWidth="1"/>
    <col min="15" max="15" width="26.5" customWidth="1"/>
    <col min="16" max="16" width="27.5" customWidth="1"/>
    <col min="17" max="17" width="26.5" customWidth="1"/>
    <col min="18" max="18" width="26.6640625" customWidth="1"/>
    <col min="19" max="19" width="15.83203125" customWidth="1"/>
  </cols>
  <sheetData>
    <row r="2" spans="1:19" x14ac:dyDescent="0.2">
      <c r="B2" t="s">
        <v>29</v>
      </c>
      <c r="C2" t="s">
        <v>28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</row>
    <row r="3" spans="1:19" x14ac:dyDescent="0.2">
      <c r="A3" t="s">
        <v>0</v>
      </c>
      <c r="B3" s="3">
        <v>0.86699999999999999</v>
      </c>
      <c r="C3" s="3">
        <v>1.4E-2</v>
      </c>
      <c r="D3" s="5">
        <v>3.1700000000000001E-3</v>
      </c>
      <c r="E3" s="3">
        <v>0.04</v>
      </c>
      <c r="F3" s="3">
        <v>0.96</v>
      </c>
      <c r="G3" s="3">
        <v>0.1</v>
      </c>
      <c r="H3" s="3">
        <v>0.1</v>
      </c>
      <c r="I3" s="2">
        <v>3620</v>
      </c>
      <c r="J3" s="2">
        <v>81.2</v>
      </c>
      <c r="K3" s="2">
        <v>1</v>
      </c>
      <c r="L3" s="2">
        <v>0.91</v>
      </c>
      <c r="M3" s="2">
        <v>0.94099999999999995</v>
      </c>
      <c r="N3" s="2">
        <v>1</v>
      </c>
      <c r="O3" s="2">
        <v>0.21640000000000001</v>
      </c>
      <c r="P3" s="2">
        <v>0</v>
      </c>
      <c r="Q3" s="2">
        <v>0.20985999999999999</v>
      </c>
      <c r="R3" s="2">
        <v>0</v>
      </c>
      <c r="S3" s="2">
        <v>1.4603999999999999</v>
      </c>
    </row>
    <row r="4" spans="1:19" x14ac:dyDescent="0.2">
      <c r="A4" t="s">
        <v>1</v>
      </c>
      <c r="B4" s="3">
        <v>0.28399999999999997</v>
      </c>
      <c r="C4" s="3">
        <v>1.248E-2</v>
      </c>
      <c r="D4" s="5">
        <v>1.8500000000000001E-3</v>
      </c>
      <c r="E4" s="3">
        <v>0</v>
      </c>
      <c r="F4" s="3">
        <v>1</v>
      </c>
      <c r="G4" s="3">
        <v>0.1</v>
      </c>
      <c r="H4" s="3">
        <v>0</v>
      </c>
      <c r="I4" s="2">
        <v>0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0.32768999999999998</v>
      </c>
    </row>
    <row r="5" spans="1:19" x14ac:dyDescent="0.2">
      <c r="A5" t="s">
        <v>2</v>
      </c>
      <c r="B5" s="3">
        <v>0.88541999999999998</v>
      </c>
      <c r="C5" s="3">
        <v>2.1514999999999999E-2</v>
      </c>
      <c r="D5" s="5">
        <v>3.9824999999999999E-3</v>
      </c>
      <c r="E5" s="3">
        <v>0.61</v>
      </c>
      <c r="F5" s="3">
        <v>0.39</v>
      </c>
      <c r="G5" s="3">
        <v>0.1</v>
      </c>
      <c r="H5" s="3">
        <v>0.1</v>
      </c>
      <c r="I5" s="2">
        <v>3400</v>
      </c>
      <c r="J5" s="2">
        <v>132.1</v>
      </c>
      <c r="K5" s="2">
        <v>1</v>
      </c>
      <c r="L5" s="2">
        <v>0.91</v>
      </c>
      <c r="M5" s="2">
        <v>0.94099999999999995</v>
      </c>
      <c r="N5" s="2">
        <v>1</v>
      </c>
      <c r="O5" s="2">
        <v>0.26896999999999999</v>
      </c>
      <c r="P5" s="2">
        <v>0</v>
      </c>
      <c r="Q5" s="2">
        <v>0.26085000000000003</v>
      </c>
      <c r="R5" s="2">
        <v>0</v>
      </c>
      <c r="S5" s="2">
        <v>5.9404000000000003</v>
      </c>
    </row>
    <row r="6" spans="1:19" x14ac:dyDescent="0.2">
      <c r="A6" t="s">
        <v>3</v>
      </c>
      <c r="B6" s="3">
        <v>0.89429999999999998</v>
      </c>
      <c r="C6" s="3">
        <v>2.0480000000000002E-2</v>
      </c>
      <c r="D6" s="5">
        <v>3.6900000000000001E-3</v>
      </c>
      <c r="E6" s="3">
        <v>0.06</v>
      </c>
      <c r="F6" s="3">
        <v>0.94</v>
      </c>
      <c r="G6" s="3">
        <v>0.1</v>
      </c>
      <c r="H6" s="3">
        <v>0.1</v>
      </c>
      <c r="I6" s="2">
        <v>3890</v>
      </c>
      <c r="J6" s="2">
        <v>168.9</v>
      </c>
      <c r="K6" s="2">
        <v>1</v>
      </c>
      <c r="L6" s="2">
        <v>0.91</v>
      </c>
      <c r="M6" s="2">
        <v>0.94099999999999995</v>
      </c>
      <c r="N6" s="2">
        <v>1</v>
      </c>
      <c r="O6" s="2">
        <v>0.14954000000000001</v>
      </c>
      <c r="P6" s="2">
        <v>0</v>
      </c>
      <c r="Q6" s="2">
        <v>0.14502999999999999</v>
      </c>
      <c r="R6" s="2">
        <v>0</v>
      </c>
      <c r="S6" s="2">
        <v>12.705</v>
      </c>
    </row>
    <row r="7" spans="1:19" x14ac:dyDescent="0.2">
      <c r="A7" t="s">
        <v>4</v>
      </c>
      <c r="B7" s="3">
        <v>0.88849999999999996</v>
      </c>
      <c r="C7" s="3">
        <v>2.112E-2</v>
      </c>
      <c r="D7" s="5">
        <v>4.1900000000000001E-3</v>
      </c>
      <c r="E7" s="3">
        <v>0.03</v>
      </c>
      <c r="F7" s="3">
        <v>0.97</v>
      </c>
      <c r="G7" s="3">
        <v>0.1</v>
      </c>
      <c r="H7" s="3">
        <v>0.1</v>
      </c>
      <c r="I7" s="2">
        <v>3450</v>
      </c>
      <c r="J7" s="2">
        <v>105</v>
      </c>
      <c r="K7" s="2">
        <v>1</v>
      </c>
      <c r="L7" s="2">
        <v>0.91</v>
      </c>
      <c r="M7" s="2">
        <v>0.94099999999999995</v>
      </c>
      <c r="N7" s="2">
        <v>1</v>
      </c>
      <c r="O7" s="2">
        <v>0.11372</v>
      </c>
      <c r="P7" s="2">
        <v>0</v>
      </c>
      <c r="Q7" s="2">
        <v>0.11029</v>
      </c>
      <c r="R7" s="2">
        <v>0</v>
      </c>
      <c r="S7" s="2">
        <v>4.3407999999999998</v>
      </c>
    </row>
    <row r="8" spans="1:19" x14ac:dyDescent="0.2">
      <c r="A8" t="s">
        <v>5</v>
      </c>
      <c r="B8" s="3">
        <v>0.89424999999999999</v>
      </c>
      <c r="C8" s="3">
        <v>1.959E-2</v>
      </c>
      <c r="D8" s="5">
        <v>3.5199999999999997E-3</v>
      </c>
      <c r="E8" s="3">
        <v>0</v>
      </c>
      <c r="F8" s="3">
        <v>1</v>
      </c>
      <c r="G8" s="3">
        <v>0.1</v>
      </c>
      <c r="H8" s="3">
        <v>0.1</v>
      </c>
      <c r="I8" s="2">
        <v>3390</v>
      </c>
      <c r="J8" s="2">
        <v>113</v>
      </c>
      <c r="K8" s="2">
        <v>1</v>
      </c>
      <c r="L8" s="2">
        <v>0.91</v>
      </c>
      <c r="M8" s="2">
        <v>0.94099999999999995</v>
      </c>
      <c r="N8" s="2">
        <v>1</v>
      </c>
      <c r="O8" s="2">
        <v>0.28473999999999999</v>
      </c>
      <c r="P8" s="2">
        <v>0</v>
      </c>
      <c r="Q8" s="2">
        <v>0.27614</v>
      </c>
      <c r="R8" s="2">
        <v>0</v>
      </c>
      <c r="S8" s="2">
        <v>4.5965999999999996</v>
      </c>
    </row>
    <row r="9" spans="1:19" x14ac:dyDescent="0.2">
      <c r="A9" t="s">
        <v>6</v>
      </c>
      <c r="B9" s="3">
        <v>0.57999999999999996</v>
      </c>
      <c r="C9" s="3">
        <v>1.272E-2</v>
      </c>
      <c r="D9" s="5">
        <v>2.0999999999999999E-3</v>
      </c>
      <c r="E9" s="3">
        <v>0</v>
      </c>
      <c r="F9" s="3">
        <v>1</v>
      </c>
      <c r="G9" s="3">
        <v>0.1</v>
      </c>
      <c r="H9" s="3">
        <v>0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2">
      <c r="A10" t="s">
        <v>7</v>
      </c>
      <c r="B10" s="3">
        <v>0.22275</v>
      </c>
      <c r="C10" s="3">
        <v>1.601E-2</v>
      </c>
      <c r="D10" s="5">
        <v>2.4599999999999999E-3</v>
      </c>
      <c r="E10" s="3">
        <v>1</v>
      </c>
      <c r="F10" s="3">
        <v>0</v>
      </c>
      <c r="G10" s="3">
        <v>0.1</v>
      </c>
      <c r="H10" s="3">
        <v>0.1</v>
      </c>
      <c r="I10" s="2">
        <v>770</v>
      </c>
      <c r="J10" s="2">
        <v>20.2</v>
      </c>
      <c r="K10" s="2">
        <v>2</v>
      </c>
      <c r="L10" s="2">
        <v>0.91</v>
      </c>
      <c r="M10" s="2">
        <v>0.94099999999999995</v>
      </c>
      <c r="N10" s="2">
        <v>1</v>
      </c>
      <c r="O10" s="2">
        <v>2.8899999999999999E-2</v>
      </c>
      <c r="P10" s="2">
        <v>0</v>
      </c>
      <c r="Q10" s="2">
        <v>2.8027E-2</v>
      </c>
      <c r="R10" s="2">
        <v>0</v>
      </c>
      <c r="S10" s="2">
        <v>0.25731999999999999</v>
      </c>
    </row>
    <row r="11" spans="1:19" x14ac:dyDescent="0.2">
      <c r="A11" t="s">
        <v>8</v>
      </c>
      <c r="B11" s="3">
        <v>0.88049999999999995</v>
      </c>
      <c r="C11" s="3">
        <v>2.1680000000000001E-2</v>
      </c>
      <c r="D11" s="5">
        <v>3.7199999999999998E-3</v>
      </c>
      <c r="E11" s="3">
        <v>0.17</v>
      </c>
      <c r="F11" s="3">
        <v>0.83</v>
      </c>
      <c r="G11" s="3">
        <v>0.1</v>
      </c>
      <c r="H11" s="3">
        <v>0.1</v>
      </c>
      <c r="I11" s="2">
        <v>3380</v>
      </c>
      <c r="J11" s="2">
        <v>103.4</v>
      </c>
      <c r="K11" s="2">
        <v>1</v>
      </c>
      <c r="L11" s="2">
        <v>0.91</v>
      </c>
      <c r="M11" s="2">
        <v>0.94099999999999995</v>
      </c>
      <c r="N11" s="2">
        <v>1</v>
      </c>
      <c r="O11" s="2">
        <v>0.13743</v>
      </c>
      <c r="P11" s="2">
        <v>0</v>
      </c>
      <c r="Q11" s="2">
        <v>0.13328000000000001</v>
      </c>
      <c r="R11" s="2">
        <v>0</v>
      </c>
      <c r="S11" s="2">
        <v>29.815999999999999</v>
      </c>
    </row>
    <row r="12" spans="1:19" x14ac:dyDescent="0.2">
      <c r="A12" t="s">
        <v>9</v>
      </c>
      <c r="B12" s="3">
        <v>0.90349999999999997</v>
      </c>
      <c r="C12" s="3">
        <v>2.7890000000000002E-2</v>
      </c>
      <c r="D12" s="5">
        <v>2.6099999999999999E-3</v>
      </c>
      <c r="E12" s="3">
        <v>0</v>
      </c>
      <c r="F12" s="3">
        <v>1</v>
      </c>
      <c r="G12" s="3">
        <v>0.1</v>
      </c>
      <c r="H12" s="3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0.11728</v>
      </c>
      <c r="P12" s="2">
        <v>0</v>
      </c>
      <c r="Q12" s="2">
        <v>0.11373999999999999</v>
      </c>
      <c r="R12" s="2">
        <v>0</v>
      </c>
      <c r="S12" s="2">
        <v>1.4938</v>
      </c>
    </row>
    <row r="13" spans="1:19" x14ac:dyDescent="0.2">
      <c r="A13" t="s">
        <v>10</v>
      </c>
      <c r="B13" s="3">
        <v>0.86667000000000005</v>
      </c>
      <c r="C13" s="3">
        <v>1.2666999999999999E-2</v>
      </c>
      <c r="D13" s="5">
        <v>6.6E-3</v>
      </c>
      <c r="E13" s="3">
        <v>0</v>
      </c>
      <c r="F13" s="3">
        <v>1</v>
      </c>
      <c r="G13" s="3">
        <v>0.1</v>
      </c>
      <c r="H13" s="3">
        <v>0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0.11728</v>
      </c>
      <c r="P13" s="2">
        <v>0</v>
      </c>
      <c r="Q13" s="2">
        <v>0.11373999999999999</v>
      </c>
      <c r="R13" s="2">
        <v>0</v>
      </c>
      <c r="S13" s="2">
        <v>2.1964000000000001</v>
      </c>
    </row>
    <row r="14" spans="1:19" x14ac:dyDescent="0.2">
      <c r="A14" t="s">
        <v>11</v>
      </c>
      <c r="B14" s="3">
        <v>0.90575000000000006</v>
      </c>
      <c r="C14" s="3">
        <v>6.5350000000000005E-2</v>
      </c>
      <c r="D14" s="5">
        <v>6.5900000000000004E-3</v>
      </c>
      <c r="E14" s="3">
        <v>0.02</v>
      </c>
      <c r="F14" s="3">
        <v>0.98</v>
      </c>
      <c r="G14" s="3">
        <v>0.1</v>
      </c>
      <c r="H14" s="3">
        <v>0.1</v>
      </c>
      <c r="I14" s="2">
        <v>1470</v>
      </c>
      <c r="J14" s="2">
        <v>129.5</v>
      </c>
      <c r="K14" s="2">
        <v>1</v>
      </c>
      <c r="L14" s="2">
        <v>0.91</v>
      </c>
      <c r="M14" s="2">
        <v>0.94099999999999995</v>
      </c>
      <c r="N14" s="2">
        <v>1</v>
      </c>
      <c r="O14" s="2">
        <v>0.37485000000000002</v>
      </c>
      <c r="P14" s="2">
        <v>0</v>
      </c>
      <c r="Q14" s="2">
        <v>0.36353000000000002</v>
      </c>
      <c r="R14" s="2">
        <v>0</v>
      </c>
      <c r="S14" s="2">
        <v>4.0646000000000004</v>
      </c>
    </row>
    <row r="15" spans="1:19" x14ac:dyDescent="0.2">
      <c r="A15" t="s">
        <v>12</v>
      </c>
      <c r="B15" s="3">
        <v>1</v>
      </c>
      <c r="C15" s="3">
        <v>2.5000000000000001E-2</v>
      </c>
      <c r="D15" s="5">
        <v>5.5115565546219394E-3</v>
      </c>
      <c r="E15" s="3">
        <v>0</v>
      </c>
      <c r="F15" s="3">
        <v>1</v>
      </c>
      <c r="G15" s="3">
        <v>0.5</v>
      </c>
      <c r="H15" s="3">
        <v>0.5</v>
      </c>
      <c r="I15" s="2">
        <v>0</v>
      </c>
      <c r="J15" s="2">
        <v>0</v>
      </c>
      <c r="K15" s="2">
        <v>0</v>
      </c>
      <c r="L15" s="2">
        <v>0.5</v>
      </c>
      <c r="M15" s="2">
        <v>0.5</v>
      </c>
      <c r="N15" s="2">
        <v>0.5</v>
      </c>
      <c r="O15" s="2">
        <v>0.45265</v>
      </c>
      <c r="P15" s="2">
        <v>3.4299999999999997E-2</v>
      </c>
      <c r="Q15" s="2">
        <v>0.43897999999999998</v>
      </c>
      <c r="R15" s="2">
        <v>0.10922</v>
      </c>
      <c r="S15" s="2">
        <v>8.9337999999999997</v>
      </c>
    </row>
    <row r="16" spans="1:19" x14ac:dyDescent="0.2">
      <c r="A16" t="s">
        <v>13</v>
      </c>
      <c r="B16" s="3">
        <v>1</v>
      </c>
      <c r="C16" s="3">
        <v>0.02</v>
      </c>
      <c r="D16" s="5">
        <v>4.4092452436975517E-3</v>
      </c>
      <c r="E16" s="3">
        <v>0</v>
      </c>
      <c r="F16" s="3">
        <v>1</v>
      </c>
      <c r="G16" s="3">
        <v>0.5</v>
      </c>
      <c r="H16" s="3">
        <v>0.5</v>
      </c>
      <c r="I16" s="2">
        <v>0</v>
      </c>
      <c r="J16" s="2">
        <v>0</v>
      </c>
      <c r="K16" s="2">
        <v>0</v>
      </c>
      <c r="L16" s="2">
        <v>0.5</v>
      </c>
      <c r="M16" s="2">
        <v>0.5</v>
      </c>
      <c r="N16" s="2">
        <v>0.5</v>
      </c>
      <c r="O16" s="2">
        <v>0.45265</v>
      </c>
      <c r="P16" s="2">
        <v>3.4299999999999997E-2</v>
      </c>
      <c r="Q16" s="2">
        <v>0.43897999999999998</v>
      </c>
      <c r="R16" s="2">
        <v>0.10922</v>
      </c>
      <c r="S16" s="2">
        <v>17.864999999999998</v>
      </c>
    </row>
    <row r="17" spans="1:19" x14ac:dyDescent="0.2">
      <c r="A17" t="s">
        <v>14</v>
      </c>
      <c r="B17" s="3">
        <v>0.88924999999999998</v>
      </c>
      <c r="C17" s="3">
        <v>1.4069999999999999E-2</v>
      </c>
      <c r="D17" s="5">
        <v>3.3E-3</v>
      </c>
      <c r="E17" s="3">
        <v>1</v>
      </c>
      <c r="F17" s="3">
        <v>0</v>
      </c>
      <c r="G17" s="3">
        <v>0.1</v>
      </c>
      <c r="H17" s="3">
        <v>0.1</v>
      </c>
      <c r="I17" s="2">
        <v>3580</v>
      </c>
      <c r="J17" s="2">
        <v>65</v>
      </c>
      <c r="K17" s="2">
        <v>2</v>
      </c>
      <c r="L17" s="2">
        <v>0.91</v>
      </c>
      <c r="M17" s="2">
        <v>0.94099999999999995</v>
      </c>
      <c r="N17" s="2">
        <v>1</v>
      </c>
      <c r="O17" s="2">
        <v>0.11885999999999999</v>
      </c>
      <c r="P17" s="2">
        <v>1.1235999999999999</v>
      </c>
      <c r="Q17" s="2">
        <v>0.11527999999999999</v>
      </c>
      <c r="R17" s="2">
        <v>3.5752000000000002</v>
      </c>
      <c r="S17" s="2">
        <v>1.3791</v>
      </c>
    </row>
    <row r="18" spans="1:19" x14ac:dyDescent="0.2">
      <c r="A18" t="s">
        <v>15</v>
      </c>
      <c r="B18" s="3">
        <v>0.93967000000000001</v>
      </c>
      <c r="C18" s="3">
        <v>4.2900000000000001E-2</v>
      </c>
      <c r="D18" s="5">
        <v>3.4999999999999996E-3</v>
      </c>
      <c r="E18" s="3">
        <v>1</v>
      </c>
      <c r="F18" s="3">
        <v>0</v>
      </c>
      <c r="G18" s="3">
        <v>0.1</v>
      </c>
      <c r="H18" s="3">
        <v>0.1</v>
      </c>
      <c r="I18" s="9">
        <v>1500</v>
      </c>
      <c r="J18" s="9">
        <v>260</v>
      </c>
      <c r="K18" s="2">
        <v>2</v>
      </c>
      <c r="L18" s="2">
        <v>1</v>
      </c>
      <c r="M18" s="2">
        <v>1</v>
      </c>
      <c r="N18" s="2">
        <v>1</v>
      </c>
      <c r="O18" s="8">
        <v>0</v>
      </c>
      <c r="P18" s="8">
        <v>0</v>
      </c>
      <c r="Q18" s="8">
        <v>0</v>
      </c>
      <c r="R18" s="8">
        <v>0</v>
      </c>
      <c r="S18" s="9">
        <v>0.28021000000000001</v>
      </c>
    </row>
    <row r="19" spans="1:19" x14ac:dyDescent="0.2">
      <c r="A19" t="s">
        <v>16</v>
      </c>
      <c r="B19" s="8">
        <v>0.9</v>
      </c>
      <c r="C19" s="2">
        <v>3.6600000000000001E-2</v>
      </c>
      <c r="D19" s="4">
        <v>1.2E-2</v>
      </c>
      <c r="E19" s="8">
        <v>0</v>
      </c>
      <c r="F19" s="8">
        <v>1</v>
      </c>
      <c r="G19" s="8">
        <v>0.1</v>
      </c>
      <c r="H19" s="8">
        <v>0.1</v>
      </c>
      <c r="I19" s="4">
        <v>3000</v>
      </c>
      <c r="J19" s="4">
        <v>210</v>
      </c>
      <c r="K19" s="2">
        <v>1</v>
      </c>
      <c r="L19" s="8">
        <v>1</v>
      </c>
      <c r="M19" s="8">
        <v>1</v>
      </c>
      <c r="N19" s="8">
        <v>1</v>
      </c>
      <c r="O19" s="8">
        <v>0.21640000000000001</v>
      </c>
      <c r="P19" s="8">
        <v>0</v>
      </c>
      <c r="Q19" s="8">
        <v>0.20985999999999999</v>
      </c>
      <c r="R19" s="8">
        <v>0</v>
      </c>
      <c r="S19" s="8">
        <v>1.4603999999999999</v>
      </c>
    </row>
    <row r="20" spans="1:19" x14ac:dyDescent="0.2">
      <c r="A20" t="s">
        <v>17</v>
      </c>
      <c r="B20" s="8">
        <v>0.9</v>
      </c>
      <c r="C20" s="2">
        <v>0.1045</v>
      </c>
      <c r="D20" s="4">
        <v>6.3E-3</v>
      </c>
      <c r="E20" s="8">
        <v>0</v>
      </c>
      <c r="F20" s="8">
        <v>1</v>
      </c>
      <c r="G20" s="8">
        <v>0.1</v>
      </c>
      <c r="H20" s="8">
        <v>0.1</v>
      </c>
      <c r="I20" s="4">
        <v>3000</v>
      </c>
      <c r="J20" s="4">
        <v>600</v>
      </c>
      <c r="K20" s="2">
        <v>1</v>
      </c>
      <c r="L20" s="8">
        <v>1</v>
      </c>
      <c r="M20" s="8">
        <v>1</v>
      </c>
      <c r="N20" s="8">
        <v>1</v>
      </c>
      <c r="O20" s="8">
        <v>0.21640000000000001</v>
      </c>
      <c r="P20" s="8">
        <v>0</v>
      </c>
      <c r="Q20" s="8">
        <v>0.20985999999999999</v>
      </c>
      <c r="R20" s="8">
        <v>0</v>
      </c>
      <c r="S20" s="8">
        <v>1.4603999999999999</v>
      </c>
    </row>
    <row r="21" spans="1:19" x14ac:dyDescent="0.2">
      <c r="A21" t="s">
        <v>18</v>
      </c>
      <c r="B21" s="8">
        <v>0.9</v>
      </c>
      <c r="C21" s="2">
        <v>4.7735E-2</v>
      </c>
      <c r="D21" s="4">
        <v>8.0000000000000002E-3</v>
      </c>
      <c r="E21" s="8">
        <v>0</v>
      </c>
      <c r="F21" s="8">
        <v>1</v>
      </c>
      <c r="G21" s="8">
        <v>0.1</v>
      </c>
      <c r="H21" s="8">
        <v>0.1</v>
      </c>
      <c r="I21" s="4">
        <v>3000</v>
      </c>
      <c r="J21" s="4">
        <v>274</v>
      </c>
      <c r="K21" s="2">
        <v>1</v>
      </c>
      <c r="L21" s="8">
        <v>1</v>
      </c>
      <c r="M21" s="8">
        <v>1</v>
      </c>
      <c r="N21" s="8">
        <v>1</v>
      </c>
      <c r="O21" s="8">
        <v>0.21640000000000001</v>
      </c>
      <c r="P21" s="8">
        <v>0</v>
      </c>
      <c r="Q21" s="8">
        <v>0.20985999999999999</v>
      </c>
      <c r="R21" s="8">
        <v>0</v>
      </c>
      <c r="S21" s="8">
        <v>1.4603999999999999</v>
      </c>
    </row>
    <row r="22" spans="1:19" x14ac:dyDescent="0.2">
      <c r="C22" s="4" t="s">
        <v>24</v>
      </c>
      <c r="I22" s="4" t="s">
        <v>26</v>
      </c>
    </row>
    <row r="24" spans="1:19" x14ac:dyDescent="0.2">
      <c r="A24" s="1"/>
      <c r="B24" s="1"/>
      <c r="C24" s="1"/>
      <c r="D24" s="1"/>
      <c r="E24" s="1"/>
    </row>
    <row r="26" spans="1:19" x14ac:dyDescent="0.2">
      <c r="A26" t="s">
        <v>25</v>
      </c>
      <c r="B26" s="2" t="s">
        <v>19</v>
      </c>
      <c r="D26" s="3" t="s">
        <v>22</v>
      </c>
      <c r="F26" s="5" t="s">
        <v>20</v>
      </c>
      <c r="H26" s="4" t="s">
        <v>21</v>
      </c>
      <c r="J26" s="6" t="s">
        <v>23</v>
      </c>
      <c r="L26" s="9" t="s">
        <v>27</v>
      </c>
    </row>
    <row r="27" spans="1:19" ht="20" x14ac:dyDescent="0.2">
      <c r="E27" s="7"/>
    </row>
    <row r="29" spans="1:19" x14ac:dyDescent="0.2">
      <c r="D29" t="s">
        <v>46</v>
      </c>
      <c r="E29" t="s">
        <v>47</v>
      </c>
      <c r="F29" t="s">
        <v>48</v>
      </c>
    </row>
    <row r="30" spans="1:19" x14ac:dyDescent="0.2">
      <c r="A30" t="str">
        <f>A3</f>
        <v>corn for grain</v>
      </c>
      <c r="B30">
        <f>C3*B3</f>
        <v>1.2137999999999999E-2</v>
      </c>
      <c r="D30">
        <f>$B$48/B30</f>
        <v>3.5394216510133467</v>
      </c>
      <c r="E30">
        <f>$B$47/B30</f>
        <v>7.7483934750370738</v>
      </c>
      <c r="F30">
        <f>$B$46/B30</f>
        <v>2.7137913989125066</v>
      </c>
    </row>
    <row r="31" spans="1:19" x14ac:dyDescent="0.2">
      <c r="A31" t="str">
        <f t="shared" ref="A31:A48" si="0">A4</f>
        <v>corn for silage</v>
      </c>
      <c r="B31">
        <f t="shared" ref="B31:B47" si="1">C4*B4</f>
        <v>3.5443199999999997E-3</v>
      </c>
      <c r="D31">
        <f t="shared" ref="D31:D48" si="2">$B$48/B31</f>
        <v>12.121224945828819</v>
      </c>
      <c r="E31">
        <f t="shared" ref="E31:E48" si="3">$B$47/B31</f>
        <v>26.53541440953413</v>
      </c>
      <c r="F31">
        <f t="shared" ref="F31:F48" si="4">$B$46/B31</f>
        <v>9.293743228602386</v>
      </c>
    </row>
    <row r="32" spans="1:19" x14ac:dyDescent="0.2">
      <c r="A32" t="str">
        <f t="shared" si="0"/>
        <v>wheat</v>
      </c>
      <c r="B32">
        <f t="shared" si="1"/>
        <v>1.90498113E-2</v>
      </c>
      <c r="D32">
        <f t="shared" si="2"/>
        <v>2.2552191894940186</v>
      </c>
      <c r="E32">
        <f t="shared" si="3"/>
        <v>4.9370567780899748</v>
      </c>
      <c r="F32">
        <f t="shared" si="4"/>
        <v>1.7291509863932355</v>
      </c>
    </row>
    <row r="33" spans="1:6" x14ac:dyDescent="0.2">
      <c r="A33" t="str">
        <f t="shared" si="0"/>
        <v>oats</v>
      </c>
      <c r="B33">
        <f t="shared" si="1"/>
        <v>1.8315264000000001E-2</v>
      </c>
      <c r="D33">
        <f t="shared" si="2"/>
        <v>2.3456664342921836</v>
      </c>
      <c r="E33">
        <f t="shared" si="3"/>
        <v>5.1350611162361615</v>
      </c>
      <c r="F33">
        <f t="shared" si="4"/>
        <v>1.7984998742032876</v>
      </c>
    </row>
    <row r="34" spans="1:6" x14ac:dyDescent="0.2">
      <c r="A34" t="str">
        <f t="shared" si="0"/>
        <v>barley</v>
      </c>
      <c r="B34">
        <f t="shared" si="1"/>
        <v>1.876512E-2</v>
      </c>
      <c r="D34">
        <f t="shared" si="2"/>
        <v>2.2894338005832098</v>
      </c>
      <c r="E34">
        <f t="shared" si="3"/>
        <v>5.0119583567810917</v>
      </c>
      <c r="F34">
        <f t="shared" si="4"/>
        <v>1.7553844579730908</v>
      </c>
    </row>
    <row r="35" spans="1:6" x14ac:dyDescent="0.2">
      <c r="A35" t="str">
        <f t="shared" si="0"/>
        <v>sorghum for grain</v>
      </c>
      <c r="B35">
        <f t="shared" si="1"/>
        <v>1.7518357499999998E-2</v>
      </c>
      <c r="D35">
        <f t="shared" si="2"/>
        <v>2.4523703206764678</v>
      </c>
      <c r="E35">
        <f t="shared" si="3"/>
        <v>5.3686539962436548</v>
      </c>
      <c r="F35">
        <f t="shared" si="4"/>
        <v>1.8803132656700268</v>
      </c>
    </row>
    <row r="36" spans="1:6" x14ac:dyDescent="0.2">
      <c r="A36" t="str">
        <f t="shared" si="0"/>
        <v>sorghum for silage</v>
      </c>
      <c r="B36">
        <f t="shared" si="1"/>
        <v>7.3775999999999998E-3</v>
      </c>
      <c r="D36">
        <f t="shared" si="2"/>
        <v>5.8232351984385167</v>
      </c>
      <c r="E36">
        <f t="shared" si="3"/>
        <v>12.748048145738451</v>
      </c>
      <c r="F36">
        <f t="shared" si="4"/>
        <v>4.4648666232921279</v>
      </c>
    </row>
    <row r="37" spans="1:6" x14ac:dyDescent="0.2">
      <c r="A37" t="str">
        <f t="shared" si="0"/>
        <v>potatoes</v>
      </c>
      <c r="B37">
        <f t="shared" si="1"/>
        <v>3.5662275000000001E-3</v>
      </c>
      <c r="D37">
        <f t="shared" si="2"/>
        <v>12.046763701979192</v>
      </c>
      <c r="E37">
        <f t="shared" si="3"/>
        <v>26.372406135054476</v>
      </c>
      <c r="F37">
        <f t="shared" si="4"/>
        <v>9.2366513353396567</v>
      </c>
    </row>
    <row r="38" spans="1:6" x14ac:dyDescent="0.2">
      <c r="A38" t="str">
        <f t="shared" si="0"/>
        <v>rye</v>
      </c>
      <c r="B38">
        <f t="shared" si="1"/>
        <v>1.908924E-2</v>
      </c>
      <c r="D38">
        <f t="shared" si="2"/>
        <v>2.2505610490517172</v>
      </c>
      <c r="E38">
        <f t="shared" si="3"/>
        <v>4.9268593197005224</v>
      </c>
      <c r="F38">
        <f t="shared" si="4"/>
        <v>1.7255794363735804</v>
      </c>
    </row>
    <row r="39" spans="1:6" x14ac:dyDescent="0.2">
      <c r="A39" t="str">
        <f t="shared" si="0"/>
        <v>alfalfa hay</v>
      </c>
      <c r="B39">
        <f t="shared" si="1"/>
        <v>2.5198615000000001E-2</v>
      </c>
      <c r="D39">
        <f t="shared" si="2"/>
        <v>1.7049151312482849</v>
      </c>
      <c r="E39">
        <f t="shared" si="3"/>
        <v>3.7323479881731592</v>
      </c>
      <c r="F39">
        <f t="shared" si="4"/>
        <v>1.3072147020778722</v>
      </c>
    </row>
    <row r="40" spans="1:6" x14ac:dyDescent="0.2">
      <c r="A40" t="str">
        <f t="shared" si="0"/>
        <v>other hay</v>
      </c>
      <c r="B40">
        <f t="shared" si="1"/>
        <v>1.0978108889999999E-2</v>
      </c>
      <c r="D40">
        <f t="shared" si="2"/>
        <v>3.9133789280532452</v>
      </c>
      <c r="E40">
        <f t="shared" si="3"/>
        <v>8.5670492925854003</v>
      </c>
      <c r="F40">
        <f t="shared" si="4"/>
        <v>3.0005167857284758</v>
      </c>
    </row>
    <row r="41" spans="1:6" x14ac:dyDescent="0.2">
      <c r="A41" t="str">
        <f t="shared" si="0"/>
        <v>soybeans</v>
      </c>
      <c r="B41">
        <f t="shared" si="1"/>
        <v>5.9190762500000008E-2</v>
      </c>
      <c r="D41">
        <f t="shared" si="2"/>
        <v>0.72581426873830179</v>
      </c>
      <c r="E41">
        <f t="shared" si="3"/>
        <v>1.5889303673018231</v>
      </c>
      <c r="F41">
        <f t="shared" si="4"/>
        <v>0.55650575543776781</v>
      </c>
    </row>
    <row r="42" spans="1:6" x14ac:dyDescent="0.2">
      <c r="A42" t="str">
        <f t="shared" si="0"/>
        <v>cropland pasture</v>
      </c>
      <c r="B42">
        <f t="shared" si="1"/>
        <v>2.5000000000000001E-2</v>
      </c>
      <c r="D42">
        <f t="shared" si="2"/>
        <v>1.7184599999999999</v>
      </c>
      <c r="E42">
        <f t="shared" si="3"/>
        <v>3.7619999999999996</v>
      </c>
      <c r="F42">
        <f t="shared" si="4"/>
        <v>1.3176000000000001</v>
      </c>
    </row>
    <row r="43" spans="1:6" x14ac:dyDescent="0.2">
      <c r="A43" t="str">
        <f t="shared" si="0"/>
        <v>noncropland pasture</v>
      </c>
      <c r="B43">
        <f t="shared" si="1"/>
        <v>0.02</v>
      </c>
      <c r="D43">
        <f t="shared" si="2"/>
        <v>2.148075</v>
      </c>
      <c r="E43">
        <f t="shared" si="3"/>
        <v>4.7024999999999997</v>
      </c>
      <c r="F43">
        <f t="shared" si="4"/>
        <v>1.6470000000000002</v>
      </c>
    </row>
    <row r="44" spans="1:6" x14ac:dyDescent="0.2">
      <c r="A44" t="str">
        <f t="shared" si="0"/>
        <v>rice</v>
      </c>
      <c r="B44">
        <f t="shared" si="1"/>
        <v>1.25117475E-2</v>
      </c>
      <c r="D44">
        <f t="shared" si="2"/>
        <v>3.4336930153042169</v>
      </c>
      <c r="E44">
        <f t="shared" si="3"/>
        <v>7.5169355839382144</v>
      </c>
      <c r="F44">
        <f t="shared" si="4"/>
        <v>2.6327257643266861</v>
      </c>
    </row>
    <row r="45" spans="1:6" x14ac:dyDescent="0.2">
      <c r="A45" t="str">
        <f t="shared" si="0"/>
        <v>peanuts</v>
      </c>
      <c r="B45">
        <f t="shared" si="1"/>
        <v>4.0311843E-2</v>
      </c>
      <c r="D45">
        <f t="shared" si="2"/>
        <v>1.0657289968111852</v>
      </c>
      <c r="E45">
        <f t="shared" si="3"/>
        <v>2.3330612792870817</v>
      </c>
      <c r="F45">
        <f t="shared" si="4"/>
        <v>0.8171295963818872</v>
      </c>
    </row>
    <row r="46" spans="1:6" x14ac:dyDescent="0.2">
      <c r="A46" t="str">
        <f t="shared" si="0"/>
        <v>CGF</v>
      </c>
      <c r="B46">
        <f t="shared" si="1"/>
        <v>3.2940000000000004E-2</v>
      </c>
      <c r="D46">
        <f t="shared" si="2"/>
        <v>1.3042349726775955</v>
      </c>
      <c r="E46">
        <f t="shared" si="3"/>
        <v>2.8551912568306004</v>
      </c>
      <c r="F46">
        <f t="shared" si="4"/>
        <v>1</v>
      </c>
    </row>
    <row r="47" spans="1:6" x14ac:dyDescent="0.2">
      <c r="A47" t="str">
        <f t="shared" si="0"/>
        <v>CGM</v>
      </c>
      <c r="B47">
        <f t="shared" si="1"/>
        <v>9.4049999999999995E-2</v>
      </c>
      <c r="D47">
        <f t="shared" si="2"/>
        <v>0.45679425837320575</v>
      </c>
      <c r="E47">
        <f t="shared" si="3"/>
        <v>1</v>
      </c>
      <c r="F47">
        <f t="shared" si="4"/>
        <v>0.35023923444976085</v>
      </c>
    </row>
    <row r="48" spans="1:6" x14ac:dyDescent="0.2">
      <c r="A48" t="str">
        <f t="shared" si="0"/>
        <v>DGS</v>
      </c>
      <c r="B48">
        <f>C21*B21</f>
        <v>4.29615E-2</v>
      </c>
      <c r="D48">
        <f t="shared" si="2"/>
        <v>1</v>
      </c>
      <c r="E48">
        <f t="shared" si="3"/>
        <v>2.1891693725777732</v>
      </c>
      <c r="F48">
        <f t="shared" si="4"/>
        <v>0.76673300513250242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4453-4EB9-EC47-918D-FA14CF897626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B1" t="s">
        <v>29</v>
      </c>
      <c r="C1" t="s">
        <v>28</v>
      </c>
      <c r="D1" t="s">
        <v>30</v>
      </c>
      <c r="E1" t="s">
        <v>49</v>
      </c>
    </row>
    <row r="2" spans="1:5" x14ac:dyDescent="0.2">
      <c r="A2" t="s">
        <v>0</v>
      </c>
      <c r="B2" s="3">
        <v>0.86699999999999999</v>
      </c>
      <c r="C2" s="3">
        <v>1.4E-2</v>
      </c>
      <c r="D2" s="5">
        <v>3.1700000000000001E-3</v>
      </c>
      <c r="E2">
        <f>B2*D2</f>
        <v>2.7483899999999999E-3</v>
      </c>
    </row>
    <row r="3" spans="1:5" x14ac:dyDescent="0.2">
      <c r="A3" t="s">
        <v>1</v>
      </c>
      <c r="B3" s="3">
        <v>0.28399999999999997</v>
      </c>
      <c r="C3" s="3">
        <v>1.248E-2</v>
      </c>
      <c r="D3" s="5">
        <v>1.8500000000000001E-3</v>
      </c>
      <c r="E3">
        <f t="shared" ref="E3:E20" si="0">B3*D3</f>
        <v>5.2539999999999998E-4</v>
      </c>
    </row>
    <row r="4" spans="1:5" x14ac:dyDescent="0.2">
      <c r="A4" t="s">
        <v>2</v>
      </c>
      <c r="B4" s="3">
        <v>0.88541999999999998</v>
      </c>
      <c r="C4" s="3">
        <v>2.1514999999999999E-2</v>
      </c>
      <c r="D4" s="5">
        <v>3.9824999999999999E-3</v>
      </c>
      <c r="E4">
        <f t="shared" si="0"/>
        <v>3.5261851500000001E-3</v>
      </c>
    </row>
    <row r="5" spans="1:5" x14ac:dyDescent="0.2">
      <c r="A5" t="s">
        <v>3</v>
      </c>
      <c r="B5" s="3">
        <v>0.89429999999999998</v>
      </c>
      <c r="C5" s="3">
        <v>2.0480000000000002E-2</v>
      </c>
      <c r="D5" s="5">
        <v>3.6900000000000001E-3</v>
      </c>
      <c r="E5">
        <f t="shared" si="0"/>
        <v>3.299967E-3</v>
      </c>
    </row>
    <row r="6" spans="1:5" x14ac:dyDescent="0.2">
      <c r="A6" t="s">
        <v>4</v>
      </c>
      <c r="B6" s="3">
        <v>0.88849999999999996</v>
      </c>
      <c r="C6" s="3">
        <v>2.112E-2</v>
      </c>
      <c r="D6" s="5">
        <v>4.1900000000000001E-3</v>
      </c>
      <c r="E6">
        <f t="shared" si="0"/>
        <v>3.722815E-3</v>
      </c>
    </row>
    <row r="7" spans="1:5" x14ac:dyDescent="0.2">
      <c r="A7" t="s">
        <v>5</v>
      </c>
      <c r="B7" s="3">
        <v>0.89424999999999999</v>
      </c>
      <c r="C7" s="3">
        <v>1.959E-2</v>
      </c>
      <c r="D7" s="5">
        <v>3.5199999999999997E-3</v>
      </c>
      <c r="E7">
        <f t="shared" si="0"/>
        <v>3.1477599999999999E-3</v>
      </c>
    </row>
    <row r="8" spans="1:5" x14ac:dyDescent="0.2">
      <c r="A8" t="s">
        <v>6</v>
      </c>
      <c r="B8" s="3">
        <v>0.57999999999999996</v>
      </c>
      <c r="C8" s="3">
        <v>1.272E-2</v>
      </c>
      <c r="D8" s="5">
        <v>2.0999999999999999E-3</v>
      </c>
      <c r="E8">
        <f t="shared" si="0"/>
        <v>1.2179999999999999E-3</v>
      </c>
    </row>
    <row r="9" spans="1:5" x14ac:dyDescent="0.2">
      <c r="A9" t="s">
        <v>7</v>
      </c>
      <c r="B9" s="3">
        <v>0.22275</v>
      </c>
      <c r="C9" s="3">
        <v>1.601E-2</v>
      </c>
      <c r="D9" s="5">
        <v>2.4599999999999999E-3</v>
      </c>
      <c r="E9">
        <f t="shared" si="0"/>
        <v>5.4796499999999998E-4</v>
      </c>
    </row>
    <row r="10" spans="1:5" x14ac:dyDescent="0.2">
      <c r="A10" t="s">
        <v>8</v>
      </c>
      <c r="B10" s="3">
        <v>0.88049999999999995</v>
      </c>
      <c r="C10" s="3">
        <v>2.1680000000000001E-2</v>
      </c>
      <c r="D10" s="5">
        <v>3.7199999999999998E-3</v>
      </c>
      <c r="E10">
        <f t="shared" si="0"/>
        <v>3.2754599999999996E-3</v>
      </c>
    </row>
    <row r="11" spans="1:5" x14ac:dyDescent="0.2">
      <c r="A11" t="s">
        <v>9</v>
      </c>
      <c r="B11" s="3">
        <v>0.90349999999999997</v>
      </c>
      <c r="C11" s="3">
        <v>2.7890000000000002E-2</v>
      </c>
      <c r="D11" s="5">
        <v>2.6099999999999999E-3</v>
      </c>
      <c r="E11">
        <f t="shared" si="0"/>
        <v>2.3581349999999999E-3</v>
      </c>
    </row>
    <row r="12" spans="1:5" x14ac:dyDescent="0.2">
      <c r="A12" t="s">
        <v>10</v>
      </c>
      <c r="B12" s="3">
        <v>0.86667000000000005</v>
      </c>
      <c r="C12" s="3">
        <v>1.2666999999999999E-2</v>
      </c>
      <c r="D12" s="5">
        <v>6.6E-3</v>
      </c>
      <c r="E12">
        <f t="shared" si="0"/>
        <v>5.720022E-3</v>
      </c>
    </row>
    <row r="13" spans="1:5" x14ac:dyDescent="0.2">
      <c r="A13" t="s">
        <v>11</v>
      </c>
      <c r="B13" s="3">
        <v>0.90575000000000006</v>
      </c>
      <c r="C13" s="3">
        <v>6.5350000000000005E-2</v>
      </c>
      <c r="D13" s="5">
        <v>6.5900000000000004E-3</v>
      </c>
      <c r="E13">
        <f t="shared" si="0"/>
        <v>5.9688925000000006E-3</v>
      </c>
    </row>
    <row r="14" spans="1:5" x14ac:dyDescent="0.2">
      <c r="A14" t="s">
        <v>12</v>
      </c>
      <c r="B14" s="3">
        <v>1</v>
      </c>
      <c r="C14" s="3">
        <v>2.5000000000000001E-2</v>
      </c>
      <c r="D14" s="5">
        <v>5.5115565546219394E-3</v>
      </c>
      <c r="E14">
        <f t="shared" si="0"/>
        <v>5.5115565546219394E-3</v>
      </c>
    </row>
    <row r="15" spans="1:5" x14ac:dyDescent="0.2">
      <c r="A15" t="s">
        <v>13</v>
      </c>
      <c r="B15" s="3">
        <v>1</v>
      </c>
      <c r="C15" s="3">
        <v>0.02</v>
      </c>
      <c r="D15" s="5">
        <v>4.4092452436975517E-3</v>
      </c>
      <c r="E15">
        <f t="shared" si="0"/>
        <v>4.4092452436975517E-3</v>
      </c>
    </row>
    <row r="16" spans="1:5" x14ac:dyDescent="0.2">
      <c r="A16" t="s">
        <v>14</v>
      </c>
      <c r="B16" s="3">
        <v>0.88924999999999998</v>
      </c>
      <c r="C16" s="3">
        <v>1.4069999999999999E-2</v>
      </c>
      <c r="D16" s="5">
        <v>3.3E-3</v>
      </c>
      <c r="E16">
        <f t="shared" si="0"/>
        <v>2.9345249999999999E-3</v>
      </c>
    </row>
    <row r="17" spans="1:5" x14ac:dyDescent="0.2">
      <c r="A17" t="s">
        <v>15</v>
      </c>
      <c r="B17" s="3">
        <v>0.93967000000000001</v>
      </c>
      <c r="C17" s="3">
        <v>4.2900000000000001E-2</v>
      </c>
      <c r="D17" s="5">
        <v>3.4999999999999996E-3</v>
      </c>
      <c r="E17">
        <f t="shared" si="0"/>
        <v>3.2888449999999999E-3</v>
      </c>
    </row>
    <row r="18" spans="1:5" x14ac:dyDescent="0.2">
      <c r="A18" t="s">
        <v>16</v>
      </c>
      <c r="B18" s="8">
        <v>0.95</v>
      </c>
      <c r="C18" s="2">
        <v>3.6600000000000001E-2</v>
      </c>
      <c r="D18" s="4">
        <v>1.2E-2</v>
      </c>
      <c r="E18">
        <f t="shared" si="0"/>
        <v>1.14E-2</v>
      </c>
    </row>
    <row r="19" spans="1:5" x14ac:dyDescent="0.2">
      <c r="A19" t="s">
        <v>17</v>
      </c>
      <c r="B19" s="8">
        <v>0.92</v>
      </c>
      <c r="C19" s="2">
        <v>0.1045</v>
      </c>
      <c r="D19" s="4">
        <v>6.3E-3</v>
      </c>
      <c r="E19">
        <f t="shared" si="0"/>
        <v>5.7959999999999999E-3</v>
      </c>
    </row>
    <row r="20" spans="1:5" x14ac:dyDescent="0.2">
      <c r="A20" t="s">
        <v>18</v>
      </c>
      <c r="B20" s="8">
        <v>0.9</v>
      </c>
      <c r="C20" s="2">
        <v>4.7735E-2</v>
      </c>
      <c r="D20" s="4">
        <v>8.0000000000000002E-3</v>
      </c>
      <c r="E20">
        <f t="shared" si="0"/>
        <v>7.2000000000000007E-3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4618-4130-0B4D-978F-F5CA05FE81B1}">
  <dimension ref="A1:S20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14" bestFit="1" customWidth="1"/>
    <col min="3" max="3" width="8.83203125" bestFit="1" customWidth="1"/>
    <col min="4" max="4" width="8.5" bestFit="1" customWidth="1"/>
    <col min="5" max="5" width="14" bestFit="1" customWidth="1"/>
    <col min="6" max="6" width="12.83203125" bestFit="1" customWidth="1"/>
    <col min="7" max="7" width="18.6640625" bestFit="1" customWidth="1"/>
    <col min="8" max="8" width="11" bestFit="1" customWidth="1"/>
    <col min="9" max="9" width="12.6640625" bestFit="1" customWidth="1"/>
    <col min="10" max="10" width="10.5" bestFit="1" customWidth="1"/>
    <col min="11" max="11" width="10.1640625" bestFit="1" customWidth="1"/>
    <col min="12" max="14" width="12" bestFit="1" customWidth="1"/>
    <col min="15" max="15" width="27" bestFit="1" customWidth="1"/>
    <col min="16" max="16" width="26" bestFit="1" customWidth="1"/>
    <col min="17" max="17" width="25.83203125" bestFit="1" customWidth="1"/>
    <col min="18" max="18" width="13.1640625" bestFit="1" customWidth="1"/>
  </cols>
  <sheetData>
    <row r="1" spans="1:19" x14ac:dyDescent="0.2">
      <c r="B1" t="s">
        <v>29</v>
      </c>
      <c r="C1" t="s">
        <v>28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</row>
    <row r="2" spans="1:19" x14ac:dyDescent="0.2">
      <c r="A2" t="s">
        <v>0</v>
      </c>
    </row>
    <row r="3" spans="1:19" x14ac:dyDescent="0.2">
      <c r="A3" t="s">
        <v>1</v>
      </c>
    </row>
    <row r="4" spans="1:19" x14ac:dyDescent="0.2">
      <c r="A4" t="s">
        <v>2</v>
      </c>
    </row>
    <row r="5" spans="1:19" x14ac:dyDescent="0.2">
      <c r="A5" t="s">
        <v>3</v>
      </c>
    </row>
    <row r="6" spans="1:19" x14ac:dyDescent="0.2">
      <c r="A6" t="s">
        <v>4</v>
      </c>
    </row>
    <row r="7" spans="1:19" x14ac:dyDescent="0.2">
      <c r="A7" t="s">
        <v>5</v>
      </c>
    </row>
    <row r="8" spans="1:19" x14ac:dyDescent="0.2">
      <c r="A8" t="s">
        <v>6</v>
      </c>
    </row>
    <row r="9" spans="1:19" x14ac:dyDescent="0.2">
      <c r="A9" t="s">
        <v>7</v>
      </c>
    </row>
    <row r="10" spans="1:19" x14ac:dyDescent="0.2">
      <c r="A10" t="s">
        <v>8</v>
      </c>
    </row>
    <row r="11" spans="1:19" x14ac:dyDescent="0.2">
      <c r="A11" t="s">
        <v>9</v>
      </c>
    </row>
    <row r="12" spans="1:19" x14ac:dyDescent="0.2">
      <c r="A12" t="s">
        <v>10</v>
      </c>
    </row>
    <row r="13" spans="1:19" x14ac:dyDescent="0.2">
      <c r="A13" t="s">
        <v>11</v>
      </c>
    </row>
    <row r="14" spans="1:19" x14ac:dyDescent="0.2">
      <c r="A14" t="s">
        <v>12</v>
      </c>
    </row>
    <row r="15" spans="1:19" x14ac:dyDescent="0.2">
      <c r="A15" t="s">
        <v>13</v>
      </c>
    </row>
    <row r="16" spans="1:19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9D2-BCB8-7548-8157-70DEE2D23292}">
  <dimension ref="A1:R19"/>
  <sheetViews>
    <sheetView tabSelected="1" workbookViewId="0">
      <selection sqref="A1:R19"/>
    </sheetView>
  </sheetViews>
  <sheetFormatPr baseColWidth="10" defaultRowHeight="16" x14ac:dyDescent="0.2"/>
  <sheetData>
    <row r="1" spans="1:18" x14ac:dyDescent="0.2">
      <c r="A1" s="3">
        <v>0.86699999999999999</v>
      </c>
      <c r="B1" s="3">
        <v>1.4E-2</v>
      </c>
      <c r="C1" s="5">
        <v>3.1700000000000001E-3</v>
      </c>
      <c r="D1" s="3">
        <v>0.04</v>
      </c>
      <c r="E1" s="3">
        <v>0.96</v>
      </c>
      <c r="F1" s="3">
        <v>0.1</v>
      </c>
      <c r="G1" s="3">
        <v>0.1</v>
      </c>
      <c r="H1" s="2">
        <v>3620</v>
      </c>
      <c r="I1" s="2">
        <v>81.2</v>
      </c>
      <c r="J1" s="2">
        <v>1</v>
      </c>
      <c r="K1" s="2">
        <v>0.91</v>
      </c>
      <c r="L1" s="2">
        <v>0.94099999999999995</v>
      </c>
      <c r="M1" s="2">
        <v>1</v>
      </c>
      <c r="N1" s="2">
        <v>0.21640000000000001</v>
      </c>
      <c r="O1" s="2">
        <v>0</v>
      </c>
      <c r="P1" s="2">
        <v>0.20985999999999999</v>
      </c>
      <c r="Q1" s="2">
        <v>0</v>
      </c>
      <c r="R1" s="2">
        <v>1.4603999999999999</v>
      </c>
    </row>
    <row r="2" spans="1:18" x14ac:dyDescent="0.2">
      <c r="A2" s="3">
        <v>0.28399999999999997</v>
      </c>
      <c r="B2" s="3">
        <v>1.248E-2</v>
      </c>
      <c r="C2" s="5">
        <v>1.8500000000000001E-3</v>
      </c>
      <c r="D2" s="3">
        <v>0</v>
      </c>
      <c r="E2" s="3">
        <v>1</v>
      </c>
      <c r="F2" s="3">
        <v>0.1</v>
      </c>
      <c r="G2" s="3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0.32768999999999998</v>
      </c>
    </row>
    <row r="3" spans="1:18" x14ac:dyDescent="0.2">
      <c r="A3" s="3">
        <v>0.88541999999999998</v>
      </c>
      <c r="B3" s="3">
        <v>2.1514999999999999E-2</v>
      </c>
      <c r="C3" s="5">
        <v>3.9824999999999999E-3</v>
      </c>
      <c r="D3" s="3">
        <v>0.61</v>
      </c>
      <c r="E3" s="3">
        <v>0.39</v>
      </c>
      <c r="F3" s="3">
        <v>0.1</v>
      </c>
      <c r="G3" s="3">
        <v>0.1</v>
      </c>
      <c r="H3" s="2">
        <v>3400</v>
      </c>
      <c r="I3" s="2">
        <v>132.1</v>
      </c>
      <c r="J3" s="2">
        <v>1</v>
      </c>
      <c r="K3" s="2">
        <v>0.91</v>
      </c>
      <c r="L3" s="2">
        <v>0.94099999999999995</v>
      </c>
      <c r="M3" s="2">
        <v>1</v>
      </c>
      <c r="N3" s="2">
        <v>0.26896999999999999</v>
      </c>
      <c r="O3" s="2">
        <v>0</v>
      </c>
      <c r="P3" s="2">
        <v>0.26085000000000003</v>
      </c>
      <c r="Q3" s="2">
        <v>0</v>
      </c>
      <c r="R3" s="2">
        <v>5.9404000000000003</v>
      </c>
    </row>
    <row r="4" spans="1:18" x14ac:dyDescent="0.2">
      <c r="A4" s="3">
        <v>0.89429999999999998</v>
      </c>
      <c r="B4" s="3">
        <v>2.0480000000000002E-2</v>
      </c>
      <c r="C4" s="5">
        <v>3.6900000000000001E-3</v>
      </c>
      <c r="D4" s="3">
        <v>0.06</v>
      </c>
      <c r="E4" s="3">
        <v>0.94</v>
      </c>
      <c r="F4" s="3">
        <v>0.1</v>
      </c>
      <c r="G4" s="3">
        <v>0.1</v>
      </c>
      <c r="H4" s="2">
        <v>3890</v>
      </c>
      <c r="I4" s="2">
        <v>168.9</v>
      </c>
      <c r="J4" s="2">
        <v>1</v>
      </c>
      <c r="K4" s="2">
        <v>0.91</v>
      </c>
      <c r="L4" s="2">
        <v>0.94099999999999995</v>
      </c>
      <c r="M4" s="2">
        <v>1</v>
      </c>
      <c r="N4" s="2">
        <v>0.14954000000000001</v>
      </c>
      <c r="O4" s="2">
        <v>0</v>
      </c>
      <c r="P4" s="2">
        <v>0.14502999999999999</v>
      </c>
      <c r="Q4" s="2">
        <v>0</v>
      </c>
      <c r="R4" s="2">
        <v>12.705</v>
      </c>
    </row>
    <row r="5" spans="1:18" x14ac:dyDescent="0.2">
      <c r="A5" s="3">
        <v>0.88849999999999996</v>
      </c>
      <c r="B5" s="3">
        <v>2.112E-2</v>
      </c>
      <c r="C5" s="5">
        <v>4.1900000000000001E-3</v>
      </c>
      <c r="D5" s="3">
        <v>0.03</v>
      </c>
      <c r="E5" s="3">
        <v>0.97</v>
      </c>
      <c r="F5" s="3">
        <v>0.1</v>
      </c>
      <c r="G5" s="3">
        <v>0.1</v>
      </c>
      <c r="H5" s="2">
        <v>3450</v>
      </c>
      <c r="I5" s="2">
        <v>105</v>
      </c>
      <c r="J5" s="2">
        <v>1</v>
      </c>
      <c r="K5" s="2">
        <v>0.91</v>
      </c>
      <c r="L5" s="2">
        <v>0.94099999999999995</v>
      </c>
      <c r="M5" s="2">
        <v>1</v>
      </c>
      <c r="N5" s="2">
        <v>0.11372</v>
      </c>
      <c r="O5" s="2">
        <v>0</v>
      </c>
      <c r="P5" s="2">
        <v>0.11029</v>
      </c>
      <c r="Q5" s="2">
        <v>0</v>
      </c>
      <c r="R5" s="2">
        <v>4.3407999999999998</v>
      </c>
    </row>
    <row r="6" spans="1:18" x14ac:dyDescent="0.2">
      <c r="A6" s="3">
        <v>0.89424999999999999</v>
      </c>
      <c r="B6" s="3">
        <v>1.959E-2</v>
      </c>
      <c r="C6" s="5">
        <v>3.5199999999999997E-3</v>
      </c>
      <c r="D6" s="3">
        <v>0</v>
      </c>
      <c r="E6" s="3">
        <v>1</v>
      </c>
      <c r="F6" s="3">
        <v>0.1</v>
      </c>
      <c r="G6" s="3">
        <v>0.1</v>
      </c>
      <c r="H6" s="2">
        <v>3390</v>
      </c>
      <c r="I6" s="2">
        <v>113</v>
      </c>
      <c r="J6" s="2">
        <v>1</v>
      </c>
      <c r="K6" s="2">
        <v>0.91</v>
      </c>
      <c r="L6" s="2">
        <v>0.94099999999999995</v>
      </c>
      <c r="M6" s="2">
        <v>1</v>
      </c>
      <c r="N6" s="2">
        <v>0.28473999999999999</v>
      </c>
      <c r="O6" s="2">
        <v>0</v>
      </c>
      <c r="P6" s="2">
        <v>0.27614</v>
      </c>
      <c r="Q6" s="2">
        <v>0</v>
      </c>
      <c r="R6" s="2">
        <v>4.5965999999999996</v>
      </c>
    </row>
    <row r="7" spans="1:18" x14ac:dyDescent="0.2">
      <c r="A7" s="3">
        <v>0.57999999999999996</v>
      </c>
      <c r="B7" s="3">
        <v>1.272E-2</v>
      </c>
      <c r="C7" s="5">
        <v>2.0999999999999999E-3</v>
      </c>
      <c r="D7" s="3">
        <v>0</v>
      </c>
      <c r="E7" s="3">
        <v>1</v>
      </c>
      <c r="F7" s="3">
        <v>0.1</v>
      </c>
      <c r="G7" s="3">
        <v>0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">
      <c r="A8" s="3">
        <v>0.22275</v>
      </c>
      <c r="B8" s="3">
        <v>1.601E-2</v>
      </c>
      <c r="C8" s="5">
        <v>2.4599999999999999E-3</v>
      </c>
      <c r="D8" s="3">
        <v>1</v>
      </c>
      <c r="E8" s="3">
        <v>0</v>
      </c>
      <c r="F8" s="3">
        <v>0.1</v>
      </c>
      <c r="G8" s="3">
        <v>0.1</v>
      </c>
      <c r="H8" s="2">
        <v>770</v>
      </c>
      <c r="I8" s="2">
        <v>20.2</v>
      </c>
      <c r="J8" s="2">
        <v>2</v>
      </c>
      <c r="K8" s="2">
        <v>0.91</v>
      </c>
      <c r="L8" s="2">
        <v>0.94099999999999995</v>
      </c>
      <c r="M8" s="2">
        <v>1</v>
      </c>
      <c r="N8" s="2">
        <v>2.8899999999999999E-2</v>
      </c>
      <c r="O8" s="2">
        <v>0</v>
      </c>
      <c r="P8" s="2">
        <v>2.8027E-2</v>
      </c>
      <c r="Q8" s="2">
        <v>0</v>
      </c>
      <c r="R8" s="2">
        <v>0.25731999999999999</v>
      </c>
    </row>
    <row r="9" spans="1:18" x14ac:dyDescent="0.2">
      <c r="A9" s="3">
        <v>0.88049999999999995</v>
      </c>
      <c r="B9" s="3">
        <v>2.1680000000000001E-2</v>
      </c>
      <c r="C9" s="5">
        <v>3.7199999999999998E-3</v>
      </c>
      <c r="D9" s="3">
        <v>0.17</v>
      </c>
      <c r="E9" s="3">
        <v>0.83</v>
      </c>
      <c r="F9" s="3">
        <v>0.1</v>
      </c>
      <c r="G9" s="3">
        <v>0.1</v>
      </c>
      <c r="H9" s="2">
        <v>3380</v>
      </c>
      <c r="I9" s="2">
        <v>103.4</v>
      </c>
      <c r="J9" s="2">
        <v>1</v>
      </c>
      <c r="K9" s="2">
        <v>0.91</v>
      </c>
      <c r="L9" s="2">
        <v>0.94099999999999995</v>
      </c>
      <c r="M9" s="2">
        <v>1</v>
      </c>
      <c r="N9" s="2">
        <v>0.13743</v>
      </c>
      <c r="O9" s="2">
        <v>0</v>
      </c>
      <c r="P9" s="2">
        <v>0.13328000000000001</v>
      </c>
      <c r="Q9" s="2">
        <v>0</v>
      </c>
      <c r="R9" s="2">
        <v>29.815999999999999</v>
      </c>
    </row>
    <row r="10" spans="1:18" x14ac:dyDescent="0.2">
      <c r="A10" s="3">
        <v>0.90349999999999997</v>
      </c>
      <c r="B10" s="3">
        <v>2.7890000000000002E-2</v>
      </c>
      <c r="C10" s="5">
        <v>2.6099999999999999E-3</v>
      </c>
      <c r="D10" s="3">
        <v>0</v>
      </c>
      <c r="E10" s="3">
        <v>1</v>
      </c>
      <c r="F10" s="3">
        <v>0.1</v>
      </c>
      <c r="G10" s="3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0.11728</v>
      </c>
      <c r="O10" s="2">
        <v>0</v>
      </c>
      <c r="P10" s="2">
        <v>0.11373999999999999</v>
      </c>
      <c r="Q10" s="2">
        <v>0</v>
      </c>
      <c r="R10" s="2">
        <v>1.4938</v>
      </c>
    </row>
    <row r="11" spans="1:18" x14ac:dyDescent="0.2">
      <c r="A11" s="3">
        <v>0.86667000000000005</v>
      </c>
      <c r="B11" s="3">
        <v>1.2666999999999999E-2</v>
      </c>
      <c r="C11" s="5">
        <v>6.6E-3</v>
      </c>
      <c r="D11" s="3">
        <v>0</v>
      </c>
      <c r="E11" s="3">
        <v>1</v>
      </c>
      <c r="F11" s="3">
        <v>0.1</v>
      </c>
      <c r="G11" s="3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0.11728</v>
      </c>
      <c r="O11" s="2">
        <v>0</v>
      </c>
      <c r="P11" s="2">
        <v>0.11373999999999999</v>
      </c>
      <c r="Q11" s="2">
        <v>0</v>
      </c>
      <c r="R11" s="2">
        <v>2.1964000000000001</v>
      </c>
    </row>
    <row r="12" spans="1:18" x14ac:dyDescent="0.2">
      <c r="A12" s="3">
        <v>0.90575000000000006</v>
      </c>
      <c r="B12" s="3">
        <v>6.5350000000000005E-2</v>
      </c>
      <c r="C12" s="5">
        <v>6.5900000000000004E-3</v>
      </c>
      <c r="D12" s="3">
        <v>0.02</v>
      </c>
      <c r="E12" s="3">
        <v>0.98</v>
      </c>
      <c r="F12" s="3">
        <v>0.1</v>
      </c>
      <c r="G12" s="3">
        <v>0.1</v>
      </c>
      <c r="H12" s="2">
        <v>1470</v>
      </c>
      <c r="I12" s="2">
        <v>129.5</v>
      </c>
      <c r="J12" s="2">
        <v>1</v>
      </c>
      <c r="K12" s="2">
        <v>0.91</v>
      </c>
      <c r="L12" s="2">
        <v>0.94099999999999995</v>
      </c>
      <c r="M12" s="2">
        <v>1</v>
      </c>
      <c r="N12" s="2">
        <v>0.37485000000000002</v>
      </c>
      <c r="O12" s="2">
        <v>0</v>
      </c>
      <c r="P12" s="2">
        <v>0.36353000000000002</v>
      </c>
      <c r="Q12" s="2">
        <v>0</v>
      </c>
      <c r="R12" s="2">
        <v>4.0646000000000004</v>
      </c>
    </row>
    <row r="13" spans="1:18" x14ac:dyDescent="0.2">
      <c r="A13" s="3">
        <v>1</v>
      </c>
      <c r="B13" s="3">
        <v>2.5000000000000001E-2</v>
      </c>
      <c r="C13" s="5">
        <v>5.5115565546219394E-3</v>
      </c>
      <c r="D13" s="3">
        <v>0</v>
      </c>
      <c r="E13" s="3">
        <v>1</v>
      </c>
      <c r="F13" s="3">
        <v>0.5</v>
      </c>
      <c r="G13" s="3">
        <v>0.5</v>
      </c>
      <c r="H13" s="2">
        <v>0</v>
      </c>
      <c r="I13" s="2">
        <v>0</v>
      </c>
      <c r="J13" s="2">
        <v>0</v>
      </c>
      <c r="K13" s="2">
        <v>0.5</v>
      </c>
      <c r="L13" s="2">
        <v>0.5</v>
      </c>
      <c r="M13" s="2">
        <v>0.5</v>
      </c>
      <c r="N13" s="2">
        <v>0.45265</v>
      </c>
      <c r="O13" s="2">
        <v>3.4299999999999997E-2</v>
      </c>
      <c r="P13" s="2">
        <v>0.43897999999999998</v>
      </c>
      <c r="Q13" s="2">
        <v>0.10922</v>
      </c>
      <c r="R13" s="2">
        <v>8.9337999999999997</v>
      </c>
    </row>
    <row r="14" spans="1:18" x14ac:dyDescent="0.2">
      <c r="A14" s="3">
        <v>1</v>
      </c>
      <c r="B14" s="3">
        <v>0.02</v>
      </c>
      <c r="C14" s="5">
        <v>4.4092452436975517E-3</v>
      </c>
      <c r="D14" s="3">
        <v>0</v>
      </c>
      <c r="E14" s="3">
        <v>1</v>
      </c>
      <c r="F14" s="3">
        <v>0.5</v>
      </c>
      <c r="G14" s="3">
        <v>0.5</v>
      </c>
      <c r="H14" s="2">
        <v>0</v>
      </c>
      <c r="I14" s="2">
        <v>0</v>
      </c>
      <c r="J14" s="2">
        <v>0</v>
      </c>
      <c r="K14" s="2">
        <v>0.5</v>
      </c>
      <c r="L14" s="2">
        <v>0.5</v>
      </c>
      <c r="M14" s="2">
        <v>0.5</v>
      </c>
      <c r="N14" s="2">
        <v>0.45265</v>
      </c>
      <c r="O14" s="2">
        <v>3.4299999999999997E-2</v>
      </c>
      <c r="P14" s="2">
        <v>0.43897999999999998</v>
      </c>
      <c r="Q14" s="2">
        <v>0.10922</v>
      </c>
      <c r="R14" s="2">
        <v>17.864999999999998</v>
      </c>
    </row>
    <row r="15" spans="1:18" x14ac:dyDescent="0.2">
      <c r="A15" s="3">
        <v>0.88924999999999998</v>
      </c>
      <c r="B15" s="3">
        <v>1.4069999999999999E-2</v>
      </c>
      <c r="C15" s="5">
        <v>3.3E-3</v>
      </c>
      <c r="D15" s="3">
        <v>1</v>
      </c>
      <c r="E15" s="3">
        <v>0</v>
      </c>
      <c r="F15" s="3">
        <v>0.1</v>
      </c>
      <c r="G15" s="3">
        <v>0.1</v>
      </c>
      <c r="H15" s="2">
        <v>3580</v>
      </c>
      <c r="I15" s="2">
        <v>65</v>
      </c>
      <c r="J15" s="2">
        <v>2</v>
      </c>
      <c r="K15" s="2">
        <v>0.91</v>
      </c>
      <c r="L15" s="2">
        <v>0.94099999999999995</v>
      </c>
      <c r="M15" s="2">
        <v>1</v>
      </c>
      <c r="N15" s="2">
        <v>0.11885999999999999</v>
      </c>
      <c r="O15" s="2">
        <v>1.1235999999999999</v>
      </c>
      <c r="P15" s="2">
        <v>0.11527999999999999</v>
      </c>
      <c r="Q15" s="2">
        <v>3.5752000000000002</v>
      </c>
      <c r="R15" s="2">
        <v>1.3791</v>
      </c>
    </row>
    <row r="16" spans="1:18" x14ac:dyDescent="0.2">
      <c r="A16" s="3">
        <v>0.93967000000000001</v>
      </c>
      <c r="B16" s="3">
        <v>4.2900000000000001E-2</v>
      </c>
      <c r="C16" s="5">
        <v>3.4999999999999996E-3</v>
      </c>
      <c r="D16" s="3">
        <v>1</v>
      </c>
      <c r="E16" s="3">
        <v>0</v>
      </c>
      <c r="F16" s="3">
        <v>0.1</v>
      </c>
      <c r="G16" s="3">
        <v>0.1</v>
      </c>
      <c r="H16" s="9">
        <v>1500</v>
      </c>
      <c r="I16" s="9">
        <v>260</v>
      </c>
      <c r="J16" s="2">
        <v>2</v>
      </c>
      <c r="K16" s="2">
        <v>1</v>
      </c>
      <c r="L16" s="2">
        <v>1</v>
      </c>
      <c r="M16" s="2">
        <v>1</v>
      </c>
      <c r="N16" s="8">
        <v>0</v>
      </c>
      <c r="O16" s="8">
        <v>0</v>
      </c>
      <c r="P16" s="8">
        <v>0</v>
      </c>
      <c r="Q16" s="8">
        <v>0</v>
      </c>
      <c r="R16" s="9">
        <v>0.28021000000000001</v>
      </c>
    </row>
    <row r="17" spans="1:18" x14ac:dyDescent="0.2">
      <c r="A17" s="8">
        <v>0.9</v>
      </c>
      <c r="B17" s="2">
        <v>3.6600000000000001E-2</v>
      </c>
      <c r="C17" s="4">
        <v>1.2E-2</v>
      </c>
      <c r="D17" s="8">
        <v>0</v>
      </c>
      <c r="E17" s="8">
        <v>1</v>
      </c>
      <c r="F17" s="8">
        <v>0.1</v>
      </c>
      <c r="G17" s="8">
        <v>0.1</v>
      </c>
      <c r="H17" s="4">
        <v>3000</v>
      </c>
      <c r="I17" s="4">
        <v>210</v>
      </c>
      <c r="J17" s="2">
        <v>1</v>
      </c>
      <c r="K17" s="8">
        <v>1</v>
      </c>
      <c r="L17" s="8">
        <v>1</v>
      </c>
      <c r="M17" s="8">
        <v>1</v>
      </c>
      <c r="N17" s="8">
        <v>0.21640000000000001</v>
      </c>
      <c r="O17" s="8">
        <v>0</v>
      </c>
      <c r="P17" s="8">
        <v>0.20985999999999999</v>
      </c>
      <c r="Q17" s="8">
        <v>0</v>
      </c>
      <c r="R17" s="8">
        <v>1.4603999999999999</v>
      </c>
    </row>
    <row r="18" spans="1:18" x14ac:dyDescent="0.2">
      <c r="A18" s="8">
        <v>0.9</v>
      </c>
      <c r="B18" s="2">
        <v>0.1045</v>
      </c>
      <c r="C18" s="4">
        <v>6.3E-3</v>
      </c>
      <c r="D18" s="8">
        <v>0</v>
      </c>
      <c r="E18" s="8">
        <v>1</v>
      </c>
      <c r="F18" s="8">
        <v>0.1</v>
      </c>
      <c r="G18" s="8">
        <v>0.1</v>
      </c>
      <c r="H18" s="4">
        <v>3000</v>
      </c>
      <c r="I18" s="4">
        <v>600</v>
      </c>
      <c r="J18" s="2">
        <v>1</v>
      </c>
      <c r="K18" s="8">
        <v>1</v>
      </c>
      <c r="L18" s="8">
        <v>1</v>
      </c>
      <c r="M18" s="8">
        <v>1</v>
      </c>
      <c r="N18" s="8">
        <v>0.21640000000000001</v>
      </c>
      <c r="O18" s="8">
        <v>0</v>
      </c>
      <c r="P18" s="8">
        <v>0.20985999999999999</v>
      </c>
      <c r="Q18" s="8">
        <v>0</v>
      </c>
      <c r="R18" s="8">
        <v>1.4603999999999999</v>
      </c>
    </row>
    <row r="19" spans="1:18" x14ac:dyDescent="0.2">
      <c r="A19" s="8">
        <v>0.9</v>
      </c>
      <c r="B19" s="2">
        <v>4.7735E-2</v>
      </c>
      <c r="C19" s="4">
        <v>8.0000000000000002E-3</v>
      </c>
      <c r="D19" s="8">
        <v>0</v>
      </c>
      <c r="E19" s="8">
        <v>1</v>
      </c>
      <c r="F19" s="8">
        <v>0.1</v>
      </c>
      <c r="G19" s="8">
        <v>0.1</v>
      </c>
      <c r="H19" s="4">
        <v>3000</v>
      </c>
      <c r="I19" s="4">
        <v>274</v>
      </c>
      <c r="J19" s="2">
        <v>1</v>
      </c>
      <c r="K19" s="8">
        <v>1</v>
      </c>
      <c r="L19" s="8">
        <v>1</v>
      </c>
      <c r="M19" s="8">
        <v>1</v>
      </c>
      <c r="N19" s="8">
        <v>0.21640000000000001</v>
      </c>
      <c r="O19" s="8">
        <v>0</v>
      </c>
      <c r="P19" s="8">
        <v>0.20985999999999999</v>
      </c>
      <c r="Q19" s="8">
        <v>0</v>
      </c>
      <c r="R19" s="8">
        <v>1.4603999999999999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23439-E57D-4BFB-AF8C-835490ACCB95}"/>
</file>

<file path=customXml/itemProps2.xml><?xml version="1.0" encoding="utf-8"?>
<ds:datastoreItem xmlns:ds="http://schemas.openxmlformats.org/officeDocument/2006/customXml" ds:itemID="{99EE9F6E-9B67-4397-B41A-5C4C0B44707F}"/>
</file>

<file path=customXml/itemProps3.xml><?xml version="1.0" encoding="utf-8"?>
<ds:datastoreItem xmlns:ds="http://schemas.openxmlformats.org/officeDocument/2006/customXml" ds:itemID="{CDACA9F8-800C-4A3A-A834-3E57DEEE79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cropdata_master</vt:lpstr>
      <vt:lpstr>Sheet1</vt:lpstr>
      <vt:lpstr>cropdata_key</vt:lpstr>
      <vt:lpstr>cropdata</vt:lpstr>
      <vt:lpstr>cropdata!cropdata</vt:lpstr>
      <vt:lpstr>cropdata_master!cropdata</vt:lpstr>
      <vt:lpstr>cropdata!cropdata_1</vt:lpstr>
      <vt:lpstr>cropdata_key!cropdata_key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2019-06-07T20:35:04Z</dcterms:created>
  <dcterms:modified xsi:type="dcterms:W3CDTF">2021-03-12T04:58:35Z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