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9_{EAD7D0D3-5EC1-634B-9F93-C1D67A818D67}" xr6:coauthVersionLast="45" xr6:coauthVersionMax="45" xr10:uidLastSave="{00000000-0000-0000-0000-000000000000}"/>
  <bookViews>
    <workbookView xWindow="2700" yWindow="2900" windowWidth="27640" windowHeight="16940" activeTab="1" xr2:uid="{58509D6A-60CD-6649-B1B8-CDCA394BC165}"/>
  </bookViews>
  <sheets>
    <sheet name="thoughts" sheetId="1" r:id="rId1"/>
    <sheet name="digestibility_est" sheetId="2" r:id="rId2"/>
    <sheet name="P_digestibil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G17" i="3"/>
  <c r="H17" i="3"/>
  <c r="I17" i="3"/>
  <c r="F18" i="3"/>
  <c r="G18" i="3"/>
  <c r="H18" i="3"/>
  <c r="I18" i="3"/>
  <c r="F19" i="3"/>
  <c r="G19" i="3"/>
  <c r="H19" i="3"/>
  <c r="I19" i="3"/>
  <c r="E18" i="3"/>
  <c r="E19" i="3"/>
  <c r="E17" i="3"/>
  <c r="C18" i="3"/>
  <c r="D18" i="3"/>
  <c r="C19" i="3"/>
  <c r="D19" i="3"/>
  <c r="D17" i="3"/>
  <c r="C17" i="3"/>
  <c r="I12" i="3"/>
  <c r="H12" i="3"/>
  <c r="G12" i="3"/>
  <c r="F12" i="3"/>
  <c r="E12" i="3"/>
  <c r="D12" i="3"/>
  <c r="C12" i="3"/>
  <c r="I9" i="3"/>
  <c r="H9" i="3"/>
  <c r="G9" i="3"/>
  <c r="F9" i="3"/>
  <c r="E9" i="3"/>
  <c r="D9" i="3"/>
  <c r="C9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I1" i="3"/>
  <c r="H1" i="3"/>
  <c r="G1" i="3"/>
  <c r="F1" i="3"/>
  <c r="E1" i="3"/>
  <c r="D1" i="3"/>
  <c r="C1" i="3"/>
  <c r="J11" i="2"/>
  <c r="I11" i="2"/>
  <c r="H11" i="2"/>
  <c r="G11" i="2"/>
  <c r="F11" i="2"/>
  <c r="E11" i="2"/>
  <c r="D11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6" i="2"/>
  <c r="E6" i="2"/>
  <c r="F6" i="2"/>
  <c r="G6" i="2"/>
  <c r="H6" i="2"/>
  <c r="I6" i="2"/>
  <c r="J6" i="2"/>
  <c r="D4" i="2"/>
  <c r="E4" i="2"/>
  <c r="F4" i="2"/>
  <c r="G4" i="2"/>
  <c r="H4" i="2"/>
  <c r="I4" i="2"/>
  <c r="J4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G19" i="2"/>
  <c r="H19" i="2"/>
  <c r="I19" i="2"/>
  <c r="J19" i="2"/>
  <c r="F19" i="2"/>
  <c r="E19" i="2"/>
  <c r="D19" i="2"/>
  <c r="G14" i="2"/>
  <c r="H14" i="2"/>
  <c r="I14" i="2"/>
  <c r="J14" i="2"/>
  <c r="F14" i="2"/>
  <c r="E14" i="2"/>
  <c r="D14" i="2"/>
  <c r="D5" i="2"/>
  <c r="G5" i="2"/>
  <c r="H5" i="2"/>
  <c r="I5" i="2"/>
  <c r="J5" i="2"/>
  <c r="F5" i="2"/>
  <c r="E5" i="2"/>
  <c r="G7" i="2"/>
  <c r="H7" i="2"/>
  <c r="I7" i="2"/>
  <c r="J7" i="2"/>
  <c r="F7" i="2"/>
  <c r="E7" i="2"/>
  <c r="D7" i="2"/>
  <c r="G3" i="2"/>
  <c r="H3" i="2"/>
  <c r="I3" i="2"/>
  <c r="J3" i="2"/>
  <c r="F3" i="2"/>
  <c r="E3" i="2"/>
  <c r="D3" i="2"/>
  <c r="C28" i="1" l="1"/>
  <c r="A28" i="1"/>
</calcChain>
</file>

<file path=xl/sharedStrings.xml><?xml version="1.0" encoding="utf-8"?>
<sst xmlns="http://schemas.openxmlformats.org/spreadsheetml/2006/main" count="143" uniqueCount="55">
  <si>
    <t>corn grain</t>
  </si>
  <si>
    <t>barley</t>
  </si>
  <si>
    <t>wheat</t>
  </si>
  <si>
    <t>soy meal</t>
  </si>
  <si>
    <t>pig</t>
  </si>
  <si>
    <t>digestibility (%)</t>
  </si>
  <si>
    <t>poultry</t>
  </si>
  <si>
    <t>source: https://www.feedphosphates.org/index.php/guides/11-guides/12-sources-of-phosphorus</t>
  </si>
  <si>
    <t>CGF</t>
  </si>
  <si>
    <t>136256000 kg P in feed supplements (7% of US mining)</t>
  </si>
  <si>
    <t>Industrial (non-fertilizer) P use data is withheld from the USGS database every year after 1995</t>
  </si>
  <si>
    <t>missingPtotal from animal diets, based on difference between P diet requirements and P in crops allocated using N diet requirements</t>
  </si>
  <si>
    <r>
      <t>Gadberry, S. 2004. </t>
    </r>
    <r>
      <rPr>
        <i/>
        <sz val="12"/>
        <color rgb="FF595959"/>
        <rFont val="Arial"/>
        <family val="2"/>
      </rPr>
      <t>Mineral and vitamin supplementation of beef cows in Arkansas.</t>
    </r>
    <r>
      <rPr>
        <sz val="12"/>
        <color rgb="FF595959"/>
        <rFont val="Arial"/>
        <family val="2"/>
      </rPr>
      <t> Univ. of Arkansas Extension. FSA:3035</t>
    </r>
  </si>
  <si>
    <r>
      <t>Gill, W., C. Lane, J. Neel, and A. Fisher. 2004. </t>
    </r>
    <r>
      <rPr>
        <i/>
        <sz val="12"/>
        <color rgb="FF595959"/>
        <rFont val="Arial"/>
        <family val="2"/>
      </rPr>
      <t>Mineral nutrition of beef cattle.</t>
    </r>
    <r>
      <rPr>
        <sz val="12"/>
        <color rgb="FF595959"/>
        <rFont val="Arial"/>
        <family val="2"/>
      </rPr>
      <t> Univ. of Tennessee Extension. PB:1749.</t>
    </r>
  </si>
  <si>
    <t>grams P supplement per day, lactating cows</t>
  </si>
  <si>
    <t>oz P supplement per day, lactating cows</t>
  </si>
  <si>
    <t>kg/year</t>
  </si>
  <si>
    <t>corn for grain</t>
  </si>
  <si>
    <t>corn for silage</t>
  </si>
  <si>
    <t>oats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</si>
  <si>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</si>
  <si>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</si>
  <si>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</si>
  <si>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</si>
  <si>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</si>
  <si>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</si>
  <si>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</si>
  <si>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</si>
  <si>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</si>
  <si>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</si>
  <si>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</si>
  <si>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CGM</t>
  </si>
  <si>
    <t>DGS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</si>
  <si>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</si>
  <si>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</si>
  <si>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</si>
  <si>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</si>
  <si>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</si>
  <si>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</si>
  <si>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</si>
  <si>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</si>
  <si>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</si>
  <si>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</si>
  <si>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</si>
  <si>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</si>
  <si>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</si>
  <si>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</si>
  <si>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</si>
  <si>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</si>
  <si>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</si>
  <si>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</si>
  <si>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</si>
  <si>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P digestibility estimates</t>
  </si>
  <si>
    <t>NA</t>
  </si>
  <si>
    <t>assumption based on similar data from similar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</si>
</sst>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i/>
      <sz val="12"/>
      <color rgb="FF59595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0" borderId="0" xfId="1" applyFont="1" applyAlignment="1">
      <alignment horizontal="right" wrapText="1"/>
    </xf>
    <xf numFmtId="0" fontId="5" fillId="2" borderId="0" xfId="1" applyFont="1" applyFill="1" applyAlignment="1">
      <alignment horizontal="right" wrapText="1"/>
    </xf>
    <xf numFmtId="0" fontId="5" fillId="5" borderId="0" xfId="1" applyFont="1" applyFill="1" applyAlignment="1">
      <alignment horizontal="right" wrapText="1"/>
    </xf>
  </cellXfs>
  <cellStyles count="2">
    <cellStyle name="Normal" xfId="0" builtinId="0"/>
    <cellStyle name="Normal 2" xfId="1" xr:uid="{44412FBC-57AB-2B43-9111-6926D4F3E3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3ED-C174-564F-B9EE-B4CBDCE863AB}">
  <dimension ref="A1:F28"/>
  <sheetViews>
    <sheetView workbookViewId="0">
      <selection activeCell="E1" sqref="E1"/>
    </sheetView>
  </sheetViews>
  <sheetFormatPr baseColWidth="10" defaultRowHeight="16" x14ac:dyDescent="0.2"/>
  <cols>
    <col min="1" max="1" width="35.6640625" customWidth="1"/>
    <col min="2" max="2" width="38.1640625" bestFit="1" customWidth="1"/>
    <col min="3" max="4" width="11.1640625" bestFit="1" customWidth="1"/>
  </cols>
  <sheetData>
    <row r="1" spans="1:6" x14ac:dyDescent="0.2">
      <c r="B1" s="1" t="s">
        <v>5</v>
      </c>
      <c r="C1" s="1"/>
      <c r="E1" t="s">
        <v>7</v>
      </c>
    </row>
    <row r="2" spans="1:6" x14ac:dyDescent="0.2">
      <c r="B2" t="s">
        <v>4</v>
      </c>
      <c r="C2" t="s">
        <v>6</v>
      </c>
    </row>
    <row r="3" spans="1:6" x14ac:dyDescent="0.2">
      <c r="A3" t="s">
        <v>0</v>
      </c>
      <c r="B3">
        <v>20</v>
      </c>
      <c r="C3">
        <v>30</v>
      </c>
    </row>
    <row r="4" spans="1:6" x14ac:dyDescent="0.2">
      <c r="A4" t="s">
        <v>1</v>
      </c>
      <c r="B4">
        <v>30</v>
      </c>
      <c r="C4">
        <v>38</v>
      </c>
    </row>
    <row r="5" spans="1:6" x14ac:dyDescent="0.2">
      <c r="A5" t="s">
        <v>2</v>
      </c>
      <c r="B5">
        <v>26</v>
      </c>
      <c r="C5">
        <v>38</v>
      </c>
    </row>
    <row r="6" spans="1:6" x14ac:dyDescent="0.2">
      <c r="A6" t="s">
        <v>3</v>
      </c>
      <c r="B6">
        <v>39</v>
      </c>
      <c r="C6">
        <v>42</v>
      </c>
    </row>
    <row r="7" spans="1:6" x14ac:dyDescent="0.2">
      <c r="A7" t="s">
        <v>8</v>
      </c>
      <c r="B7">
        <v>20</v>
      </c>
      <c r="C7">
        <v>40</v>
      </c>
    </row>
    <row r="11" spans="1:6" x14ac:dyDescent="0.2">
      <c r="A11" t="s">
        <v>9</v>
      </c>
    </row>
    <row r="12" spans="1:6" x14ac:dyDescent="0.2">
      <c r="A12">
        <v>136256000</v>
      </c>
    </row>
    <row r="15" spans="1:6" x14ac:dyDescent="0.2">
      <c r="A15" t="s">
        <v>11</v>
      </c>
    </row>
    <row r="16" spans="1:6" x14ac:dyDescent="0.2">
      <c r="A16">
        <v>1183938795</v>
      </c>
      <c r="B16">
        <v>1228242819</v>
      </c>
      <c r="C16">
        <v>1316296654</v>
      </c>
      <c r="D16">
        <v>1370130269</v>
      </c>
      <c r="E16">
        <v>1342944709</v>
      </c>
      <c r="F16">
        <v>1258098068</v>
      </c>
    </row>
    <row r="19" spans="1:4" x14ac:dyDescent="0.2">
      <c r="A19" t="s">
        <v>10</v>
      </c>
    </row>
    <row r="20" spans="1:4" x14ac:dyDescent="0.2">
      <c r="A20">
        <v>1992</v>
      </c>
      <c r="B20">
        <v>1993</v>
      </c>
      <c r="C20">
        <v>1994</v>
      </c>
      <c r="D20">
        <v>1995</v>
      </c>
    </row>
    <row r="21" spans="1:4" x14ac:dyDescent="0.2">
      <c r="A21">
        <v>3600000000</v>
      </c>
      <c r="B21">
        <v>4150000000</v>
      </c>
      <c r="C21">
        <v>3940000000</v>
      </c>
      <c r="D21">
        <v>1680000000</v>
      </c>
    </row>
    <row r="24" spans="1:4" x14ac:dyDescent="0.2">
      <c r="A24" s="2" t="s">
        <v>12</v>
      </c>
    </row>
    <row r="26" spans="1:4" x14ac:dyDescent="0.2">
      <c r="A26" s="2" t="s">
        <v>13</v>
      </c>
    </row>
    <row r="27" spans="1:4" x14ac:dyDescent="0.2">
      <c r="A27" t="s">
        <v>15</v>
      </c>
      <c r="B27" t="s">
        <v>14</v>
      </c>
      <c r="C27" t="s">
        <v>16</v>
      </c>
    </row>
    <row r="28" spans="1:4" x14ac:dyDescent="0.2">
      <c r="A28">
        <f>0.04*4</f>
        <v>0.16</v>
      </c>
      <c r="B28">
        <v>4.54</v>
      </c>
      <c r="C28">
        <f>365*B28/1000</f>
        <v>1.6571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6F6-1B68-9247-88A8-03C7CE962DB2}">
  <dimension ref="A1:T25"/>
  <sheetViews>
    <sheetView tabSelected="1" workbookViewId="0">
      <selection activeCell="D4" sqref="D4:J4"/>
    </sheetView>
  </sheetViews>
  <sheetFormatPr baseColWidth="10" defaultRowHeight="16" x14ac:dyDescent="0.2"/>
  <cols>
    <col min="1" max="1" width="21" bestFit="1" customWidth="1"/>
  </cols>
  <sheetData>
    <row r="1" spans="1:20" x14ac:dyDescent="0.2">
      <c r="A1" t="s">
        <v>52</v>
      </c>
    </row>
    <row r="2" spans="1:20" ht="48" x14ac:dyDescent="0.2">
      <c r="B2" s="6" t="s">
        <v>33</v>
      </c>
      <c r="C2" s="6" t="s">
        <v>34</v>
      </c>
      <c r="D2" s="7" t="s">
        <v>35</v>
      </c>
      <c r="E2" s="7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</row>
    <row r="3" spans="1:20" x14ac:dyDescent="0.2">
      <c r="A3" s="3" t="s">
        <v>17</v>
      </c>
      <c r="B3">
        <v>1</v>
      </c>
      <c r="C3">
        <v>1</v>
      </c>
      <c r="D3" s="4">
        <f>thoughts!$B$3/100</f>
        <v>0.2</v>
      </c>
      <c r="E3" s="4">
        <f>thoughts!$B$3/100</f>
        <v>0.2</v>
      </c>
      <c r="F3" s="4">
        <f>thoughts!$C$3/100</f>
        <v>0.3</v>
      </c>
      <c r="G3" s="4">
        <f>thoughts!$C$3/100</f>
        <v>0.3</v>
      </c>
      <c r="H3" s="4">
        <f>thoughts!$C$3/100</f>
        <v>0.3</v>
      </c>
      <c r="I3" s="4">
        <f>thoughts!$C$3/100</f>
        <v>0.3</v>
      </c>
      <c r="J3" s="4">
        <f>thoughts!$C$3/100</f>
        <v>0.3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 s="3" t="s">
        <v>18</v>
      </c>
      <c r="B4">
        <v>1</v>
      </c>
      <c r="C4">
        <v>1</v>
      </c>
      <c r="D4" s="5">
        <f>thoughts!$B$3/100</f>
        <v>0.2</v>
      </c>
      <c r="E4" s="5">
        <f>thoughts!$B$3/100</f>
        <v>0.2</v>
      </c>
      <c r="F4" s="5">
        <f>thoughts!$C$3/100</f>
        <v>0.3</v>
      </c>
      <c r="G4" s="5">
        <f>thoughts!$C$3/100</f>
        <v>0.3</v>
      </c>
      <c r="H4" s="5">
        <f>thoughts!$C$3/100</f>
        <v>0.3</v>
      </c>
      <c r="I4" s="5">
        <f>thoughts!$C$3/100</f>
        <v>0.3</v>
      </c>
      <c r="J4" s="5">
        <f>thoughts!$C$3/100</f>
        <v>0.3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s="3" t="s">
        <v>2</v>
      </c>
      <c r="B5">
        <v>1</v>
      </c>
      <c r="C5">
        <v>1</v>
      </c>
      <c r="D5" s="4">
        <f>thoughts!$B$5/100</f>
        <v>0.26</v>
      </c>
      <c r="E5" s="4">
        <f>thoughts!$B$5/100</f>
        <v>0.26</v>
      </c>
      <c r="F5" s="4">
        <f>thoughts!$C$5/100</f>
        <v>0.38</v>
      </c>
      <c r="G5" s="4">
        <f>thoughts!$C$5/100</f>
        <v>0.38</v>
      </c>
      <c r="H5" s="4">
        <f>thoughts!$C$5/100</f>
        <v>0.38</v>
      </c>
      <c r="I5" s="4">
        <f>thoughts!$C$5/100</f>
        <v>0.38</v>
      </c>
      <c r="J5" s="4">
        <f>thoughts!$C$5/100</f>
        <v>0.38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 s="3" t="s">
        <v>19</v>
      </c>
      <c r="B6">
        <v>1</v>
      </c>
      <c r="C6">
        <v>1</v>
      </c>
      <c r="D6" s="5">
        <f>thoughts!$B$5/100</f>
        <v>0.26</v>
      </c>
      <c r="E6" s="5">
        <f>thoughts!$B$5/100</f>
        <v>0.26</v>
      </c>
      <c r="F6" s="5">
        <f>thoughts!$C$5/100</f>
        <v>0.38</v>
      </c>
      <c r="G6" s="5">
        <f>thoughts!$C$5/100</f>
        <v>0.38</v>
      </c>
      <c r="H6" s="5">
        <f>thoughts!$C$5/100</f>
        <v>0.38</v>
      </c>
      <c r="I6" s="5">
        <f>thoughts!$C$5/100</f>
        <v>0.38</v>
      </c>
      <c r="J6" s="5">
        <f>thoughts!$C$5/100</f>
        <v>0.38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s="3" t="s">
        <v>1</v>
      </c>
      <c r="B7">
        <v>1</v>
      </c>
      <c r="C7">
        <v>1</v>
      </c>
      <c r="D7" s="4">
        <f>thoughts!$B$4/100</f>
        <v>0.3</v>
      </c>
      <c r="E7" s="4">
        <f>thoughts!$B$4/100</f>
        <v>0.3</v>
      </c>
      <c r="F7" s="4">
        <f>thoughts!$C$4/100</f>
        <v>0.38</v>
      </c>
      <c r="G7" s="4">
        <f>thoughts!$C$4/100</f>
        <v>0.38</v>
      </c>
      <c r="H7" s="4">
        <f>thoughts!$C$4/100</f>
        <v>0.38</v>
      </c>
      <c r="I7" s="4">
        <f>thoughts!$C$4/100</f>
        <v>0.38</v>
      </c>
      <c r="J7" s="4">
        <f>thoughts!$C$4/100</f>
        <v>0.38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s="3" t="s">
        <v>20</v>
      </c>
      <c r="B8">
        <v>1</v>
      </c>
      <c r="C8">
        <v>1</v>
      </c>
      <c r="D8" s="5">
        <f>thoughts!$B$4/100</f>
        <v>0.3</v>
      </c>
      <c r="E8" s="5">
        <f>thoughts!$B$4/100</f>
        <v>0.3</v>
      </c>
      <c r="F8" s="5">
        <f>thoughts!$C$4/100</f>
        <v>0.38</v>
      </c>
      <c r="G8" s="5">
        <f>thoughts!$C$4/100</f>
        <v>0.38</v>
      </c>
      <c r="H8" s="5">
        <f>thoughts!$C$4/100</f>
        <v>0.38</v>
      </c>
      <c r="I8" s="5">
        <f>thoughts!$C$4/100</f>
        <v>0.38</v>
      </c>
      <c r="J8" s="5">
        <f>thoughts!$C$4/100</f>
        <v>0.38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 s="3" t="s">
        <v>21</v>
      </c>
      <c r="B9">
        <v>1</v>
      </c>
      <c r="C9">
        <v>1</v>
      </c>
      <c r="D9" s="5">
        <f>thoughts!$B$4/100</f>
        <v>0.3</v>
      </c>
      <c r="E9" s="5">
        <f>thoughts!$B$4/100</f>
        <v>0.3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 s="5">
        <f>thoughts!$C$4/100</f>
        <v>0.38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 s="3" t="s">
        <v>22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</row>
    <row r="11" spans="1:20" x14ac:dyDescent="0.2">
      <c r="A11" s="3" t="s">
        <v>23</v>
      </c>
      <c r="B11">
        <v>1</v>
      </c>
      <c r="C11">
        <v>1</v>
      </c>
      <c r="D11" s="5">
        <f>thoughts!$B$4/100</f>
        <v>0.3</v>
      </c>
      <c r="E11" s="5">
        <f>thoughts!$B$4/100</f>
        <v>0.3</v>
      </c>
      <c r="F11" s="5">
        <f>thoughts!$C$4/100</f>
        <v>0.38</v>
      </c>
      <c r="G11" s="5">
        <f>thoughts!$C$4/100</f>
        <v>0.38</v>
      </c>
      <c r="H11" s="5">
        <f>thoughts!$C$4/100</f>
        <v>0.38</v>
      </c>
      <c r="I11" s="5">
        <f>thoughts!$C$4/100</f>
        <v>0.38</v>
      </c>
      <c r="J11" s="5">
        <f>thoughts!$C$4/100</f>
        <v>0.38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3" t="s">
        <v>24</v>
      </c>
      <c r="B12">
        <v>1</v>
      </c>
      <c r="C12">
        <v>1</v>
      </c>
      <c r="D12" t="s">
        <v>53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 s="3" t="s">
        <v>25</v>
      </c>
      <c r="B13">
        <v>1</v>
      </c>
      <c r="C13">
        <v>1</v>
      </c>
      <c r="D13" t="s">
        <v>53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 s="3" t="s">
        <v>26</v>
      </c>
      <c r="B14">
        <v>1</v>
      </c>
      <c r="C14">
        <v>1</v>
      </c>
      <c r="D14" s="4">
        <f>thoughts!$B$6/100</f>
        <v>0.39</v>
      </c>
      <c r="E14" s="4">
        <f>thoughts!$B$6/100</f>
        <v>0.39</v>
      </c>
      <c r="F14" s="4">
        <f>thoughts!$C$6/100</f>
        <v>0.42</v>
      </c>
      <c r="G14" s="4">
        <f>thoughts!$C$6/100</f>
        <v>0.42</v>
      </c>
      <c r="H14" s="4">
        <f>thoughts!$C$6/100</f>
        <v>0.42</v>
      </c>
      <c r="I14" s="4">
        <f>thoughts!$C$6/100</f>
        <v>0.42</v>
      </c>
      <c r="J14" s="4">
        <f>thoughts!$C$6/100</f>
        <v>0.42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 s="3" t="s">
        <v>27</v>
      </c>
      <c r="B15">
        <v>1</v>
      </c>
      <c r="C15">
        <v>1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 s="3" t="s">
        <v>28</v>
      </c>
      <c r="B16">
        <v>1</v>
      </c>
      <c r="C16">
        <v>1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 s="3" t="s">
        <v>29</v>
      </c>
      <c r="B17" t="s">
        <v>53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</row>
    <row r="18" spans="1:20" x14ac:dyDescent="0.2">
      <c r="A18" s="3" t="s">
        <v>30</v>
      </c>
      <c r="B18" t="s">
        <v>53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</row>
    <row r="19" spans="1:20" x14ac:dyDescent="0.2">
      <c r="A19" s="3" t="s">
        <v>8</v>
      </c>
      <c r="B19">
        <v>1</v>
      </c>
      <c r="C19">
        <v>1</v>
      </c>
      <c r="D19" s="4">
        <f>thoughts!$B$7</f>
        <v>20</v>
      </c>
      <c r="E19" s="4">
        <f>thoughts!$B$7</f>
        <v>20</v>
      </c>
      <c r="F19" s="4">
        <f>thoughts!$C$7</f>
        <v>40</v>
      </c>
      <c r="G19" s="4">
        <f>thoughts!$C$7</f>
        <v>40</v>
      </c>
      <c r="H19" s="4">
        <f>thoughts!$C$7</f>
        <v>40</v>
      </c>
      <c r="I19" s="4">
        <f>thoughts!$C$7</f>
        <v>40</v>
      </c>
      <c r="J19" s="4">
        <f>thoughts!$C$7</f>
        <v>40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3" t="s">
        <v>31</v>
      </c>
      <c r="B20">
        <v>1</v>
      </c>
      <c r="C20">
        <v>1</v>
      </c>
      <c r="D20" s="5">
        <f>thoughts!$B$7</f>
        <v>20</v>
      </c>
      <c r="E20" s="5">
        <f>thoughts!$B$7</f>
        <v>20</v>
      </c>
      <c r="F20" s="5">
        <f>thoughts!$C$7</f>
        <v>40</v>
      </c>
      <c r="G20" s="5">
        <f>thoughts!$C$7</f>
        <v>40</v>
      </c>
      <c r="H20" s="5">
        <f>thoughts!$C$7</f>
        <v>40</v>
      </c>
      <c r="I20" s="5">
        <f>thoughts!$C$7</f>
        <v>40</v>
      </c>
      <c r="J20" s="5">
        <f>thoughts!$C$7</f>
        <v>40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3" t="s">
        <v>32</v>
      </c>
      <c r="B21">
        <v>1</v>
      </c>
      <c r="C21">
        <v>1</v>
      </c>
      <c r="D21" s="5">
        <f>thoughts!$B$7</f>
        <v>20</v>
      </c>
      <c r="E21" s="5">
        <f>thoughts!$B$7</f>
        <v>20</v>
      </c>
      <c r="F21" s="5">
        <f>thoughts!$C$7</f>
        <v>40</v>
      </c>
      <c r="G21" s="5">
        <f>thoughts!$C$7</f>
        <v>40</v>
      </c>
      <c r="H21" s="5">
        <f>thoughts!$C$7</f>
        <v>40</v>
      </c>
      <c r="I21" s="5">
        <f>thoughts!$C$7</f>
        <v>40</v>
      </c>
      <c r="J21" s="5">
        <f>thoughts!$C$7</f>
        <v>40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4" spans="1:20" x14ac:dyDescent="0.2">
      <c r="B24" s="4" t="s">
        <v>7</v>
      </c>
    </row>
    <row r="25" spans="1:20" x14ac:dyDescent="0.2">
      <c r="B25" s="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6864-7B91-A147-BEF4-452AA01AEE22}">
  <dimension ref="A1:S19"/>
  <sheetViews>
    <sheetView workbookViewId="0">
      <selection activeCell="G29" sqref="G29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 s="4">
        <f>thoughts!$B$3/100</f>
        <v>0.2</v>
      </c>
      <c r="D1" s="4">
        <f>thoughts!$B$3/100</f>
        <v>0.2</v>
      </c>
      <c r="E1" s="4">
        <f>thoughts!$C$3/100</f>
        <v>0.3</v>
      </c>
      <c r="F1" s="4">
        <f>thoughts!$C$3/100</f>
        <v>0.3</v>
      </c>
      <c r="G1" s="4">
        <f>thoughts!$C$3/100</f>
        <v>0.3</v>
      </c>
      <c r="H1" s="4">
        <f>thoughts!$C$3/100</f>
        <v>0.3</v>
      </c>
      <c r="I1" s="4">
        <f>thoughts!$C$3/100</f>
        <v>0.3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>
        <v>1</v>
      </c>
      <c r="B2">
        <v>1</v>
      </c>
      <c r="C2" s="5">
        <f>thoughts!$B$3/100</f>
        <v>0.2</v>
      </c>
      <c r="D2" s="5">
        <f>thoughts!$B$3/100</f>
        <v>0.2</v>
      </c>
      <c r="E2" s="5">
        <f>thoughts!$C$3/100</f>
        <v>0.3</v>
      </c>
      <c r="F2" s="5">
        <f>thoughts!$C$3/100</f>
        <v>0.3</v>
      </c>
      <c r="G2" s="5">
        <f>thoughts!$C$3/100</f>
        <v>0.3</v>
      </c>
      <c r="H2" s="5">
        <f>thoughts!$C$3/100</f>
        <v>0.3</v>
      </c>
      <c r="I2" s="5">
        <f>thoughts!$C$3/100</f>
        <v>0.3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>
        <v>1</v>
      </c>
      <c r="B3">
        <v>1</v>
      </c>
      <c r="C3" s="4">
        <f>thoughts!$B$5/100</f>
        <v>0.26</v>
      </c>
      <c r="D3" s="4">
        <f>thoughts!$B$5/100</f>
        <v>0.26</v>
      </c>
      <c r="E3" s="4">
        <f>thoughts!$C$5/100</f>
        <v>0.38</v>
      </c>
      <c r="F3" s="4">
        <f>thoughts!$C$5/100</f>
        <v>0.38</v>
      </c>
      <c r="G3" s="4">
        <f>thoughts!$C$5/100</f>
        <v>0.38</v>
      </c>
      <c r="H3" s="4">
        <f>thoughts!$C$5/100</f>
        <v>0.38</v>
      </c>
      <c r="I3" s="4">
        <f>thoughts!$C$5/100</f>
        <v>0.38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1</v>
      </c>
      <c r="B4">
        <v>1</v>
      </c>
      <c r="C4" s="5">
        <f>thoughts!$B$5/100</f>
        <v>0.26</v>
      </c>
      <c r="D4" s="5">
        <f>thoughts!$B$5/100</f>
        <v>0.26</v>
      </c>
      <c r="E4" s="5">
        <f>thoughts!$C$5/100</f>
        <v>0.38</v>
      </c>
      <c r="F4" s="5">
        <f>thoughts!$C$5/100</f>
        <v>0.38</v>
      </c>
      <c r="G4" s="5">
        <f>thoughts!$C$5/100</f>
        <v>0.38</v>
      </c>
      <c r="H4" s="5">
        <f>thoughts!$C$5/100</f>
        <v>0.38</v>
      </c>
      <c r="I4" s="5">
        <f>thoughts!$C$5/100</f>
        <v>0.38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>
        <v>1</v>
      </c>
      <c r="B5">
        <v>1</v>
      </c>
      <c r="C5" s="4">
        <f>thoughts!$B$4/100</f>
        <v>0.3</v>
      </c>
      <c r="D5" s="4">
        <f>thoughts!$B$4/100</f>
        <v>0.3</v>
      </c>
      <c r="E5" s="4">
        <f>thoughts!$C$4/100</f>
        <v>0.38</v>
      </c>
      <c r="F5" s="4">
        <f>thoughts!$C$4/100</f>
        <v>0.38</v>
      </c>
      <c r="G5" s="4">
        <f>thoughts!$C$4/100</f>
        <v>0.38</v>
      </c>
      <c r="H5" s="4">
        <f>thoughts!$C$4/100</f>
        <v>0.38</v>
      </c>
      <c r="I5" s="4">
        <f>thoughts!$C$4/100</f>
        <v>0.38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1</v>
      </c>
      <c r="B6">
        <v>1</v>
      </c>
      <c r="C6" s="5">
        <f>thoughts!$B$4/100</f>
        <v>0.3</v>
      </c>
      <c r="D6" s="5">
        <f>thoughts!$B$4/100</f>
        <v>0.3</v>
      </c>
      <c r="E6" s="5">
        <f>thoughts!$C$4/100</f>
        <v>0.38</v>
      </c>
      <c r="F6" s="5">
        <f>thoughts!$C$4/100</f>
        <v>0.38</v>
      </c>
      <c r="G6" s="5">
        <f>thoughts!$C$4/100</f>
        <v>0.38</v>
      </c>
      <c r="H6" s="5">
        <f>thoughts!$C$4/100</f>
        <v>0.38</v>
      </c>
      <c r="I6" s="5">
        <f>thoughts!$C$4/100</f>
        <v>0.38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1</v>
      </c>
      <c r="B7">
        <v>1</v>
      </c>
      <c r="C7" s="5">
        <f>thoughts!$B$4/100</f>
        <v>0.3</v>
      </c>
      <c r="D7" s="5">
        <f>thoughts!$B$4/100</f>
        <v>0.3</v>
      </c>
      <c r="E7" s="5">
        <f>thoughts!$C$4/100</f>
        <v>0.38</v>
      </c>
      <c r="F7" s="5">
        <f>thoughts!$C$4/100</f>
        <v>0.38</v>
      </c>
      <c r="G7" s="5">
        <f>thoughts!$C$4/100</f>
        <v>0.38</v>
      </c>
      <c r="H7" s="5">
        <f>thoughts!$C$4/100</f>
        <v>0.38</v>
      </c>
      <c r="I7" s="5">
        <f>thoughts!$C$4/100</f>
        <v>0.38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</v>
      </c>
      <c r="B9">
        <v>1</v>
      </c>
      <c r="C9" s="5">
        <f>thoughts!$B$4/100</f>
        <v>0.3</v>
      </c>
      <c r="D9" s="5">
        <f>thoughts!$B$4/100</f>
        <v>0.3</v>
      </c>
      <c r="E9" s="5">
        <f>thoughts!$C$4/100</f>
        <v>0.38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>
        <v>1</v>
      </c>
      <c r="B12">
        <v>1</v>
      </c>
      <c r="C12" s="4">
        <f>thoughts!$B$6/100</f>
        <v>0.39</v>
      </c>
      <c r="D12" s="4">
        <f>thoughts!$B$6/100</f>
        <v>0.39</v>
      </c>
      <c r="E12" s="4">
        <f>thoughts!$C$6/100</f>
        <v>0.42</v>
      </c>
      <c r="F12" s="4">
        <f>thoughts!$C$6/100</f>
        <v>0.42</v>
      </c>
      <c r="G12" s="4">
        <f>thoughts!$C$6/100</f>
        <v>0.42</v>
      </c>
      <c r="H12" s="4">
        <f>thoughts!$C$6/100</f>
        <v>0.42</v>
      </c>
      <c r="I12" s="4">
        <f>thoughts!$C$6/100</f>
        <v>0.42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1</v>
      </c>
      <c r="B17">
        <v>1</v>
      </c>
      <c r="C17" s="4">
        <f>thoughts!$B$7/100</f>
        <v>0.2</v>
      </c>
      <c r="D17" s="4">
        <f>thoughts!$B$7/100</f>
        <v>0.2</v>
      </c>
      <c r="E17" s="4">
        <f>thoughts!$C$7/100</f>
        <v>0.4</v>
      </c>
      <c r="F17" s="4">
        <f>thoughts!$C$7/100</f>
        <v>0.4</v>
      </c>
      <c r="G17" s="4">
        <f>thoughts!$C$7/100</f>
        <v>0.4</v>
      </c>
      <c r="H17" s="4">
        <f>thoughts!$C$7/100</f>
        <v>0.4</v>
      </c>
      <c r="I17" s="4">
        <f>thoughts!$C$7/100</f>
        <v>0.4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>
        <v>1</v>
      </c>
      <c r="B18">
        <v>1</v>
      </c>
      <c r="C18" s="5">
        <f>thoughts!$B$7/100</f>
        <v>0.2</v>
      </c>
      <c r="D18" s="5">
        <f>thoughts!$B$7/100</f>
        <v>0.2</v>
      </c>
      <c r="E18" s="5">
        <f>thoughts!$C$7/100</f>
        <v>0.4</v>
      </c>
      <c r="F18" s="5">
        <f>thoughts!$C$7/100</f>
        <v>0.4</v>
      </c>
      <c r="G18" s="5">
        <f>thoughts!$C$7/100</f>
        <v>0.4</v>
      </c>
      <c r="H18" s="5">
        <f>thoughts!$C$7/100</f>
        <v>0.4</v>
      </c>
      <c r="I18" s="5">
        <f>thoughts!$C$7/100</f>
        <v>0.4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>
        <v>1</v>
      </c>
      <c r="B19">
        <v>1</v>
      </c>
      <c r="C19" s="5">
        <f>thoughts!$B$7/100</f>
        <v>0.2</v>
      </c>
      <c r="D19" s="5">
        <f>thoughts!$B$7/100</f>
        <v>0.2</v>
      </c>
      <c r="E19" s="5">
        <f>thoughts!$C$7/100</f>
        <v>0.4</v>
      </c>
      <c r="F19" s="5">
        <f>thoughts!$C$7/100</f>
        <v>0.4</v>
      </c>
      <c r="G19" s="5">
        <f>thoughts!$C$7/100</f>
        <v>0.4</v>
      </c>
      <c r="H19" s="5">
        <f>thoughts!$C$7/100</f>
        <v>0.4</v>
      </c>
      <c r="I19" s="5">
        <f>thoughts!$C$7/100</f>
        <v>0.4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2D4F41C-A61A-4C97-8142-B2EEEC677362}"/>
</file>

<file path=customXml/itemProps2.xml><?xml version="1.0" encoding="utf-8"?>
<ds:datastoreItem xmlns:ds="http://schemas.openxmlformats.org/officeDocument/2006/customXml" ds:itemID="{DC4A9EDA-8951-49D8-A914-F3B3144B065B}"/>
</file>

<file path=customXml/itemProps3.xml><?xml version="1.0" encoding="utf-8"?>
<ds:datastoreItem xmlns:ds="http://schemas.openxmlformats.org/officeDocument/2006/customXml" ds:itemID="{FBBCEDAB-5DD6-42A0-8B92-A202911EB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thoughts</vt:lpstr>
      <vt:lpstr>digestibility_est</vt:lpstr>
      <vt:lpstr>P_digestibility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2020-07-19T01:38:53Z</dcterms:created>
  <dcterms:modified xsi:type="dcterms:W3CDTF">2020-07-28T02:59:55Z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