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0515" windowHeight="4425" activeTab="8"/>
  </bookViews>
  <sheets>
    <sheet name="POB" sheetId="8" r:id="rId1"/>
    <sheet name="PEA" sheetId="5" r:id="rId2"/>
    <sheet name="PO" sheetId="12" r:id="rId3"/>
    <sheet name="IDH tradicional " sheetId="1" r:id="rId4"/>
    <sheet name="ITLP" sheetId="11" r:id="rId5"/>
    <sheet name="PIBE " sheetId="3" r:id="rId6"/>
    <sheet name="IBCF" sheetId="4" r:id="rId7"/>
    <sheet name="EXP" sheetId="7" r:id="rId8"/>
    <sheet name="UE" sheetId="10" r:id="rId9"/>
  </sheets>
  <calcPr calcId="145621"/>
</workbook>
</file>

<file path=xl/calcChain.xml><?xml version="1.0" encoding="utf-8"?>
<calcChain xmlns="http://schemas.openxmlformats.org/spreadsheetml/2006/main">
  <c r="C5" i="12" l="1"/>
  <c r="C6" i="12"/>
  <c r="C7" i="12"/>
  <c r="C8" i="12"/>
  <c r="C9" i="12"/>
  <c r="C10" i="12"/>
  <c r="C11" i="12"/>
  <c r="C4" i="12"/>
  <c r="C4" i="4"/>
  <c r="C5" i="8" l="1"/>
  <c r="C4" i="8"/>
  <c r="C3" i="10" l="1"/>
  <c r="C5" i="5"/>
  <c r="C6" i="5"/>
  <c r="C7" i="5"/>
  <c r="C8" i="5"/>
  <c r="C9" i="5"/>
  <c r="C10" i="5"/>
  <c r="C11" i="5"/>
  <c r="C4" i="5"/>
  <c r="C5" i="3"/>
  <c r="C6" i="3"/>
  <c r="C7" i="3"/>
  <c r="C8" i="3"/>
  <c r="C9" i="3"/>
  <c r="C10" i="3"/>
  <c r="C11" i="3"/>
  <c r="C12" i="3"/>
  <c r="C4" i="3"/>
  <c r="D21" i="1"/>
  <c r="C21" i="1"/>
  <c r="C4" i="7"/>
  <c r="C5" i="7"/>
  <c r="C6" i="7"/>
  <c r="C7" i="7"/>
  <c r="C3" i="7"/>
</calcChain>
</file>

<file path=xl/sharedStrings.xml><?xml version="1.0" encoding="utf-8"?>
<sst xmlns="http://schemas.openxmlformats.org/spreadsheetml/2006/main" count="64" uniqueCount="44">
  <si>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</si>
  <si>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</si>
  <si>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</si>
  <si>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</si>
  <si>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</si>
  <si>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</si>
  <si>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</si>
  <si>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</si>
  <si>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</si>
  <si>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</si>
  <si>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</si>
  <si>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</si>
  <si>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</si>
  <si>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Cuauhtémoc</t>
  </si>
  <si>
    <t>Miguel Hidalgo</t>
  </si>
  <si>
    <t>Venustiano Carranza</t>
  </si>
  <si>
    <t>Promedio</t>
  </si>
  <si>
    <t>Periodo</t>
  </si>
  <si>
    <t>Año</t>
  </si>
  <si>
    <t xml:space="preserve">Variación </t>
  </si>
  <si>
    <t xml:space="preserve">Delegación </t>
  </si>
  <si>
    <t xml:space="preserve">Año </t>
  </si>
  <si>
    <t xml:space="preserve">PEA </t>
  </si>
  <si>
    <t xml:space="preserve">Población </t>
  </si>
  <si>
    <t> 428,756</t>
  </si>
  <si>
    <t>Unidades económicas</t>
  </si>
  <si>
    <t>ÍNDICE DE DESARROLLO HUMANO EN EL DISTRITO FEDERAL POR DELEGACIÓN</t>
  </si>
  <si>
    <t>(TRADICIONAL)</t>
  </si>
  <si>
    <t>POBLACIÓN DEL DISTRITO FEDERAL</t>
  </si>
  <si>
    <t>POBLACIÓN ECONÓMICAMENTE ACTIVA DEL DISTRITO FEDERAL</t>
  </si>
  <si>
    <t>POBLACIÓN OCUPADA EN EL DISTRITO FEDERAL</t>
  </si>
  <si>
    <t xml:space="preserve">Fuente: Programa de las Naciones Unidas para el Desarrollo (PNUD) </t>
  </si>
  <si>
    <t>Fuente: Instituto Nacional de Estadística y Geografía (INEGI)</t>
  </si>
  <si>
    <t>Fuente: Consejo Nacional de Evaluación de la Política de Desarrollo Social (CONEVAL)</t>
  </si>
  <si>
    <t>ÍNDICE DE TENDENCIA A LA POBREZA LABORAL</t>
  </si>
  <si>
    <t>ITLP</t>
  </si>
  <si>
    <t>PRODUCTO INTERNO BRUTO DEL DISTRITO FEDERAL</t>
  </si>
  <si>
    <t>PIB (billones de dólares a precios constantes)</t>
  </si>
  <si>
    <t>Variación</t>
  </si>
  <si>
    <t xml:space="preserve">Exportaciones totales (sector 21 más sector 31-33) (miles de dólares)  </t>
  </si>
  <si>
    <t>FORMACIÓN BRUTA DE CAPITAL FIJO EN EL DISTRITO FEDERAL</t>
  </si>
  <si>
    <t>Miles de pesos</t>
  </si>
  <si>
    <t>*Promedios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</si>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</sst>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_-[$€-2]* #,##0.00_-;\-[$€-2]* #,##0.00_-;_-[$€-2]* &quot;-&quot;??_-"/>
    <numFmt numFmtId="166" formatCode="0.0%"/>
    <numFmt numFmtId="167" formatCode="_-* #,##0.00\ &quot;€&quot;_-;\-* #,##0.00\ &quot;€&quot;_-;_-* &quot;-&quot;??\ &quot;€&quot;_-;_-@_-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sz val="7"/>
      <name val="Arial"/>
      <family val="2"/>
    </font>
    <font>
      <sz val="12"/>
      <name val="Helv"/>
    </font>
    <font>
      <u/>
      <sz val="10"/>
      <color indexed="12"/>
      <name val="Arial"/>
      <family val="2"/>
    </font>
    <font>
      <u/>
      <sz val="10"/>
      <color theme="10"/>
      <name val="Helv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0"/>
      <name val="CG Omega (W1)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G Omega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8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10" borderId="0" applyNumberFormat="0" applyBorder="0" applyAlignment="0" applyProtection="0"/>
    <xf numFmtId="0" fontId="19" fillId="0" borderId="0"/>
    <xf numFmtId="0" fontId="20" fillId="0" borderId="0"/>
    <xf numFmtId="0" fontId="20" fillId="0" borderId="0"/>
    <xf numFmtId="0" fontId="18" fillId="0" borderId="0"/>
    <xf numFmtId="0" fontId="21" fillId="0" borderId="0">
      <alignment horizontal="left" wrapText="1" indent="2"/>
    </xf>
    <xf numFmtId="39" fontId="22" fillId="0" borderId="0"/>
    <xf numFmtId="0" fontId="18" fillId="0" borderId="0">
      <alignment horizontal="left" wrapText="1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165" fontId="18" fillId="0" borderId="0" applyFont="0" applyFill="0" applyBorder="0" applyAlignment="0" applyProtection="0"/>
    <xf numFmtId="0" fontId="18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5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" fillId="0" borderId="0"/>
    <xf numFmtId="0" fontId="26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28" fillId="0" borderId="0"/>
    <xf numFmtId="0" fontId="18" fillId="0" borderId="0"/>
    <xf numFmtId="0" fontId="31" fillId="40" borderId="0" applyNumberFormat="0" applyBorder="0" applyAlignment="0" applyProtection="0"/>
    <xf numFmtId="0" fontId="31" fillId="39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41" borderId="0" applyNumberFormat="0" applyBorder="0" applyAlignment="0" applyProtection="0"/>
    <xf numFmtId="0" fontId="31" fillId="37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40" borderId="0" applyNumberFormat="0" applyBorder="0" applyAlignment="0" applyProtection="0"/>
    <xf numFmtId="0" fontId="31" fillId="39" borderId="0" applyNumberFormat="0" applyBorder="0" applyAlignment="0" applyProtection="0"/>
    <xf numFmtId="0" fontId="31" fillId="38" borderId="0" applyNumberFormat="0" applyBorder="0" applyAlignment="0" applyProtection="0"/>
    <xf numFmtId="0" fontId="31" fillId="40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9" borderId="0" applyNumberFormat="0" applyBorder="0" applyAlignment="0" applyProtection="0"/>
    <xf numFmtId="0" fontId="31" fillId="35" borderId="0" applyNumberFormat="0" applyBorder="0" applyAlignment="0" applyProtection="0"/>
    <xf numFmtId="0" fontId="31" fillId="38" borderId="0" applyNumberFormat="0" applyBorder="0" applyAlignment="0" applyProtection="0"/>
    <xf numFmtId="0" fontId="31" fillId="34" borderId="0" applyNumberFormat="0" applyBorder="0" applyAlignment="0" applyProtection="0"/>
    <xf numFmtId="0" fontId="31" fillId="43" borderId="0" applyNumberFormat="0" applyBorder="0" applyAlignment="0" applyProtection="0"/>
    <xf numFmtId="0" fontId="31" fillId="34" borderId="0" applyNumberFormat="0" applyBorder="0" applyAlignment="0" applyProtection="0"/>
    <xf numFmtId="0" fontId="31" fillId="38" borderId="0" applyNumberFormat="0" applyBorder="0" applyAlignment="0" applyProtection="0"/>
    <xf numFmtId="0" fontId="31" fillId="36" borderId="0" applyNumberFormat="0" applyBorder="0" applyAlignment="0" applyProtection="0"/>
    <xf numFmtId="0" fontId="29" fillId="0" borderId="0"/>
    <xf numFmtId="0" fontId="31" fillId="37" borderId="0" applyNumberFormat="0" applyBorder="0" applyAlignment="0" applyProtection="0"/>
    <xf numFmtId="0" fontId="28" fillId="0" borderId="0"/>
    <xf numFmtId="0" fontId="31" fillId="42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3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5" fillId="52" borderId="10" applyNumberFormat="0" applyAlignment="0" applyProtection="0"/>
    <xf numFmtId="0" fontId="35" fillId="52" borderId="10" applyNumberFormat="0" applyAlignment="0" applyProtection="0"/>
    <xf numFmtId="0" fontId="35" fillId="52" borderId="10" applyNumberFormat="0" applyAlignment="0" applyProtection="0"/>
    <xf numFmtId="0" fontId="36" fillId="53" borderId="11" applyNumberFormat="0" applyAlignment="0" applyProtection="0"/>
    <xf numFmtId="0" fontId="36" fillId="53" borderId="11" applyNumberFormat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6" fillId="53" borderId="11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9" fillId="39" borderId="10" applyNumberFormat="0" applyAlignment="0" applyProtection="0"/>
    <xf numFmtId="0" fontId="39" fillId="39" borderId="10" applyNumberFormat="0" applyAlignment="0" applyProtection="0"/>
    <xf numFmtId="165" fontId="40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34" fillId="36" borderId="0" applyNumberFormat="0" applyBorder="0" applyAlignment="0" applyProtection="0"/>
    <xf numFmtId="0" fontId="42" fillId="0" borderId="13" applyNumberFormat="0" applyFill="0" applyAlignment="0" applyProtection="0"/>
    <xf numFmtId="0" fontId="43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9" fillId="39" borderId="10" applyNumberFormat="0" applyAlignment="0" applyProtection="0"/>
    <xf numFmtId="0" fontId="37" fillId="0" borderId="12" applyNumberFormat="0" applyFill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55" borderId="16" applyNumberFormat="0" applyFont="0" applyAlignment="0" applyProtection="0"/>
    <xf numFmtId="0" fontId="31" fillId="55" borderId="16" applyNumberFormat="0" applyFont="0" applyAlignment="0" applyProtection="0"/>
    <xf numFmtId="0" fontId="31" fillId="55" borderId="16" applyNumberFormat="0" applyFont="0" applyAlignment="0" applyProtection="0"/>
    <xf numFmtId="0" fontId="45" fillId="52" borderId="17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52" borderId="17" applyNumberFormat="0" applyAlignment="0" applyProtection="0"/>
    <xf numFmtId="0" fontId="45" fillId="52" borderId="17" applyNumberFormat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2" fillId="0" borderId="13" applyNumberFormat="0" applyFill="0" applyAlignment="0" applyProtection="0"/>
    <xf numFmtId="0" fontId="42" fillId="0" borderId="13" applyNumberFormat="0" applyFill="0" applyAlignment="0" applyProtection="0"/>
    <xf numFmtId="0" fontId="43" fillId="0" borderId="14" applyNumberFormat="0" applyFill="0" applyAlignment="0" applyProtection="0"/>
    <xf numFmtId="0" fontId="43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9" fontId="18" fillId="0" borderId="0" applyFont="0" applyFill="0" applyBorder="0" applyAlignment="0" applyProtection="0"/>
  </cellStyleXfs>
  <cellXfs count="44">
    <xf numFmtId="0" fontId="0" fillId="0" borderId="0" xfId="0"/>
    <xf numFmtId="9" fontId="0" fillId="0" borderId="0" xfId="1" applyFont="1"/>
    <xf numFmtId="166" fontId="0" fillId="0" borderId="0" xfId="1" applyNumberFormat="1" applyFont="1"/>
    <xf numFmtId="0" fontId="0" fillId="0" borderId="0" xfId="0"/>
    <xf numFmtId="164" fontId="0" fillId="0" borderId="0" xfId="0" applyNumberFormat="1"/>
    <xf numFmtId="2" fontId="0" fillId="0" borderId="0" xfId="0" applyNumberFormat="1"/>
    <xf numFmtId="0" fontId="27" fillId="0" borderId="0" xfId="0" applyFont="1"/>
    <xf numFmtId="9" fontId="27" fillId="0" borderId="0" xfId="1" applyFont="1"/>
    <xf numFmtId="0" fontId="27" fillId="0" borderId="0" xfId="0" applyFont="1" applyBorder="1"/>
    <xf numFmtId="2" fontId="27" fillId="0" borderId="0" xfId="0" applyNumberFormat="1" applyFont="1" applyBorder="1"/>
    <xf numFmtId="1" fontId="27" fillId="0" borderId="0" xfId="0" applyNumberFormat="1" applyFont="1"/>
    <xf numFmtId="2" fontId="27" fillId="0" borderId="0" xfId="0" applyNumberFormat="1" applyFont="1"/>
    <xf numFmtId="1" fontId="27" fillId="33" borderId="0" xfId="0" applyNumberFormat="1" applyFont="1" applyFill="1" applyAlignment="1">
      <alignment horizontal="center" vertical="center"/>
    </xf>
    <xf numFmtId="0" fontId="18" fillId="0" borderId="0" xfId="45" applyFont="1"/>
    <xf numFmtId="164" fontId="27" fillId="0" borderId="0" xfId="0" applyNumberFormat="1" applyFont="1"/>
    <xf numFmtId="166" fontId="27" fillId="0" borderId="0" xfId="1" applyNumberFormat="1" applyFont="1"/>
    <xf numFmtId="0" fontId="27" fillId="0" borderId="0" xfId="0" applyFont="1" applyAlignment="1">
      <alignment horizontal="right"/>
    </xf>
    <xf numFmtId="0" fontId="27" fillId="33" borderId="0" xfId="0" applyFont="1" applyFill="1" applyAlignment="1">
      <alignment wrapText="1"/>
    </xf>
    <xf numFmtId="0" fontId="27" fillId="33" borderId="0" xfId="0" applyFont="1" applyFill="1" applyAlignment="1">
      <alignment horizontal="center" wrapText="1"/>
    </xf>
    <xf numFmtId="0" fontId="27" fillId="33" borderId="0" xfId="0" applyFont="1" applyFill="1" applyAlignment="1">
      <alignment horizontal="center" vertical="center" wrapText="1"/>
    </xf>
    <xf numFmtId="0" fontId="26" fillId="0" borderId="0" xfId="45" applyFont="1" applyFill="1" applyBorder="1" applyAlignment="1">
      <alignment horizontal="left" vertical="center" wrapText="1"/>
    </xf>
    <xf numFmtId="0" fontId="27" fillId="0" borderId="0" xfId="0" applyFont="1" applyFill="1" applyBorder="1"/>
    <xf numFmtId="0" fontId="18" fillId="0" borderId="0" xfId="45" applyFont="1" applyFill="1" applyBorder="1"/>
    <xf numFmtId="166" fontId="27" fillId="0" borderId="0" xfId="1" applyNumberFormat="1" applyFont="1" applyFill="1" applyBorder="1"/>
    <xf numFmtId="0" fontId="26" fillId="33" borderId="0" xfId="45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0" borderId="0" xfId="0" applyFont="1" applyAlignment="1">
      <alignment wrapText="1"/>
    </xf>
    <xf numFmtId="3" fontId="27" fillId="0" borderId="0" xfId="0" applyNumberFormat="1" applyFont="1"/>
    <xf numFmtId="3" fontId="30" fillId="0" borderId="0" xfId="0" applyNumberFormat="1" applyFont="1" applyAlignment="1">
      <alignment horizontal="right"/>
    </xf>
    <xf numFmtId="0" fontId="0" fillId="0" borderId="0" xfId="0"/>
    <xf numFmtId="0" fontId="0" fillId="33" borderId="0" xfId="0" applyFill="1" applyAlignment="1">
      <alignment wrapText="1"/>
    </xf>
    <xf numFmtId="3" fontId="0" fillId="0" borderId="0" xfId="0" applyNumberFormat="1"/>
    <xf numFmtId="0" fontId="27" fillId="0" borderId="0" xfId="0" applyFont="1" applyFill="1"/>
    <xf numFmtId="0" fontId="0" fillId="0" borderId="0" xfId="0" applyFill="1"/>
    <xf numFmtId="0" fontId="0" fillId="0" borderId="0" xfId="0" applyFill="1" applyAlignment="1"/>
    <xf numFmtId="0" fontId="0" fillId="33" borderId="0" xfId="0" applyFill="1" applyAlignment="1">
      <alignment horizontal="center" vertical="center" wrapText="1"/>
    </xf>
    <xf numFmtId="0" fontId="27" fillId="0" borderId="0" xfId="0" applyFont="1" applyFill="1" applyAlignment="1">
      <alignment horizontal="right"/>
    </xf>
    <xf numFmtId="0" fontId="49" fillId="33" borderId="0" xfId="0" applyFont="1" applyFill="1" applyAlignment="1">
      <alignment horizontal="center" vertical="center" wrapText="1"/>
    </xf>
    <xf numFmtId="0" fontId="49" fillId="0" borderId="0" xfId="0" applyFont="1"/>
    <xf numFmtId="9" fontId="49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</cellXfs>
  <cellStyles count="385">
    <cellStyle name="20% - Accent1" xfId="192"/>
    <cellStyle name="20% - Accent2" xfId="190"/>
    <cellStyle name="20% - Accent3" xfId="187"/>
    <cellStyle name="20% - Accent4" xfId="182"/>
    <cellStyle name="20% - Accent5" xfId="191"/>
    <cellStyle name="20% - Accent6" xfId="175"/>
    <cellStyle name="20% - Énfasis1" xfId="20" builtinId="30" customBuiltin="1"/>
    <cellStyle name="20% - Énfasis1 2" xfId="56"/>
    <cellStyle name="20% - Énfasis1 2 2" xfId="57"/>
    <cellStyle name="20% - Énfasis1 2 2 2" xfId="194"/>
    <cellStyle name="20% - Énfasis1 2 3" xfId="176"/>
    <cellStyle name="20% - Énfasis1 3" xfId="44"/>
    <cellStyle name="20% - Énfasis1 3 2" xfId="58"/>
    <cellStyle name="20% - Énfasis2" xfId="24" builtinId="34" customBuiltin="1"/>
    <cellStyle name="20% - Énfasis2 2" xfId="60"/>
    <cellStyle name="20% - Énfasis2 2 2" xfId="61"/>
    <cellStyle name="20% - Énfasis2 2 2 2" xfId="178"/>
    <cellStyle name="20% - Énfasis2 2 3" xfId="177"/>
    <cellStyle name="20% - Énfasis2 3" xfId="62"/>
    <cellStyle name="20% - Énfasis2 3 2" xfId="63"/>
    <cellStyle name="20% - Énfasis3" xfId="28" builtinId="38" customBuiltin="1"/>
    <cellStyle name="20% - Énfasis3 2" xfId="64"/>
    <cellStyle name="20% - Énfasis3 2 2" xfId="65"/>
    <cellStyle name="20% - Énfasis3 2 2 2" xfId="181"/>
    <cellStyle name="20% - Énfasis3 2 3" xfId="196"/>
    <cellStyle name="20% - Énfasis3 3" xfId="66"/>
    <cellStyle name="20% - Énfasis3 3 2" xfId="67"/>
    <cellStyle name="20% - Énfasis4" xfId="32" builtinId="42" customBuiltin="1"/>
    <cellStyle name="20% - Énfasis4 2" xfId="68"/>
    <cellStyle name="20% - Énfasis4 2 2" xfId="69"/>
    <cellStyle name="20% - Énfasis4 2 2 2" xfId="180"/>
    <cellStyle name="20% - Énfasis4 2 3" xfId="188"/>
    <cellStyle name="20% - Énfasis4 3" xfId="70"/>
    <cellStyle name="20% - Énfasis4 3 2" xfId="71"/>
    <cellStyle name="20% - Énfasis5" xfId="36" builtinId="46" customBuiltin="1"/>
    <cellStyle name="20% - Énfasis5 2" xfId="72"/>
    <cellStyle name="20% - Énfasis5 2 2" xfId="73"/>
    <cellStyle name="20% - Énfasis5 2 2 2" xfId="185"/>
    <cellStyle name="20% - Énfasis5 2 3" xfId="195"/>
    <cellStyle name="20% - Énfasis5 3" xfId="74"/>
    <cellStyle name="20% - Énfasis5 3 2" xfId="75"/>
    <cellStyle name="20% - Énfasis6" xfId="40" builtinId="50" customBuiltin="1"/>
    <cellStyle name="20% - Énfasis6 2" xfId="76"/>
    <cellStyle name="20% - Énfasis6 2 2" xfId="77"/>
    <cellStyle name="20% - Énfasis6 2 2 2" xfId="189"/>
    <cellStyle name="20% - Énfasis6 2 3" xfId="184"/>
    <cellStyle name="20% - Énfasis6 3" xfId="78"/>
    <cellStyle name="20% - Énfasis6 3 2" xfId="79"/>
    <cellStyle name="40% - Accent1" xfId="186"/>
    <cellStyle name="40% - Accent2" xfId="202"/>
    <cellStyle name="40% - Accent3" xfId="200"/>
    <cellStyle name="40% - Accent4" xfId="198"/>
    <cellStyle name="40% - Accent5" xfId="201"/>
    <cellStyle name="40% - Accent6" xfId="193"/>
    <cellStyle name="40% - Énfasis1" xfId="21" builtinId="31" customBuiltin="1"/>
    <cellStyle name="40% - Énfasis1 2" xfId="80"/>
    <cellStyle name="40% - Énfasis1 2 2" xfId="81"/>
    <cellStyle name="40% - Énfasis1 2 2 2" xfId="174"/>
    <cellStyle name="40% - Énfasis1 2 3" xfId="183"/>
    <cellStyle name="40% - Énfasis1 3" xfId="82"/>
    <cellStyle name="40% - Énfasis1 3 2" xfId="83"/>
    <cellStyle name="40% - Énfasis2" xfId="25" builtinId="35" customBuiltin="1"/>
    <cellStyle name="40% - Énfasis2 2" xfId="84"/>
    <cellStyle name="40% - Énfasis2 2 2" xfId="85"/>
    <cellStyle name="40% - Énfasis2 2 2 2" xfId="203"/>
    <cellStyle name="40% - Énfasis2 2 3" xfId="179"/>
    <cellStyle name="40% - Énfasis2 3" xfId="86"/>
    <cellStyle name="40% - Énfasis2 3 2" xfId="87"/>
    <cellStyle name="40% - Énfasis3" xfId="29" builtinId="39" customBuiltin="1"/>
    <cellStyle name="40% - Énfasis3 2" xfId="88"/>
    <cellStyle name="40% - Énfasis3 2 2" xfId="89"/>
    <cellStyle name="40% - Énfasis3 2 2 2" xfId="205"/>
    <cellStyle name="40% - Énfasis3 2 3" xfId="204"/>
    <cellStyle name="40% - Énfasis3 3" xfId="90"/>
    <cellStyle name="40% - Énfasis3 3 2" xfId="91"/>
    <cellStyle name="40% - Énfasis4" xfId="33" builtinId="43" customBuiltin="1"/>
    <cellStyle name="40% - Énfasis4 2" xfId="92"/>
    <cellStyle name="40% - Énfasis4 2 2" xfId="93"/>
    <cellStyle name="40% - Énfasis4 2 2 2" xfId="207"/>
    <cellStyle name="40% - Énfasis4 2 3" xfId="206"/>
    <cellStyle name="40% - Énfasis4 3" xfId="94"/>
    <cellStyle name="40% - Énfasis4 3 2" xfId="95"/>
    <cellStyle name="40% - Énfasis5" xfId="37" builtinId="47" customBuiltin="1"/>
    <cellStyle name="40% - Énfasis5 2" xfId="96"/>
    <cellStyle name="40% - Énfasis5 2 2" xfId="97"/>
    <cellStyle name="40% - Énfasis5 2 2 2" xfId="209"/>
    <cellStyle name="40% - Énfasis5 2 3" xfId="208"/>
    <cellStyle name="40% - Énfasis5 3" xfId="98"/>
    <cellStyle name="40% - Énfasis5 3 2" xfId="99"/>
    <cellStyle name="40% - Énfasis6" xfId="41" builtinId="51" customBuiltin="1"/>
    <cellStyle name="40% - Énfasis6 2" xfId="100"/>
    <cellStyle name="40% - Énfasis6 2 2" xfId="101"/>
    <cellStyle name="40% - Énfasis6 2 2 2" xfId="211"/>
    <cellStyle name="40% - Énfasis6 2 3" xfId="210"/>
    <cellStyle name="40% - Énfasis6 3" xfId="102"/>
    <cellStyle name="40% - Énfasis6 3 2" xfId="103"/>
    <cellStyle name="60% - Accent1" xfId="212"/>
    <cellStyle name="60% - Accent2" xfId="213"/>
    <cellStyle name="60% - Accent3" xfId="214"/>
    <cellStyle name="60% - Accent4" xfId="215"/>
    <cellStyle name="60% - Accent5" xfId="216"/>
    <cellStyle name="60% - Accent6" xfId="217"/>
    <cellStyle name="60% - Énfasis1" xfId="22" builtinId="32" customBuiltin="1"/>
    <cellStyle name="60% - Énfasis1 2" xfId="104"/>
    <cellStyle name="60% - Énfasis1 2 2" xfId="219"/>
    <cellStyle name="60% - Énfasis1 2 3" xfId="218"/>
    <cellStyle name="60% - Énfasis1 3" xfId="105"/>
    <cellStyle name="60% - Énfasis2" xfId="26" builtinId="36" customBuiltin="1"/>
    <cellStyle name="60% - Énfasis2 2" xfId="106"/>
    <cellStyle name="60% - Énfasis2 2 2" xfId="221"/>
    <cellStyle name="60% - Énfasis2 2 3" xfId="220"/>
    <cellStyle name="60% - Énfasis2 3" xfId="107"/>
    <cellStyle name="60% - Énfasis3" xfId="30" builtinId="40" customBuiltin="1"/>
    <cellStyle name="60% - Énfasis3 2" xfId="108"/>
    <cellStyle name="60% - Énfasis3 2 2" xfId="223"/>
    <cellStyle name="60% - Énfasis3 2 3" xfId="222"/>
    <cellStyle name="60% - Énfasis3 3" xfId="109"/>
    <cellStyle name="60% - Énfasis4" xfId="34" builtinId="44" customBuiltin="1"/>
    <cellStyle name="60% - Énfasis4 2" xfId="110"/>
    <cellStyle name="60% - Énfasis4 2 2" xfId="225"/>
    <cellStyle name="60% - Énfasis4 2 3" xfId="224"/>
    <cellStyle name="60% - Énfasis4 3" xfId="111"/>
    <cellStyle name="60% - Énfasis5" xfId="38" builtinId="48" customBuiltin="1"/>
    <cellStyle name="60% - Énfasis5 2" xfId="112"/>
    <cellStyle name="60% - Énfasis5 2 2" xfId="227"/>
    <cellStyle name="60% - Énfasis5 2 3" xfId="226"/>
    <cellStyle name="60% - Énfasis5 3" xfId="113"/>
    <cellStyle name="60% - Énfasis6" xfId="42" builtinId="52" customBuiltin="1"/>
    <cellStyle name="60% - Énfasis6 2" xfId="114"/>
    <cellStyle name="60% - Énfasis6 2 2" xfId="229"/>
    <cellStyle name="60% - Énfasis6 2 3" xfId="228"/>
    <cellStyle name="60% - Énfasis6 3" xfId="115"/>
    <cellStyle name="Accent1" xfId="230"/>
    <cellStyle name="Accent2" xfId="231"/>
    <cellStyle name="Accent3" xfId="232"/>
    <cellStyle name="Accent4" xfId="233"/>
    <cellStyle name="Accent5" xfId="234"/>
    <cellStyle name="Accent6" xfId="235"/>
    <cellStyle name="Bad" xfId="236"/>
    <cellStyle name="Buena" xfId="7" builtinId="26" customBuiltin="1"/>
    <cellStyle name="Buena 2" xfId="116"/>
    <cellStyle name="Buena 2 2" xfId="238"/>
    <cellStyle name="Buena 2 3" xfId="237"/>
    <cellStyle name="Buena 3" xfId="117"/>
    <cellStyle name="Calculation" xfId="239"/>
    <cellStyle name="Cálculo" xfId="12" builtinId="22" customBuiltin="1"/>
    <cellStyle name="Cálculo 2" xfId="118"/>
    <cellStyle name="Cálculo 2 2" xfId="241"/>
    <cellStyle name="Cálculo 2 3" xfId="240"/>
    <cellStyle name="Cálculo 3" xfId="119"/>
    <cellStyle name="Celda de comprobación" xfId="14" builtinId="23" customBuiltin="1"/>
    <cellStyle name="Celda de comprobación 2" xfId="120"/>
    <cellStyle name="Celda de comprobación 2 2" xfId="243"/>
    <cellStyle name="Celda de comprobación 2 3" xfId="242"/>
    <cellStyle name="Celda de comprobación 3" xfId="121"/>
    <cellStyle name="Celda vinculada" xfId="13" builtinId="24" customBuiltin="1"/>
    <cellStyle name="Celda vinculada 2" xfId="122"/>
    <cellStyle name="Celda vinculada 2 2" xfId="245"/>
    <cellStyle name="Celda vinculada 2 3" xfId="244"/>
    <cellStyle name="Celda vinculada 3" xfId="123"/>
    <cellStyle name="Check Cell" xfId="246"/>
    <cellStyle name="Encabezado 4" xfId="6" builtinId="19" customBuiltin="1"/>
    <cellStyle name="Encabezado 4 2" xfId="124"/>
    <cellStyle name="Encabezado 4 2 2" xfId="248"/>
    <cellStyle name="Encabezado 4 2 3" xfId="247"/>
    <cellStyle name="Encabezado 4 3" xfId="125"/>
    <cellStyle name="Énfasis1" xfId="19" builtinId="29" customBuiltin="1"/>
    <cellStyle name="Énfasis1 2" xfId="126"/>
    <cellStyle name="Énfasis1 2 2" xfId="250"/>
    <cellStyle name="Énfasis1 2 3" xfId="249"/>
    <cellStyle name="Énfasis1 3" xfId="127"/>
    <cellStyle name="Énfasis2" xfId="23" builtinId="33" customBuiltin="1"/>
    <cellStyle name="Énfasis2 2" xfId="128"/>
    <cellStyle name="Énfasis2 2 2" xfId="252"/>
    <cellStyle name="Énfasis2 2 3" xfId="251"/>
    <cellStyle name="Énfasis2 3" xfId="129"/>
    <cellStyle name="Énfasis3" xfId="27" builtinId="37" customBuiltin="1"/>
    <cellStyle name="Énfasis3 2" xfId="130"/>
    <cellStyle name="Énfasis3 2 2" xfId="254"/>
    <cellStyle name="Énfasis3 2 3" xfId="253"/>
    <cellStyle name="Énfasis3 3" xfId="131"/>
    <cellStyle name="Énfasis4" xfId="31" builtinId="41" customBuiltin="1"/>
    <cellStyle name="Énfasis4 2" xfId="132"/>
    <cellStyle name="Énfasis4 2 2" xfId="256"/>
    <cellStyle name="Énfasis4 2 3" xfId="255"/>
    <cellStyle name="Énfasis4 3" xfId="133"/>
    <cellStyle name="Énfasis5" xfId="35" builtinId="45" customBuiltin="1"/>
    <cellStyle name="Énfasis5 2" xfId="134"/>
    <cellStyle name="Énfasis5 2 2" xfId="258"/>
    <cellStyle name="Énfasis5 2 3" xfId="257"/>
    <cellStyle name="Énfasis5 3" xfId="135"/>
    <cellStyle name="Énfasis6" xfId="39" builtinId="49" customBuiltin="1"/>
    <cellStyle name="Énfasis6 2" xfId="136"/>
    <cellStyle name="Énfasis6 2 2" xfId="260"/>
    <cellStyle name="Énfasis6 2 3" xfId="259"/>
    <cellStyle name="Énfasis6 3" xfId="137"/>
    <cellStyle name="Entrada" xfId="10" builtinId="20" customBuiltin="1"/>
    <cellStyle name="Entrada 2" xfId="138"/>
    <cellStyle name="Entrada 2 2" xfId="262"/>
    <cellStyle name="Entrada 2 3" xfId="261"/>
    <cellStyle name="Entrada 3" xfId="139"/>
    <cellStyle name="Euro" xfId="54"/>
    <cellStyle name="Euro 2" xfId="331"/>
    <cellStyle name="Euro 3" xfId="263"/>
    <cellStyle name="Explanatory Text" xfId="264"/>
    <cellStyle name="Good" xfId="265"/>
    <cellStyle name="Heading 1" xfId="266"/>
    <cellStyle name="Heading 2" xfId="267"/>
    <cellStyle name="Heading 3" xfId="268"/>
    <cellStyle name="Heading 4" xfId="269"/>
    <cellStyle name="Hipervínculo 2" xfId="53"/>
    <cellStyle name="Hipervínculo 3" xfId="52"/>
    <cellStyle name="Incorrecto" xfId="8" builtinId="27" customBuiltin="1"/>
    <cellStyle name="Incorrecto 2" xfId="140"/>
    <cellStyle name="Incorrecto 2 2" xfId="271"/>
    <cellStyle name="Incorrecto 2 3" xfId="270"/>
    <cellStyle name="Incorrecto 3" xfId="141"/>
    <cellStyle name="Input" xfId="272"/>
    <cellStyle name="Linked Cell" xfId="273"/>
    <cellStyle name="Millares 2" xfId="274"/>
    <cellStyle name="Millares 2 2" xfId="275"/>
    <cellStyle name="Millares 2 2 2" xfId="332"/>
    <cellStyle name="Millares 2 3" xfId="276"/>
    <cellStyle name="Millares 2 3 2" xfId="333"/>
    <cellStyle name="Millares 2 4" xfId="277"/>
    <cellStyle name="Millares 2 4 2" xfId="334"/>
    <cellStyle name="Millares 2 5" xfId="278"/>
    <cellStyle name="Millares 3" xfId="279"/>
    <cellStyle name="Millares 3 2" xfId="336"/>
    <cellStyle name="Millares 3 3" xfId="337"/>
    <cellStyle name="Millares 3 4" xfId="335"/>
    <cellStyle name="Millares 4" xfId="338"/>
    <cellStyle name="Millares 5" xfId="170"/>
    <cellStyle name="Moneda 2" xfId="280"/>
    <cellStyle name="Moneda 2 2" xfId="281"/>
    <cellStyle name="Moneda 2 2 2" xfId="339"/>
    <cellStyle name="Moneda 2 3" xfId="282"/>
    <cellStyle name="Moneda 2 3 2" xfId="340"/>
    <cellStyle name="Moneda 2 4" xfId="283"/>
    <cellStyle name="Moneda 2 4 2" xfId="341"/>
    <cellStyle name="Moneda 2 5" xfId="171"/>
    <cellStyle name="Moneda 3" xfId="284"/>
    <cellStyle name="Moneda 3 2" xfId="343"/>
    <cellStyle name="Moneda 3 3" xfId="342"/>
    <cellStyle name="Moneda 4" xfId="285"/>
    <cellStyle name="Moneda 4 2" xfId="345"/>
    <cellStyle name="Moneda 4 3" xfId="344"/>
    <cellStyle name="Moneda 5" xfId="286"/>
    <cellStyle name="Moneda 5 2" xfId="346"/>
    <cellStyle name="Moneda 5 3" xfId="326"/>
    <cellStyle name="Moneda 5 4" xfId="379"/>
    <cellStyle name="Moneda 6" xfId="287"/>
    <cellStyle name="Moneda 6 2" xfId="347"/>
    <cellStyle name="Moneda 7" xfId="288"/>
    <cellStyle name="Moneda 7 2" xfId="289"/>
    <cellStyle name="Moneda 7 2 2" xfId="350"/>
    <cellStyle name="Moneda 7 2 3" xfId="349"/>
    <cellStyle name="Moneda 7 3" xfId="351"/>
    <cellStyle name="Moneda 7 4" xfId="348"/>
    <cellStyle name="Moneda 8" xfId="352"/>
    <cellStyle name="Neutral" xfId="9" builtinId="28" customBuiltin="1"/>
    <cellStyle name="Neutral 2" xfId="142"/>
    <cellStyle name="Neutral 2 2" xfId="291"/>
    <cellStyle name="Neutral 2 3" xfId="290"/>
    <cellStyle name="Neutral 3" xfId="143"/>
    <cellStyle name="Normal" xfId="0" builtinId="0"/>
    <cellStyle name="Normal 10" xfId="353"/>
    <cellStyle name="Normal 10 3" xfId="46"/>
    <cellStyle name="Normal 11" xfId="325"/>
    <cellStyle name="Normal 11 2" xfId="55"/>
    <cellStyle name="Normal 12" xfId="376"/>
    <cellStyle name="Normal 13" xfId="377"/>
    <cellStyle name="Normal 14" xfId="378"/>
    <cellStyle name="Normal 18" xfId="47"/>
    <cellStyle name="Normal 2" xfId="43"/>
    <cellStyle name="Normal 2 2" xfId="48"/>
    <cellStyle name="Normal 2 2 2" xfId="145"/>
    <cellStyle name="Normal 2 2 2 2" xfId="354"/>
    <cellStyle name="Normal 2 3" xfId="45"/>
    <cellStyle name="Normal 2 3 2" xfId="199"/>
    <cellStyle name="Normal 2 3 2 2" xfId="355"/>
    <cellStyle name="Normal 2 3 3" xfId="292"/>
    <cellStyle name="Normal 2 4" xfId="144"/>
    <cellStyle name="Normal 2 4 2" xfId="356"/>
    <cellStyle name="Normal 2 4 3" xfId="293"/>
    <cellStyle name="Normal 2 5" xfId="197"/>
    <cellStyle name="Normal 2 5 2" xfId="173"/>
    <cellStyle name="Normal 3" xfId="50"/>
    <cellStyle name="Normal 3 2" xfId="146"/>
    <cellStyle name="Normal 3 2 2" xfId="380"/>
    <cellStyle name="Normal 4" xfId="147"/>
    <cellStyle name="Normal 4 2" xfId="358"/>
    <cellStyle name="Normal 4 3" xfId="357"/>
    <cellStyle name="Normal 4 4" xfId="294"/>
    <cellStyle name="Normal 5" xfId="51"/>
    <cellStyle name="Normal 5 2" xfId="149"/>
    <cellStyle name="Normal 5 2 2" xfId="360"/>
    <cellStyle name="Normal 5 2 3" xfId="359"/>
    <cellStyle name="Normal 5 3" xfId="148"/>
    <cellStyle name="Normal 5 3 2" xfId="361"/>
    <cellStyle name="Normal 5 3 3" xfId="328"/>
    <cellStyle name="Normal 5 3 4" xfId="382"/>
    <cellStyle name="Normal 5 4" xfId="362"/>
    <cellStyle name="Normal 5 5" xfId="327"/>
    <cellStyle name="Normal 5 6" xfId="381"/>
    <cellStyle name="Normal 6" xfId="150"/>
    <cellStyle name="Normal 6 2" xfId="363"/>
    <cellStyle name="Normal 6 3" xfId="329"/>
    <cellStyle name="Normal 6 4" xfId="295"/>
    <cellStyle name="Normal 7" xfId="151"/>
    <cellStyle name="Normal 7 2" xfId="364"/>
    <cellStyle name="Normal 7 3" xfId="330"/>
    <cellStyle name="Normal 7 4" xfId="383"/>
    <cellStyle name="Normal 8" xfId="59"/>
    <cellStyle name="Normal 8 2" xfId="297"/>
    <cellStyle name="Normal 8 2 2" xfId="367"/>
    <cellStyle name="Normal 8 2 3" xfId="366"/>
    <cellStyle name="Normal 8 3" xfId="368"/>
    <cellStyle name="Normal 8 4" xfId="365"/>
    <cellStyle name="Normal 8 5" xfId="296"/>
    <cellStyle name="Normal 9" xfId="172"/>
    <cellStyle name="Normal 9 2" xfId="370"/>
    <cellStyle name="Normal 9 3" xfId="369"/>
    <cellStyle name="Normal 9 4" xfId="298"/>
    <cellStyle name="Notas" xfId="16" builtinId="10" customBuiltin="1"/>
    <cellStyle name="Notas 2" xfId="152"/>
    <cellStyle name="Notas 2 2" xfId="153"/>
    <cellStyle name="Notas 2 2 2" xfId="300"/>
    <cellStyle name="Notas 2 3" xfId="299"/>
    <cellStyle name="Notas 3" xfId="154"/>
    <cellStyle name="Notas 3 2" xfId="155"/>
    <cellStyle name="Note" xfId="301"/>
    <cellStyle name="Output" xfId="302"/>
    <cellStyle name="Porcentaje" xfId="1" builtinId="5"/>
    <cellStyle name="Porcentaje 2" xfId="371"/>
    <cellStyle name="Porcentaje 3" xfId="384"/>
    <cellStyle name="Porcentual 2" xfId="303"/>
    <cellStyle name="Porcentual 2 2" xfId="304"/>
    <cellStyle name="Porcentual 3" xfId="305"/>
    <cellStyle name="Porcentual 3 2" xfId="373"/>
    <cellStyle name="Porcentual 3 3" xfId="372"/>
    <cellStyle name="Porcentual 4" xfId="306"/>
    <cellStyle name="Porcentual 4 2" xfId="375"/>
    <cellStyle name="Porcentual 4 3" xfId="374"/>
    <cellStyle name="Salida" xfId="11" builtinId="21" customBuiltin="1"/>
    <cellStyle name="Salida 2" xfId="156"/>
    <cellStyle name="Salida 2 2" xfId="308"/>
    <cellStyle name="Salida 2 3" xfId="307"/>
    <cellStyle name="Salida 3" xfId="157"/>
    <cellStyle name="sangria_n1" xfId="49"/>
    <cellStyle name="Texto de advertencia" xfId="15" builtinId="11" customBuiltin="1"/>
    <cellStyle name="Texto de advertencia 2" xfId="158"/>
    <cellStyle name="Texto de advertencia 2 2" xfId="310"/>
    <cellStyle name="Texto de advertencia 2 3" xfId="309"/>
    <cellStyle name="Texto de advertencia 3" xfId="159"/>
    <cellStyle name="Texto explicativo" xfId="17" builtinId="53" customBuiltin="1"/>
    <cellStyle name="Texto explicativo 2" xfId="160"/>
    <cellStyle name="Texto explicativo 2 2" xfId="312"/>
    <cellStyle name="Texto explicativo 2 3" xfId="311"/>
    <cellStyle name="Texto explicativo 3" xfId="161"/>
    <cellStyle name="Title" xfId="313"/>
    <cellStyle name="Título" xfId="2" builtinId="15" customBuiltin="1"/>
    <cellStyle name="Título 1" xfId="3" builtinId="16" customBuiltin="1"/>
    <cellStyle name="Título 1 2" xfId="162"/>
    <cellStyle name="Título 1 2 2" xfId="315"/>
    <cellStyle name="Título 1 2 3" xfId="314"/>
    <cellStyle name="Título 1 3" xfId="163"/>
    <cellStyle name="Título 2" xfId="4" builtinId="17" customBuiltin="1"/>
    <cellStyle name="Título 2 2" xfId="164"/>
    <cellStyle name="Título 2 2 2" xfId="317"/>
    <cellStyle name="Título 2 2 3" xfId="316"/>
    <cellStyle name="Título 2 3" xfId="165"/>
    <cellStyle name="Título 3" xfId="5" builtinId="18" customBuiltin="1"/>
    <cellStyle name="Título 3 2" xfId="166"/>
    <cellStyle name="Título 3 2 2" xfId="319"/>
    <cellStyle name="Título 3 2 3" xfId="318"/>
    <cellStyle name="Título 3 3" xfId="167"/>
    <cellStyle name="Título 4" xfId="320"/>
    <cellStyle name="Título 4 2" xfId="321"/>
    <cellStyle name="Total" xfId="18" builtinId="25" customBuiltin="1"/>
    <cellStyle name="Total 2" xfId="168"/>
    <cellStyle name="Total 2 2" xfId="323"/>
    <cellStyle name="Total 2 3" xfId="322"/>
    <cellStyle name="Total 3" xfId="169"/>
    <cellStyle name="Warning Text" xfId="3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7" sqref="A7"/>
    </sheetView>
  </sheetViews>
  <sheetFormatPr baseColWidth="10" defaultRowHeight="15"/>
  <cols>
    <col min="1" max="1" width="7.7109375" customWidth="1"/>
    <col min="3" max="3" width="14.42578125" style="29" customWidth="1"/>
  </cols>
  <sheetData>
    <row r="1" spans="1:4" s="29" customFormat="1">
      <c r="A1" s="29" t="s">
        <v>28</v>
      </c>
    </row>
    <row r="2" spans="1:4" s="25" customFormat="1">
      <c r="A2" s="17" t="s">
        <v>18</v>
      </c>
      <c r="B2" s="17" t="s">
        <v>23</v>
      </c>
      <c r="C2" s="18" t="s">
        <v>38</v>
      </c>
      <c r="D2" s="26"/>
    </row>
    <row r="3" spans="1:4">
      <c r="A3" s="29">
        <v>2000</v>
      </c>
      <c r="B3" s="31">
        <v>8605239</v>
      </c>
    </row>
    <row r="4" spans="1:4">
      <c r="A4" s="29">
        <v>2005</v>
      </c>
      <c r="B4" s="31">
        <v>8720916</v>
      </c>
      <c r="C4" s="2">
        <f>((B4/B3)-1)</f>
        <v>1.344262489397452E-2</v>
      </c>
    </row>
    <row r="5" spans="1:4">
      <c r="A5" s="29">
        <v>2010</v>
      </c>
      <c r="B5" s="31">
        <v>8851080</v>
      </c>
      <c r="C5" s="2">
        <f>((B5/B4)-1)</f>
        <v>1.4925496358410006E-2</v>
      </c>
    </row>
    <row r="7" spans="1:4">
      <c r="A7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3" sqref="A13:A14"/>
    </sheetView>
  </sheetViews>
  <sheetFormatPr baseColWidth="10" defaultRowHeight="15"/>
  <cols>
    <col min="1" max="2" width="10.28515625" customWidth="1"/>
    <col min="3" max="3" width="12.85546875" customWidth="1"/>
  </cols>
  <sheetData>
    <row r="1" spans="1:3" s="29" customFormat="1">
      <c r="A1" s="29" t="s">
        <v>29</v>
      </c>
    </row>
    <row r="2" spans="1:3">
      <c r="A2" s="17" t="s">
        <v>21</v>
      </c>
      <c r="B2" s="17" t="s">
        <v>22</v>
      </c>
      <c r="C2" s="17" t="s">
        <v>38</v>
      </c>
    </row>
    <row r="3" spans="1:3">
      <c r="A3" s="6">
        <v>2005</v>
      </c>
      <c r="B3" s="27">
        <v>4156399.5</v>
      </c>
      <c r="C3" s="6"/>
    </row>
    <row r="4" spans="1:3">
      <c r="A4" s="6">
        <v>2006</v>
      </c>
      <c r="B4" s="27">
        <v>4262126</v>
      </c>
      <c r="C4" s="15">
        <f>(B4-B3)/B3</f>
        <v>2.5437039918804725E-2</v>
      </c>
    </row>
    <row r="5" spans="1:3">
      <c r="A5" s="6">
        <v>2007</v>
      </c>
      <c r="B5" s="27">
        <v>4276174.5</v>
      </c>
      <c r="C5" s="15">
        <f t="shared" ref="C5:C11" si="0">(B5-B4)/B4</f>
        <v>3.2961249855119252E-3</v>
      </c>
    </row>
    <row r="6" spans="1:3">
      <c r="A6" s="6">
        <v>2008</v>
      </c>
      <c r="B6" s="27">
        <v>4247437</v>
      </c>
      <c r="C6" s="15">
        <f t="shared" si="0"/>
        <v>-6.7203758873731652E-3</v>
      </c>
    </row>
    <row r="7" spans="1:3">
      <c r="A7" s="6">
        <v>2009</v>
      </c>
      <c r="B7" s="27">
        <v>4257631</v>
      </c>
      <c r="C7" s="15">
        <f t="shared" si="0"/>
        <v>2.4000355979382389E-3</v>
      </c>
    </row>
    <row r="8" spans="1:3">
      <c r="A8" s="6">
        <v>2010</v>
      </c>
      <c r="B8" s="27">
        <v>4269157.25</v>
      </c>
      <c r="C8" s="15">
        <f t="shared" si="0"/>
        <v>2.7071979699508954E-3</v>
      </c>
    </row>
    <row r="9" spans="1:3">
      <c r="A9" s="6">
        <v>2011</v>
      </c>
      <c r="B9" s="27">
        <v>4299774.75</v>
      </c>
      <c r="C9" s="15">
        <f t="shared" si="0"/>
        <v>7.1717901700622533E-3</v>
      </c>
    </row>
    <row r="10" spans="1:3">
      <c r="A10" s="6">
        <v>2012</v>
      </c>
      <c r="B10" s="27">
        <v>4430638.75</v>
      </c>
      <c r="C10" s="15">
        <f t="shared" si="0"/>
        <v>3.0435082674970356E-2</v>
      </c>
    </row>
    <row r="11" spans="1:3">
      <c r="A11" s="6">
        <v>2013</v>
      </c>
      <c r="B11" s="27">
        <v>4414063.25</v>
      </c>
      <c r="C11" s="15">
        <f t="shared" si="0"/>
        <v>-3.7411084349858134E-3</v>
      </c>
    </row>
    <row r="12" spans="1:3">
      <c r="B12" s="6"/>
      <c r="C12" s="32"/>
    </row>
    <row r="13" spans="1:3" s="29" customFormat="1">
      <c r="A13" s="29" t="s">
        <v>42</v>
      </c>
      <c r="B13" s="6"/>
      <c r="C13" s="32"/>
    </row>
    <row r="14" spans="1:3">
      <c r="A14" s="29" t="s">
        <v>32</v>
      </c>
      <c r="B14" s="6"/>
      <c r="C1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3" sqref="A13:A14"/>
    </sheetView>
  </sheetViews>
  <sheetFormatPr baseColWidth="10" defaultRowHeight="15"/>
  <cols>
    <col min="1" max="3" width="11.42578125" style="40"/>
  </cols>
  <sheetData>
    <row r="1" spans="1:3">
      <c r="A1" s="41" t="s">
        <v>30</v>
      </c>
    </row>
    <row r="2" spans="1:3">
      <c r="A2" s="18" t="s">
        <v>21</v>
      </c>
      <c r="B2" s="18" t="s">
        <v>43</v>
      </c>
      <c r="C2" s="18" t="s">
        <v>38</v>
      </c>
    </row>
    <row r="3" spans="1:3">
      <c r="A3" s="40">
        <v>2005</v>
      </c>
      <c r="B3" s="42">
        <v>3924429.75</v>
      </c>
    </row>
    <row r="4" spans="1:3">
      <c r="A4" s="40">
        <v>2006</v>
      </c>
      <c r="B4" s="42">
        <v>4026872.75</v>
      </c>
      <c r="C4" s="43">
        <f>((B4/B3)-1)</f>
        <v>2.6103919938941456E-2</v>
      </c>
    </row>
    <row r="5" spans="1:3">
      <c r="A5" s="40">
        <v>2007</v>
      </c>
      <c r="B5" s="42">
        <v>4023811.25</v>
      </c>
      <c r="C5" s="43">
        <f t="shared" ref="C5:C11" si="0">((B5/B4)-1)</f>
        <v>-7.6026738118306625E-4</v>
      </c>
    </row>
    <row r="6" spans="1:3">
      <c r="A6" s="40">
        <v>2008</v>
      </c>
      <c r="B6" s="42">
        <v>4008713.5</v>
      </c>
      <c r="C6" s="43">
        <f t="shared" si="0"/>
        <v>-3.7521019406663303E-3</v>
      </c>
    </row>
    <row r="7" spans="1:3">
      <c r="A7" s="40">
        <v>2009</v>
      </c>
      <c r="B7" s="42">
        <v>3967608.5</v>
      </c>
      <c r="C7" s="43">
        <f t="shared" si="0"/>
        <v>-1.0253913131981096E-2</v>
      </c>
    </row>
    <row r="8" spans="1:3">
      <c r="A8" s="40">
        <v>2010</v>
      </c>
      <c r="B8" s="42">
        <v>3978158.25</v>
      </c>
      <c r="C8" s="43">
        <f t="shared" si="0"/>
        <v>2.6589695026613125E-3</v>
      </c>
    </row>
    <row r="9" spans="1:3">
      <c r="A9" s="40">
        <v>2011</v>
      </c>
      <c r="B9" s="42">
        <v>4028140.75</v>
      </c>
      <c r="C9" s="43">
        <f t="shared" si="0"/>
        <v>1.2564231199198694E-2</v>
      </c>
    </row>
    <row r="10" spans="1:3">
      <c r="A10" s="40">
        <v>2012</v>
      </c>
      <c r="B10" s="42">
        <v>4155555.5</v>
      </c>
      <c r="C10" s="43">
        <f t="shared" si="0"/>
        <v>3.1631156383996828E-2</v>
      </c>
    </row>
    <row r="11" spans="1:3">
      <c r="A11" s="40">
        <v>2013</v>
      </c>
      <c r="B11" s="42">
        <v>4142342.75</v>
      </c>
      <c r="C11" s="43">
        <f t="shared" si="0"/>
        <v>-3.1795388125607227E-3</v>
      </c>
    </row>
    <row r="13" spans="1:3">
      <c r="A13" s="29" t="s">
        <v>42</v>
      </c>
    </row>
    <row r="14" spans="1:3">
      <c r="A14" s="29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16" sqref="F16"/>
    </sheetView>
  </sheetViews>
  <sheetFormatPr baseColWidth="10" defaultRowHeight="15"/>
  <cols>
    <col min="1" max="1" width="10.28515625" customWidth="1"/>
    <col min="2" max="4" width="10.28515625" style="5" customWidth="1"/>
  </cols>
  <sheetData>
    <row r="1" spans="1:5" s="29" customFormat="1">
      <c r="A1" s="29" t="s">
        <v>26</v>
      </c>
      <c r="B1" s="5"/>
      <c r="C1" s="5"/>
      <c r="D1" s="5"/>
    </row>
    <row r="2" spans="1:5" s="29" customFormat="1">
      <c r="A2" s="29" t="s">
        <v>27</v>
      </c>
      <c r="B2" s="5"/>
      <c r="C2" s="5"/>
      <c r="D2" s="5"/>
    </row>
    <row r="3" spans="1:5">
      <c r="A3" s="19" t="s">
        <v>20</v>
      </c>
      <c r="B3" s="12">
        <v>2000</v>
      </c>
      <c r="C3" s="12">
        <v>2005</v>
      </c>
      <c r="D3" s="12">
        <v>2010</v>
      </c>
      <c r="E3" s="3"/>
    </row>
    <row r="4" spans="1:5">
      <c r="A4" s="6" t="s">
        <v>0</v>
      </c>
      <c r="B4" s="11">
        <v>0.87445220000000001</v>
      </c>
      <c r="C4" s="11">
        <v>0.90767350000000002</v>
      </c>
      <c r="D4" s="11">
        <v>0.9194445</v>
      </c>
      <c r="E4" s="3"/>
    </row>
    <row r="5" spans="1:5">
      <c r="A5" s="6" t="s">
        <v>1</v>
      </c>
      <c r="B5" s="11">
        <v>0.9032656</v>
      </c>
      <c r="C5" s="11">
        <v>0.93368450000000003</v>
      </c>
      <c r="D5" s="11">
        <v>0.94054720000000003</v>
      </c>
      <c r="E5" s="3"/>
    </row>
    <row r="6" spans="1:5">
      <c r="A6" s="6" t="s">
        <v>2</v>
      </c>
      <c r="B6" s="11">
        <v>0.86152119999999999</v>
      </c>
      <c r="C6" s="11">
        <v>0.91464449999999997</v>
      </c>
      <c r="D6" s="11">
        <v>0.90018390000000004</v>
      </c>
      <c r="E6" s="3"/>
    </row>
    <row r="7" spans="1:5">
      <c r="A7" s="6" t="s">
        <v>3</v>
      </c>
      <c r="B7" s="11">
        <v>0.8612784</v>
      </c>
      <c r="C7" s="11">
        <v>0.88557640000000004</v>
      </c>
      <c r="D7" s="11">
        <v>0.90473939999999997</v>
      </c>
      <c r="E7" s="3"/>
    </row>
    <row r="8" spans="1:5">
      <c r="A8" s="6" t="s">
        <v>4</v>
      </c>
      <c r="B8" s="11">
        <v>0.86961900000000003</v>
      </c>
      <c r="C8" s="11">
        <v>0.8923025</v>
      </c>
      <c r="D8" s="11">
        <v>0.91038200000000002</v>
      </c>
      <c r="E8" s="3"/>
    </row>
    <row r="9" spans="1:5">
      <c r="A9" s="6" t="s">
        <v>5</v>
      </c>
      <c r="B9" s="11">
        <v>0.8475916</v>
      </c>
      <c r="C9" s="11">
        <v>0.86129920000000004</v>
      </c>
      <c r="D9" s="11">
        <v>0.88570389999999999</v>
      </c>
      <c r="E9" s="3"/>
    </row>
    <row r="10" spans="1:5">
      <c r="A10" s="6" t="s">
        <v>6</v>
      </c>
      <c r="B10" s="11">
        <v>0.86375500000000005</v>
      </c>
      <c r="C10" s="11">
        <v>0.87083600000000005</v>
      </c>
      <c r="D10" s="11">
        <v>0.90725449999999996</v>
      </c>
      <c r="E10" s="3"/>
    </row>
    <row r="11" spans="1:5">
      <c r="A11" s="6" t="s">
        <v>7</v>
      </c>
      <c r="B11" s="11">
        <v>0.81188879999999997</v>
      </c>
      <c r="C11" s="11">
        <v>0.8113513</v>
      </c>
      <c r="D11" s="11">
        <v>0.85376300000000005</v>
      </c>
      <c r="E11" s="3"/>
    </row>
    <row r="12" spans="1:5">
      <c r="A12" s="6" t="s">
        <v>8</v>
      </c>
      <c r="B12" s="11">
        <v>0.87308799999999998</v>
      </c>
      <c r="C12" s="11">
        <v>0.88757569999999997</v>
      </c>
      <c r="D12" s="11">
        <v>0.90683320000000001</v>
      </c>
      <c r="E12" s="3"/>
    </row>
    <row r="13" spans="1:5">
      <c r="A13" s="6" t="s">
        <v>9</v>
      </c>
      <c r="B13" s="11">
        <v>0.84033599999999997</v>
      </c>
      <c r="C13" s="11">
        <v>0.86219509999999999</v>
      </c>
      <c r="D13" s="11">
        <v>0.88341990000000004</v>
      </c>
      <c r="E13" s="3"/>
    </row>
    <row r="14" spans="1:5">
      <c r="A14" s="6" t="s">
        <v>10</v>
      </c>
      <c r="B14" s="11">
        <v>0.8810751</v>
      </c>
      <c r="C14" s="11">
        <v>0.89461889999999999</v>
      </c>
      <c r="D14" s="11">
        <v>0.91161119999999995</v>
      </c>
      <c r="E14" s="3"/>
    </row>
    <row r="15" spans="1:5">
      <c r="A15" s="6" t="s">
        <v>11</v>
      </c>
      <c r="B15" s="11">
        <v>0.85428079999999995</v>
      </c>
      <c r="C15" s="11">
        <v>0.86279600000000001</v>
      </c>
      <c r="D15" s="11">
        <v>0.89286319999999997</v>
      </c>
      <c r="E15" s="3"/>
    </row>
    <row r="16" spans="1:5">
      <c r="A16" s="6" t="s">
        <v>12</v>
      </c>
      <c r="B16" s="11">
        <v>0.92729879999999998</v>
      </c>
      <c r="C16" s="11">
        <v>0.96851529999999997</v>
      </c>
      <c r="D16" s="11">
        <v>0.95554700000000004</v>
      </c>
      <c r="E16" s="3"/>
    </row>
    <row r="17" spans="1:5">
      <c r="A17" s="6" t="s">
        <v>13</v>
      </c>
      <c r="B17" s="11">
        <v>0.88962439999999998</v>
      </c>
      <c r="C17" s="11">
        <v>0.90860799999999997</v>
      </c>
      <c r="D17" s="11">
        <v>0.92426149999999996</v>
      </c>
      <c r="E17" s="3"/>
    </row>
    <row r="18" spans="1:5">
      <c r="A18" s="6" t="s">
        <v>14</v>
      </c>
      <c r="B18" s="11">
        <v>0.90110900000000005</v>
      </c>
      <c r="C18" s="11">
        <v>0.93555710000000003</v>
      </c>
      <c r="D18" s="11">
        <v>0.94053209999999998</v>
      </c>
      <c r="E18" s="3"/>
    </row>
    <row r="19" spans="1:5">
      <c r="A19" s="6" t="s">
        <v>15</v>
      </c>
      <c r="B19" s="11">
        <v>0.86908969999999997</v>
      </c>
      <c r="C19" s="11">
        <v>0.88984909999999995</v>
      </c>
      <c r="D19" s="11">
        <v>0.90736930000000005</v>
      </c>
      <c r="E19" s="3"/>
    </row>
    <row r="20" spans="1:5">
      <c r="A20" s="6" t="s">
        <v>16</v>
      </c>
      <c r="B20" s="11">
        <v>0.87057960000000012</v>
      </c>
      <c r="C20" s="11">
        <v>0.89294269374999991</v>
      </c>
      <c r="D20" s="11">
        <v>0.90902848749999987</v>
      </c>
    </row>
    <row r="21" spans="1:5">
      <c r="A21" s="6" t="s">
        <v>19</v>
      </c>
      <c r="B21" s="11"/>
      <c r="C21" s="7">
        <f>(C20-B20)/B20</f>
        <v>2.5687592208684631E-2</v>
      </c>
      <c r="D21" s="7">
        <f>(D20-C20)/C20</f>
        <v>1.8014362917788272E-2</v>
      </c>
      <c r="E21" s="3"/>
    </row>
    <row r="22" spans="1:5">
      <c r="B22" s="11"/>
      <c r="C22" s="11"/>
      <c r="D22" s="32"/>
      <c r="E22" s="3"/>
    </row>
    <row r="23" spans="1:5">
      <c r="A23" s="6" t="s">
        <v>31</v>
      </c>
      <c r="B23" s="9"/>
      <c r="C23" s="9"/>
      <c r="D23" s="9"/>
      <c r="E23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3" sqref="B13"/>
    </sheetView>
  </sheetViews>
  <sheetFormatPr baseColWidth="10" defaultRowHeight="15"/>
  <cols>
    <col min="1" max="2" width="11.42578125" style="29"/>
    <col min="3" max="3" width="12.85546875" style="29" customWidth="1"/>
  </cols>
  <sheetData>
    <row r="1" spans="1:3" s="29" customFormat="1">
      <c r="A1" s="34" t="s">
        <v>34</v>
      </c>
    </row>
    <row r="2" spans="1:3">
      <c r="A2" s="35" t="s">
        <v>21</v>
      </c>
      <c r="B2" s="35" t="s">
        <v>35</v>
      </c>
      <c r="C2" s="37" t="s">
        <v>19</v>
      </c>
    </row>
    <row r="3" spans="1:3">
      <c r="A3" s="29">
        <v>2008</v>
      </c>
      <c r="B3" s="5">
        <v>0.84770000000000012</v>
      </c>
      <c r="C3" s="38"/>
    </row>
    <row r="4" spans="1:3">
      <c r="A4" s="29">
        <v>2009</v>
      </c>
      <c r="B4" s="5">
        <v>1.0638749999999999</v>
      </c>
      <c r="C4" s="39">
        <v>0.25501356612008935</v>
      </c>
    </row>
    <row r="5" spans="1:3">
      <c r="A5" s="29">
        <v>2010</v>
      </c>
      <c r="B5" s="5">
        <v>1.0845</v>
      </c>
      <c r="C5" s="39">
        <v>1.9386676066267292E-2</v>
      </c>
    </row>
    <row r="6" spans="1:3">
      <c r="A6" s="29">
        <v>2011</v>
      </c>
      <c r="B6" s="5">
        <v>1.0824750000000001</v>
      </c>
      <c r="C6" s="39">
        <v>-1.867219917012396E-3</v>
      </c>
    </row>
    <row r="7" spans="1:3">
      <c r="A7" s="29">
        <v>2012</v>
      </c>
      <c r="B7" s="5">
        <v>1.1618999999999999</v>
      </c>
      <c r="C7" s="39">
        <v>7.3373519018914854E-2</v>
      </c>
    </row>
    <row r="8" spans="1:3">
      <c r="A8" s="29">
        <v>2013</v>
      </c>
      <c r="B8" s="5">
        <v>1.2217500000000001</v>
      </c>
      <c r="C8" s="39">
        <v>5.1510457010069871E-2</v>
      </c>
    </row>
    <row r="9" spans="1:3">
      <c r="C9" s="33"/>
    </row>
    <row r="10" spans="1:3" s="29" customFormat="1">
      <c r="A10" s="29" t="s">
        <v>42</v>
      </c>
      <c r="C10" s="33"/>
    </row>
    <row r="11" spans="1:3">
      <c r="A11" s="29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D18" sqref="D18"/>
    </sheetView>
  </sheetViews>
  <sheetFormatPr baseColWidth="10" defaultRowHeight="15"/>
  <cols>
    <col min="1" max="1" width="10.28515625" customWidth="1"/>
    <col min="2" max="2" width="13" customWidth="1"/>
    <col min="3" max="3" width="10.28515625" customWidth="1"/>
  </cols>
  <sheetData>
    <row r="1" spans="1:15" s="29" customFormat="1">
      <c r="A1" s="29" t="s">
        <v>36</v>
      </c>
    </row>
    <row r="2" spans="1:15" s="3" customFormat="1" ht="51">
      <c r="A2" s="19" t="s">
        <v>18</v>
      </c>
      <c r="B2" s="19" t="s">
        <v>37</v>
      </c>
      <c r="C2" s="19" t="s">
        <v>19</v>
      </c>
    </row>
    <row r="3" spans="1:15">
      <c r="A3" s="13">
        <v>2003</v>
      </c>
      <c r="B3" s="14">
        <v>1.7105916830000001</v>
      </c>
      <c r="C3" s="6"/>
    </row>
    <row r="4" spans="1:15">
      <c r="A4" s="13">
        <v>2004</v>
      </c>
      <c r="B4" s="14">
        <v>1.7820748209999999</v>
      </c>
      <c r="C4" s="15">
        <f>(B4-B3)/B3</f>
        <v>4.1788545279627567E-2</v>
      </c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>
      <c r="A5" s="13">
        <v>2005</v>
      </c>
      <c r="B5" s="14">
        <v>1.8307427629999999</v>
      </c>
      <c r="C5" s="15">
        <f t="shared" ref="C5:C12" si="0">(B5-B4)/B4</f>
        <v>2.7309707441290437E-2</v>
      </c>
    </row>
    <row r="6" spans="1:15">
      <c r="A6" s="13">
        <v>2006</v>
      </c>
      <c r="B6" s="14">
        <v>1.933232056</v>
      </c>
      <c r="C6" s="15">
        <f t="shared" si="0"/>
        <v>5.5982355943908269E-2</v>
      </c>
    </row>
    <row r="7" spans="1:15">
      <c r="A7" s="13">
        <v>2007</v>
      </c>
      <c r="B7" s="14">
        <v>1.9904544260000001</v>
      </c>
      <c r="C7" s="15">
        <f t="shared" si="0"/>
        <v>2.9599328141908316E-2</v>
      </c>
    </row>
    <row r="8" spans="1:15">
      <c r="A8" s="13">
        <v>2008</v>
      </c>
      <c r="B8" s="14">
        <v>2.0291469910000002</v>
      </c>
      <c r="C8" s="15">
        <f t="shared" si="0"/>
        <v>1.9439060997621688E-2</v>
      </c>
    </row>
    <row r="9" spans="1:15">
      <c r="A9" s="13">
        <v>2009</v>
      </c>
      <c r="B9" s="14">
        <v>1.9491018929999999</v>
      </c>
      <c r="C9" s="15">
        <f t="shared" si="0"/>
        <v>-3.9447658723113302E-2</v>
      </c>
    </row>
    <row r="10" spans="1:15">
      <c r="A10" s="13">
        <v>2010</v>
      </c>
      <c r="B10" s="14">
        <v>2.0344172349999998</v>
      </c>
      <c r="C10" s="15">
        <f t="shared" si="0"/>
        <v>4.3771617228632959E-2</v>
      </c>
    </row>
    <row r="11" spans="1:15">
      <c r="A11" s="13">
        <v>2011</v>
      </c>
      <c r="B11" s="14">
        <v>2.1131764880000001</v>
      </c>
      <c r="C11" s="15">
        <f t="shared" si="0"/>
        <v>3.8713422028200772E-2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>
      <c r="A12" s="13">
        <v>2012</v>
      </c>
      <c r="B12" s="14">
        <v>2.2044921749999999</v>
      </c>
      <c r="C12" s="15">
        <f t="shared" si="0"/>
        <v>4.3212522720440093E-2</v>
      </c>
    </row>
    <row r="13" spans="1:15">
      <c r="A13" s="6"/>
      <c r="B13" s="6"/>
      <c r="C13" s="36"/>
    </row>
    <row r="14" spans="1:15">
      <c r="A14" s="29" t="s">
        <v>32</v>
      </c>
      <c r="B14" s="6"/>
      <c r="C14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6" sqref="A6"/>
    </sheetView>
  </sheetViews>
  <sheetFormatPr baseColWidth="10" defaultRowHeight="15"/>
  <cols>
    <col min="1" max="3" width="10.28515625" customWidth="1"/>
  </cols>
  <sheetData>
    <row r="1" spans="1:3" s="29" customFormat="1">
      <c r="A1" s="29" t="s">
        <v>40</v>
      </c>
    </row>
    <row r="2" spans="1:3" s="3" customFormat="1" ht="25.5">
      <c r="A2" s="19" t="s">
        <v>18</v>
      </c>
      <c r="B2" s="19" t="s">
        <v>41</v>
      </c>
      <c r="C2" s="19" t="s">
        <v>38</v>
      </c>
    </row>
    <row r="3" spans="1:3">
      <c r="A3" s="6">
        <v>2004</v>
      </c>
      <c r="B3" s="10">
        <v>49567376</v>
      </c>
      <c r="C3" s="6"/>
    </row>
    <row r="4" spans="1:3">
      <c r="A4" s="6">
        <v>2009</v>
      </c>
      <c r="B4" s="10">
        <v>106472653</v>
      </c>
      <c r="C4" s="7">
        <f>(B4/B3)-1</f>
        <v>1.1480389238276403</v>
      </c>
    </row>
    <row r="5" spans="1:3">
      <c r="A5" s="6"/>
      <c r="B5" s="10"/>
      <c r="C5" s="7"/>
    </row>
    <row r="6" spans="1:3">
      <c r="A6" s="29" t="s">
        <v>32</v>
      </c>
      <c r="B6" s="10"/>
      <c r="C6" s="7"/>
    </row>
    <row r="7" spans="1:3">
      <c r="A7" s="6"/>
      <c r="B7" s="10"/>
      <c r="C7" s="7"/>
    </row>
    <row r="8" spans="1:3">
      <c r="A8" s="6"/>
      <c r="B8" s="10"/>
      <c r="C8" s="7"/>
    </row>
    <row r="9" spans="1:3">
      <c r="A9" s="6"/>
      <c r="B9" s="10"/>
      <c r="C9" s="7"/>
    </row>
    <row r="10" spans="1:3">
      <c r="A10" s="6"/>
      <c r="B10" s="10"/>
      <c r="C10" s="7"/>
    </row>
    <row r="11" spans="1:3">
      <c r="A11" s="6"/>
      <c r="B11" s="10"/>
      <c r="C11" s="7"/>
    </row>
    <row r="12" spans="1:3">
      <c r="A12" s="6"/>
      <c r="B12" s="10"/>
      <c r="C12" s="7"/>
    </row>
    <row r="13" spans="1:3">
      <c r="A13" s="6"/>
      <c r="B13" s="10"/>
      <c r="C13" s="7"/>
    </row>
    <row r="14" spans="1:3">
      <c r="A14" s="6"/>
      <c r="B14" s="6"/>
      <c r="C14" s="36"/>
    </row>
    <row r="15" spans="1:3">
      <c r="B15" s="6"/>
      <c r="C15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"/>
    </sheetView>
  </sheetViews>
  <sheetFormatPr baseColWidth="10" defaultRowHeight="15"/>
  <cols>
    <col min="1" max="1" width="10.28515625" customWidth="1"/>
    <col min="2" max="2" width="17.140625" customWidth="1"/>
    <col min="3" max="3" width="10.28515625" customWidth="1"/>
  </cols>
  <sheetData>
    <row r="1" spans="1:5" ht="51">
      <c r="A1" s="24" t="s">
        <v>17</v>
      </c>
      <c r="B1" s="24" t="s">
        <v>39</v>
      </c>
      <c r="C1" s="19" t="s">
        <v>19</v>
      </c>
      <c r="D1" s="25"/>
      <c r="E1" s="25"/>
    </row>
    <row r="2" spans="1:5">
      <c r="A2" s="20">
        <v>2007</v>
      </c>
      <c r="B2" s="22">
        <v>2680639</v>
      </c>
      <c r="C2" s="21"/>
    </row>
    <row r="3" spans="1:5">
      <c r="A3" s="20">
        <v>2008</v>
      </c>
      <c r="B3" s="22">
        <v>2866584</v>
      </c>
      <c r="C3" s="23">
        <f>(B3-B2)/B2</f>
        <v>6.9365923572700383E-2</v>
      </c>
    </row>
    <row r="4" spans="1:5">
      <c r="A4" s="20">
        <v>2009</v>
      </c>
      <c r="B4" s="22">
        <v>2866585</v>
      </c>
      <c r="C4" s="23">
        <f t="shared" ref="C4:C7" si="0">(B4-B3)/B3</f>
        <v>3.4884726908403869E-7</v>
      </c>
    </row>
    <row r="5" spans="1:5">
      <c r="A5" s="20">
        <v>2010</v>
      </c>
      <c r="B5" s="22">
        <v>2757228</v>
      </c>
      <c r="C5" s="23">
        <f t="shared" si="0"/>
        <v>-3.8148877497091484E-2</v>
      </c>
    </row>
    <row r="6" spans="1:5">
      <c r="A6" s="20">
        <v>2011</v>
      </c>
      <c r="B6" s="22">
        <v>3060158</v>
      </c>
      <c r="C6" s="23">
        <f t="shared" si="0"/>
        <v>0.10986759165364635</v>
      </c>
    </row>
    <row r="7" spans="1:5">
      <c r="A7" s="20">
        <v>2012</v>
      </c>
      <c r="B7" s="22">
        <v>2982812</v>
      </c>
      <c r="C7" s="23">
        <f t="shared" si="0"/>
        <v>-2.5275165530668678E-2</v>
      </c>
    </row>
    <row r="8" spans="1:5">
      <c r="A8" s="21"/>
      <c r="B8" s="21"/>
      <c r="C8" s="21"/>
    </row>
    <row r="9" spans="1:5">
      <c r="A9" s="29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18" sqref="F18"/>
    </sheetView>
  </sheetViews>
  <sheetFormatPr baseColWidth="10" defaultRowHeight="15"/>
  <cols>
    <col min="3" max="3" width="9.42578125" bestFit="1" customWidth="1"/>
  </cols>
  <sheetData>
    <row r="1" spans="1:3" s="29" customFormat="1" ht="30">
      <c r="A1" s="30" t="s">
        <v>21</v>
      </c>
      <c r="B1" s="30" t="s">
        <v>25</v>
      </c>
      <c r="C1" s="19" t="s">
        <v>38</v>
      </c>
    </row>
    <row r="2" spans="1:3">
      <c r="A2" s="16">
        <v>2008</v>
      </c>
      <c r="B2" s="28">
        <v>382056</v>
      </c>
    </row>
    <row r="3" spans="1:3">
      <c r="A3" s="16">
        <v>2013</v>
      </c>
      <c r="B3" s="28" t="s">
        <v>24</v>
      </c>
      <c r="C3" s="1">
        <f>(482756-382056)/382056</f>
        <v>0.26357392633540633</v>
      </c>
    </row>
    <row r="4" spans="1:3">
      <c r="C4" s="33"/>
    </row>
    <row r="5" spans="1:3">
      <c r="A5" s="2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POB</vt:lpstr>
      <vt:lpstr>PEA</vt:lpstr>
      <vt:lpstr>PO</vt:lpstr>
      <vt:lpstr>IDH tradicional </vt:lpstr>
      <vt:lpstr>ITLP</vt:lpstr>
      <vt:lpstr>PIBE </vt:lpstr>
      <vt:lpstr>IBCF</vt:lpstr>
      <vt:lpstr>EXP</vt:lpstr>
      <vt:lpstr>UE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</dc:creator>
  <cp:lastModifiedBy>Gloria</cp:lastModifiedBy>
  <dcterms:created xsi:type="dcterms:W3CDTF">2014-06-13T04:27:00Z</dcterms:created>
  <dcterms:modified xsi:type="dcterms:W3CDTF">2014-06-13T19:39:04Z</dcterms:modified>
</cp:coreProperties>
</file>