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<sst xmlns="http://schemas.openxmlformats.org/spreadsheetml/2006/main" count="17575" uniqueCount="6747">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</sst>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font>
        <color rgb="FF9C0006"/>
      </font>
      <fill>
        <patternFill>
          <bgColor rgb="FFFFC7CE"/>
        </patternFill>
      </fill>
    </dxf>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7" dataDxfId="76" totalsRowDxfId="75" headerRowCellStyle="Normal">
  <autoFilter ref="A1:AW908"/>
  <sortState ref="A2:AW888">
    <sortCondition ref="B1:B903"/>
  </sortState>
  <tableColumns count="49">
    <tableColumn id="18" name="ID" dataDxfId="74" totalsRowDxfId="73" dataCellStyle="Normal 2"/>
    <tableColumn id="1" name="Komponent" totalsRowLabel="Summa" dataDxfId="72" dataCellStyle="Normal 2"/>
    <tableColumn id="10" name="Alternativa Sökord" dataDxfId="71" dataCellStyle="Normal 2 2"/>
    <tableColumn id="2" name="System" dataDxfId="70" dataCellStyle="Normal 2"/>
    <tableColumn id="14" name="Remisstext" dataDxfId="69" dataCellStyle="Normal 2"/>
    <tableColumn id="16" name="Remisslänk" dataDxfId="68" dataCellStyle="Normal 2"/>
    <tableColumn id="15" name="Anges på remiss" dataDxfId="67" dataCellStyle="Normal 2"/>
    <tableColumn id="4" name="Provtagning/Provtagningsmaterial" dataDxfId="66" dataCellStyle="Normal 2"/>
    <tableColumn id="5" name="Kommentar/Viktigt att veta" dataDxfId="65" dataCellStyle="Normal 2"/>
    <tableColumn id="43" name="Medicinsk Information" dataDxfId="64" dataCellStyle="Normal 2 2"/>
    <tableColumn id="42" name="Analyser på samma rör" dataDxfId="63" dataCellStyle="Normal 2 2"/>
    <tableColumn id="11" name="Specialitet" dataDxfId="62" dataCellStyle="Normal 2"/>
    <tableColumn id="13" name="Klass" dataDxfId="61" dataCellStyle="Normal 2"/>
    <tableColumn id="3" name="Rörfärg" dataDxfId="60" dataCellStyle="Normal 2"/>
    <tableColumn id="26" name="Dos" dataDxfId="59" dataCellStyle="Normal 2 2"/>
    <tableColumn id="25" name="Ljus" dataDxfId="58" dataCellStyle="Normal 2 2"/>
    <tableColumn id="24" name="Mat" dataDxfId="57" dataCellStyle="Normal 2 2"/>
    <tableColumn id="23" name="Is" dataDxfId="56" dataCellStyle="Normal 2 2"/>
    <tableColumn id="17" name="Tid" dataDxfId="55" dataCellStyle="Normal 2 2"/>
    <tableColumn id="9" name="Laboratoriet tillhanda" dataDxfId="54" dataCellStyle="Normal 2 2"/>
    <tableColumn id="27" name="Lämnas till" dataDxfId="53" dataCellStyle="Normal 2 2"/>
    <tableColumn id="34" name="Analyserande laboratorium" dataDxfId="52" dataCellStyle="Normal 2 2"/>
    <tableColumn id="6" name="Provhantering" dataDxfId="51" dataCellStyle="Normal 2 2"/>
    <tableColumn id="7" name="Förvaring, hållbarhet och transport" dataDxfId="50" dataCellStyle="Normal 2 2"/>
    <tableColumn id="21" name="Referensintervall" dataDxfId="49" dataCellStyle="Normal 2"/>
    <tableColumn id="28" name="Metod och analysprincip" dataDxfId="48" dataCellStyle="Normal 2 2"/>
    <tableColumn id="29" name="Indikation/Tolkning" dataDxfId="47" dataCellStyle="Normal 2 2"/>
    <tableColumn id="30" name="Metodansvarig läkare" dataDxfId="46" dataCellStyle="Normal 2 2"/>
    <tableColumn id="22" name="Ackrediterad" dataDxfId="45" dataCellStyle="Normal 2 2"/>
    <tableColumn id="31" name="Biobank" dataDxfId="44" dataCellStyle="Normal 2 2"/>
    <tableColumn id="8" name="Skickas till" totalsRowFunction="count" dataDxfId="43" dataCellStyle="Normal 2"/>
    <tableColumn id="12" name="Informationskälla" dataDxfId="42" dataCellStyle="Hyperlänk"/>
    <tableColumn id="33" name="Svarstid" dataDxfId="41" dataCellStyle="Hyperlink 2"/>
    <tableColumn id="32" name="Akut/Rutin" dataDxfId="40" totalsRowDxfId="39" dataCellStyle="Normal 2"/>
    <tableColumn id="35" name="2015" dataDxfId="38" totalsRowDxfId="37" dataCellStyle="Normal 2"/>
    <tableColumn id="36" name="2016" dataDxfId="36" totalsRowDxfId="35" dataCellStyle="Normal 2"/>
    <tableColumn id="47" name="2017" dataDxfId="34" totalsRowDxfId="33"/>
    <tableColumn id="37" name="Jan-Apr 2018" dataDxfId="32" totalsRowDxfId="31" dataCellStyle="Normal 2"/>
    <tableColumn id="48" name="Till Cosmic?" dataDxfId="30" totalsRowDxfId="29">
      <calculatedColumnFormula>IF(AQ2="Nej",1,0)</calculatedColumnFormula>
    </tableColumn>
    <tableColumn id="39" name="Antal/år_tot" dataDxfId="28" totalsRowDxfId="27">
      <calculatedColumnFormula>IF((AI2+AJ2+AK2+AL2+AM2)&gt;0,(Metoder[[#This Row],[2015]]+Metoder[[#This Row],[2016]]+Metoder[[#This Row],[2017]]+Metoder[[#This Row],[Jan-Apr 2018]]*3+Metoder[[#This Row],[Till Cosmic?]])/COUNT(Metoder[[#This Row],[2015]:[Till Cosmic?]]),"")</calculatedColumnFormula>
    </tableColumn>
    <tableColumn id="40" name="Rang1" dataDxfId="26">
      <calculatedColumnFormula>IF(AQ2="Ja","",IFERROR(_xlfn.RANK.AVG(AN2,AN:AN),""))</calculatedColumnFormula>
    </tableColumn>
    <tableColumn id="41" name="Rang2" dataDxfId="25" dataCellStyle="Normal 2">
      <calculatedColumnFormula>IFERROR((_xlfn.RANK.EQ(AO2,AO:AO,1)+COUNTIF($AO$2:AO2,AO2))-1,"")</calculatedColumnFormula>
    </tableColumn>
    <tableColumn id="38" name="Beställningsbar i Cosmic" dataDxfId="24" totalsRowDxfId="23" dataCellStyle="Normal 2"/>
    <tableColumn id="44" name="Svar i Cosmic" dataDxfId="22" totalsRowDxfId="21"/>
    <tableColumn id="45" name="Rubrik Cosmic" dataDxfId="20" totalsRowDxfId="19"/>
    <tableColumn id="46" name="Pris (SEK)" dataDxfId="18" totalsRowDxfId="17"/>
    <tableColumn id="49" name="Kommentar" dataDxfId="16" totalsRowDxfId="15"/>
    <tableColumn id="20" name="Uppdaterad" dataDxfId="14" dataCellStyle="Normal 2"/>
    <tableColumn id="19" name="Sign." dataDxfId="13"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2" dataDxfId="11">
  <autoFilter ref="A1:I618"/>
  <tableColumns count="9">
    <tableColumn id="1" name="Workitem" dataDxfId="10">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9">
      <calculatedColumnFormula>IFERROR(INDEX(Analyslista!D:D,MATCH(ROW()-1,Analyslista!AP:AP,0)),"")&amp;IFERROR(INDEX(Analyslista!B:B,MATCH(ROW()-1,Analyslista!AP:AP,0)),"")</calculatedColumnFormula>
    </tableColumn>
    <tableColumn id="6" name="Ackr." dataDxfId="8">
      <calculatedColumnFormula>IF(IFERROR(INDEX(Analyslista!AC:AC,MATCH(ROW()-1,Analyslista!AP:AP,0)),"")=0,"",IFERROR(INDEX(Analyslista!AC:AC,MATCH(ROW()-1,Analyslista!AP:AP,0)),""))</calculatedColumnFormula>
    </tableColumn>
    <tableColumn id="7" name="Svarsordning" dataDxfId="7">
      <calculatedColumnFormula>IF(IFERROR(INDEX(Analyslista!AS:AS,MATCH(ROW()-1,Analyslista!AP:AP,0)),"")=0,"",IFERROR(INDEX(Analyslista!AS:AS,MATCH(ROW()-1,Analyslista!AP:AP,0)),""))</calculatedColumnFormula>
    </tableColumn>
    <tableColumn id="8" name="Rapportgrupp" dataDxfId="6"/>
    <tableColumn id="9" name="Rörtyp/provtagningsmaterial" dataDxfId="5">
      <calculatedColumnFormula>IF(IFERROR(INDEX(Analyslista!N:N,MATCH(ROW()-1,Analyslista!AP:AP,0)),"")=0,"",IFERROR(INDEX(Analyslista!N:N,MATCH(ROW()-1,Analyslista!AP:AP,0)),""))</calculatedColumnFormula>
    </tableColumn>
    <tableColumn id="10" name="Analyser på samma rör" dataDxfId="4">
      <calculatedColumnFormula>IF(IFERROR(INDEX(Analyslista!K:K,MATCH(ROW()-1,Analyslista!AP:AP,0)),"")=0,"",IFERROR(INDEX(Analyslista!K:K,MATCH(ROW()-1,Analyslista!AP:AP,0)),""))</calculatedColumnFormula>
    </tableColumn>
    <tableColumn id="11" name="Medinsk information" dataDxfId="3">
      <calculatedColumnFormula>IF(IFERROR(INDEX(Analyslista!J:J,MATCH(ROW()-1,Analyslista!AP:AP,0)),"")=0,"",IFERROR(INDEX(Analyslista!J:J,MATCH(ROW()-1,Analyslista!AP:AP,0)),""))</calculatedColumnFormula>
    </tableColumn>
    <tableColumn id="12" name="Sjukhus" dataDxfId="2">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X904" activePane="bottomRight" state="frozen"/>
      <selection pane="topRight" activeCell="B1" sqref="B1"/>
      <selection pane="bottomLeft" activeCell="A2" sqref="A2"/>
      <selection pane="bottomRight" activeCell="C907" sqref="C90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6014</v>
      </c>
      <c r="AV1" s="116" t="s">
        <v>32</v>
      </c>
      <c r="AW1" s="97" t="s">
        <v>33</v>
      </c>
      <c r="AX1" s="3" t="s">
        <v>34</v>
      </c>
      <c r="AY1" s="4" t="s">
        <v>35</v>
      </c>
      <c r="AZ1" s="117">
        <f t="array" ref="AZ1">MAX(INT(IF(LEFT(A:A,1)="x",MID(A:A,2,LEN(A:A)),0)))+1</f>
        <v>638</v>
      </c>
      <c r="BA1" s="5" t="s">
        <v>36</v>
      </c>
      <c r="BB1" s="118">
        <f>MAX(A:A)+1</f>
        <v>303</v>
      </c>
    </row>
    <row r="2" spans="1:54" s="104" customFormat="1" ht="90">
      <c r="A2" s="1" t="s">
        <v>37</v>
      </c>
      <c r="B2" s="179" t="s">
        <v>38</v>
      </c>
      <c r="C2" s="53" t="s">
        <v>6505</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6557</v>
      </c>
      <c r="F3" s="122"/>
      <c r="G3" s="59"/>
      <c r="H3" s="59" t="s">
        <v>60</v>
      </c>
      <c r="I3" s="138" t="s">
        <v>6691</v>
      </c>
      <c r="J3" s="138" t="s">
        <v>5494</v>
      </c>
      <c r="K3" s="138"/>
      <c r="L3" s="12" t="s">
        <v>2445</v>
      </c>
      <c r="M3" s="55" t="s">
        <v>42</v>
      </c>
      <c r="N3" s="13" t="s">
        <v>5911</v>
      </c>
      <c r="O3" s="13"/>
      <c r="P3" s="13"/>
      <c r="Q3" s="13"/>
      <c r="R3" s="13"/>
      <c r="S3" s="13"/>
      <c r="T3" s="138" t="s">
        <v>6692</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6383</v>
      </c>
      <c r="K4" s="106"/>
      <c r="L4" s="56" t="s">
        <v>6525</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6381</v>
      </c>
      <c r="D5" s="55" t="s">
        <v>226</v>
      </c>
      <c r="E5" s="53" t="s">
        <v>227</v>
      </c>
      <c r="F5" s="6"/>
      <c r="G5" s="140" t="s">
        <v>692</v>
      </c>
      <c r="H5" s="53" t="s">
        <v>6382</v>
      </c>
      <c r="I5" s="106" t="s">
        <v>510</v>
      </c>
      <c r="J5" s="106" t="s">
        <v>6384</v>
      </c>
      <c r="K5" s="106"/>
      <c r="L5" s="56" t="s">
        <v>6525</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6558</v>
      </c>
      <c r="F6" s="122"/>
      <c r="G6" s="7"/>
      <c r="H6" s="53" t="s">
        <v>66</v>
      </c>
      <c r="I6" s="106" t="s">
        <v>6690</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6447</v>
      </c>
      <c r="B7" s="244" t="s">
        <v>6448</v>
      </c>
      <c r="C7" s="53" t="s">
        <v>6449</v>
      </c>
      <c r="D7" s="93" t="s">
        <v>50</v>
      </c>
      <c r="E7" s="94" t="s">
        <v>4572</v>
      </c>
      <c r="F7" s="98" t="s">
        <v>4291</v>
      </c>
      <c r="G7" s="95" t="s">
        <v>4899</v>
      </c>
      <c r="H7" s="95" t="s">
        <v>6167</v>
      </c>
      <c r="I7" s="50"/>
      <c r="J7" s="106"/>
      <c r="K7" s="106"/>
      <c r="L7" s="93" t="s">
        <v>2665</v>
      </c>
      <c r="M7" s="55" t="s">
        <v>42</v>
      </c>
      <c r="N7" s="54" t="s">
        <v>5731</v>
      </c>
      <c r="O7" s="66"/>
      <c r="P7" s="66"/>
      <c r="Q7" s="66"/>
      <c r="R7" s="66"/>
      <c r="S7" s="66"/>
      <c r="T7" s="95" t="s">
        <v>4659</v>
      </c>
      <c r="U7" s="95" t="s">
        <v>349</v>
      </c>
      <c r="V7" s="96" t="s">
        <v>4665</v>
      </c>
      <c r="W7" s="95" t="s">
        <v>54</v>
      </c>
      <c r="X7" s="95" t="s">
        <v>6169</v>
      </c>
      <c r="Y7" s="97"/>
      <c r="Z7" s="106"/>
      <c r="AA7" s="106"/>
      <c r="AB7" s="106"/>
      <c r="AC7" s="106"/>
      <c r="AD7" s="106"/>
      <c r="AE7" s="95" t="s">
        <v>4768</v>
      </c>
      <c r="AF7" s="173" t="s">
        <v>6451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6646</v>
      </c>
      <c r="K8" s="138"/>
      <c r="L8" s="12" t="s">
        <v>89</v>
      </c>
      <c r="M8" s="55" t="s">
        <v>42</v>
      </c>
      <c r="N8" s="13" t="s">
        <v>6223</v>
      </c>
      <c r="O8" s="13"/>
      <c r="P8" s="13" t="s">
        <v>35</v>
      </c>
      <c r="Q8" s="13"/>
      <c r="R8" s="13"/>
      <c r="S8" s="13"/>
      <c r="T8" s="138" t="s">
        <v>6647</v>
      </c>
      <c r="U8" s="161" t="s">
        <v>41</v>
      </c>
      <c r="V8" s="138" t="s">
        <v>4665</v>
      </c>
      <c r="W8" s="138" t="s">
        <v>129</v>
      </c>
      <c r="X8" s="138" t="s">
        <v>130</v>
      </c>
      <c r="Y8" s="138"/>
      <c r="Z8" s="138"/>
      <c r="AA8" s="138"/>
      <c r="AB8" s="138"/>
      <c r="AC8" s="138"/>
      <c r="AD8" s="138"/>
      <c r="AE8" s="97" t="s">
        <v>131</v>
      </c>
      <c r="AF8" s="173" t="s">
        <v>6222</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6559</v>
      </c>
      <c r="F9" s="121"/>
      <c r="G9" s="151" t="s">
        <v>144</v>
      </c>
      <c r="H9" s="59" t="s">
        <v>145</v>
      </c>
      <c r="I9" s="138" t="s">
        <v>146</v>
      </c>
      <c r="J9" s="138" t="s">
        <v>5423</v>
      </c>
      <c r="K9" s="138"/>
      <c r="L9" s="15" t="s">
        <v>2445</v>
      </c>
      <c r="M9" s="55" t="s">
        <v>42</v>
      </c>
      <c r="N9" s="54" t="s">
        <v>6221</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6559</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6560</v>
      </c>
      <c r="Y10" s="106"/>
      <c r="Z10" s="106"/>
      <c r="AA10" s="106"/>
      <c r="AB10" s="106"/>
      <c r="AC10" s="106"/>
      <c r="AD10" s="106"/>
      <c r="AE10" s="1" t="s">
        <v>4944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6391</v>
      </c>
      <c r="D11" s="93" t="s">
        <v>50</v>
      </c>
      <c r="E11" s="93" t="s">
        <v>6172</v>
      </c>
      <c r="F11" s="176" t="s">
        <v>348</v>
      </c>
      <c r="G11" s="93"/>
      <c r="H11" s="95" t="s">
        <v>6171</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6559</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6561</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6563</v>
      </c>
      <c r="Y13" s="106"/>
      <c r="Z13" s="106"/>
      <c r="AA13" s="106"/>
      <c r="AB13" s="106"/>
      <c r="AC13" s="106"/>
      <c r="AD13" s="106"/>
      <c r="AE13" s="1" t="s">
        <v>4944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6559</v>
      </c>
      <c r="F14" s="121" t="s">
        <v>4291</v>
      </c>
      <c r="G14" s="53"/>
      <c r="H14" s="53" t="s">
        <v>66</v>
      </c>
      <c r="I14" s="106" t="s">
        <v>6013</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6224</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6475</v>
      </c>
      <c r="D16" s="19" t="s">
        <v>50</v>
      </c>
      <c r="E16" s="53" t="s">
        <v>6562</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6526</v>
      </c>
      <c r="F17" s="126"/>
      <c r="G17" s="95" t="s">
        <v>4875</v>
      </c>
      <c r="H17" s="95" t="s">
        <v>5529</v>
      </c>
      <c r="I17" s="93" t="s">
        <v>5530</v>
      </c>
      <c r="J17" s="106" t="s">
        <v>5531</v>
      </c>
      <c r="K17" s="93"/>
      <c r="L17" s="93" t="s">
        <v>6525</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6527</v>
      </c>
      <c r="AF17" s="126" t="s">
        <v>4868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6525</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6564</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6561</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6528</v>
      </c>
      <c r="F23" s="60"/>
      <c r="G23" s="53" t="s">
        <v>5541</v>
      </c>
      <c r="H23" s="53" t="s">
        <v>258</v>
      </c>
      <c r="I23" s="106"/>
      <c r="J23" s="106" t="s">
        <v>5542</v>
      </c>
      <c r="K23" s="106" t="s">
        <v>6354</v>
      </c>
      <c r="L23" s="56" t="s">
        <v>6525</v>
      </c>
      <c r="M23" s="55" t="s">
        <v>42</v>
      </c>
      <c r="N23" s="54" t="s">
        <v>6226</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6559</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6547</v>
      </c>
      <c r="F25" s="121" t="s">
        <v>5011</v>
      </c>
      <c r="G25" s="59"/>
      <c r="H25" s="59" t="s">
        <v>276</v>
      </c>
      <c r="I25" s="138"/>
      <c r="J25" s="138"/>
      <c r="K25" s="138"/>
      <c r="L25" s="20" t="s">
        <v>6546</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6525</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6565</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6525</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106</v>
      </c>
      <c r="AQ29" s="8"/>
      <c r="AR29" s="8"/>
      <c r="AS29" s="8"/>
      <c r="AT29" s="8"/>
      <c r="AU29" s="57" t="s">
        <v>6117</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6525</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6262</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6547</v>
      </c>
      <c r="F32" s="121" t="s">
        <v>5011</v>
      </c>
      <c r="G32" s="53"/>
      <c r="H32" s="53" t="s">
        <v>5602</v>
      </c>
      <c r="I32" s="106" t="s">
        <v>2406</v>
      </c>
      <c r="J32" s="106" t="s">
        <v>2406</v>
      </c>
      <c r="K32" s="106"/>
      <c r="L32" s="56" t="s">
        <v>6546</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6528</v>
      </c>
      <c r="F33" s="6"/>
      <c r="G33" s="140" t="s">
        <v>377</v>
      </c>
      <c r="H33" s="53" t="s">
        <v>378</v>
      </c>
      <c r="I33" s="106" t="s">
        <v>379</v>
      </c>
      <c r="J33" s="106" t="s">
        <v>5605</v>
      </c>
      <c r="K33" s="106" t="s">
        <v>6353</v>
      </c>
      <c r="L33" s="56" t="s">
        <v>6525</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6525</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6566</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6627</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6218</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6547</v>
      </c>
      <c r="F38" s="121" t="s">
        <v>5011</v>
      </c>
      <c r="G38" s="38" t="s">
        <v>5178</v>
      </c>
      <c r="H38" s="38" t="s">
        <v>6247</v>
      </c>
      <c r="I38" s="38" t="s">
        <v>5627</v>
      </c>
      <c r="J38" s="38" t="s">
        <v>6250</v>
      </c>
      <c r="K38" s="50"/>
      <c r="L38" s="88" t="s">
        <v>6546</v>
      </c>
      <c r="M38" s="88" t="s">
        <v>42</v>
      </c>
      <c r="N38" s="58" t="s">
        <v>5709</v>
      </c>
      <c r="O38" s="35"/>
      <c r="P38" s="35"/>
      <c r="Q38" s="89"/>
      <c r="R38" s="90"/>
      <c r="S38" s="63"/>
      <c r="T38" s="106"/>
      <c r="U38" s="106" t="s">
        <v>349</v>
      </c>
      <c r="V38" s="106" t="s">
        <v>4665</v>
      </c>
      <c r="W38" s="106" t="s">
        <v>6251</v>
      </c>
      <c r="X38" s="106" t="s">
        <v>6252</v>
      </c>
      <c r="Y38" s="97"/>
      <c r="Z38" s="106"/>
      <c r="AA38" s="106"/>
      <c r="AB38" s="106"/>
      <c r="AC38" s="106"/>
      <c r="AD38" s="106"/>
      <c r="AE38" s="1" t="s">
        <v>5179</v>
      </c>
      <c r="AF38" s="122" t="s">
        <v>5180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6554</v>
      </c>
      <c r="M39" s="55" t="s">
        <v>42</v>
      </c>
      <c r="N39" s="54" t="s">
        <v>5708</v>
      </c>
      <c r="O39" s="54"/>
      <c r="P39" s="54"/>
      <c r="Q39" s="54"/>
      <c r="R39" s="54"/>
      <c r="S39" s="54"/>
      <c r="T39" s="106"/>
      <c r="U39" s="106" t="s">
        <v>2445</v>
      </c>
      <c r="V39" s="106" t="s">
        <v>4666</v>
      </c>
      <c r="W39" s="106" t="s">
        <v>230</v>
      </c>
      <c r="X39" s="106" t="s">
        <v>6429</v>
      </c>
      <c r="Y39" s="106"/>
      <c r="Z39" s="106"/>
      <c r="AA39" s="106"/>
      <c r="AB39" s="106"/>
      <c r="AC39" s="106"/>
      <c r="AD39" s="106"/>
      <c r="AE39" s="1" t="s">
        <v>6567</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6528</v>
      </c>
      <c r="F41" s="6"/>
      <c r="G41" s="53" t="s">
        <v>432</v>
      </c>
      <c r="H41" s="53" t="s">
        <v>258</v>
      </c>
      <c r="I41" s="106"/>
      <c r="J41" s="106" t="s">
        <v>5605</v>
      </c>
      <c r="K41" s="106" t="s">
        <v>6355</v>
      </c>
      <c r="L41" s="56" t="s">
        <v>6525</v>
      </c>
      <c r="M41" s="55" t="s">
        <v>42</v>
      </c>
      <c r="N41" s="54" t="s">
        <v>6226</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6525</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6547</v>
      </c>
      <c r="F43" s="121" t="s">
        <v>5011</v>
      </c>
      <c r="G43" s="59"/>
      <c r="H43" s="59" t="s">
        <v>441</v>
      </c>
      <c r="I43" s="138"/>
      <c r="J43" s="138"/>
      <c r="K43" s="138"/>
      <c r="L43" s="15" t="s">
        <v>6546</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6317</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6371</v>
      </c>
      <c r="D45" s="14" t="s">
        <v>78</v>
      </c>
      <c r="E45" s="9" t="s">
        <v>5329</v>
      </c>
      <c r="F45" s="173" t="s">
        <v>5328</v>
      </c>
      <c r="G45" s="151" t="s">
        <v>87</v>
      </c>
      <c r="H45" s="59" t="s">
        <v>5341</v>
      </c>
      <c r="I45" s="138" t="s">
        <v>88</v>
      </c>
      <c r="J45" s="138" t="s">
        <v>6372</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6384</v>
      </c>
      <c r="K46" s="106"/>
      <c r="L46" s="25" t="s">
        <v>6525</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6349</v>
      </c>
      <c r="W47" s="106" t="s">
        <v>6346</v>
      </c>
      <c r="X47" s="106" t="s">
        <v>6348</v>
      </c>
      <c r="Y47" s="106"/>
      <c r="Z47" s="106"/>
      <c r="AA47" s="106"/>
      <c r="AB47" s="106"/>
      <c r="AC47" s="106"/>
      <c r="AD47" s="106"/>
      <c r="AE47" s="1" t="s">
        <v>6347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6554</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6567</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6534</v>
      </c>
      <c r="F49" s="175" t="s">
        <v>5790</v>
      </c>
      <c r="G49" s="53"/>
      <c r="H49" s="53" t="s">
        <v>660</v>
      </c>
      <c r="I49" s="106"/>
      <c r="J49" s="106"/>
      <c r="K49" s="106"/>
      <c r="L49" s="56" t="s">
        <v>6535</v>
      </c>
      <c r="M49" s="55" t="s">
        <v>42</v>
      </c>
      <c r="N49" s="54" t="s">
        <v>6303</v>
      </c>
      <c r="O49" s="54"/>
      <c r="P49" s="54"/>
      <c r="Q49" s="54"/>
      <c r="R49" s="54"/>
      <c r="S49" s="54"/>
      <c r="T49" s="106"/>
      <c r="U49" s="106" t="s">
        <v>41</v>
      </c>
      <c r="V49" s="106"/>
      <c r="W49" s="106"/>
      <c r="X49" s="106" t="s">
        <v>6365</v>
      </c>
      <c r="Y49" s="106"/>
      <c r="Z49" s="106"/>
      <c r="AA49" s="106"/>
      <c r="AB49" s="106"/>
      <c r="AC49" s="106"/>
      <c r="AD49" s="106"/>
      <c r="AE49" s="1" t="s">
        <v>4947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6333</v>
      </c>
      <c r="L50" s="15" t="s">
        <v>6554</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6567</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6546</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6367</v>
      </c>
      <c r="J52" s="106"/>
      <c r="K52" s="106" t="s">
        <v>5386</v>
      </c>
      <c r="L52" s="15" t="s">
        <v>6546</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6568</v>
      </c>
      <c r="K53" s="106" t="s">
        <v>6097</v>
      </c>
      <c r="L53" s="56" t="s">
        <v>6554</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6567</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6397</v>
      </c>
      <c r="I54" s="53" t="s">
        <v>1354</v>
      </c>
      <c r="J54" s="53"/>
      <c r="K54" s="53"/>
      <c r="L54" s="56"/>
      <c r="M54" s="55" t="s">
        <v>42</v>
      </c>
      <c r="N54" s="54" t="s">
        <v>5713</v>
      </c>
      <c r="O54" s="54"/>
      <c r="P54" s="54"/>
      <c r="Q54" s="54"/>
      <c r="R54" s="54"/>
      <c r="S54" s="54"/>
      <c r="T54" s="106"/>
      <c r="U54" s="106" t="s">
        <v>41</v>
      </c>
      <c r="V54" s="106" t="s">
        <v>5706</v>
      </c>
      <c r="W54" s="106"/>
      <c r="X54" s="106" t="s">
        <v>6366</v>
      </c>
      <c r="Y54" s="106"/>
      <c r="Z54" s="106"/>
      <c r="AA54" s="106"/>
      <c r="AB54" s="106"/>
      <c r="AC54" s="106"/>
      <c r="AD54" s="106"/>
      <c r="AE54" s="1" t="s">
        <v>4931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6397</v>
      </c>
      <c r="I55" s="53" t="s">
        <v>1354</v>
      </c>
      <c r="J55" s="53"/>
      <c r="K55" s="53"/>
      <c r="L55" s="15"/>
      <c r="M55" s="55" t="s">
        <v>42</v>
      </c>
      <c r="N55" s="54" t="s">
        <v>5713</v>
      </c>
      <c r="O55" s="54"/>
      <c r="P55" s="54"/>
      <c r="Q55" s="54"/>
      <c r="R55" s="54"/>
      <c r="S55" s="54"/>
      <c r="T55" s="106"/>
      <c r="U55" s="106" t="s">
        <v>41</v>
      </c>
      <c r="V55" s="106" t="s">
        <v>5706</v>
      </c>
      <c r="W55" s="106"/>
      <c r="X55" s="106" t="s">
        <v>6366</v>
      </c>
      <c r="Y55" s="106"/>
      <c r="Z55" s="106"/>
      <c r="AA55" s="106"/>
      <c r="AB55" s="106"/>
      <c r="AC55" s="106"/>
      <c r="AD55" s="106"/>
      <c r="AE55" s="1" t="s">
        <v>4932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6227</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6336</v>
      </c>
      <c r="B57" s="179" t="s">
        <v>6337</v>
      </c>
      <c r="C57" s="53" t="s">
        <v>6338</v>
      </c>
      <c r="D57" s="86" t="s">
        <v>50</v>
      </c>
      <c r="E57" s="87" t="s">
        <v>6339</v>
      </c>
      <c r="F57" s="175" t="s">
        <v>6340</v>
      </c>
      <c r="G57" s="50"/>
      <c r="H57" s="53" t="s">
        <v>6341</v>
      </c>
      <c r="I57" s="106" t="s">
        <v>1683</v>
      </c>
      <c r="J57" s="106"/>
      <c r="K57" s="106"/>
      <c r="L57" s="88"/>
      <c r="M57" s="88" t="s">
        <v>42</v>
      </c>
      <c r="N57" s="54" t="s">
        <v>6315</v>
      </c>
      <c r="O57" s="35"/>
      <c r="P57" s="35"/>
      <c r="Q57" s="89"/>
      <c r="R57" s="90"/>
      <c r="S57" s="63"/>
      <c r="T57" s="106" t="s">
        <v>923</v>
      </c>
      <c r="U57" s="106" t="s">
        <v>41</v>
      </c>
      <c r="V57" s="106"/>
      <c r="W57" s="106" t="s">
        <v>1684</v>
      </c>
      <c r="X57" s="106" t="s">
        <v>6012</v>
      </c>
      <c r="Y57" s="97"/>
      <c r="Z57" s="106"/>
      <c r="AA57" s="106"/>
      <c r="AB57" s="106"/>
      <c r="AC57" s="106"/>
      <c r="AD57" s="106"/>
      <c r="AE57" s="1" t="s">
        <v>6342</v>
      </c>
      <c r="AF57" s="175" t="s">
        <v>6009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6029</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6315</v>
      </c>
      <c r="O58" s="54"/>
      <c r="P58" s="54"/>
      <c r="Q58" s="54"/>
      <c r="R58" s="54"/>
      <c r="S58" s="54"/>
      <c r="T58" s="106" t="s">
        <v>923</v>
      </c>
      <c r="U58" s="106" t="s">
        <v>41</v>
      </c>
      <c r="V58" s="106"/>
      <c r="W58" s="106" t="s">
        <v>1684</v>
      </c>
      <c r="X58" s="106" t="s">
        <v>6012</v>
      </c>
      <c r="Y58" s="106"/>
      <c r="Z58" s="106"/>
      <c r="AA58" s="106"/>
      <c r="AB58" s="106"/>
      <c r="AC58" s="106"/>
      <c r="AD58" s="106"/>
      <c r="AE58" s="1" t="s">
        <v>6342</v>
      </c>
      <c r="AF58" s="175" t="s">
        <v>6009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6029</v>
      </c>
      <c r="AV58" s="120">
        <v>43334</v>
      </c>
      <c r="AW58" s="57" t="s">
        <v>46</v>
      </c>
      <c r="AX58" s="99"/>
      <c r="AY58" s="100"/>
      <c r="AZ58" s="108"/>
      <c r="BA58" s="102"/>
    </row>
    <row r="59" spans="1:56" s="104" customFormat="1" ht="127.5" customHeight="1">
      <c r="A59" s="1" t="s">
        <v>1779</v>
      </c>
      <c r="B59" s="179" t="s">
        <v>1780</v>
      </c>
      <c r="C59" s="53" t="s">
        <v>6361</v>
      </c>
      <c r="D59" s="55" t="s">
        <v>59</v>
      </c>
      <c r="E59" s="53" t="s">
        <v>6569</v>
      </c>
      <c r="F59" s="10" t="s">
        <v>196</v>
      </c>
      <c r="G59" s="53"/>
      <c r="H59" s="53" t="s">
        <v>6706</v>
      </c>
      <c r="I59" s="106" t="s">
        <v>1781</v>
      </c>
      <c r="J59" s="106" t="s">
        <v>5439</v>
      </c>
      <c r="K59" s="106" t="s">
        <v>6112</v>
      </c>
      <c r="L59" s="20" t="s">
        <v>2445</v>
      </c>
      <c r="M59" s="55" t="s">
        <v>42</v>
      </c>
      <c r="N59" s="58" t="s">
        <v>5365</v>
      </c>
      <c r="O59" s="58"/>
      <c r="P59" s="58"/>
      <c r="Q59" s="58"/>
      <c r="R59" s="58"/>
      <c r="S59" s="58"/>
      <c r="T59" s="106"/>
      <c r="U59" s="106" t="s">
        <v>2445</v>
      </c>
      <c r="V59" s="106" t="s">
        <v>4703</v>
      </c>
      <c r="W59" s="148" t="s">
        <v>6362</v>
      </c>
      <c r="X59" s="148" t="s">
        <v>1782</v>
      </c>
      <c r="Y59" s="106"/>
      <c r="Z59" s="106"/>
      <c r="AA59" s="106"/>
      <c r="AB59" s="106"/>
      <c r="AC59" s="106"/>
      <c r="AD59" s="106"/>
      <c r="AE59" s="1" t="s">
        <v>4960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85</v>
      </c>
      <c r="AQ59" s="57" t="s">
        <v>2451</v>
      </c>
      <c r="AR59" s="8"/>
      <c r="AS59" s="57" t="s">
        <v>5464</v>
      </c>
      <c r="AT59" s="57"/>
      <c r="AU59" s="57"/>
      <c r="AV59" s="120">
        <v>43432</v>
      </c>
      <c r="AW59" s="57" t="s">
        <v>6702</v>
      </c>
      <c r="AX59" s="99"/>
      <c r="AY59" s="100"/>
      <c r="AZ59" s="108"/>
      <c r="BA59" s="102"/>
    </row>
    <row r="60" spans="1:56" s="104" customFormat="1" ht="105">
      <c r="A60" s="1" t="s">
        <v>4422</v>
      </c>
      <c r="B60" s="180" t="s">
        <v>4378</v>
      </c>
      <c r="C60" s="181"/>
      <c r="D60" s="93" t="s">
        <v>50</v>
      </c>
      <c r="E60" s="94" t="s">
        <v>4572</v>
      </c>
      <c r="F60" s="98" t="s">
        <v>4291</v>
      </c>
      <c r="G60" s="93"/>
      <c r="H60" s="95" t="s">
        <v>6128</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6570</v>
      </c>
      <c r="K61" s="106" t="s">
        <v>5846</v>
      </c>
      <c r="L61" s="56" t="s">
        <v>6554</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6567</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6350</v>
      </c>
      <c r="J62" s="106"/>
      <c r="K62" s="106"/>
      <c r="L62" s="56" t="s">
        <v>6554</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6567</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5791</v>
      </c>
      <c r="F63" s="173" t="s">
        <v>5790</v>
      </c>
      <c r="G63" s="59"/>
      <c r="H63" s="59" t="s">
        <v>520</v>
      </c>
      <c r="I63" s="138" t="s">
        <v>521</v>
      </c>
      <c r="J63" s="138"/>
      <c r="K63" s="138"/>
      <c r="L63" s="20" t="s">
        <v>6535</v>
      </c>
      <c r="M63" s="55" t="s">
        <v>42</v>
      </c>
      <c r="N63" s="13" t="s">
        <v>6303</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6568</v>
      </c>
      <c r="K64" s="9" t="s">
        <v>5817</v>
      </c>
      <c r="L64" s="15" t="s">
        <v>6554</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6567</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6437</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148</v>
      </c>
      <c r="AQ65" s="57" t="s">
        <v>2451</v>
      </c>
      <c r="AR65" s="57"/>
      <c r="AS65" s="57"/>
      <c r="AT65" s="57"/>
      <c r="AU65" s="57" t="s">
        <v>6029</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6128</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6143</v>
      </c>
      <c r="AG66" s="8"/>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6309</v>
      </c>
      <c r="I67" s="106"/>
      <c r="J67" s="106" t="s">
        <v>5965</v>
      </c>
      <c r="K67" s="106"/>
      <c r="L67" s="56" t="s">
        <v>652</v>
      </c>
      <c r="M67" s="55" t="s">
        <v>42</v>
      </c>
      <c r="N67" s="58" t="s">
        <v>6300</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6088</v>
      </c>
      <c r="AG67" s="57"/>
      <c r="AH67" s="8"/>
      <c r="AI67" s="8"/>
      <c r="AJ67" s="8"/>
      <c r="AK67" s="8"/>
      <c r="AL67" s="8"/>
      <c r="AM67" s="8">
        <f t="shared" si="1"/>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5793</v>
      </c>
      <c r="D68" s="55" t="s">
        <v>50</v>
      </c>
      <c r="E68" s="53" t="s">
        <v>6559</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 t="shared" si="1"/>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5794</v>
      </c>
      <c r="K69" s="106"/>
      <c r="L69" s="20" t="s">
        <v>89</v>
      </c>
      <c r="M69" s="55" t="s">
        <v>42</v>
      </c>
      <c r="N69" s="54" t="s">
        <v>6228</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 t="shared" si="1"/>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6535</v>
      </c>
      <c r="M70" s="55" t="s">
        <v>42</v>
      </c>
      <c r="N70" s="54" t="s">
        <v>6303</v>
      </c>
      <c r="O70" s="54"/>
      <c r="P70" s="54"/>
      <c r="Q70" s="54"/>
      <c r="R70" s="54"/>
      <c r="S70" s="54"/>
      <c r="T70" s="106"/>
      <c r="U70" s="106" t="s">
        <v>2445</v>
      </c>
      <c r="V70" s="106"/>
      <c r="W70" s="106"/>
      <c r="X70" s="106" t="s">
        <v>6313</v>
      </c>
      <c r="Y70" s="106"/>
      <c r="Z70" s="106"/>
      <c r="AA70" s="106"/>
      <c r="AB70" s="106"/>
      <c r="AC70" s="106"/>
      <c r="AD70" s="106"/>
      <c r="AE70" s="1" t="s">
        <v>4951</v>
      </c>
      <c r="AF70" s="17" t="s">
        <v>2037</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5796</v>
      </c>
      <c r="K71" s="106"/>
      <c r="L71" s="56" t="s">
        <v>6525</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6286</v>
      </c>
      <c r="C72" s="53" t="s">
        <v>6287</v>
      </c>
      <c r="D72" s="86" t="s">
        <v>59</v>
      </c>
      <c r="E72" s="87" t="s">
        <v>1168</v>
      </c>
      <c r="F72" s="7" t="s">
        <v>5279</v>
      </c>
      <c r="G72" s="38" t="s">
        <v>6288</v>
      </c>
      <c r="H72" s="38" t="s">
        <v>6290</v>
      </c>
      <c r="I72" s="38" t="s">
        <v>6291</v>
      </c>
      <c r="J72" s="106" t="s">
        <v>6292</v>
      </c>
      <c r="K72" s="106"/>
      <c r="L72" s="88" t="s">
        <v>3705</v>
      </c>
      <c r="M72" s="88" t="s">
        <v>42</v>
      </c>
      <c r="N72" s="58" t="s">
        <v>6289</v>
      </c>
      <c r="O72" s="35"/>
      <c r="P72" s="35"/>
      <c r="Q72" s="89"/>
      <c r="R72" s="90"/>
      <c r="S72" s="63"/>
      <c r="T72" s="106" t="s">
        <v>5514</v>
      </c>
      <c r="U72" s="106" t="s">
        <v>3662</v>
      </c>
      <c r="V72" s="106" t="s">
        <v>4666</v>
      </c>
      <c r="W72" s="106" t="s">
        <v>6293</v>
      </c>
      <c r="X72" s="106" t="s">
        <v>6296</v>
      </c>
      <c r="Y72" s="97"/>
      <c r="Z72" s="106"/>
      <c r="AA72" s="106"/>
      <c r="AB72" s="106"/>
      <c r="AC72" s="106"/>
      <c r="AD72" s="106"/>
      <c r="AE72" s="1" t="s">
        <v>5161</v>
      </c>
      <c r="AF72" s="174" t="s">
        <v>6294</v>
      </c>
      <c r="AG72" s="226"/>
      <c r="AH72" s="156"/>
      <c r="AI72" s="156"/>
      <c r="AJ72" s="156"/>
      <c r="AK72" s="57"/>
      <c r="AL72" s="156"/>
      <c r="AM72" s="227">
        <f t="shared" si="1"/>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6023</v>
      </c>
      <c r="AV72" s="120">
        <v>43332</v>
      </c>
      <c r="AW72" s="156" t="s">
        <v>46</v>
      </c>
      <c r="AX72" s="99"/>
      <c r="AY72" s="100"/>
      <c r="AZ72" s="142"/>
      <c r="BA72" s="143"/>
      <c r="BC72" s="144"/>
      <c r="BD72" s="144"/>
    </row>
    <row r="73" spans="1:56" ht="30.75" thickBot="1">
      <c r="A73" s="1" t="s">
        <v>6219</v>
      </c>
      <c r="B73" s="180" t="s">
        <v>4362</v>
      </c>
      <c r="C73" s="65" t="s">
        <v>6151</v>
      </c>
      <c r="D73" s="86" t="s">
        <v>283</v>
      </c>
      <c r="E73" s="96"/>
      <c r="F73" s="238"/>
      <c r="G73" s="96"/>
      <c r="H73" s="95"/>
      <c r="I73" s="50" t="s">
        <v>6276</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1"/>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6016</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6612</v>
      </c>
      <c r="K74" s="106"/>
      <c r="L74" s="56" t="s">
        <v>2445</v>
      </c>
      <c r="M74" s="55" t="s">
        <v>42</v>
      </c>
      <c r="N74" s="58" t="s">
        <v>5711</v>
      </c>
      <c r="O74" s="58"/>
      <c r="P74" s="58"/>
      <c r="Q74" s="58"/>
      <c r="R74" s="58"/>
      <c r="S74" s="58" t="s">
        <v>35</v>
      </c>
      <c r="T74" s="106" t="s">
        <v>299</v>
      </c>
      <c r="U74" s="106" t="s">
        <v>2445</v>
      </c>
      <c r="V74" s="106" t="s">
        <v>4665</v>
      </c>
      <c r="W74" s="240" t="s">
        <v>5797</v>
      </c>
      <c r="X74" s="242" t="s">
        <v>5798</v>
      </c>
      <c r="Y74" s="106"/>
      <c r="Z74" s="106"/>
      <c r="AA74" s="106"/>
      <c r="AB74" s="106"/>
      <c r="AC74" s="106"/>
      <c r="AD74" s="106"/>
      <c r="AE74" s="1" t="s">
        <v>4944</v>
      </c>
      <c r="AF74" s="29" t="s">
        <v>575</v>
      </c>
      <c r="AG74" s="57"/>
      <c r="AH74" s="8"/>
      <c r="AI74" s="8"/>
      <c r="AJ74" s="8"/>
      <c r="AK74" s="8"/>
      <c r="AL74" s="8"/>
      <c r="AM74" s="8">
        <f t="shared" si="1"/>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 t="shared" si="1"/>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6554</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6571</v>
      </c>
      <c r="AF77" s="17" t="s">
        <v>6273</v>
      </c>
      <c r="AG77" s="57"/>
      <c r="AH77" s="8"/>
      <c r="AI77" s="8">
        <v>747</v>
      </c>
      <c r="AJ77" s="8">
        <v>899</v>
      </c>
      <c r="AK77" s="8"/>
      <c r="AL77" s="8">
        <v>351</v>
      </c>
      <c r="AM77" s="8">
        <f t="shared" si="1"/>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6561</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 t="shared" si="1"/>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6240</v>
      </c>
      <c r="C80" s="53" t="s">
        <v>6243</v>
      </c>
      <c r="D80" s="55"/>
      <c r="E80" s="53" t="s">
        <v>6547</v>
      </c>
      <c r="F80" s="175" t="s">
        <v>5011</v>
      </c>
      <c r="G80" s="53"/>
      <c r="H80" s="53" t="s">
        <v>6241</v>
      </c>
      <c r="I80" s="106" t="s">
        <v>2414</v>
      </c>
      <c r="J80" s="106" t="s">
        <v>2406</v>
      </c>
      <c r="K80" s="106"/>
      <c r="L80" s="15" t="s">
        <v>6546</v>
      </c>
      <c r="M80" s="55" t="s">
        <v>42</v>
      </c>
      <c r="N80" s="54" t="s">
        <v>5709</v>
      </c>
      <c r="O80" s="54"/>
      <c r="P80" s="54"/>
      <c r="Q80" s="54"/>
      <c r="R80" s="54"/>
      <c r="S80" s="54"/>
      <c r="T80" s="106" t="s">
        <v>5514</v>
      </c>
      <c r="U80" s="106" t="s">
        <v>2445</v>
      </c>
      <c r="V80" s="106" t="s">
        <v>6242</v>
      </c>
      <c r="W80" s="106" t="s">
        <v>421</v>
      </c>
      <c r="X80" s="106" t="s">
        <v>6549</v>
      </c>
      <c r="Y80" s="106"/>
      <c r="Z80" s="106"/>
      <c r="AA80" s="106"/>
      <c r="AB80" s="106"/>
      <c r="AC80" s="106"/>
      <c r="AD80" s="106"/>
      <c r="AE80" s="1" t="s">
        <v>6550</v>
      </c>
      <c r="AF80" s="17" t="s">
        <v>2093</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6136</v>
      </c>
      <c r="B81" s="180" t="s">
        <v>4381</v>
      </c>
      <c r="C81" s="53"/>
      <c r="D81" s="86" t="s">
        <v>59</v>
      </c>
      <c r="E81" s="94" t="s">
        <v>4570</v>
      </c>
      <c r="F81" s="126" t="s">
        <v>4564</v>
      </c>
      <c r="G81" s="211" t="s">
        <v>4884</v>
      </c>
      <c r="H81" s="50" t="s">
        <v>6137</v>
      </c>
      <c r="I81" s="50"/>
      <c r="J81" s="106" t="s">
        <v>6139</v>
      </c>
      <c r="K81" s="106"/>
      <c r="L81" s="93" t="s">
        <v>2665</v>
      </c>
      <c r="M81" s="55" t="s">
        <v>42</v>
      </c>
      <c r="N81" s="58" t="s">
        <v>5365</v>
      </c>
      <c r="O81" s="35"/>
      <c r="P81" s="35"/>
      <c r="Q81" s="89"/>
      <c r="R81" s="90"/>
      <c r="S81" s="63"/>
      <c r="T81" s="93" t="s">
        <v>4659</v>
      </c>
      <c r="U81" s="93" t="s">
        <v>349</v>
      </c>
      <c r="V81" s="94" t="s">
        <v>4662</v>
      </c>
      <c r="W81" s="106" t="s">
        <v>6140</v>
      </c>
      <c r="X81" s="95" t="s">
        <v>4732</v>
      </c>
      <c r="Y81" s="97"/>
      <c r="Z81" s="106"/>
      <c r="AA81" s="106"/>
      <c r="AB81" s="106"/>
      <c r="AC81" s="106"/>
      <c r="AD81" s="106"/>
      <c r="AE81" s="95" t="s">
        <v>4843</v>
      </c>
      <c r="AF81" s="107" t="s">
        <v>4852</v>
      </c>
      <c r="AG81" s="226"/>
      <c r="AH81" s="156"/>
      <c r="AI81" s="156"/>
      <c r="AJ81" s="156"/>
      <c r="AK81" s="57"/>
      <c r="AL81" s="156"/>
      <c r="AM81" s="227">
        <f t="shared" si="1"/>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6139</v>
      </c>
      <c r="K82" s="93"/>
      <c r="L82" s="93" t="s">
        <v>2665</v>
      </c>
      <c r="M82" s="51" t="s">
        <v>42</v>
      </c>
      <c r="N82" s="54" t="s">
        <v>5708</v>
      </c>
      <c r="O82" s="66"/>
      <c r="P82" s="66"/>
      <c r="Q82" s="66"/>
      <c r="R82" s="66"/>
      <c r="S82" s="66"/>
      <c r="T82" s="93" t="s">
        <v>4659</v>
      </c>
      <c r="U82" s="93" t="s">
        <v>349</v>
      </c>
      <c r="V82" s="94" t="s">
        <v>4662</v>
      </c>
      <c r="W82" s="95" t="s">
        <v>6142</v>
      </c>
      <c r="X82" s="95" t="s">
        <v>4731</v>
      </c>
      <c r="Y82" s="97"/>
      <c r="Z82" s="97"/>
      <c r="AA82" s="97"/>
      <c r="AB82" s="97"/>
      <c r="AC82" s="1"/>
      <c r="AD82" s="97"/>
      <c r="AE82" s="95" t="s">
        <v>4843</v>
      </c>
      <c r="AF82" s="107" t="s">
        <v>4851</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6559</v>
      </c>
      <c r="F83" s="121" t="s">
        <v>4291</v>
      </c>
      <c r="G83" s="140"/>
      <c r="H83" s="53" t="s">
        <v>66</v>
      </c>
      <c r="I83" s="106" t="s">
        <v>612</v>
      </c>
      <c r="J83" s="106" t="s">
        <v>6613</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 t="shared" si="1"/>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5804</v>
      </c>
      <c r="I84" s="106"/>
      <c r="J84" s="106" t="s">
        <v>5803</v>
      </c>
      <c r="K84" s="106"/>
      <c r="L84" s="15" t="s">
        <v>6525</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 t="shared" si="1"/>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6144</v>
      </c>
      <c r="I85" s="93" t="s">
        <v>5592</v>
      </c>
      <c r="J85" s="106" t="s">
        <v>6139</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6145</v>
      </c>
      <c r="I86" s="93" t="s">
        <v>5592</v>
      </c>
      <c r="J86" s="106" t="s">
        <v>6139</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 t="shared" si="1"/>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6146</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6139</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6147</v>
      </c>
      <c r="I89" s="93"/>
      <c r="J89" s="93"/>
      <c r="K89" s="93"/>
      <c r="L89" s="93" t="s">
        <v>6546</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6148</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6149</v>
      </c>
      <c r="D91" s="93" t="s">
        <v>50</v>
      </c>
      <c r="E91" s="94" t="s">
        <v>4570</v>
      </c>
      <c r="F91" s="126" t="s">
        <v>4564</v>
      </c>
      <c r="G91" s="93"/>
      <c r="H91" s="95" t="s">
        <v>4590</v>
      </c>
      <c r="I91" s="95" t="s">
        <v>6150</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 t="shared" si="1"/>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6220</v>
      </c>
      <c r="B92" s="180" t="s">
        <v>4362</v>
      </c>
      <c r="C92" s="65" t="s">
        <v>6151</v>
      </c>
      <c r="D92" s="86" t="s">
        <v>3273</v>
      </c>
      <c r="E92" s="96" t="s">
        <v>4571</v>
      </c>
      <c r="F92" s="238" t="s">
        <v>5274</v>
      </c>
      <c r="G92" s="96" t="s">
        <v>4632</v>
      </c>
      <c r="H92" s="95" t="s">
        <v>6154</v>
      </c>
      <c r="I92" s="50"/>
      <c r="J92" s="93" t="s">
        <v>5546</v>
      </c>
      <c r="K92" s="106"/>
      <c r="L92" s="93" t="s">
        <v>2665</v>
      </c>
      <c r="M92" s="55" t="s">
        <v>42</v>
      </c>
      <c r="N92" s="58" t="s">
        <v>6155</v>
      </c>
      <c r="O92" s="35"/>
      <c r="P92" s="35"/>
      <c r="Q92" s="89"/>
      <c r="R92" s="90"/>
      <c r="S92" s="63"/>
      <c r="T92" s="93" t="s">
        <v>4659</v>
      </c>
      <c r="U92" s="93" t="s">
        <v>349</v>
      </c>
      <c r="V92" s="94" t="s">
        <v>4666</v>
      </c>
      <c r="W92" s="95" t="s">
        <v>6157</v>
      </c>
      <c r="X92" s="95" t="s">
        <v>6158</v>
      </c>
      <c r="Y92" s="97"/>
      <c r="Z92" s="106"/>
      <c r="AA92" s="106"/>
      <c r="AB92" s="106"/>
      <c r="AC92" s="106"/>
      <c r="AD92" s="106"/>
      <c r="AE92" s="95" t="s">
        <v>5253</v>
      </c>
      <c r="AF92" s="176" t="s">
        <v>6152</v>
      </c>
      <c r="AG92" s="226"/>
      <c r="AH92" s="156"/>
      <c r="AI92" s="156"/>
      <c r="AJ92" s="156"/>
      <c r="AK92" s="57"/>
      <c r="AL92" s="156"/>
      <c r="AM92" s="227">
        <f t="shared" si="1"/>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6151</v>
      </c>
      <c r="D93" s="93"/>
      <c r="E93" s="96" t="s">
        <v>4571</v>
      </c>
      <c r="F93" s="238" t="s">
        <v>5274</v>
      </c>
      <c r="G93" s="96" t="s">
        <v>4632</v>
      </c>
      <c r="H93" s="95" t="s">
        <v>6156</v>
      </c>
      <c r="I93" s="93"/>
      <c r="J93" s="93" t="s">
        <v>5546</v>
      </c>
      <c r="K93" s="93"/>
      <c r="L93" s="93" t="s">
        <v>2665</v>
      </c>
      <c r="M93" s="55" t="s">
        <v>42</v>
      </c>
      <c r="N93" s="54" t="s">
        <v>5712</v>
      </c>
      <c r="O93" s="66"/>
      <c r="P93" s="66"/>
      <c r="Q93" s="66"/>
      <c r="R93" s="66"/>
      <c r="S93" s="66"/>
      <c r="T93" s="93" t="s">
        <v>4659</v>
      </c>
      <c r="U93" s="93" t="s">
        <v>349</v>
      </c>
      <c r="V93" s="94" t="s">
        <v>4666</v>
      </c>
      <c r="W93" s="95" t="s">
        <v>6157</v>
      </c>
      <c r="X93" s="95" t="s">
        <v>6158</v>
      </c>
      <c r="Y93" s="97"/>
      <c r="Z93" s="97"/>
      <c r="AA93" s="97"/>
      <c r="AB93" s="97"/>
      <c r="AC93" s="1"/>
      <c r="AD93" s="97"/>
      <c r="AE93" s="95" t="s">
        <v>5253</v>
      </c>
      <c r="AF93" s="176" t="s">
        <v>6153</v>
      </c>
      <c r="AG93" s="8"/>
      <c r="AH93" s="8"/>
      <c r="AI93" s="8"/>
      <c r="AJ93" s="8"/>
      <c r="AK93" s="8">
        <v>20</v>
      </c>
      <c r="AL93" s="8">
        <v>4</v>
      </c>
      <c r="AM93" s="8">
        <f t="shared" si="1"/>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6115</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 t="shared" si="1"/>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 t="shared" si="1"/>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6162</v>
      </c>
      <c r="C96" s="181" t="s">
        <v>4543</v>
      </c>
      <c r="D96" s="93" t="s">
        <v>50</v>
      </c>
      <c r="E96" s="94" t="s">
        <v>4570</v>
      </c>
      <c r="F96" s="126" t="s">
        <v>4564</v>
      </c>
      <c r="G96" s="93"/>
      <c r="H96" s="93" t="s">
        <v>6164</v>
      </c>
      <c r="I96" s="93" t="s">
        <v>6163</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 t="shared" si="1"/>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6028</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6648</v>
      </c>
      <c r="K97" s="106"/>
      <c r="L97" s="20" t="s">
        <v>89</v>
      </c>
      <c r="M97" s="55" t="s">
        <v>42</v>
      </c>
      <c r="N97" s="54" t="s">
        <v>6228</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 t="shared" si="1"/>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6174</v>
      </c>
      <c r="K99" s="93"/>
      <c r="L99" s="93" t="s">
        <v>349</v>
      </c>
      <c r="M99" s="51" t="s">
        <v>42</v>
      </c>
      <c r="N99" s="54" t="s">
        <v>6173</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6176</v>
      </c>
      <c r="H100" s="95" t="s">
        <v>5502</v>
      </c>
      <c r="I100" s="93"/>
      <c r="J100" s="95" t="s">
        <v>6175</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6206</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6178</v>
      </c>
      <c r="C102" s="181" t="s">
        <v>6179</v>
      </c>
      <c r="D102" s="93" t="s">
        <v>179</v>
      </c>
      <c r="E102" s="93" t="s">
        <v>4562</v>
      </c>
      <c r="F102" s="126" t="s">
        <v>4563</v>
      </c>
      <c r="G102" s="93"/>
      <c r="H102" s="95" t="s">
        <v>6180</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 t="shared" si="1"/>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6181</v>
      </c>
      <c r="I103" s="93"/>
      <c r="J103" s="93"/>
      <c r="K103" s="93"/>
      <c r="L103" s="93" t="s">
        <v>349</v>
      </c>
      <c r="M103" s="51" t="s">
        <v>42</v>
      </c>
      <c r="N103" s="54" t="s">
        <v>5707</v>
      </c>
      <c r="O103" s="66"/>
      <c r="P103" s="66"/>
      <c r="Q103" s="66"/>
      <c r="R103" s="66"/>
      <c r="S103" s="66"/>
      <c r="T103" s="93" t="s">
        <v>4659</v>
      </c>
      <c r="U103" s="93" t="s">
        <v>349</v>
      </c>
      <c r="V103" s="93" t="s">
        <v>4702</v>
      </c>
      <c r="W103" s="95" t="s">
        <v>6182</v>
      </c>
      <c r="X103" s="93" t="s">
        <v>6183</v>
      </c>
      <c r="Y103" s="97"/>
      <c r="Z103" s="97"/>
      <c r="AA103" s="97"/>
      <c r="AB103" s="97"/>
      <c r="AC103" s="1"/>
      <c r="AD103" s="97"/>
      <c r="AE103" s="95" t="s">
        <v>4810</v>
      </c>
      <c r="AF103" s="107" t="s">
        <v>4809</v>
      </c>
      <c r="AG103" s="8"/>
      <c r="AH103" s="8"/>
      <c r="AI103" s="8"/>
      <c r="AJ103" s="8"/>
      <c r="AK103" s="8"/>
      <c r="AL103" s="8"/>
      <c r="AM103" s="8">
        <f t="shared" si="1"/>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6084</v>
      </c>
      <c r="I104" s="106"/>
      <c r="J104" s="106"/>
      <c r="K104" s="106"/>
      <c r="L104" s="56" t="s">
        <v>6546</v>
      </c>
      <c r="M104" s="55" t="s">
        <v>42</v>
      </c>
      <c r="N104" s="54" t="s">
        <v>5708</v>
      </c>
      <c r="O104" s="54"/>
      <c r="P104" s="54"/>
      <c r="Q104" s="54"/>
      <c r="R104" s="54"/>
      <c r="S104" s="54"/>
      <c r="T104" s="106"/>
      <c r="U104" s="106" t="s">
        <v>41</v>
      </c>
      <c r="V104" s="106" t="s">
        <v>4666</v>
      </c>
      <c r="W104" s="106" t="s">
        <v>54</v>
      </c>
      <c r="X104" s="106" t="s">
        <v>6085</v>
      </c>
      <c r="Y104" s="106"/>
      <c r="Z104" s="106"/>
      <c r="AA104" s="106"/>
      <c r="AB104" s="106"/>
      <c r="AC104" s="106"/>
      <c r="AD104" s="106"/>
      <c r="AE104" s="1" t="s">
        <v>6086</v>
      </c>
      <c r="AF104" s="174" t="s">
        <v>6087</v>
      </c>
      <c r="AG104" s="57"/>
      <c r="AH104" s="8"/>
      <c r="AI104" s="8"/>
      <c r="AJ104" s="8"/>
      <c r="AK104" s="8"/>
      <c r="AL104" s="8"/>
      <c r="AM104" s="8">
        <f t="shared" si="1"/>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6572</v>
      </c>
      <c r="F105" s="121" t="s">
        <v>4291</v>
      </c>
      <c r="G105" s="53"/>
      <c r="H105" s="53" t="s">
        <v>679</v>
      </c>
      <c r="I105" s="106" t="s">
        <v>680</v>
      </c>
      <c r="J105" s="106"/>
      <c r="K105" s="106"/>
      <c r="L105" s="56" t="s">
        <v>2445</v>
      </c>
      <c r="M105" s="55" t="s">
        <v>42</v>
      </c>
      <c r="N105" s="58" t="s">
        <v>6231</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 t="shared" si="1"/>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6573</v>
      </c>
      <c r="F106" s="10" t="s">
        <v>189</v>
      </c>
      <c r="G106" s="127" t="s">
        <v>1391</v>
      </c>
      <c r="H106" s="53" t="s">
        <v>1392</v>
      </c>
      <c r="I106" s="106" t="s">
        <v>1393</v>
      </c>
      <c r="J106" s="106" t="s">
        <v>6110</v>
      </c>
      <c r="K106" s="106"/>
      <c r="L106" s="56" t="s">
        <v>2445</v>
      </c>
      <c r="M106" s="55" t="s">
        <v>42</v>
      </c>
      <c r="N106" s="58" t="s">
        <v>6221</v>
      </c>
      <c r="O106" s="58"/>
      <c r="P106" s="58"/>
      <c r="Q106" s="58"/>
      <c r="R106" s="58"/>
      <c r="S106" s="58"/>
      <c r="T106" s="106"/>
      <c r="U106" s="106" t="s">
        <v>2445</v>
      </c>
      <c r="V106" s="106" t="s">
        <v>4703</v>
      </c>
      <c r="W106" s="106" t="s">
        <v>6083</v>
      </c>
      <c r="X106" s="106" t="s">
        <v>192</v>
      </c>
      <c r="Y106" s="106"/>
      <c r="Z106" s="106"/>
      <c r="AA106" s="106"/>
      <c r="AB106" s="106"/>
      <c r="AC106" s="106"/>
      <c r="AD106" s="106"/>
      <c r="AE106" s="1" t="s">
        <v>6574</v>
      </c>
      <c r="AF106" s="30" t="s">
        <v>1394</v>
      </c>
      <c r="AG106" s="57"/>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6187</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 t="shared" si="1"/>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6189</v>
      </c>
      <c r="J108" s="95" t="s">
        <v>6188</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6192</v>
      </c>
      <c r="H109" s="95" t="s">
        <v>6191</v>
      </c>
      <c r="I109" s="93"/>
      <c r="J109" s="95" t="s">
        <v>6190</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6194</v>
      </c>
      <c r="H110" s="95" t="s">
        <v>6193</v>
      </c>
      <c r="I110" s="93" t="s">
        <v>5592</v>
      </c>
      <c r="J110" s="95" t="s">
        <v>6139</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 t="shared" si="1"/>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6159</v>
      </c>
      <c r="D111" s="93" t="s">
        <v>50</v>
      </c>
      <c r="E111" s="93" t="s">
        <v>6529</v>
      </c>
      <c r="F111" s="126" t="s">
        <v>4567</v>
      </c>
      <c r="G111" s="95" t="s">
        <v>331</v>
      </c>
      <c r="H111" s="93" t="s">
        <v>4630</v>
      </c>
      <c r="I111" s="95" t="s">
        <v>6160</v>
      </c>
      <c r="J111" s="95" t="s">
        <v>6161</v>
      </c>
      <c r="K111" s="93"/>
      <c r="L111" s="93" t="s">
        <v>6525</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6527</v>
      </c>
      <c r="AF111" s="107" t="s">
        <v>695</v>
      </c>
      <c r="AG111" s="8"/>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6198</v>
      </c>
      <c r="J112" s="95" t="s">
        <v>6139</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6575</v>
      </c>
      <c r="K113" s="106" t="s">
        <v>5847</v>
      </c>
      <c r="L113" s="56" t="s">
        <v>6554</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6567</v>
      </c>
      <c r="AF113" s="17" t="s">
        <v>1774</v>
      </c>
      <c r="AG113" s="57"/>
      <c r="AH113" s="8"/>
      <c r="AI113" s="8"/>
      <c r="AJ113" s="8"/>
      <c r="AK113" s="8"/>
      <c r="AL113" s="8"/>
      <c r="AM113" s="8">
        <f t="shared" si="1"/>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6090</v>
      </c>
      <c r="C114" s="53" t="s">
        <v>6089</v>
      </c>
      <c r="D114" s="55" t="s">
        <v>78</v>
      </c>
      <c r="E114" s="59" t="s">
        <v>151</v>
      </c>
      <c r="F114" s="60" t="s">
        <v>2417</v>
      </c>
      <c r="G114" s="53"/>
      <c r="H114" s="53" t="s">
        <v>6345</v>
      </c>
      <c r="I114" s="106" t="s">
        <v>6091</v>
      </c>
      <c r="J114" s="106" t="s">
        <v>6343</v>
      </c>
      <c r="K114" s="106"/>
      <c r="L114" s="56" t="s">
        <v>2445</v>
      </c>
      <c r="M114" s="55" t="s">
        <v>42</v>
      </c>
      <c r="N114" s="58" t="s">
        <v>5709</v>
      </c>
      <c r="O114" s="58"/>
      <c r="P114" s="58"/>
      <c r="Q114" s="58"/>
      <c r="R114" s="58" t="s">
        <v>35</v>
      </c>
      <c r="S114" s="58" t="s">
        <v>35</v>
      </c>
      <c r="T114" s="106" t="s">
        <v>114</v>
      </c>
      <c r="U114" s="106" t="s">
        <v>2445</v>
      </c>
      <c r="V114" s="106"/>
      <c r="W114" s="106" t="s">
        <v>6344</v>
      </c>
      <c r="X114" s="106" t="s">
        <v>1898</v>
      </c>
      <c r="Y114" s="106"/>
      <c r="Z114" s="106"/>
      <c r="AA114" s="106"/>
      <c r="AB114" s="106"/>
      <c r="AC114" s="106"/>
      <c r="AD114" s="106"/>
      <c r="AE114" s="1" t="s">
        <v>5322</v>
      </c>
      <c r="AF114" s="17" t="s">
        <v>1899</v>
      </c>
      <c r="AG114" s="57"/>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6385</v>
      </c>
      <c r="K115" s="106"/>
      <c r="L115" s="56" t="s">
        <v>6525</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 t="shared" si="1"/>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6199</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5820</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 t="shared" si="1"/>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6576</v>
      </c>
      <c r="F118" s="10" t="s">
        <v>96</v>
      </c>
      <c r="G118" s="53"/>
      <c r="H118" s="53" t="s">
        <v>1909</v>
      </c>
      <c r="I118" s="106" t="s">
        <v>1910</v>
      </c>
      <c r="J118" s="106" t="s">
        <v>6649</v>
      </c>
      <c r="K118" s="106"/>
      <c r="L118" s="56" t="s">
        <v>2445</v>
      </c>
      <c r="M118" s="55" t="s">
        <v>42</v>
      </c>
      <c r="N118" s="58" t="s">
        <v>5709</v>
      </c>
      <c r="O118" s="58"/>
      <c r="P118" s="58" t="s">
        <v>35</v>
      </c>
      <c r="Q118" s="58" t="s">
        <v>35</v>
      </c>
      <c r="R118" s="58"/>
      <c r="S118" s="58" t="s">
        <v>35</v>
      </c>
      <c r="T118" s="106" t="s">
        <v>5514</v>
      </c>
      <c r="U118" s="106" t="s">
        <v>2445</v>
      </c>
      <c r="V118" s="106"/>
      <c r="W118" s="106" t="s">
        <v>6650</v>
      </c>
      <c r="X118" s="148" t="s">
        <v>6093</v>
      </c>
      <c r="Y118" s="148"/>
      <c r="Z118" s="148"/>
      <c r="AA118" s="148"/>
      <c r="AB118" s="148"/>
      <c r="AC118" s="148"/>
      <c r="AD118" s="148"/>
      <c r="AE118" s="146" t="s">
        <v>5322</v>
      </c>
      <c r="AF118" s="173" t="s">
        <v>6092</v>
      </c>
      <c r="AG118" s="57"/>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6193</v>
      </c>
      <c r="I119" s="95" t="s">
        <v>6202</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6528</v>
      </c>
      <c r="F120" s="6"/>
      <c r="G120" s="140" t="s">
        <v>432</v>
      </c>
      <c r="H120" s="53" t="s">
        <v>710</v>
      </c>
      <c r="I120" s="106"/>
      <c r="J120" s="106" t="s">
        <v>5605</v>
      </c>
      <c r="K120" s="106" t="s">
        <v>6356</v>
      </c>
      <c r="L120" s="56" t="s">
        <v>6525</v>
      </c>
      <c r="M120" s="55" t="s">
        <v>42</v>
      </c>
      <c r="N120" s="54" t="s">
        <v>6226</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 t="shared" si="1"/>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6207</v>
      </c>
      <c r="H121" s="95" t="s">
        <v>6115</v>
      </c>
      <c r="I121" s="93" t="s">
        <v>6123</v>
      </c>
      <c r="J121" s="95" t="s">
        <v>6122</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 t="shared" si="1"/>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6124</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 t="shared" si="1"/>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6126</v>
      </c>
      <c r="K123" s="95"/>
      <c r="L123" s="93" t="s">
        <v>349</v>
      </c>
      <c r="M123" s="51" t="s">
        <v>42</v>
      </c>
      <c r="N123" s="54" t="s">
        <v>6125</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 t="shared" si="1"/>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5823</v>
      </c>
      <c r="K125" s="106"/>
      <c r="L125" s="56" t="s">
        <v>6525</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6577</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 t="shared" si="1"/>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 t="shared" si="1"/>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6129</v>
      </c>
      <c r="B128" s="180" t="s">
        <v>4305</v>
      </c>
      <c r="C128" s="181" t="s">
        <v>4525</v>
      </c>
      <c r="D128" s="86" t="s">
        <v>124</v>
      </c>
      <c r="E128" s="93" t="s">
        <v>4562</v>
      </c>
      <c r="F128" s="126" t="s">
        <v>4563</v>
      </c>
      <c r="G128" s="50"/>
      <c r="H128" s="95" t="s">
        <v>6130</v>
      </c>
      <c r="I128" s="95" t="s">
        <v>4591</v>
      </c>
      <c r="J128" s="106"/>
      <c r="K128" s="106"/>
      <c r="L128" s="93" t="s">
        <v>349</v>
      </c>
      <c r="M128" s="51" t="s">
        <v>42</v>
      </c>
      <c r="N128" s="58" t="s">
        <v>6236</v>
      </c>
      <c r="O128" s="35"/>
      <c r="P128" s="35"/>
      <c r="Q128" s="89"/>
      <c r="R128" s="90"/>
      <c r="S128" s="63"/>
      <c r="T128" s="93" t="s">
        <v>4659</v>
      </c>
      <c r="U128" s="93" t="s">
        <v>349</v>
      </c>
      <c r="V128" s="106" t="s">
        <v>4703</v>
      </c>
      <c r="W128" s="95" t="s">
        <v>6132</v>
      </c>
      <c r="X128" s="95" t="s">
        <v>4678</v>
      </c>
      <c r="Y128" s="97"/>
      <c r="Z128" s="106"/>
      <c r="AA128" s="106"/>
      <c r="AB128" s="106"/>
      <c r="AC128" s="106"/>
      <c r="AD128" s="106"/>
      <c r="AE128" s="95" t="s">
        <v>4776</v>
      </c>
      <c r="AF128" s="107" t="s">
        <v>4775</v>
      </c>
      <c r="AG128" s="226"/>
      <c r="AH128" s="156"/>
      <c r="AI128" s="156"/>
      <c r="AJ128" s="156"/>
      <c r="AK128" s="57"/>
      <c r="AL128" s="156"/>
      <c r="AM128" s="227">
        <f t="shared" si="1"/>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6133</v>
      </c>
      <c r="X129" s="95" t="s">
        <v>4678</v>
      </c>
      <c r="Y129" s="97"/>
      <c r="Z129" s="97"/>
      <c r="AA129" s="97"/>
      <c r="AB129" s="97"/>
      <c r="AC129" s="97"/>
      <c r="AD129" s="97"/>
      <c r="AE129" s="95" t="s">
        <v>4776</v>
      </c>
      <c r="AF129" s="107" t="s">
        <v>4775</v>
      </c>
      <c r="AG129" s="8"/>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6577</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 t="shared" ref="AM130:AM193" si="2">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 t="shared" si="2"/>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6134</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 t="shared" si="2"/>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6135</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 t="shared" si="2"/>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6474</v>
      </c>
      <c r="F134" s="10" t="s">
        <v>5266</v>
      </c>
      <c r="G134" s="53"/>
      <c r="H134" s="53" t="s">
        <v>66</v>
      </c>
      <c r="I134" s="106" t="s">
        <v>2176</v>
      </c>
      <c r="J134" s="106"/>
      <c r="K134" s="106" t="s">
        <v>6098</v>
      </c>
      <c r="L134" s="56" t="s">
        <v>6554</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6567</v>
      </c>
      <c r="AF134" s="17" t="s">
        <v>2177</v>
      </c>
      <c r="AG134" s="57"/>
      <c r="AH134" s="8"/>
      <c r="AI134" s="8"/>
      <c r="AJ134" s="8"/>
      <c r="AK134" s="8"/>
      <c r="AL134" s="8"/>
      <c r="AM134" s="8">
        <f t="shared" si="2"/>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6095</v>
      </c>
      <c r="K135" s="106"/>
      <c r="L135" s="56"/>
      <c r="M135" s="55" t="s">
        <v>42</v>
      </c>
      <c r="N135" s="58" t="s">
        <v>6094</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6577</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6651</v>
      </c>
      <c r="I137" s="106" t="s">
        <v>2227</v>
      </c>
      <c r="J137" s="106" t="s">
        <v>6652</v>
      </c>
      <c r="K137" s="106"/>
      <c r="L137" s="56" t="s">
        <v>6554</v>
      </c>
      <c r="M137" s="55" t="s">
        <v>42</v>
      </c>
      <c r="N137" s="21" t="s">
        <v>5713</v>
      </c>
      <c r="O137" s="21"/>
      <c r="P137" s="21"/>
      <c r="Q137" s="21" t="s">
        <v>35</v>
      </c>
      <c r="R137" s="21" t="s">
        <v>35</v>
      </c>
      <c r="S137" s="21" t="s">
        <v>35</v>
      </c>
      <c r="T137" s="106" t="s">
        <v>5514</v>
      </c>
      <c r="U137" s="106" t="s">
        <v>2445</v>
      </c>
      <c r="V137" s="106" t="s">
        <v>4666</v>
      </c>
      <c r="W137" s="106" t="s">
        <v>6653</v>
      </c>
      <c r="X137" s="106" t="s">
        <v>83</v>
      </c>
      <c r="Y137" s="106"/>
      <c r="Z137" s="106"/>
      <c r="AA137" s="106"/>
      <c r="AB137" s="106"/>
      <c r="AC137" s="106"/>
      <c r="AD137" s="106"/>
      <c r="AE137" s="1" t="s">
        <v>6567</v>
      </c>
      <c r="AF137" s="17" t="s">
        <v>2228</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6118</v>
      </c>
      <c r="B138" s="180" t="s">
        <v>4293</v>
      </c>
      <c r="C138" s="53"/>
      <c r="D138" s="86" t="s">
        <v>124</v>
      </c>
      <c r="E138" s="94" t="s">
        <v>4570</v>
      </c>
      <c r="F138" s="176" t="s">
        <v>5493</v>
      </c>
      <c r="G138" s="204" t="s">
        <v>6208</v>
      </c>
      <c r="H138" s="95" t="s">
        <v>6119</v>
      </c>
      <c r="I138" s="50"/>
      <c r="J138" s="204" t="s">
        <v>6121</v>
      </c>
      <c r="K138" s="106"/>
      <c r="L138" s="93" t="s">
        <v>349</v>
      </c>
      <c r="M138" s="51" t="s">
        <v>42</v>
      </c>
      <c r="N138" s="58" t="s">
        <v>6239</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 t="shared" si="2"/>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6208</v>
      </c>
      <c r="H139" s="95" t="s">
        <v>6120</v>
      </c>
      <c r="I139" s="93"/>
      <c r="J139" s="204" t="s">
        <v>6121</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6369</v>
      </c>
      <c r="D140" s="55" t="s">
        <v>50</v>
      </c>
      <c r="E140" s="53" t="s">
        <v>220</v>
      </c>
      <c r="F140" s="60" t="s">
        <v>5535</v>
      </c>
      <c r="G140" s="127" t="s">
        <v>4914</v>
      </c>
      <c r="H140" s="53" t="s">
        <v>2277</v>
      </c>
      <c r="I140" s="106"/>
      <c r="J140" s="106" t="s">
        <v>6054</v>
      </c>
      <c r="K140" s="106" t="s">
        <v>6109</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6577</v>
      </c>
      <c r="F141" s="121" t="s">
        <v>4291</v>
      </c>
      <c r="G141" s="127" t="s">
        <v>117</v>
      </c>
      <c r="H141" s="53" t="s">
        <v>763</v>
      </c>
      <c r="I141" s="106" t="s">
        <v>6578</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 t="shared" si="2"/>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5922</v>
      </c>
      <c r="I142" s="106" t="s">
        <v>1244</v>
      </c>
      <c r="J142" s="106" t="s">
        <v>6070</v>
      </c>
      <c r="K142" s="106"/>
      <c r="L142" s="15" t="s">
        <v>6546</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6579</v>
      </c>
      <c r="I143" s="106"/>
      <c r="J143" s="106" t="s">
        <v>6037</v>
      </c>
      <c r="K143" s="106"/>
      <c r="L143" s="15" t="s">
        <v>6554</v>
      </c>
      <c r="M143" s="55" t="s">
        <v>42</v>
      </c>
      <c r="N143" s="54" t="s">
        <v>5978</v>
      </c>
      <c r="O143" s="54"/>
      <c r="P143" s="54"/>
      <c r="Q143" s="54"/>
      <c r="R143" s="54"/>
      <c r="S143" s="54"/>
      <c r="T143" s="106"/>
      <c r="U143" s="106" t="s">
        <v>2445</v>
      </c>
      <c r="V143" s="106" t="s">
        <v>4666</v>
      </c>
      <c r="W143" s="106" t="s">
        <v>6038</v>
      </c>
      <c r="X143" s="106" t="s">
        <v>6039</v>
      </c>
      <c r="Y143" s="106"/>
      <c r="Z143" s="106"/>
      <c r="AA143" s="106"/>
      <c r="AB143" s="106"/>
      <c r="AC143" s="106"/>
      <c r="AD143" s="106"/>
      <c r="AE143" s="1" t="s">
        <v>6567</v>
      </c>
      <c r="AF143" s="17" t="s">
        <v>1404</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6071</v>
      </c>
      <c r="K144" s="106"/>
      <c r="L144" s="56" t="s">
        <v>6535</v>
      </c>
      <c r="M144" s="55" t="s">
        <v>42</v>
      </c>
      <c r="N144" s="58" t="s">
        <v>6072</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 t="shared" si="2"/>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6073</v>
      </c>
      <c r="AV144" s="120">
        <v>43322</v>
      </c>
      <c r="AW144" s="57" t="s">
        <v>46</v>
      </c>
      <c r="AX144" s="99"/>
      <c r="AY144" s="100"/>
      <c r="AZ144" s="142"/>
      <c r="BA144" s="143"/>
      <c r="BC144" s="144"/>
      <c r="BD144" s="144"/>
    </row>
    <row r="145" spans="1:56" ht="75">
      <c r="A145" s="1" t="s">
        <v>1698</v>
      </c>
      <c r="B145" s="179" t="s">
        <v>1699</v>
      </c>
      <c r="C145" s="53" t="s">
        <v>1700</v>
      </c>
      <c r="D145" s="55" t="s">
        <v>50</v>
      </c>
      <c r="E145" s="53" t="s">
        <v>6576</v>
      </c>
      <c r="F145" s="175" t="s">
        <v>96</v>
      </c>
      <c r="G145" s="53"/>
      <c r="H145" s="53" t="s">
        <v>1701</v>
      </c>
      <c r="I145" s="106"/>
      <c r="J145" s="106" t="s">
        <v>6568</v>
      </c>
      <c r="K145" s="106"/>
      <c r="L145" s="56" t="s">
        <v>2445</v>
      </c>
      <c r="M145" s="55" t="s">
        <v>42</v>
      </c>
      <c r="N145" s="54" t="s">
        <v>5707</v>
      </c>
      <c r="O145" s="54"/>
      <c r="P145" s="54"/>
      <c r="Q145" s="54"/>
      <c r="R145" s="54"/>
      <c r="S145" s="54"/>
      <c r="T145" s="106" t="s">
        <v>3934</v>
      </c>
      <c r="U145" s="106" t="s">
        <v>2445</v>
      </c>
      <c r="V145" s="106"/>
      <c r="W145" s="106" t="s">
        <v>6065</v>
      </c>
      <c r="X145" s="106" t="s">
        <v>1702</v>
      </c>
      <c r="Y145" s="106"/>
      <c r="Z145" s="106"/>
      <c r="AA145" s="106"/>
      <c r="AB145" s="106"/>
      <c r="AC145" s="106"/>
      <c r="AD145" s="106"/>
      <c r="AE145" s="1" t="s">
        <v>6574</v>
      </c>
      <c r="AF145" s="173" t="s">
        <v>1703</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6577</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6569</v>
      </c>
      <c r="F147" s="10" t="s">
        <v>196</v>
      </c>
      <c r="G147" s="53"/>
      <c r="H147" s="53" t="s">
        <v>1731</v>
      </c>
      <c r="I147" s="106"/>
      <c r="J147" s="106"/>
      <c r="K147" s="106"/>
      <c r="L147" s="20" t="s">
        <v>2445</v>
      </c>
      <c r="M147" s="55" t="s">
        <v>42</v>
      </c>
      <c r="N147" s="54" t="s">
        <v>5999</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6058</v>
      </c>
      <c r="K148" s="106" t="s">
        <v>6099</v>
      </c>
      <c r="L148" s="56" t="s">
        <v>6554</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6567</v>
      </c>
      <c r="AF148" s="17" t="s">
        <v>1748</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6577</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 t="shared" si="2"/>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6577</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6577</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6580</v>
      </c>
      <c r="F152" s="10" t="s">
        <v>196</v>
      </c>
      <c r="G152" s="53"/>
      <c r="H152" s="53" t="s">
        <v>1887</v>
      </c>
      <c r="I152" s="106" t="s">
        <v>1888</v>
      </c>
      <c r="J152" s="106"/>
      <c r="K152" s="106" t="s">
        <v>6112</v>
      </c>
      <c r="L152" s="56" t="s">
        <v>2445</v>
      </c>
      <c r="M152" s="55" t="s">
        <v>42</v>
      </c>
      <c r="N152" s="54" t="s">
        <v>5999</v>
      </c>
      <c r="O152" s="54"/>
      <c r="P152" s="54"/>
      <c r="Q152" s="54"/>
      <c r="R152" s="54"/>
      <c r="S152" s="54"/>
      <c r="T152" s="106"/>
      <c r="U152" s="106" t="s">
        <v>2445</v>
      </c>
      <c r="V152" s="106" t="s">
        <v>4703</v>
      </c>
      <c r="W152" s="106" t="s">
        <v>1889</v>
      </c>
      <c r="X152" s="106" t="s">
        <v>1890</v>
      </c>
      <c r="Y152" s="106"/>
      <c r="Z152" s="106"/>
      <c r="AA152" s="106"/>
      <c r="AB152" s="106"/>
      <c r="AC152" s="106"/>
      <c r="AD152" s="106"/>
      <c r="AE152" s="1" t="s">
        <v>6574</v>
      </c>
      <c r="AF152" s="173" t="s">
        <v>1891</v>
      </c>
      <c r="AG152" s="57"/>
      <c r="AH152" s="8"/>
      <c r="AI152" s="8"/>
      <c r="AJ152" s="8"/>
      <c r="AK152" s="8"/>
      <c r="AL152" s="8"/>
      <c r="AM152" s="8">
        <f t="shared" si="2"/>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6577</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 t="shared" si="2"/>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6040</v>
      </c>
      <c r="K154" s="106"/>
      <c r="L154" s="56" t="s">
        <v>6525</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6554</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6567</v>
      </c>
      <c r="AF155" s="17" t="s">
        <v>1536</v>
      </c>
      <c r="AG155" s="57"/>
      <c r="AH155" s="8"/>
      <c r="AI155" s="8"/>
      <c r="AJ155" s="8"/>
      <c r="AK155" s="8"/>
      <c r="AL155" s="8"/>
      <c r="AM155" s="8">
        <f t="shared" si="2"/>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6435</v>
      </c>
      <c r="C156" s="53" t="s">
        <v>1932</v>
      </c>
      <c r="D156" s="55" t="s">
        <v>50</v>
      </c>
      <c r="E156" s="53" t="s">
        <v>1933</v>
      </c>
      <c r="F156" s="175" t="s">
        <v>6043</v>
      </c>
      <c r="G156" s="53"/>
      <c r="H156" s="53" t="s">
        <v>6056</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6055</v>
      </c>
      <c r="AG156" s="57"/>
      <c r="AH156" s="8"/>
      <c r="AI156" s="8"/>
      <c r="AJ156" s="8"/>
      <c r="AK156" s="8"/>
      <c r="AL156" s="8"/>
      <c r="AM156" s="8">
        <f t="shared" si="2"/>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6029</v>
      </c>
      <c r="AV156" s="120">
        <v>43322</v>
      </c>
      <c r="AW156" s="57" t="s">
        <v>46</v>
      </c>
      <c r="AX156" s="99"/>
      <c r="AY156" s="100"/>
      <c r="AZ156" s="142"/>
      <c r="BA156" s="143"/>
      <c r="BC156" s="144"/>
      <c r="BD156" s="144"/>
    </row>
    <row r="157" spans="1:56" ht="101.25">
      <c r="A157" s="1" t="s">
        <v>6244</v>
      </c>
      <c r="B157" s="179" t="s">
        <v>6245</v>
      </c>
      <c r="C157" s="53" t="s">
        <v>6246</v>
      </c>
      <c r="D157" s="92"/>
      <c r="E157" s="87" t="s">
        <v>6547</v>
      </c>
      <c r="F157" s="121" t="s">
        <v>5011</v>
      </c>
      <c r="G157" s="50"/>
      <c r="H157" s="38" t="s">
        <v>6248</v>
      </c>
      <c r="I157" s="106" t="s">
        <v>6249</v>
      </c>
      <c r="J157" s="106" t="s">
        <v>6249</v>
      </c>
      <c r="K157" s="106"/>
      <c r="L157" s="88" t="s">
        <v>6546</v>
      </c>
      <c r="M157" s="88" t="s">
        <v>42</v>
      </c>
      <c r="N157" s="58" t="s">
        <v>5713</v>
      </c>
      <c r="O157" s="35"/>
      <c r="P157" s="35"/>
      <c r="Q157" s="89"/>
      <c r="R157" s="90"/>
      <c r="S157" s="63"/>
      <c r="T157" s="106"/>
      <c r="U157" s="106" t="s">
        <v>41</v>
      </c>
      <c r="V157" s="106" t="s">
        <v>4665</v>
      </c>
      <c r="W157" s="106" t="s">
        <v>6251</v>
      </c>
      <c r="X157" s="106" t="s">
        <v>6252</v>
      </c>
      <c r="Y157" s="97"/>
      <c r="Z157" s="106"/>
      <c r="AA157" s="106"/>
      <c r="AB157" s="106"/>
      <c r="AC157" s="106"/>
      <c r="AD157" s="106"/>
      <c r="AE157" s="1" t="s">
        <v>6551</v>
      </c>
      <c r="AF157" s="173" t="s">
        <v>6253</v>
      </c>
      <c r="AG157" s="226"/>
      <c r="AH157" s="156"/>
      <c r="AI157" s="156"/>
      <c r="AJ157" s="156"/>
      <c r="AK157" s="57"/>
      <c r="AL157" s="156"/>
      <c r="AM157" s="227">
        <f t="shared" si="2"/>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6614</v>
      </c>
      <c r="K158" s="106"/>
      <c r="L158" s="56" t="s">
        <v>2445</v>
      </c>
      <c r="M158" s="55" t="s">
        <v>42</v>
      </c>
      <c r="N158" s="58" t="s">
        <v>5711</v>
      </c>
      <c r="O158" s="58"/>
      <c r="P158" s="58"/>
      <c r="Q158" s="58"/>
      <c r="R158" s="58"/>
      <c r="S158" s="58" t="s">
        <v>35</v>
      </c>
      <c r="T158" s="106" t="s">
        <v>114</v>
      </c>
      <c r="U158" s="106" t="s">
        <v>2445</v>
      </c>
      <c r="V158" s="106"/>
      <c r="W158" s="106" t="s">
        <v>6063</v>
      </c>
      <c r="X158" s="138" t="s">
        <v>300</v>
      </c>
      <c r="Y158" s="138"/>
      <c r="Z158" s="138"/>
      <c r="AA158" s="138"/>
      <c r="AB158" s="138"/>
      <c r="AC158" s="138"/>
      <c r="AD158" s="138"/>
      <c r="AE158" s="1" t="s">
        <v>6064</v>
      </c>
      <c r="AF158" s="17" t="s">
        <v>1962</v>
      </c>
      <c r="AG158" s="57"/>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6057</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 t="shared" si="2"/>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2"/>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6016</v>
      </c>
      <c r="AV162" s="120">
        <v>43322</v>
      </c>
      <c r="AW162" s="57" t="s">
        <v>46</v>
      </c>
      <c r="AX162" s="99"/>
      <c r="AY162" s="100"/>
      <c r="AZ162" s="142"/>
      <c r="BA162" s="143"/>
      <c r="BC162" s="144"/>
      <c r="BD162" s="144"/>
    </row>
    <row r="163" spans="1:56" ht="75">
      <c r="A163" s="1" t="s">
        <v>2041</v>
      </c>
      <c r="B163" s="179" t="s">
        <v>2042</v>
      </c>
      <c r="C163" s="53"/>
      <c r="D163" s="55" t="s">
        <v>124</v>
      </c>
      <c r="E163" s="53" t="s">
        <v>6576</v>
      </c>
      <c r="F163" s="10" t="s">
        <v>96</v>
      </c>
      <c r="G163" s="127" t="s">
        <v>2043</v>
      </c>
      <c r="H163" s="53" t="s">
        <v>2044</v>
      </c>
      <c r="I163" s="106"/>
      <c r="J163" s="106" t="s">
        <v>6045</v>
      </c>
      <c r="K163" s="106"/>
      <c r="L163" s="56" t="s">
        <v>2445</v>
      </c>
      <c r="M163" s="55" t="s">
        <v>42</v>
      </c>
      <c r="N163" s="54" t="s">
        <v>6235</v>
      </c>
      <c r="O163" s="54"/>
      <c r="P163" s="54"/>
      <c r="Q163" s="54"/>
      <c r="R163" s="54"/>
      <c r="S163" s="54"/>
      <c r="T163" s="106"/>
      <c r="U163" s="106" t="s">
        <v>2445</v>
      </c>
      <c r="V163" s="106" t="s">
        <v>4703</v>
      </c>
      <c r="W163" s="106"/>
      <c r="X163" s="106" t="s">
        <v>2045</v>
      </c>
      <c r="Y163" s="106"/>
      <c r="Z163" s="106"/>
      <c r="AA163" s="106"/>
      <c r="AB163" s="106"/>
      <c r="AC163" s="106"/>
      <c r="AD163" s="106"/>
      <c r="AE163" s="1" t="s">
        <v>6574</v>
      </c>
      <c r="AF163" s="173" t="s">
        <v>2046</v>
      </c>
      <c r="AG163" s="57"/>
      <c r="AH163" s="8"/>
      <c r="AI163" s="8"/>
      <c r="AJ163" s="8"/>
      <c r="AK163" s="8"/>
      <c r="AL163" s="8"/>
      <c r="AM163" s="8">
        <f t="shared" si="2"/>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6580</v>
      </c>
      <c r="F164" s="10" t="s">
        <v>196</v>
      </c>
      <c r="G164" s="53"/>
      <c r="H164" s="53" t="s">
        <v>6707</v>
      </c>
      <c r="I164" s="106" t="s">
        <v>6581</v>
      </c>
      <c r="J164" s="106" t="s">
        <v>6582</v>
      </c>
      <c r="K164" s="106" t="s">
        <v>6112</v>
      </c>
      <c r="L164" s="20" t="s">
        <v>2445</v>
      </c>
      <c r="M164" s="55" t="s">
        <v>42</v>
      </c>
      <c r="N164" s="58" t="s">
        <v>5999</v>
      </c>
      <c r="O164" s="58"/>
      <c r="P164" s="58"/>
      <c r="Q164" s="58"/>
      <c r="R164" s="58"/>
      <c r="S164" s="58"/>
      <c r="T164" s="106" t="s">
        <v>5514</v>
      </c>
      <c r="U164" s="106" t="s">
        <v>2445</v>
      </c>
      <c r="V164" s="106" t="s">
        <v>4703</v>
      </c>
      <c r="W164" s="106" t="s">
        <v>6708</v>
      </c>
      <c r="X164" s="106" t="s">
        <v>6709</v>
      </c>
      <c r="Y164" s="106"/>
      <c r="Z164" s="106"/>
      <c r="AA164" s="106"/>
      <c r="AB164" s="106"/>
      <c r="AC164" s="106"/>
      <c r="AD164" s="106"/>
      <c r="AE164" s="1" t="s">
        <v>4960</v>
      </c>
      <c r="AF164" s="17" t="s">
        <v>2049</v>
      </c>
      <c r="AG164" s="57"/>
      <c r="AH164" s="8"/>
      <c r="AI164" s="8"/>
      <c r="AJ164" s="8"/>
      <c r="AK164" s="8"/>
      <c r="AL164" s="8"/>
      <c r="AM164" s="8">
        <f t="shared" si="2"/>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232</v>
      </c>
      <c r="AQ164" s="57" t="s">
        <v>2451</v>
      </c>
      <c r="AR164" s="8"/>
      <c r="AS164" s="8"/>
      <c r="AT164" s="8"/>
      <c r="AU164" s="8"/>
      <c r="AV164" s="120">
        <v>43432</v>
      </c>
      <c r="AW164" s="57" t="s">
        <v>6702</v>
      </c>
      <c r="AX164" s="99"/>
      <c r="AY164" s="100"/>
      <c r="AZ164" s="142"/>
      <c r="BA164" s="143"/>
      <c r="BC164" s="144"/>
      <c r="BD164" s="144"/>
    </row>
    <row r="165" spans="1:56" ht="409.5">
      <c r="A165" s="1" t="s">
        <v>4443</v>
      </c>
      <c r="B165" s="180" t="s">
        <v>4358</v>
      </c>
      <c r="C165" s="181" t="s">
        <v>824</v>
      </c>
      <c r="D165" s="93" t="s">
        <v>50</v>
      </c>
      <c r="E165" s="95" t="s">
        <v>6529</v>
      </c>
      <c r="F165" s="126" t="s">
        <v>4567</v>
      </c>
      <c r="G165" s="95" t="s">
        <v>4897</v>
      </c>
      <c r="H165" s="95" t="s">
        <v>6486</v>
      </c>
      <c r="I165" s="93"/>
      <c r="J165" s="95" t="s">
        <v>6165</v>
      </c>
      <c r="K165" s="93"/>
      <c r="L165" s="93" t="s">
        <v>6525</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6527</v>
      </c>
      <c r="AF165" s="107" t="s">
        <v>825</v>
      </c>
      <c r="AG165" s="8"/>
      <c r="AH165" s="8"/>
      <c r="AI165" s="8"/>
      <c r="AJ165" s="8"/>
      <c r="AK165" s="8"/>
      <c r="AL165" s="8"/>
      <c r="AM165" s="8">
        <f t="shared" si="2"/>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6386</v>
      </c>
      <c r="K166" s="106"/>
      <c r="L166" s="56" t="s">
        <v>6525</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 t="shared" si="2"/>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6510</v>
      </c>
      <c r="D167" s="55" t="s">
        <v>50</v>
      </c>
      <c r="E167" s="59" t="s">
        <v>2367</v>
      </c>
      <c r="F167" s="122" t="s">
        <v>2368</v>
      </c>
      <c r="G167" s="53"/>
      <c r="H167" s="53" t="s">
        <v>6032</v>
      </c>
      <c r="I167" s="106"/>
      <c r="J167" s="106"/>
      <c r="K167" s="106"/>
      <c r="L167" s="15" t="s">
        <v>6554</v>
      </c>
      <c r="M167" s="55" t="s">
        <v>42</v>
      </c>
      <c r="N167" s="54" t="s">
        <v>5731</v>
      </c>
      <c r="O167" s="54"/>
      <c r="P167" s="54"/>
      <c r="Q167" s="54"/>
      <c r="R167" s="54"/>
      <c r="S167" s="54"/>
      <c r="T167" s="106"/>
      <c r="U167" s="106" t="s">
        <v>2445</v>
      </c>
      <c r="V167" s="106" t="s">
        <v>6033</v>
      </c>
      <c r="W167" s="106" t="s">
        <v>2369</v>
      </c>
      <c r="X167" s="106" t="s">
        <v>6034</v>
      </c>
      <c r="Y167" s="106"/>
      <c r="Z167" s="106"/>
      <c r="AA167" s="106"/>
      <c r="AB167" s="106"/>
      <c r="AC167" s="106"/>
      <c r="AD167" s="106"/>
      <c r="AE167" s="1" t="s">
        <v>4958</v>
      </c>
      <c r="AF167" s="122" t="s">
        <v>2371</v>
      </c>
      <c r="AG167" s="57"/>
      <c r="AH167" s="8"/>
      <c r="AI167" s="8"/>
      <c r="AJ167" s="8"/>
      <c r="AK167" s="8"/>
      <c r="AL167" s="8"/>
      <c r="AM167" s="8">
        <f t="shared" si="2"/>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6583</v>
      </c>
      <c r="I168" s="106" t="s">
        <v>2117</v>
      </c>
      <c r="J168" s="106"/>
      <c r="K168" s="106"/>
      <c r="L168" s="15" t="s">
        <v>6554</v>
      </c>
      <c r="M168" s="55" t="s">
        <v>42</v>
      </c>
      <c r="N168" s="58" t="s">
        <v>5978</v>
      </c>
      <c r="O168" s="58"/>
      <c r="P168" s="58"/>
      <c r="Q168" s="58"/>
      <c r="R168" s="58"/>
      <c r="S168" s="58"/>
      <c r="T168" s="106"/>
      <c r="U168" s="106" t="s">
        <v>2445</v>
      </c>
      <c r="V168" s="106"/>
      <c r="W168" s="106" t="s">
        <v>2118</v>
      </c>
      <c r="X168" s="106" t="s">
        <v>6074</v>
      </c>
      <c r="Y168" s="106"/>
      <c r="Z168" s="106"/>
      <c r="AA168" s="106"/>
      <c r="AB168" s="106"/>
      <c r="AC168" s="106"/>
      <c r="AD168" s="106"/>
      <c r="AE168" s="1" t="s">
        <v>6567</v>
      </c>
      <c r="AF168" s="17" t="s">
        <v>2119</v>
      </c>
      <c r="AG168" s="57"/>
      <c r="AH168" s="8"/>
      <c r="AI168" s="8"/>
      <c r="AJ168" s="8"/>
      <c r="AK168" s="8"/>
      <c r="AL168" s="8"/>
      <c r="AM168" s="8">
        <f t="shared" si="2"/>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6387</v>
      </c>
      <c r="D169" s="55" t="s">
        <v>226</v>
      </c>
      <c r="E169" s="53" t="s">
        <v>227</v>
      </c>
      <c r="F169" s="6"/>
      <c r="G169" s="140" t="s">
        <v>835</v>
      </c>
      <c r="H169" s="53" t="s">
        <v>5607</v>
      </c>
      <c r="I169" s="106" t="s">
        <v>510</v>
      </c>
      <c r="J169" s="106" t="s">
        <v>6384</v>
      </c>
      <c r="K169" s="106"/>
      <c r="L169" s="56" t="s">
        <v>6525</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 t="shared" si="2"/>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6047</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2"/>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6016</v>
      </c>
      <c r="AV170" s="120">
        <v>43322</v>
      </c>
      <c r="AW170" s="57" t="s">
        <v>46</v>
      </c>
      <c r="AX170" s="99"/>
      <c r="AY170" s="100"/>
      <c r="AZ170" s="142"/>
      <c r="BA170" s="143"/>
      <c r="BC170" s="144"/>
      <c r="BD170" s="144"/>
    </row>
    <row r="171" spans="1:56" ht="90">
      <c r="A171" s="1" t="s">
        <v>2178</v>
      </c>
      <c r="B171" s="184" t="s">
        <v>6436</v>
      </c>
      <c r="C171" s="53" t="s">
        <v>2179</v>
      </c>
      <c r="D171" s="19" t="s">
        <v>50</v>
      </c>
      <c r="E171" s="53" t="s">
        <v>1933</v>
      </c>
      <c r="F171" s="175" t="s">
        <v>6043</v>
      </c>
      <c r="G171" s="53"/>
      <c r="H171" s="53" t="s">
        <v>2180</v>
      </c>
      <c r="I171" s="106" t="s">
        <v>2181</v>
      </c>
      <c r="J171" s="106"/>
      <c r="K171" s="106"/>
      <c r="L171" s="28"/>
      <c r="M171" s="55" t="s">
        <v>42</v>
      </c>
      <c r="N171" s="13" t="s">
        <v>5708</v>
      </c>
      <c r="O171" s="13"/>
      <c r="P171" s="13"/>
      <c r="Q171" s="13"/>
      <c r="R171" s="13"/>
      <c r="S171" s="13"/>
      <c r="T171" s="106"/>
      <c r="U171" s="106" t="s">
        <v>2445</v>
      </c>
      <c r="V171" s="106" t="s">
        <v>6042</v>
      </c>
      <c r="W171" s="106" t="s">
        <v>2182</v>
      </c>
      <c r="X171" s="106" t="s">
        <v>2183</v>
      </c>
      <c r="Y171" s="106"/>
      <c r="Z171" s="106"/>
      <c r="AA171" s="106"/>
      <c r="AB171" s="106"/>
      <c r="AC171" s="106"/>
      <c r="AD171" s="106"/>
      <c r="AE171" s="1" t="s">
        <v>4936</v>
      </c>
      <c r="AF171" s="173" t="s">
        <v>6041</v>
      </c>
      <c r="AG171" s="57"/>
      <c r="AH171" s="8"/>
      <c r="AI171" s="8"/>
      <c r="AJ171" s="8"/>
      <c r="AK171" s="8"/>
      <c r="AL171" s="8"/>
      <c r="AM171" s="8">
        <f t="shared" si="2"/>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6029</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6554</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6567</v>
      </c>
      <c r="AF172" s="17" t="s">
        <v>2205</v>
      </c>
      <c r="AG172" s="57"/>
      <c r="AH172" s="8"/>
      <c r="AI172" s="8"/>
      <c r="AJ172" s="8"/>
      <c r="AK172" s="8"/>
      <c r="AL172" s="8"/>
      <c r="AM172" s="8">
        <f t="shared" si="2"/>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6048</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6574</v>
      </c>
      <c r="AF173" s="173" t="s">
        <v>2217</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6049</v>
      </c>
      <c r="J174" s="106" t="s">
        <v>6052</v>
      </c>
      <c r="K174" s="106"/>
      <c r="L174" s="56"/>
      <c r="M174" s="55" t="s">
        <v>42</v>
      </c>
      <c r="N174" s="54" t="s">
        <v>5709</v>
      </c>
      <c r="O174" s="54"/>
      <c r="P174" s="54" t="s">
        <v>35</v>
      </c>
      <c r="Q174" s="54"/>
      <c r="R174" s="54" t="s">
        <v>35</v>
      </c>
      <c r="S174" s="54" t="s">
        <v>35</v>
      </c>
      <c r="T174" s="106" t="s">
        <v>299</v>
      </c>
      <c r="U174" s="106" t="s">
        <v>2445</v>
      </c>
      <c r="V174" s="106" t="s">
        <v>6050</v>
      </c>
      <c r="W174" s="106" t="s">
        <v>6051</v>
      </c>
      <c r="X174" s="106" t="s">
        <v>2236</v>
      </c>
      <c r="Y174" s="106"/>
      <c r="Z174" s="106"/>
      <c r="AA174" s="106"/>
      <c r="AB174" s="106"/>
      <c r="AC174" s="106"/>
      <c r="AD174" s="106"/>
      <c r="AE174" s="1" t="s">
        <v>4934</v>
      </c>
      <c r="AF174" s="173" t="s">
        <v>2237</v>
      </c>
      <c r="AG174" s="57"/>
      <c r="AH174" s="8"/>
      <c r="AI174" s="8"/>
      <c r="AJ174" s="8"/>
      <c r="AK174" s="8"/>
      <c r="AL174" s="8"/>
      <c r="AM174" s="8">
        <f t="shared" si="2"/>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6053</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6535</v>
      </c>
      <c r="M175" s="55" t="s">
        <v>42</v>
      </c>
      <c r="N175" s="58" t="s">
        <v>5709</v>
      </c>
      <c r="O175" s="58"/>
      <c r="P175" s="58"/>
      <c r="Q175" s="58"/>
      <c r="R175" s="58"/>
      <c r="S175" s="58"/>
      <c r="T175" s="106"/>
      <c r="U175" s="106" t="s">
        <v>2445</v>
      </c>
      <c r="V175" s="106" t="s">
        <v>4703</v>
      </c>
      <c r="W175" s="106" t="s">
        <v>315</v>
      </c>
      <c r="X175" s="106" t="s">
        <v>6067</v>
      </c>
      <c r="Y175" s="106"/>
      <c r="Z175" s="106"/>
      <c r="AA175" s="106"/>
      <c r="AB175" s="106"/>
      <c r="AC175" s="106"/>
      <c r="AD175" s="106"/>
      <c r="AE175" s="1" t="s">
        <v>6536</v>
      </c>
      <c r="AF175" s="173" t="s">
        <v>6066</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6370</v>
      </c>
      <c r="D176" s="55" t="s">
        <v>50</v>
      </c>
      <c r="E176" s="53" t="s">
        <v>220</v>
      </c>
      <c r="F176" s="175" t="s">
        <v>5535</v>
      </c>
      <c r="G176" s="127" t="s">
        <v>4914</v>
      </c>
      <c r="H176" s="53" t="s">
        <v>2277</v>
      </c>
      <c r="I176" s="106"/>
      <c r="J176" s="106" t="s">
        <v>6054</v>
      </c>
      <c r="K176" s="106" t="s">
        <v>6108</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5946</v>
      </c>
      <c r="I177" s="53"/>
      <c r="J177" s="53"/>
      <c r="K177" s="53"/>
      <c r="L177" s="15"/>
      <c r="M177" s="55" t="s">
        <v>42</v>
      </c>
      <c r="N177" s="54" t="s">
        <v>5775</v>
      </c>
      <c r="O177" s="54"/>
      <c r="P177" s="54"/>
      <c r="Q177" s="54"/>
      <c r="R177" s="54"/>
      <c r="S177" s="54"/>
      <c r="T177" s="106"/>
      <c r="U177" s="106" t="s">
        <v>41</v>
      </c>
      <c r="V177" s="106"/>
      <c r="W177" s="106" t="s">
        <v>5947</v>
      </c>
      <c r="X177" s="106" t="s">
        <v>1356</v>
      </c>
      <c r="Y177" s="106"/>
      <c r="Z177" s="106"/>
      <c r="AA177" s="106"/>
      <c r="AB177" s="106"/>
      <c r="AC177" s="106"/>
      <c r="AD177" s="106"/>
      <c r="AE177" s="1" t="s">
        <v>4933</v>
      </c>
      <c r="AF177" s="173" t="s">
        <v>1357</v>
      </c>
      <c r="AG177" s="57"/>
      <c r="AH177" s="57"/>
      <c r="AI177" s="57"/>
      <c r="AJ177" s="57"/>
      <c r="AK177" s="57"/>
      <c r="AL177" s="57"/>
      <c r="AM177" s="57">
        <f t="shared" si="2"/>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5948</v>
      </c>
      <c r="F178" s="10" t="s">
        <v>5286</v>
      </c>
      <c r="G178" s="152" t="s">
        <v>636</v>
      </c>
      <c r="H178" s="53" t="s">
        <v>1412</v>
      </c>
      <c r="I178" s="106" t="s">
        <v>6537</v>
      </c>
      <c r="J178" s="106" t="s">
        <v>5950</v>
      </c>
      <c r="K178" s="106"/>
      <c r="L178" s="56" t="s">
        <v>6535</v>
      </c>
      <c r="M178" s="55" t="s">
        <v>42</v>
      </c>
      <c r="N178" s="58" t="s">
        <v>5949</v>
      </c>
      <c r="O178" s="58"/>
      <c r="P178" s="58"/>
      <c r="Q178" s="58"/>
      <c r="R178" s="58"/>
      <c r="S178" s="58"/>
      <c r="T178" s="106"/>
      <c r="U178" s="106"/>
      <c r="V178" s="106" t="s">
        <v>4666</v>
      </c>
      <c r="W178" s="106" t="s">
        <v>339</v>
      </c>
      <c r="X178" s="106" t="s">
        <v>6538</v>
      </c>
      <c r="Y178" s="106"/>
      <c r="Z178" s="106"/>
      <c r="AA178" s="106"/>
      <c r="AB178" s="106"/>
      <c r="AC178" s="106"/>
      <c r="AD178" s="106"/>
      <c r="AE178" s="1" t="s">
        <v>4953</v>
      </c>
      <c r="AF178" s="174" t="s">
        <v>5285</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6388</v>
      </c>
      <c r="D179" s="55" t="s">
        <v>226</v>
      </c>
      <c r="E179" s="53" t="s">
        <v>227</v>
      </c>
      <c r="F179" s="6"/>
      <c r="G179" s="140" t="s">
        <v>835</v>
      </c>
      <c r="H179" s="53" t="s">
        <v>840</v>
      </c>
      <c r="I179" s="106" t="s">
        <v>510</v>
      </c>
      <c r="J179" s="106" t="s">
        <v>6384</v>
      </c>
      <c r="K179" s="106"/>
      <c r="L179" s="56" t="s">
        <v>6525</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 t="shared" si="2"/>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5955</v>
      </c>
      <c r="C180" s="53" t="s">
        <v>1448</v>
      </c>
      <c r="D180" s="55" t="s">
        <v>50</v>
      </c>
      <c r="E180" s="59" t="s">
        <v>151</v>
      </c>
      <c r="F180" s="60" t="s">
        <v>2417</v>
      </c>
      <c r="G180" s="53"/>
      <c r="H180" s="53" t="s">
        <v>1449</v>
      </c>
      <c r="I180" s="106" t="s">
        <v>5956</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6574</v>
      </c>
      <c r="AF180" s="17" t="s">
        <v>1452</v>
      </c>
      <c r="AG180" s="57"/>
      <c r="AH180" s="8"/>
      <c r="AI180" s="8"/>
      <c r="AJ180" s="8"/>
      <c r="AK180" s="8"/>
      <c r="AL180" s="8"/>
      <c r="AM180" s="8">
        <f t="shared" si="2"/>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6547</v>
      </c>
      <c r="F181" s="121" t="s">
        <v>5011</v>
      </c>
      <c r="G181" s="53"/>
      <c r="H181" s="53" t="s">
        <v>853</v>
      </c>
      <c r="I181" s="106"/>
      <c r="J181" s="106"/>
      <c r="K181" s="106"/>
      <c r="L181" s="15" t="s">
        <v>6546</v>
      </c>
      <c r="M181" s="55" t="s">
        <v>42</v>
      </c>
      <c r="N181" s="54" t="s">
        <v>5707</v>
      </c>
      <c r="O181" s="54"/>
      <c r="P181" s="54"/>
      <c r="Q181" s="54"/>
      <c r="R181" s="54"/>
      <c r="S181" s="54"/>
      <c r="T181" s="106"/>
      <c r="U181" s="106" t="s">
        <v>41</v>
      </c>
      <c r="V181" s="106" t="s">
        <v>4665</v>
      </c>
      <c r="W181" s="106"/>
      <c r="X181" s="106" t="s">
        <v>6471</v>
      </c>
      <c r="Y181" s="106"/>
      <c r="Z181" s="106"/>
      <c r="AA181" s="106"/>
      <c r="AB181" s="106"/>
      <c r="AC181" s="106"/>
      <c r="AD181" s="106"/>
      <c r="AE181" s="1" t="s">
        <v>4944</v>
      </c>
      <c r="AF181" s="17" t="s">
        <v>855</v>
      </c>
      <c r="AG181" s="57"/>
      <c r="AH181" s="8"/>
      <c r="AI181" s="8"/>
      <c r="AJ181" s="8"/>
      <c r="AK181" s="8"/>
      <c r="AL181" s="8"/>
      <c r="AM181" s="8">
        <f t="shared" si="2"/>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5958</v>
      </c>
      <c r="B182" s="179" t="s">
        <v>1458</v>
      </c>
      <c r="C182" s="53"/>
      <c r="D182" s="86" t="s">
        <v>808</v>
      </c>
      <c r="E182" s="53" t="s">
        <v>1267</v>
      </c>
      <c r="F182" s="10" t="s">
        <v>336</v>
      </c>
      <c r="G182" s="152" t="s">
        <v>2392</v>
      </c>
      <c r="H182" s="53" t="s">
        <v>5960</v>
      </c>
      <c r="I182" s="106" t="s">
        <v>1459</v>
      </c>
      <c r="J182" s="106" t="s">
        <v>5961</v>
      </c>
      <c r="K182" s="106"/>
      <c r="L182" s="56" t="s">
        <v>6535</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 t="shared" si="2"/>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5959</v>
      </c>
      <c r="I183" s="106" t="s">
        <v>1459</v>
      </c>
      <c r="J183" s="106" t="s">
        <v>5961</v>
      </c>
      <c r="K183" s="106"/>
      <c r="L183" s="56" t="s">
        <v>6535</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 t="shared" si="2"/>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6015</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5962</v>
      </c>
      <c r="K184" s="106"/>
      <c r="L184" s="15" t="s">
        <v>6525</v>
      </c>
      <c r="M184" s="55" t="s">
        <v>42</v>
      </c>
      <c r="N184" s="54" t="s">
        <v>5731</v>
      </c>
      <c r="O184" s="58" t="s">
        <v>35</v>
      </c>
      <c r="P184" s="58"/>
      <c r="Q184" s="58"/>
      <c r="R184" s="58"/>
      <c r="S184" s="58"/>
      <c r="T184" s="106"/>
      <c r="U184" s="106" t="s">
        <v>41</v>
      </c>
      <c r="V184" s="106" t="s">
        <v>4666</v>
      </c>
      <c r="W184" s="106" t="s">
        <v>5963</v>
      </c>
      <c r="X184" s="106" t="s">
        <v>5964</v>
      </c>
      <c r="Y184" s="106"/>
      <c r="Z184" s="106"/>
      <c r="AA184" s="106"/>
      <c r="AB184" s="106"/>
      <c r="AC184" s="106"/>
      <c r="AD184" s="106"/>
      <c r="AE184" s="1" t="s">
        <v>4957</v>
      </c>
      <c r="AF184" s="122" t="s">
        <v>2358</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6311</v>
      </c>
      <c r="I185" s="106"/>
      <c r="J185" s="106" t="s">
        <v>5965</v>
      </c>
      <c r="K185" s="106"/>
      <c r="L185" s="56" t="s">
        <v>652</v>
      </c>
      <c r="M185" s="55" t="s">
        <v>42</v>
      </c>
      <c r="N185" s="58" t="s">
        <v>6300</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5813</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6440</v>
      </c>
      <c r="C186" s="53" t="s">
        <v>5833</v>
      </c>
      <c r="D186" s="55" t="s">
        <v>179</v>
      </c>
      <c r="E186" s="53" t="s">
        <v>151</v>
      </c>
      <c r="F186" s="60" t="s">
        <v>2417</v>
      </c>
      <c r="G186" s="53"/>
      <c r="H186" s="53" t="s">
        <v>5834</v>
      </c>
      <c r="I186" s="106" t="s">
        <v>6442</v>
      </c>
      <c r="J186" s="106"/>
      <c r="K186" s="106"/>
      <c r="L186" s="56" t="s">
        <v>2445</v>
      </c>
      <c r="M186" s="55" t="s">
        <v>42</v>
      </c>
      <c r="N186" s="13" t="s">
        <v>5709</v>
      </c>
      <c r="O186" s="13"/>
      <c r="P186" s="13"/>
      <c r="Q186" s="13"/>
      <c r="R186" s="13"/>
      <c r="S186" s="13"/>
      <c r="T186" s="106"/>
      <c r="U186" s="106" t="s">
        <v>2445</v>
      </c>
      <c r="V186" s="106" t="s">
        <v>4665</v>
      </c>
      <c r="W186" s="106" t="s">
        <v>1082</v>
      </c>
      <c r="X186" s="106" t="s">
        <v>5835</v>
      </c>
      <c r="Y186" s="106"/>
      <c r="Z186" s="106"/>
      <c r="AA186" s="106"/>
      <c r="AB186" s="106"/>
      <c r="AC186" s="106"/>
      <c r="AD186" s="106"/>
      <c r="AE186" s="1" t="s">
        <v>4943</v>
      </c>
      <c r="AF186" s="29" t="s">
        <v>867</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5966</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 t="shared" si="2"/>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6017</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5818</v>
      </c>
      <c r="L188" s="15" t="s">
        <v>6546</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5968</v>
      </c>
      <c r="I189" s="106" t="s">
        <v>1494</v>
      </c>
      <c r="J189" s="106"/>
      <c r="K189" s="106"/>
      <c r="L189" s="15" t="s">
        <v>6546</v>
      </c>
      <c r="M189" s="55" t="s">
        <v>42</v>
      </c>
      <c r="N189" s="54" t="s">
        <v>5967</v>
      </c>
      <c r="O189" s="54"/>
      <c r="P189" s="54"/>
      <c r="Q189" s="54"/>
      <c r="R189" s="54"/>
      <c r="S189" s="54"/>
      <c r="T189" s="106"/>
      <c r="U189" s="106" t="s">
        <v>41</v>
      </c>
      <c r="V189" s="106" t="s">
        <v>4666</v>
      </c>
      <c r="W189" s="106"/>
      <c r="X189" s="106" t="s">
        <v>5969</v>
      </c>
      <c r="Y189" s="106"/>
      <c r="Z189" s="106"/>
      <c r="AA189" s="106"/>
      <c r="AB189" s="106"/>
      <c r="AC189" s="106"/>
      <c r="AD189" s="106"/>
      <c r="AE189" s="1" t="s">
        <v>4956</v>
      </c>
      <c r="AF189" s="17" t="s">
        <v>1495</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6439</v>
      </c>
      <c r="B190" s="244" t="s">
        <v>6441</v>
      </c>
      <c r="C190" s="53" t="s">
        <v>5833</v>
      </c>
      <c r="D190" s="55" t="s">
        <v>179</v>
      </c>
      <c r="E190" s="53" t="s">
        <v>151</v>
      </c>
      <c r="F190" s="60" t="s">
        <v>2417</v>
      </c>
      <c r="G190" s="245"/>
      <c r="H190" s="53" t="s">
        <v>5834</v>
      </c>
      <c r="I190" s="50"/>
      <c r="J190" s="106"/>
      <c r="K190" s="106"/>
      <c r="L190" s="56" t="s">
        <v>2445</v>
      </c>
      <c r="M190" s="55" t="s">
        <v>42</v>
      </c>
      <c r="N190" s="13" t="s">
        <v>5709</v>
      </c>
      <c r="O190" s="13"/>
      <c r="P190" s="13"/>
      <c r="Q190" s="13"/>
      <c r="R190" s="13"/>
      <c r="S190" s="13"/>
      <c r="T190" s="106"/>
      <c r="U190" s="106" t="s">
        <v>2445</v>
      </c>
      <c r="V190" s="106" t="s">
        <v>4665</v>
      </c>
      <c r="W190" s="106" t="s">
        <v>6444</v>
      </c>
      <c r="X190" s="106" t="s">
        <v>6443</v>
      </c>
      <c r="Y190" s="97"/>
      <c r="Z190" s="106"/>
      <c r="AA190" s="106"/>
      <c r="AB190" s="106"/>
      <c r="AC190" s="106"/>
      <c r="AD190" s="106"/>
      <c r="AE190" s="1" t="s">
        <v>4943</v>
      </c>
      <c r="AF190" s="174" t="s">
        <v>6452</v>
      </c>
      <c r="AG190" s="246"/>
      <c r="AH190" s="247"/>
      <c r="AI190" s="247"/>
      <c r="AJ190" s="247"/>
      <c r="AK190" s="248"/>
      <c r="AL190" s="247"/>
      <c r="AM190" s="249">
        <f t="shared" si="2"/>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6584</v>
      </c>
      <c r="I191" s="106" t="s">
        <v>5979</v>
      </c>
      <c r="J191" s="106"/>
      <c r="K191" s="106"/>
      <c r="L191" s="15" t="s">
        <v>6554</v>
      </c>
      <c r="M191" s="55" t="s">
        <v>42</v>
      </c>
      <c r="N191" s="54" t="s">
        <v>5978</v>
      </c>
      <c r="O191" s="54"/>
      <c r="P191" s="54"/>
      <c r="Q191" s="54"/>
      <c r="R191" s="54"/>
      <c r="S191" s="54"/>
      <c r="T191" s="106"/>
      <c r="U191" s="106" t="s">
        <v>2445</v>
      </c>
      <c r="V191" s="106" t="s">
        <v>4666</v>
      </c>
      <c r="W191" s="106" t="s">
        <v>1539</v>
      </c>
      <c r="X191" s="106" t="s">
        <v>1540</v>
      </c>
      <c r="Y191" s="106"/>
      <c r="Z191" s="106"/>
      <c r="AA191" s="106"/>
      <c r="AB191" s="106"/>
      <c r="AC191" s="106"/>
      <c r="AD191" s="106"/>
      <c r="AE191" s="1" t="s">
        <v>6567</v>
      </c>
      <c r="AF191" s="173" t="s">
        <v>1541</v>
      </c>
      <c r="AG191" s="57"/>
      <c r="AH191" s="8"/>
      <c r="AI191" s="8"/>
      <c r="AJ191" s="8"/>
      <c r="AK191" s="8"/>
      <c r="AL191" s="8"/>
      <c r="AM191" s="8">
        <f t="shared" si="2"/>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6068</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5980</v>
      </c>
      <c r="I192" s="106" t="s">
        <v>1564</v>
      </c>
      <c r="J192" s="106" t="s">
        <v>5981</v>
      </c>
      <c r="K192" s="106" t="s">
        <v>6105</v>
      </c>
      <c r="L192" s="56" t="s">
        <v>2445</v>
      </c>
      <c r="M192" s="55" t="s">
        <v>42</v>
      </c>
      <c r="N192" s="54" t="s">
        <v>5707</v>
      </c>
      <c r="O192" s="54"/>
      <c r="P192" s="54"/>
      <c r="Q192" s="54"/>
      <c r="R192" s="54"/>
      <c r="S192" s="54"/>
      <c r="T192" s="106"/>
      <c r="U192" s="106" t="s">
        <v>2445</v>
      </c>
      <c r="V192" s="106" t="s">
        <v>5929</v>
      </c>
      <c r="W192" s="106" t="s">
        <v>1565</v>
      </c>
      <c r="X192" s="106" t="s">
        <v>5982</v>
      </c>
      <c r="Y192" s="106"/>
      <c r="Z192" s="106"/>
      <c r="AA192" s="106"/>
      <c r="AB192" s="106"/>
      <c r="AC192" s="106"/>
      <c r="AD192" s="106"/>
      <c r="AE192" s="1" t="s">
        <v>4969</v>
      </c>
      <c r="AF192" s="17" t="s">
        <v>1566</v>
      </c>
      <c r="AG192" s="57"/>
      <c r="AH192" s="8"/>
      <c r="AI192" s="8"/>
      <c r="AJ192" s="8"/>
      <c r="AK192" s="8"/>
      <c r="AL192" s="8"/>
      <c r="AM192" s="8">
        <f t="shared" si="2"/>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5983</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 t="shared" si="2"/>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5989</v>
      </c>
      <c r="I194" s="106" t="s">
        <v>510</v>
      </c>
      <c r="J194" s="106" t="s">
        <v>5805</v>
      </c>
      <c r="K194" s="106"/>
      <c r="L194" s="15" t="s">
        <v>6554</v>
      </c>
      <c r="M194" s="55" t="s">
        <v>42</v>
      </c>
      <c r="N194" s="58" t="s">
        <v>6229</v>
      </c>
      <c r="O194" s="58"/>
      <c r="P194" s="58"/>
      <c r="Q194" s="58"/>
      <c r="R194" s="58"/>
      <c r="S194" s="58"/>
      <c r="T194" s="106"/>
      <c r="U194" s="106" t="s">
        <v>2445</v>
      </c>
      <c r="V194" s="106" t="s">
        <v>4666</v>
      </c>
      <c r="W194" s="106" t="s">
        <v>5990</v>
      </c>
      <c r="X194" s="106" t="s">
        <v>1576</v>
      </c>
      <c r="Y194" s="106"/>
      <c r="Z194" s="106"/>
      <c r="AA194" s="106"/>
      <c r="AB194" s="106"/>
      <c r="AC194" s="106"/>
      <c r="AD194" s="106"/>
      <c r="AE194" s="1" t="s">
        <v>6567</v>
      </c>
      <c r="AF194" s="17" t="s">
        <v>1577</v>
      </c>
      <c r="AG194" s="57"/>
      <c r="AH194" s="8"/>
      <c r="AI194" s="8"/>
      <c r="AJ194" s="8"/>
      <c r="AK194" s="8"/>
      <c r="AL194" s="8"/>
      <c r="AM194" s="8">
        <f t="shared" ref="AM194:AM257" si="3">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6389</v>
      </c>
      <c r="D195" s="55" t="s">
        <v>226</v>
      </c>
      <c r="E195" s="53" t="s">
        <v>227</v>
      </c>
      <c r="F195" s="6"/>
      <c r="G195" s="140" t="s">
        <v>699</v>
      </c>
      <c r="H195" s="53" t="s">
        <v>870</v>
      </c>
      <c r="I195" s="106"/>
      <c r="J195" s="106" t="s">
        <v>6385</v>
      </c>
      <c r="K195" s="106"/>
      <c r="L195" s="56" t="s">
        <v>6525</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6457</v>
      </c>
      <c r="AG196" s="8"/>
      <c r="AH196" s="8"/>
      <c r="AI196" s="8"/>
      <c r="AJ196" s="8"/>
      <c r="AK196" s="8"/>
      <c r="AL196" s="8"/>
      <c r="AM196" s="8">
        <f t="shared" si="3"/>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6117</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5993</v>
      </c>
      <c r="I197" s="106" t="s">
        <v>5994</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 t="shared" si="3"/>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6457</v>
      </c>
      <c r="AG198" s="8"/>
      <c r="AH198" s="8"/>
      <c r="AI198" s="8"/>
      <c r="AJ198" s="8"/>
      <c r="AK198" s="8"/>
      <c r="AL198" s="8"/>
      <c r="AM198" s="8">
        <f t="shared" si="3"/>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6117</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6308</v>
      </c>
      <c r="I199" s="106"/>
      <c r="J199" s="106" t="s">
        <v>5996</v>
      </c>
      <c r="K199" s="106"/>
      <c r="L199" s="15" t="s">
        <v>652</v>
      </c>
      <c r="M199" s="55" t="s">
        <v>42</v>
      </c>
      <c r="N199" s="58" t="s">
        <v>6300</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 t="shared" si="3"/>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5997</v>
      </c>
      <c r="C200" s="53" t="s">
        <v>5998</v>
      </c>
      <c r="D200" s="14" t="s">
        <v>59</v>
      </c>
      <c r="E200" s="53" t="s">
        <v>6585</v>
      </c>
      <c r="F200" s="175" t="s">
        <v>196</v>
      </c>
      <c r="G200" s="140" t="s">
        <v>1610</v>
      </c>
      <c r="H200" s="53" t="s">
        <v>1611</v>
      </c>
      <c r="I200" s="106" t="s">
        <v>6586</v>
      </c>
      <c r="J200" s="106" t="s">
        <v>6587</v>
      </c>
      <c r="K200" s="106"/>
      <c r="L200" s="20" t="s">
        <v>2445</v>
      </c>
      <c r="M200" s="55" t="s">
        <v>42</v>
      </c>
      <c r="N200" s="58" t="s">
        <v>5999</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6547</v>
      </c>
      <c r="F201" s="121" t="s">
        <v>5011</v>
      </c>
      <c r="G201" s="53"/>
      <c r="H201" s="53" t="s">
        <v>441</v>
      </c>
      <c r="I201" s="106" t="s">
        <v>6000</v>
      </c>
      <c r="J201" s="106"/>
      <c r="K201" s="106"/>
      <c r="L201" s="15" t="s">
        <v>6546</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6001</v>
      </c>
      <c r="I202" s="106" t="s">
        <v>1646</v>
      </c>
      <c r="J202" s="106" t="s">
        <v>6002</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6574</v>
      </c>
      <c r="AF202" s="17" t="s">
        <v>1653</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6004</v>
      </c>
      <c r="I203" s="106" t="s">
        <v>1646</v>
      </c>
      <c r="J203" s="106" t="s">
        <v>6003</v>
      </c>
      <c r="K203" s="106"/>
      <c r="L203" s="15" t="s">
        <v>6554</v>
      </c>
      <c r="M203" s="55" t="s">
        <v>42</v>
      </c>
      <c r="N203" s="58" t="s">
        <v>5709</v>
      </c>
      <c r="O203" s="58" t="s">
        <v>35</v>
      </c>
      <c r="P203" s="58"/>
      <c r="Q203" s="58"/>
      <c r="R203" s="58"/>
      <c r="S203" s="58"/>
      <c r="T203" s="106"/>
      <c r="U203" s="106" t="s">
        <v>2445</v>
      </c>
      <c r="V203" s="106" t="s">
        <v>4666</v>
      </c>
      <c r="W203" s="106" t="s">
        <v>1656</v>
      </c>
      <c r="X203" s="106" t="s">
        <v>6005</v>
      </c>
      <c r="Y203" s="106"/>
      <c r="Z203" s="106"/>
      <c r="AA203" s="106"/>
      <c r="AB203" s="106"/>
      <c r="AC203" s="106"/>
      <c r="AD203" s="106"/>
      <c r="AE203" s="1" t="s">
        <v>6567</v>
      </c>
      <c r="AF203" s="173" t="s">
        <v>1657</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6006</v>
      </c>
      <c r="C204" s="53"/>
      <c r="D204" s="55" t="s">
        <v>50</v>
      </c>
      <c r="E204" s="53" t="s">
        <v>51</v>
      </c>
      <c r="F204" s="10" t="s">
        <v>5269</v>
      </c>
      <c r="G204" s="53"/>
      <c r="H204" s="53" t="s">
        <v>386</v>
      </c>
      <c r="I204" s="106"/>
      <c r="J204" s="106"/>
      <c r="K204" s="106"/>
      <c r="L204" s="15" t="s">
        <v>6546</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6335</v>
      </c>
      <c r="L205" s="15" t="s">
        <v>6554</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6567</v>
      </c>
      <c r="AF205" s="17" t="s">
        <v>1516</v>
      </c>
      <c r="AG205" s="57"/>
      <c r="AH205" s="8"/>
      <c r="AI205" s="8"/>
      <c r="AJ205" s="8"/>
      <c r="AK205" s="8"/>
      <c r="AL205" s="8"/>
      <c r="AM205" s="8">
        <f t="shared" si="3"/>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6254</v>
      </c>
      <c r="C206" s="53" t="s">
        <v>1662</v>
      </c>
      <c r="D206" s="55" t="s">
        <v>50</v>
      </c>
      <c r="E206" s="53" t="s">
        <v>51</v>
      </c>
      <c r="F206" s="10" t="s">
        <v>5269</v>
      </c>
      <c r="G206" s="53"/>
      <c r="H206" s="53" t="s">
        <v>1669</v>
      </c>
      <c r="I206" s="106" t="s">
        <v>1664</v>
      </c>
      <c r="J206" s="106"/>
      <c r="K206" s="106"/>
      <c r="L206" s="15" t="s">
        <v>6546</v>
      </c>
      <c r="M206" s="55" t="s">
        <v>42</v>
      </c>
      <c r="N206" s="54" t="s">
        <v>5708</v>
      </c>
      <c r="O206" s="54" t="s">
        <v>1126</v>
      </c>
      <c r="P206" s="54" t="s">
        <v>35</v>
      </c>
      <c r="Q206" s="54"/>
      <c r="R206" s="54"/>
      <c r="S206" s="54" t="s">
        <v>35</v>
      </c>
      <c r="T206" s="106"/>
      <c r="U206" s="106" t="s">
        <v>41</v>
      </c>
      <c r="V206" s="106" t="s">
        <v>4666</v>
      </c>
      <c r="W206" s="106" t="s">
        <v>6255</v>
      </c>
      <c r="X206" s="106" t="s">
        <v>2385</v>
      </c>
      <c r="Y206" s="106"/>
      <c r="Z206" s="106"/>
      <c r="AA206" s="106"/>
      <c r="AB206" s="106"/>
      <c r="AC206" s="106"/>
      <c r="AD206" s="106"/>
      <c r="AE206" s="1" t="s">
        <v>4968</v>
      </c>
      <c r="AF206" s="122" t="s">
        <v>5237</v>
      </c>
      <c r="AG206" s="57"/>
      <c r="AH206" s="8"/>
      <c r="AI206" s="8"/>
      <c r="AJ206" s="8"/>
      <c r="AK206" s="8"/>
      <c r="AL206" s="8"/>
      <c r="AM206" s="8">
        <f t="shared" si="3"/>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6254</v>
      </c>
      <c r="C207" s="53" t="s">
        <v>1662</v>
      </c>
      <c r="D207" s="55" t="s">
        <v>59</v>
      </c>
      <c r="E207" s="53" t="s">
        <v>51</v>
      </c>
      <c r="F207" s="10" t="s">
        <v>5269</v>
      </c>
      <c r="G207" s="53"/>
      <c r="H207" s="53" t="s">
        <v>1663</v>
      </c>
      <c r="I207" s="106" t="s">
        <v>1664</v>
      </c>
      <c r="J207" s="106"/>
      <c r="K207" s="106"/>
      <c r="L207" s="15" t="s">
        <v>6546</v>
      </c>
      <c r="M207" s="55" t="s">
        <v>42</v>
      </c>
      <c r="N207" s="54" t="s">
        <v>6007</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6588</v>
      </c>
      <c r="F208" s="175" t="s">
        <v>5318</v>
      </c>
      <c r="G208" s="127"/>
      <c r="H208" s="53" t="s">
        <v>5319</v>
      </c>
      <c r="I208" s="106" t="s">
        <v>6008</v>
      </c>
      <c r="J208" s="106" t="s">
        <v>6615</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 t="shared" si="3"/>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6010</v>
      </c>
      <c r="G209" s="53"/>
      <c r="H209" s="53" t="s">
        <v>6314</v>
      </c>
      <c r="I209" s="106" t="s">
        <v>1683</v>
      </c>
      <c r="J209" s="106" t="s">
        <v>6011</v>
      </c>
      <c r="K209" s="106"/>
      <c r="L209" s="56"/>
      <c r="M209" s="55" t="s">
        <v>42</v>
      </c>
      <c r="N209" s="54" t="s">
        <v>6315</v>
      </c>
      <c r="O209" s="54"/>
      <c r="P209" s="54"/>
      <c r="Q209" s="54"/>
      <c r="R209" s="54"/>
      <c r="S209" s="54"/>
      <c r="T209" s="106" t="s">
        <v>923</v>
      </c>
      <c r="U209" s="106" t="s">
        <v>41</v>
      </c>
      <c r="V209" s="106"/>
      <c r="W209" s="106" t="s">
        <v>1684</v>
      </c>
      <c r="X209" s="106" t="s">
        <v>6012</v>
      </c>
      <c r="Y209" s="106"/>
      <c r="Z209" s="106"/>
      <c r="AA209" s="106"/>
      <c r="AB209" s="106"/>
      <c r="AC209" s="106"/>
      <c r="AD209" s="106"/>
      <c r="AE209" s="1" t="s">
        <v>6342</v>
      </c>
      <c r="AF209" s="175" t="s">
        <v>6009</v>
      </c>
      <c r="AG209" s="57"/>
      <c r="AH209" s="8"/>
      <c r="AI209" s="8"/>
      <c r="AJ209" s="8"/>
      <c r="AK209" s="8"/>
      <c r="AL209" s="8"/>
      <c r="AM209" s="8">
        <f t="shared" si="3"/>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6029</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5836</v>
      </c>
      <c r="K210" s="106"/>
      <c r="L210" s="20" t="s">
        <v>89</v>
      </c>
      <c r="M210" s="55" t="s">
        <v>42</v>
      </c>
      <c r="N210" s="54" t="s">
        <v>6303</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6166</v>
      </c>
      <c r="D211" s="93" t="s">
        <v>50</v>
      </c>
      <c r="E211" s="94" t="s">
        <v>4572</v>
      </c>
      <c r="F211" s="98" t="s">
        <v>4291</v>
      </c>
      <c r="G211" s="95" t="s">
        <v>4899</v>
      </c>
      <c r="H211" s="95" t="s">
        <v>6167</v>
      </c>
      <c r="I211" s="95" t="s">
        <v>4641</v>
      </c>
      <c r="J211" s="95" t="s">
        <v>6168</v>
      </c>
      <c r="K211" s="93"/>
      <c r="L211" s="93" t="s">
        <v>2665</v>
      </c>
      <c r="M211" s="55" t="s">
        <v>42</v>
      </c>
      <c r="N211" s="54" t="s">
        <v>5731</v>
      </c>
      <c r="O211" s="66"/>
      <c r="P211" s="66"/>
      <c r="Q211" s="66"/>
      <c r="R211" s="66"/>
      <c r="S211" s="66"/>
      <c r="T211" s="95" t="s">
        <v>4659</v>
      </c>
      <c r="U211" s="95" t="s">
        <v>349</v>
      </c>
      <c r="V211" s="96" t="s">
        <v>4665</v>
      </c>
      <c r="W211" s="95" t="s">
        <v>54</v>
      </c>
      <c r="X211" s="95" t="s">
        <v>6169</v>
      </c>
      <c r="Y211" s="97"/>
      <c r="Z211" s="97"/>
      <c r="AA211" s="97"/>
      <c r="AB211" s="97"/>
      <c r="AC211" s="1"/>
      <c r="AD211" s="97"/>
      <c r="AE211" s="95" t="s">
        <v>4768</v>
      </c>
      <c r="AF211" s="107" t="s">
        <v>4846</v>
      </c>
      <c r="AG211" s="8"/>
      <c r="AH211" s="8"/>
      <c r="AI211" s="8"/>
      <c r="AJ211" s="8"/>
      <c r="AK211" s="8"/>
      <c r="AL211" s="8"/>
      <c r="AM211" s="8">
        <f t="shared" si="3"/>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6654</v>
      </c>
      <c r="K212" s="106" t="s">
        <v>5848</v>
      </c>
      <c r="L212" s="56" t="s">
        <v>6554</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6567</v>
      </c>
      <c r="AF212" s="30" t="s">
        <v>962</v>
      </c>
      <c r="AG212" s="57"/>
      <c r="AH212" s="8"/>
      <c r="AI212" s="8"/>
      <c r="AJ212" s="8"/>
      <c r="AK212" s="8"/>
      <c r="AL212" s="8"/>
      <c r="AM212" s="8">
        <f t="shared" si="3"/>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5850</v>
      </c>
      <c r="K213" s="106"/>
      <c r="L213" s="56" t="s">
        <v>89</v>
      </c>
      <c r="M213" s="55" t="s">
        <v>42</v>
      </c>
      <c r="N213" s="54" t="s">
        <v>6228</v>
      </c>
      <c r="O213" s="54"/>
      <c r="P213" s="54"/>
      <c r="Q213" s="54"/>
      <c r="R213" s="54"/>
      <c r="S213" s="54"/>
      <c r="T213" s="106"/>
      <c r="U213" s="106" t="s">
        <v>41</v>
      </c>
      <c r="V213" s="106" t="s">
        <v>4665</v>
      </c>
      <c r="W213" s="106" t="s">
        <v>5851</v>
      </c>
      <c r="X213" s="106" t="s">
        <v>946</v>
      </c>
      <c r="Y213" s="106"/>
      <c r="Z213" s="106"/>
      <c r="AA213" s="106"/>
      <c r="AB213" s="106"/>
      <c r="AC213" s="106"/>
      <c r="AD213" s="106"/>
      <c r="AE213" s="1" t="s">
        <v>4944</v>
      </c>
      <c r="AF213" s="17" t="s">
        <v>949</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5854</v>
      </c>
      <c r="J214" s="106" t="s">
        <v>5855</v>
      </c>
      <c r="K214" s="106"/>
      <c r="L214" s="15" t="s">
        <v>6554</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6567</v>
      </c>
      <c r="AF214" s="17" t="s">
        <v>988</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5857</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5858</v>
      </c>
      <c r="Y215" s="106"/>
      <c r="Z215" s="106"/>
      <c r="AA215" s="106"/>
      <c r="AB215" s="106"/>
      <c r="AC215" s="106"/>
      <c r="AD215" s="106"/>
      <c r="AE215" s="1" t="s">
        <v>4965</v>
      </c>
      <c r="AF215" s="17" t="s">
        <v>1006</v>
      </c>
      <c r="AG215" s="57"/>
      <c r="AH215" s="8"/>
      <c r="AI215" s="8"/>
      <c r="AJ215" s="8"/>
      <c r="AK215" s="8"/>
      <c r="AL215" s="8"/>
      <c r="AM215" s="8">
        <f t="shared" si="3"/>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 t="shared" si="3"/>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6546</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 t="shared" si="3"/>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6546</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6509</v>
      </c>
      <c r="D219" s="130" t="s">
        <v>179</v>
      </c>
      <c r="E219" s="45" t="s">
        <v>5125</v>
      </c>
      <c r="F219" s="131" t="s">
        <v>5126</v>
      </c>
      <c r="G219" s="132" t="s">
        <v>5127</v>
      </c>
      <c r="H219" s="132" t="s">
        <v>5859</v>
      </c>
      <c r="J219" s="132" t="s">
        <v>5860</v>
      </c>
      <c r="L219" s="133" t="s">
        <v>6535</v>
      </c>
      <c r="M219" s="133" t="s">
        <v>42</v>
      </c>
      <c r="N219" s="133" t="s">
        <v>5709</v>
      </c>
      <c r="O219" s="129"/>
      <c r="P219" s="129"/>
      <c r="Q219" s="134"/>
      <c r="R219" s="46"/>
      <c r="S219" s="135"/>
      <c r="T219" s="129"/>
      <c r="U219" s="129" t="s">
        <v>41</v>
      </c>
      <c r="V219" s="129" t="s">
        <v>5128</v>
      </c>
      <c r="W219" s="129" t="s">
        <v>5129</v>
      </c>
      <c r="X219" s="129" t="s">
        <v>5861</v>
      </c>
      <c r="AE219" s="128" t="s">
        <v>5862</v>
      </c>
      <c r="AF219" s="105" t="s">
        <v>5130</v>
      </c>
      <c r="AG219" s="48"/>
      <c r="AH219" s="136"/>
      <c r="AI219" s="136"/>
      <c r="AM219" s="136">
        <f t="shared" si="3"/>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277</v>
      </c>
      <c r="AQ219" s="137" t="s">
        <v>2451</v>
      </c>
      <c r="AV219" s="120">
        <v>43417</v>
      </c>
      <c r="AW219" s="137" t="s">
        <v>6507</v>
      </c>
      <c r="AX219" s="99"/>
      <c r="AY219" s="100"/>
      <c r="AZ219" s="142"/>
      <c r="BA219" s="143"/>
      <c r="BC219" s="144"/>
      <c r="BD219" s="144"/>
    </row>
    <row r="220" spans="1:56" ht="75">
      <c r="A220" s="1" t="s">
        <v>1051</v>
      </c>
      <c r="B220" s="179" t="s">
        <v>1052</v>
      </c>
      <c r="C220" s="53" t="s">
        <v>5863</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5864</v>
      </c>
      <c r="Y220" s="106"/>
      <c r="Z220" s="106"/>
      <c r="AA220" s="106"/>
      <c r="AB220" s="106"/>
      <c r="AC220" s="106"/>
      <c r="AD220" s="106"/>
      <c r="AE220" s="1" t="s">
        <v>6574</v>
      </c>
      <c r="AF220" s="173" t="s">
        <v>1054</v>
      </c>
      <c r="AG220" s="57"/>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6548</v>
      </c>
      <c r="F221" s="121" t="s">
        <v>5011</v>
      </c>
      <c r="G221" s="127" t="s">
        <v>966</v>
      </c>
      <c r="H221" s="53" t="s">
        <v>967</v>
      </c>
      <c r="I221" s="106" t="s">
        <v>2409</v>
      </c>
      <c r="J221" s="106" t="s">
        <v>2406</v>
      </c>
      <c r="K221" s="106"/>
      <c r="L221" s="15" t="s">
        <v>6546</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 t="shared" si="3"/>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5869</v>
      </c>
      <c r="C222" s="53" t="s">
        <v>5868</v>
      </c>
      <c r="D222" s="55" t="s">
        <v>412</v>
      </c>
      <c r="E222" s="53" t="s">
        <v>640</v>
      </c>
      <c r="F222" s="10" t="s">
        <v>5278</v>
      </c>
      <c r="G222" s="127" t="s">
        <v>1060</v>
      </c>
      <c r="H222" s="53" t="s">
        <v>1061</v>
      </c>
      <c r="I222" s="106" t="s">
        <v>680</v>
      </c>
      <c r="J222" s="106" t="s">
        <v>5805</v>
      </c>
      <c r="K222" s="106"/>
      <c r="L222" s="15" t="s">
        <v>6554</v>
      </c>
      <c r="M222" s="55" t="s">
        <v>42</v>
      </c>
      <c r="N222" s="58" t="s">
        <v>6229</v>
      </c>
      <c r="O222" s="58"/>
      <c r="P222" s="58"/>
      <c r="Q222" s="58"/>
      <c r="R222" s="58"/>
      <c r="S222" s="58"/>
      <c r="T222" s="106"/>
      <c r="U222" s="106" t="s">
        <v>2445</v>
      </c>
      <c r="V222" s="106" t="s">
        <v>4666</v>
      </c>
      <c r="W222" s="106" t="s">
        <v>1014</v>
      </c>
      <c r="X222" s="106" t="s">
        <v>1015</v>
      </c>
      <c r="Y222" s="106"/>
      <c r="Z222" s="106"/>
      <c r="AA222" s="106"/>
      <c r="AB222" s="106"/>
      <c r="AC222" s="106"/>
      <c r="AD222" s="106"/>
      <c r="AE222" s="1" t="s">
        <v>6567</v>
      </c>
      <c r="AF222" s="30" t="s">
        <v>1062</v>
      </c>
      <c r="AG222" s="57"/>
      <c r="AH222" s="8"/>
      <c r="AI222" s="8"/>
      <c r="AJ222" s="8"/>
      <c r="AK222" s="8"/>
      <c r="AL222" s="8"/>
      <c r="AM222" s="8">
        <f t="shared" si="3"/>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6552</v>
      </c>
      <c r="AF223" s="173" t="s">
        <v>1077</v>
      </c>
      <c r="AG223" s="57"/>
      <c r="AH223" s="8"/>
      <c r="AI223" s="8"/>
      <c r="AJ223" s="8"/>
      <c r="AK223" s="8"/>
      <c r="AL223" s="8"/>
      <c r="AM223" s="8">
        <f t="shared" si="3"/>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5852</v>
      </c>
      <c r="K224" s="106" t="s">
        <v>5853</v>
      </c>
      <c r="L224" s="56" t="s">
        <v>6525</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5872</v>
      </c>
      <c r="K225" s="106"/>
      <c r="L225" s="15" t="s">
        <v>6546</v>
      </c>
      <c r="M225" s="55" t="s">
        <v>42</v>
      </c>
      <c r="N225" s="54" t="s">
        <v>5873</v>
      </c>
      <c r="O225" s="54"/>
      <c r="P225" s="54"/>
      <c r="Q225" s="54"/>
      <c r="R225" s="54"/>
      <c r="S225" s="54"/>
      <c r="T225" s="106"/>
      <c r="U225" s="106"/>
      <c r="V225" s="106" t="s">
        <v>4666</v>
      </c>
      <c r="W225" s="106" t="s">
        <v>1089</v>
      </c>
      <c r="X225" s="106" t="s">
        <v>6553</v>
      </c>
      <c r="Y225" s="106"/>
      <c r="Z225" s="106"/>
      <c r="AA225" s="106"/>
      <c r="AB225" s="106"/>
      <c r="AC225" s="106"/>
      <c r="AD225" s="106"/>
      <c r="AE225" s="1" t="s">
        <v>4956</v>
      </c>
      <c r="AF225" s="173" t="s">
        <v>1090</v>
      </c>
      <c r="AG225" s="57"/>
      <c r="AH225" s="8"/>
      <c r="AI225" s="8"/>
      <c r="AJ225" s="8"/>
      <c r="AK225" s="8"/>
      <c r="AL225" s="8"/>
      <c r="AM225" s="8">
        <f t="shared" si="3"/>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 t="shared" si="3"/>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6028</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 t="shared" si="3"/>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6028</v>
      </c>
      <c r="AV227" s="120">
        <v>43030</v>
      </c>
      <c r="AW227" s="95" t="s">
        <v>2352</v>
      </c>
      <c r="AX227" s="99"/>
      <c r="AY227" s="100"/>
      <c r="AZ227" s="142"/>
      <c r="BA227" s="143"/>
      <c r="BC227" s="144"/>
      <c r="BD227" s="144"/>
    </row>
    <row r="228" spans="1:56" ht="101.25">
      <c r="A228" s="1" t="s">
        <v>1017</v>
      </c>
      <c r="B228" s="179" t="s">
        <v>1018</v>
      </c>
      <c r="C228" s="53" t="s">
        <v>1019</v>
      </c>
      <c r="D228" s="55"/>
      <c r="E228" s="53" t="s">
        <v>6547</v>
      </c>
      <c r="F228" s="121" t="s">
        <v>5011</v>
      </c>
      <c r="G228" s="53"/>
      <c r="H228" s="53" t="s">
        <v>1020</v>
      </c>
      <c r="I228" s="106"/>
      <c r="J228" s="106"/>
      <c r="K228" s="106"/>
      <c r="L228" s="15" t="s">
        <v>6546</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6576</v>
      </c>
      <c r="F229" s="10" t="s">
        <v>96</v>
      </c>
      <c r="G229" s="140" t="s">
        <v>1113</v>
      </c>
      <c r="H229" s="53" t="s">
        <v>1114</v>
      </c>
      <c r="I229" s="106" t="s">
        <v>5882</v>
      </c>
      <c r="J229" s="106" t="s">
        <v>5881</v>
      </c>
      <c r="K229" s="106"/>
      <c r="L229" s="56" t="s">
        <v>2445</v>
      </c>
      <c r="M229" s="55" t="s">
        <v>42</v>
      </c>
      <c r="N229" s="54" t="s">
        <v>6232</v>
      </c>
      <c r="O229" s="54"/>
      <c r="P229" s="54"/>
      <c r="Q229" s="54"/>
      <c r="R229" s="54"/>
      <c r="S229" s="54"/>
      <c r="T229" s="106"/>
      <c r="U229" s="106" t="s">
        <v>2445</v>
      </c>
      <c r="V229" s="106" t="s">
        <v>4703</v>
      </c>
      <c r="W229" s="106" t="s">
        <v>5883</v>
      </c>
      <c r="X229" s="106" t="s">
        <v>1115</v>
      </c>
      <c r="Y229" s="106"/>
      <c r="Z229" s="106"/>
      <c r="AA229" s="106"/>
      <c r="AB229" s="106"/>
      <c r="AC229" s="106"/>
      <c r="AD229" s="106"/>
      <c r="AE229" s="1" t="s">
        <v>6574</v>
      </c>
      <c r="AF229" s="17" t="s">
        <v>1116</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5825</v>
      </c>
      <c r="G230" s="53"/>
      <c r="H230" s="53" t="s">
        <v>1121</v>
      </c>
      <c r="I230" s="106" t="s">
        <v>1122</v>
      </c>
      <c r="J230" s="106"/>
      <c r="K230" s="106"/>
      <c r="L230" s="56" t="s">
        <v>6535</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6539</v>
      </c>
      <c r="AF230" s="17" t="s">
        <v>285</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5865</v>
      </c>
      <c r="I231" s="106"/>
      <c r="J231" s="106" t="s">
        <v>5866</v>
      </c>
      <c r="K231" s="106"/>
      <c r="L231" s="20" t="s">
        <v>89</v>
      </c>
      <c r="M231" s="55" t="s">
        <v>42</v>
      </c>
      <c r="N231" s="54" t="s">
        <v>5713</v>
      </c>
      <c r="O231" s="54"/>
      <c r="P231" s="54"/>
      <c r="Q231" s="54"/>
      <c r="R231" s="54"/>
      <c r="S231" s="54" t="s">
        <v>35</v>
      </c>
      <c r="T231" s="106" t="s">
        <v>114</v>
      </c>
      <c r="U231" s="106" t="s">
        <v>41</v>
      </c>
      <c r="V231" s="106" t="s">
        <v>4665</v>
      </c>
      <c r="W231" s="106" t="s">
        <v>5867</v>
      </c>
      <c r="X231" s="106" t="s">
        <v>44</v>
      </c>
      <c r="Y231" s="106"/>
      <c r="Z231" s="106"/>
      <c r="AA231" s="106"/>
      <c r="AB231" s="106"/>
      <c r="AC231" s="106"/>
      <c r="AD231" s="106"/>
      <c r="AE231" s="1" t="s">
        <v>4944</v>
      </c>
      <c r="AF231" s="173" t="s">
        <v>1058</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5870</v>
      </c>
      <c r="I232" s="106" t="s">
        <v>5871</v>
      </c>
      <c r="J232" s="106" t="s">
        <v>5871</v>
      </c>
      <c r="K232" s="106"/>
      <c r="L232" s="20" t="s">
        <v>89</v>
      </c>
      <c r="M232" s="55" t="s">
        <v>42</v>
      </c>
      <c r="N232" s="54" t="s">
        <v>6173</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5887</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5888</v>
      </c>
      <c r="Y233" s="106"/>
      <c r="Z233" s="106"/>
      <c r="AA233" s="106"/>
      <c r="AB233" s="106"/>
      <c r="AC233" s="106"/>
      <c r="AD233" s="106"/>
      <c r="AE233" s="167" t="s">
        <v>1160</v>
      </c>
      <c r="AF233" s="30" t="s">
        <v>1161</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6547</v>
      </c>
      <c r="F234" s="121" t="s">
        <v>5011</v>
      </c>
      <c r="G234" s="127" t="s">
        <v>1187</v>
      </c>
      <c r="H234" s="53" t="s">
        <v>1188</v>
      </c>
      <c r="I234" s="106" t="s">
        <v>1189</v>
      </c>
      <c r="J234" s="127" t="s">
        <v>5904</v>
      </c>
      <c r="K234" s="106"/>
      <c r="L234" s="15" t="s">
        <v>6546</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5857</v>
      </c>
      <c r="G235" s="127"/>
      <c r="H235" s="53" t="s">
        <v>5905</v>
      </c>
      <c r="I235" s="106"/>
      <c r="J235" s="106"/>
      <c r="K235" s="106" t="s">
        <v>6113</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 t="shared" si="3"/>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5906</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 t="shared" si="3"/>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5908</v>
      </c>
      <c r="D237" s="55" t="s">
        <v>179</v>
      </c>
      <c r="E237" s="53" t="s">
        <v>1208</v>
      </c>
      <c r="F237" s="175" t="s">
        <v>5907</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5909</v>
      </c>
      <c r="AF237" s="17" t="s">
        <v>1211</v>
      </c>
      <c r="AG237" s="57"/>
      <c r="AH237" s="8"/>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5910</v>
      </c>
      <c r="D238" s="55"/>
      <c r="E238" s="53" t="s">
        <v>1208</v>
      </c>
      <c r="F238" s="175" t="s">
        <v>5907</v>
      </c>
      <c r="G238" s="127"/>
      <c r="H238" s="53" t="s">
        <v>1214</v>
      </c>
      <c r="I238" s="106" t="s">
        <v>1215</v>
      </c>
      <c r="J238" s="106" t="s">
        <v>5912</v>
      </c>
      <c r="K238" s="106"/>
      <c r="L238" s="56" t="s">
        <v>5152</v>
      </c>
      <c r="M238" s="55" t="s">
        <v>42</v>
      </c>
      <c r="N238" s="54" t="s">
        <v>5911</v>
      </c>
      <c r="O238" s="54"/>
      <c r="P238" s="54"/>
      <c r="Q238" s="54"/>
      <c r="R238" s="54"/>
      <c r="S238" s="54"/>
      <c r="T238" s="106"/>
      <c r="U238" s="106" t="s">
        <v>41</v>
      </c>
      <c r="V238" s="106" t="s">
        <v>4683</v>
      </c>
      <c r="W238" s="106" t="s">
        <v>4918</v>
      </c>
      <c r="X238" s="106" t="s">
        <v>1216</v>
      </c>
      <c r="Y238" s="106"/>
      <c r="Z238" s="106"/>
      <c r="AA238" s="106"/>
      <c r="AB238" s="106"/>
      <c r="AC238" s="106"/>
      <c r="AD238" s="106"/>
      <c r="AE238" s="1" t="s">
        <v>5909</v>
      </c>
      <c r="AF238" s="17" t="s">
        <v>1217</v>
      </c>
      <c r="AG238" s="57"/>
      <c r="AH238" s="8"/>
      <c r="AI238" s="8"/>
      <c r="AJ238" s="8"/>
      <c r="AK238" s="8"/>
      <c r="AL238" s="8"/>
      <c r="AM238" s="8">
        <f t="shared" si="3"/>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5914</v>
      </c>
      <c r="B239" s="179" t="s">
        <v>1228</v>
      </c>
      <c r="C239" s="53" t="s">
        <v>1229</v>
      </c>
      <c r="D239" s="86" t="s">
        <v>179</v>
      </c>
      <c r="E239" s="53" t="s">
        <v>952</v>
      </c>
      <c r="F239" s="175" t="s">
        <v>953</v>
      </c>
      <c r="G239" s="50"/>
      <c r="H239" s="38" t="s">
        <v>5918</v>
      </c>
      <c r="I239" s="38" t="s">
        <v>2406</v>
      </c>
      <c r="J239" s="106" t="s">
        <v>5915</v>
      </c>
      <c r="K239" s="106"/>
      <c r="L239" s="56" t="s">
        <v>6546</v>
      </c>
      <c r="M239" s="55" t="s">
        <v>42</v>
      </c>
      <c r="N239" s="58" t="s">
        <v>5713</v>
      </c>
      <c r="O239" s="35"/>
      <c r="P239" s="35"/>
      <c r="Q239" s="89"/>
      <c r="R239" s="90"/>
      <c r="S239" s="63"/>
      <c r="T239" s="106" t="s">
        <v>5514</v>
      </c>
      <c r="U239" s="106" t="s">
        <v>41</v>
      </c>
      <c r="V239" s="106" t="s">
        <v>4703</v>
      </c>
      <c r="W239" s="106"/>
      <c r="X239" s="106" t="s">
        <v>5919</v>
      </c>
      <c r="Y239" s="97"/>
      <c r="Z239" s="106"/>
      <c r="AA239" s="106"/>
      <c r="AB239" s="106"/>
      <c r="AC239" s="106"/>
      <c r="AD239" s="106"/>
      <c r="AE239" s="1" t="s">
        <v>4937</v>
      </c>
      <c r="AF239" s="17" t="s">
        <v>1230</v>
      </c>
      <c r="AG239" s="226"/>
      <c r="AH239" s="156"/>
      <c r="AI239" s="156"/>
      <c r="AJ239" s="156"/>
      <c r="AK239" s="57"/>
      <c r="AL239" s="156"/>
      <c r="AM239" s="227">
        <f t="shared" si="3"/>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5913</v>
      </c>
      <c r="B240" s="179" t="s">
        <v>1228</v>
      </c>
      <c r="C240" s="53" t="s">
        <v>1229</v>
      </c>
      <c r="D240" s="86" t="s">
        <v>50</v>
      </c>
      <c r="E240" s="53" t="s">
        <v>952</v>
      </c>
      <c r="F240" s="10" t="s">
        <v>953</v>
      </c>
      <c r="G240" s="50"/>
      <c r="H240" s="50" t="s">
        <v>579</v>
      </c>
      <c r="I240" s="50"/>
      <c r="J240" s="106" t="s">
        <v>5552</v>
      </c>
      <c r="K240" s="106"/>
      <c r="L240" s="56" t="s">
        <v>6546</v>
      </c>
      <c r="M240" s="55" t="s">
        <v>42</v>
      </c>
      <c r="N240" s="58" t="s">
        <v>5731</v>
      </c>
      <c r="O240" s="35"/>
      <c r="P240" s="35"/>
      <c r="Q240" s="89"/>
      <c r="R240" s="90"/>
      <c r="S240" s="63"/>
      <c r="T240" s="106"/>
      <c r="U240" s="106" t="s">
        <v>41</v>
      </c>
      <c r="V240" s="106" t="s">
        <v>4703</v>
      </c>
      <c r="W240" s="106"/>
      <c r="X240" s="106" t="s">
        <v>5920</v>
      </c>
      <c r="Y240" s="97"/>
      <c r="Z240" s="106"/>
      <c r="AA240" s="106"/>
      <c r="AB240" s="106"/>
      <c r="AC240" s="106"/>
      <c r="AD240" s="106"/>
      <c r="AE240" s="1" t="s">
        <v>4937</v>
      </c>
      <c r="AF240" s="17" t="s">
        <v>1230</v>
      </c>
      <c r="AG240" s="226"/>
      <c r="AH240" s="156"/>
      <c r="AI240" s="156"/>
      <c r="AJ240" s="156"/>
      <c r="AK240" s="57"/>
      <c r="AL240" s="156"/>
      <c r="AM240" s="227">
        <f t="shared" si="3"/>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5916</v>
      </c>
      <c r="G241" s="53"/>
      <c r="H241" s="53" t="s">
        <v>5917</v>
      </c>
      <c r="I241" s="106"/>
      <c r="J241" s="106"/>
      <c r="K241" s="106"/>
      <c r="L241" s="56" t="s">
        <v>6546</v>
      </c>
      <c r="M241" s="55" t="s">
        <v>42</v>
      </c>
      <c r="N241" s="54" t="s">
        <v>5911</v>
      </c>
      <c r="O241" s="54"/>
      <c r="P241" s="54"/>
      <c r="Q241" s="54"/>
      <c r="R241" s="54"/>
      <c r="S241" s="54" t="s">
        <v>35</v>
      </c>
      <c r="T241" s="106"/>
      <c r="U241" s="106" t="s">
        <v>41</v>
      </c>
      <c r="V241" s="106" t="s">
        <v>4703</v>
      </c>
      <c r="W241" s="106"/>
      <c r="X241" s="106" t="s">
        <v>5920</v>
      </c>
      <c r="Y241" s="106"/>
      <c r="Z241" s="106"/>
      <c r="AA241" s="106"/>
      <c r="AB241" s="106"/>
      <c r="AC241" s="106"/>
      <c r="AD241" s="106"/>
      <c r="AE241" s="1" t="s">
        <v>4937</v>
      </c>
      <c r="AF241" s="173" t="s">
        <v>5921</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5874</v>
      </c>
      <c r="D242" s="36" t="s">
        <v>50</v>
      </c>
      <c r="E242" s="56" t="s">
        <v>6589</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5875</v>
      </c>
      <c r="X242" s="1" t="s">
        <v>5876</v>
      </c>
      <c r="Y242" s="97"/>
      <c r="Z242" s="97"/>
      <c r="AA242" s="97"/>
      <c r="AB242" s="97"/>
      <c r="AC242" s="97"/>
      <c r="AD242" s="97"/>
      <c r="AE242" s="1" t="s">
        <v>4944</v>
      </c>
      <c r="AF242" s="122" t="s">
        <v>2362</v>
      </c>
      <c r="AG242" s="37"/>
      <c r="AH242" s="37"/>
      <c r="AI242" s="37"/>
      <c r="AJ242" s="37"/>
      <c r="AK242" s="37"/>
      <c r="AL242" s="37"/>
      <c r="AM242" s="37">
        <f t="shared" si="3"/>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5906</v>
      </c>
      <c r="G243" s="127"/>
      <c r="H243" s="53" t="s">
        <v>5923</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 t="shared" si="3"/>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6264</v>
      </c>
      <c r="C244" s="65" t="s">
        <v>6267</v>
      </c>
      <c r="D244" s="93"/>
      <c r="E244" s="96" t="s">
        <v>4572</v>
      </c>
      <c r="F244" s="238" t="s">
        <v>4291</v>
      </c>
      <c r="G244" s="93"/>
      <c r="H244" s="95" t="s">
        <v>6268</v>
      </c>
      <c r="I244" s="93"/>
      <c r="J244" s="93"/>
      <c r="K244" s="93"/>
      <c r="L244" s="93" t="s">
        <v>2665</v>
      </c>
      <c r="M244" s="51" t="s">
        <v>42</v>
      </c>
      <c r="N244" s="66"/>
      <c r="O244" s="66"/>
      <c r="P244" s="66"/>
      <c r="Q244" s="66"/>
      <c r="R244" s="66"/>
      <c r="S244" s="66"/>
      <c r="T244" s="93" t="s">
        <v>4659</v>
      </c>
      <c r="U244" s="93" t="s">
        <v>349</v>
      </c>
      <c r="V244" s="93" t="s">
        <v>4665</v>
      </c>
      <c r="W244" s="172" t="s">
        <v>6270</v>
      </c>
      <c r="X244" s="241" t="s">
        <v>4687</v>
      </c>
      <c r="Y244" s="97"/>
      <c r="Z244" s="97"/>
      <c r="AA244" s="97"/>
      <c r="AB244" s="97"/>
      <c r="AC244" s="97"/>
      <c r="AD244" s="97"/>
      <c r="AE244" s="95" t="s">
        <v>4816</v>
      </c>
      <c r="AF244" s="176" t="s">
        <v>6455</v>
      </c>
      <c r="AG244" s="8"/>
      <c r="AH244" s="8"/>
      <c r="AI244" s="8"/>
      <c r="AJ244" s="8"/>
      <c r="AK244" s="8"/>
      <c r="AL244" s="8"/>
      <c r="AM244" s="8">
        <f t="shared" si="3"/>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6261</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5928</v>
      </c>
      <c r="I245" s="106" t="s">
        <v>1262</v>
      </c>
      <c r="J245" s="106" t="s">
        <v>5927</v>
      </c>
      <c r="K245" s="106" t="s">
        <v>6104</v>
      </c>
      <c r="L245" s="56" t="s">
        <v>2445</v>
      </c>
      <c r="M245" s="55" t="s">
        <v>42</v>
      </c>
      <c r="N245" s="54" t="s">
        <v>5707</v>
      </c>
      <c r="O245" s="54"/>
      <c r="P245" s="54"/>
      <c r="Q245" s="54"/>
      <c r="R245" s="54"/>
      <c r="S245" s="54"/>
      <c r="T245" s="106"/>
      <c r="U245" s="106" t="s">
        <v>2445</v>
      </c>
      <c r="V245" s="106" t="s">
        <v>5929</v>
      </c>
      <c r="W245" s="106" t="s">
        <v>5930</v>
      </c>
      <c r="X245" s="106" t="s">
        <v>5931</v>
      </c>
      <c r="Y245" s="106"/>
      <c r="Z245" s="106"/>
      <c r="AA245" s="106"/>
      <c r="AB245" s="106"/>
      <c r="AC245" s="106"/>
      <c r="AD245" s="106"/>
      <c r="AE245" s="1" t="s">
        <v>4969</v>
      </c>
      <c r="AF245" s="30" t="s">
        <v>1263</v>
      </c>
      <c r="AG245" s="57"/>
      <c r="AH245" s="8"/>
      <c r="AI245" s="8"/>
      <c r="AJ245" s="8"/>
      <c r="AK245" s="8"/>
      <c r="AL245" s="8"/>
      <c r="AM245" s="8">
        <f t="shared" si="3"/>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6590</v>
      </c>
      <c r="F246" s="60" t="s">
        <v>465</v>
      </c>
      <c r="G246" s="53" t="s">
        <v>1271</v>
      </c>
      <c r="H246" s="53" t="s">
        <v>1272</v>
      </c>
      <c r="I246" s="106"/>
      <c r="J246" s="106" t="s">
        <v>5932</v>
      </c>
      <c r="K246" s="106"/>
      <c r="L246" s="56" t="s">
        <v>2445</v>
      </c>
      <c r="M246" s="55" t="s">
        <v>42</v>
      </c>
      <c r="N246" s="58" t="s">
        <v>6221</v>
      </c>
      <c r="O246" s="58"/>
      <c r="P246" s="58"/>
      <c r="Q246" s="58"/>
      <c r="R246" s="58"/>
      <c r="S246" s="58"/>
      <c r="T246" s="106"/>
      <c r="U246" s="106" t="s">
        <v>2445</v>
      </c>
      <c r="V246" s="106" t="s">
        <v>4703</v>
      </c>
      <c r="W246" s="106" t="s">
        <v>5933</v>
      </c>
      <c r="X246" s="106"/>
      <c r="Y246" s="106"/>
      <c r="Z246" s="106"/>
      <c r="AA246" s="106"/>
      <c r="AB246" s="106"/>
      <c r="AC246" s="106"/>
      <c r="AD246" s="106"/>
      <c r="AE246" s="1" t="s">
        <v>6574</v>
      </c>
      <c r="AF246" s="30" t="s">
        <v>1273</v>
      </c>
      <c r="AG246" s="57"/>
      <c r="AH246" s="8"/>
      <c r="AI246" s="8"/>
      <c r="AJ246" s="8"/>
      <c r="AK246" s="8"/>
      <c r="AL246" s="8"/>
      <c r="AM246" s="8">
        <f t="shared" si="3"/>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6265</v>
      </c>
      <c r="B247" s="180" t="s">
        <v>6266</v>
      </c>
      <c r="C247" s="65" t="s">
        <v>6271</v>
      </c>
      <c r="D247" s="92"/>
      <c r="E247" s="96" t="s">
        <v>4572</v>
      </c>
      <c r="F247" s="238" t="s">
        <v>4291</v>
      </c>
      <c r="G247" s="50"/>
      <c r="H247" s="95" t="s">
        <v>6272</v>
      </c>
      <c r="I247" s="50"/>
      <c r="J247" s="106"/>
      <c r="K247" s="106"/>
      <c r="L247" s="93" t="s">
        <v>2665</v>
      </c>
      <c r="M247" s="51" t="s">
        <v>42</v>
      </c>
      <c r="N247" s="58"/>
      <c r="O247" s="35"/>
      <c r="P247" s="35"/>
      <c r="Q247" s="89"/>
      <c r="R247" s="90"/>
      <c r="S247" s="63"/>
      <c r="T247" s="93" t="s">
        <v>4659</v>
      </c>
      <c r="U247" s="93" t="s">
        <v>349</v>
      </c>
      <c r="V247" s="93" t="s">
        <v>4665</v>
      </c>
      <c r="W247" s="95" t="s">
        <v>6269</v>
      </c>
      <c r="X247" s="93" t="s">
        <v>4687</v>
      </c>
      <c r="Y247" s="97"/>
      <c r="Z247" s="106"/>
      <c r="AA247" s="106"/>
      <c r="AB247" s="106"/>
      <c r="AC247" s="106"/>
      <c r="AD247" s="106"/>
      <c r="AE247" s="95" t="s">
        <v>4816</v>
      </c>
      <c r="AF247" s="107" t="s">
        <v>4815</v>
      </c>
      <c r="AG247" s="91"/>
      <c r="AH247" s="156"/>
      <c r="AI247" s="156"/>
      <c r="AJ247" s="156"/>
      <c r="AK247" s="37"/>
      <c r="AL247" s="156"/>
      <c r="AM247" s="228">
        <f t="shared" si="3"/>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6261</v>
      </c>
      <c r="AV247" s="120">
        <v>43332</v>
      </c>
      <c r="AW247" s="95" t="s">
        <v>46</v>
      </c>
      <c r="AX247" s="99"/>
      <c r="AY247" s="100"/>
      <c r="AZ247" s="142"/>
      <c r="BA247" s="143"/>
      <c r="BC247" s="144"/>
      <c r="BD247" s="144"/>
    </row>
    <row r="248" spans="1:56" ht="180">
      <c r="A248" s="1" t="s">
        <v>4463</v>
      </c>
      <c r="B248" s="180" t="s">
        <v>6472</v>
      </c>
      <c r="C248" s="181" t="s">
        <v>6473</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 t="shared" si="3"/>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7</v>
      </c>
      <c r="AQ248" s="8"/>
      <c r="AR248" s="8"/>
      <c r="AS248" s="8"/>
      <c r="AT248" s="8"/>
      <c r="AU248" s="57" t="s">
        <v>6261</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5936</v>
      </c>
      <c r="J249" s="106" t="s">
        <v>5936</v>
      </c>
      <c r="K249" s="106"/>
      <c r="L249" s="56" t="s">
        <v>6535</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6554</v>
      </c>
      <c r="M250" s="55" t="s">
        <v>42</v>
      </c>
      <c r="N250" s="54" t="s">
        <v>6221</v>
      </c>
      <c r="O250" s="54"/>
      <c r="P250" s="54"/>
      <c r="Q250" s="54"/>
      <c r="R250" s="54"/>
      <c r="S250" s="54"/>
      <c r="T250" s="106"/>
      <c r="U250" s="106" t="s">
        <v>2445</v>
      </c>
      <c r="V250" s="106" t="s">
        <v>4666</v>
      </c>
      <c r="W250" s="148" t="s">
        <v>5937</v>
      </c>
      <c r="X250" s="148" t="s">
        <v>1335</v>
      </c>
      <c r="Y250" s="106"/>
      <c r="Z250" s="106"/>
      <c r="AA250" s="106"/>
      <c r="AB250" s="106"/>
      <c r="AC250" s="106"/>
      <c r="AD250" s="106"/>
      <c r="AE250" s="1" t="s">
        <v>6567</v>
      </c>
      <c r="AF250" s="17" t="s">
        <v>1336</v>
      </c>
      <c r="AG250" s="57"/>
      <c r="AH250" s="8"/>
      <c r="AI250" s="8"/>
      <c r="AJ250" s="8"/>
      <c r="AK250" s="8"/>
      <c r="AL250" s="8"/>
      <c r="AM250" s="8">
        <f t="shared" si="3"/>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5878</v>
      </c>
      <c r="C251" s="53" t="s">
        <v>5879</v>
      </c>
      <c r="D251" s="55" t="s">
        <v>412</v>
      </c>
      <c r="E251" s="53" t="s">
        <v>640</v>
      </c>
      <c r="F251" s="10" t="s">
        <v>5278</v>
      </c>
      <c r="G251" s="127" t="s">
        <v>1060</v>
      </c>
      <c r="H251" s="53" t="s">
        <v>5880</v>
      </c>
      <c r="I251" s="106" t="s">
        <v>680</v>
      </c>
      <c r="J251" s="106" t="s">
        <v>5805</v>
      </c>
      <c r="K251" s="106"/>
      <c r="L251" s="15" t="s">
        <v>6554</v>
      </c>
      <c r="M251" s="55" t="s">
        <v>42</v>
      </c>
      <c r="N251" s="58" t="s">
        <v>6229</v>
      </c>
      <c r="O251" s="58"/>
      <c r="P251" s="58"/>
      <c r="Q251" s="58"/>
      <c r="R251" s="58"/>
      <c r="S251" s="58"/>
      <c r="T251" s="106"/>
      <c r="U251" s="106" t="s">
        <v>2445</v>
      </c>
      <c r="V251" s="106" t="s">
        <v>4666</v>
      </c>
      <c r="W251" s="106" t="s">
        <v>1014</v>
      </c>
      <c r="X251" s="106" t="s">
        <v>1015</v>
      </c>
      <c r="Y251" s="106"/>
      <c r="Z251" s="106"/>
      <c r="AA251" s="106"/>
      <c r="AB251" s="106"/>
      <c r="AC251" s="106"/>
      <c r="AD251" s="106"/>
      <c r="AE251" s="1" t="s">
        <v>6567</v>
      </c>
      <c r="AF251" s="30" t="s">
        <v>1106</v>
      </c>
      <c r="AG251" s="57"/>
      <c r="AH251" s="8"/>
      <c r="AI251" s="8"/>
      <c r="AJ251" s="8"/>
      <c r="AK251" s="8"/>
      <c r="AL251" s="8"/>
      <c r="AM251" s="8">
        <f t="shared" si="3"/>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5891</v>
      </c>
      <c r="B252" s="179" t="s">
        <v>5889</v>
      </c>
      <c r="C252" s="53"/>
      <c r="D252" s="86" t="s">
        <v>808</v>
      </c>
      <c r="E252" s="87" t="s">
        <v>5892</v>
      </c>
      <c r="F252" s="175" t="s">
        <v>5890</v>
      </c>
      <c r="G252" s="50"/>
      <c r="H252" s="53" t="s">
        <v>5895</v>
      </c>
      <c r="I252" s="106" t="s">
        <v>2406</v>
      </c>
      <c r="J252" s="106" t="s">
        <v>2406</v>
      </c>
      <c r="K252" s="106"/>
      <c r="L252" s="56" t="s">
        <v>3705</v>
      </c>
      <c r="M252" s="55" t="s">
        <v>42</v>
      </c>
      <c r="N252" s="58" t="s">
        <v>5900</v>
      </c>
      <c r="O252" s="35"/>
      <c r="P252" s="35"/>
      <c r="Q252" s="89"/>
      <c r="R252" s="90"/>
      <c r="S252" s="63"/>
      <c r="T252" s="106"/>
      <c r="U252" s="106" t="s">
        <v>41</v>
      </c>
      <c r="V252" s="106" t="s">
        <v>4666</v>
      </c>
      <c r="W252" s="106" t="s">
        <v>5897</v>
      </c>
      <c r="X252" s="106" t="s">
        <v>5898</v>
      </c>
      <c r="Y252" s="97"/>
      <c r="Z252" s="106"/>
      <c r="AA252" s="106"/>
      <c r="AB252" s="106"/>
      <c r="AC252" s="106"/>
      <c r="AD252" s="106"/>
      <c r="AE252" s="1" t="s">
        <v>6641</v>
      </c>
      <c r="AF252" s="173" t="s">
        <v>5899</v>
      </c>
      <c r="AG252" s="91"/>
      <c r="AH252" s="156"/>
      <c r="AI252" s="156"/>
      <c r="AJ252" s="156"/>
      <c r="AK252" s="37"/>
      <c r="AL252" s="156"/>
      <c r="AM252" s="228">
        <f t="shared" si="3"/>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5889</v>
      </c>
      <c r="C253" s="53"/>
      <c r="D253" s="55" t="s">
        <v>179</v>
      </c>
      <c r="E253" s="87" t="s">
        <v>5892</v>
      </c>
      <c r="F253" s="175" t="s">
        <v>5890</v>
      </c>
      <c r="G253" s="53"/>
      <c r="H253" s="53" t="s">
        <v>5896</v>
      </c>
      <c r="I253" s="106" t="s">
        <v>5893</v>
      </c>
      <c r="J253" s="106" t="s">
        <v>5894</v>
      </c>
      <c r="K253" s="106"/>
      <c r="L253" s="56" t="s">
        <v>3705</v>
      </c>
      <c r="M253" s="55" t="s">
        <v>42</v>
      </c>
      <c r="N253" s="58" t="s">
        <v>5721</v>
      </c>
      <c r="O253" s="58"/>
      <c r="P253" s="58"/>
      <c r="Q253" s="58"/>
      <c r="R253" s="58"/>
      <c r="S253" s="58"/>
      <c r="T253" s="106"/>
      <c r="U253" s="106" t="s">
        <v>41</v>
      </c>
      <c r="V253" s="106" t="s">
        <v>4666</v>
      </c>
      <c r="W253" s="106" t="s">
        <v>5897</v>
      </c>
      <c r="X253" s="106" t="s">
        <v>5898</v>
      </c>
      <c r="Y253" s="106"/>
      <c r="Z253" s="106"/>
      <c r="AA253" s="106"/>
      <c r="AB253" s="106"/>
      <c r="AC253" s="106"/>
      <c r="AD253" s="106"/>
      <c r="AE253" s="1" t="s">
        <v>6641</v>
      </c>
      <c r="AF253" s="30" t="s">
        <v>1169</v>
      </c>
      <c r="AG253" s="57"/>
      <c r="AH253" s="8"/>
      <c r="AI253" s="8"/>
      <c r="AJ253" s="8"/>
      <c r="AK253" s="8"/>
      <c r="AL253" s="8"/>
      <c r="AM253" s="8">
        <f t="shared" si="3"/>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6591</v>
      </c>
      <c r="K254" s="106" t="s">
        <v>5816</v>
      </c>
      <c r="L254" s="15" t="s">
        <v>6554</v>
      </c>
      <c r="M254" s="55" t="s">
        <v>42</v>
      </c>
      <c r="N254" s="54" t="s">
        <v>5708</v>
      </c>
      <c r="O254" s="54"/>
      <c r="P254" s="54"/>
      <c r="Q254" s="54"/>
      <c r="R254" s="54"/>
      <c r="S254" s="54"/>
      <c r="T254" s="106" t="s">
        <v>503</v>
      </c>
      <c r="U254" s="106" t="s">
        <v>2445</v>
      </c>
      <c r="V254" s="106" t="s">
        <v>4666</v>
      </c>
      <c r="W254" s="106" t="s">
        <v>667</v>
      </c>
      <c r="X254" s="106" t="s">
        <v>5819</v>
      </c>
      <c r="Y254" s="106"/>
      <c r="Z254" s="106"/>
      <c r="AA254" s="106"/>
      <c r="AB254" s="106"/>
      <c r="AC254" s="106"/>
      <c r="AD254" s="106"/>
      <c r="AE254" s="1" t="s">
        <v>6567</v>
      </c>
      <c r="AF254" s="30" t="s">
        <v>668</v>
      </c>
      <c r="AG254" s="57"/>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6638</v>
      </c>
      <c r="M255" s="55" t="s">
        <v>42</v>
      </c>
      <c r="N255" s="54" t="s">
        <v>5718</v>
      </c>
      <c r="O255" s="54"/>
      <c r="P255" s="54"/>
      <c r="Q255" s="54"/>
      <c r="R255" s="54"/>
      <c r="S255" s="54"/>
      <c r="T255" s="106"/>
      <c r="U255" s="106" t="s">
        <v>41</v>
      </c>
      <c r="V255" s="106" t="s">
        <v>4665</v>
      </c>
      <c r="W255" s="106" t="s">
        <v>1095</v>
      </c>
      <c r="X255" s="106" t="s">
        <v>6640</v>
      </c>
      <c r="Y255" s="106"/>
      <c r="Z255" s="106"/>
      <c r="AA255" s="106"/>
      <c r="AB255" s="106"/>
      <c r="AC255" s="106"/>
      <c r="AD255" s="106"/>
      <c r="AE255" s="97" t="s">
        <v>6639</v>
      </c>
      <c r="AF255" s="17" t="s">
        <v>1096</v>
      </c>
      <c r="AG255" s="57"/>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5821</v>
      </c>
      <c r="I256" s="106"/>
      <c r="J256" s="140" t="s">
        <v>5822</v>
      </c>
      <c r="K256" s="106"/>
      <c r="L256" s="15" t="s">
        <v>6554</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6567</v>
      </c>
      <c r="AF256" s="30" t="s">
        <v>718</v>
      </c>
      <c r="AG256" s="57"/>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5877</v>
      </c>
      <c r="I257" s="106" t="s">
        <v>1101</v>
      </c>
      <c r="J257" s="106" t="s">
        <v>5850</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5824</v>
      </c>
      <c r="D258" s="55" t="s">
        <v>179</v>
      </c>
      <c r="E258" s="53" t="s">
        <v>6540</v>
      </c>
      <c r="F258" s="176" t="s">
        <v>5825</v>
      </c>
      <c r="G258" s="7" t="s">
        <v>5827</v>
      </c>
      <c r="H258" s="53" t="s">
        <v>5826</v>
      </c>
      <c r="I258" s="106" t="s">
        <v>790</v>
      </c>
      <c r="J258" s="106" t="s">
        <v>5828</v>
      </c>
      <c r="K258" s="106"/>
      <c r="L258" s="56" t="s">
        <v>6535</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6539</v>
      </c>
      <c r="AF258" s="30" t="s">
        <v>285</v>
      </c>
      <c r="AG258" s="57"/>
      <c r="AH258" s="8"/>
      <c r="AI258" s="8"/>
      <c r="AJ258" s="8"/>
      <c r="AK258" s="8"/>
      <c r="AL258" s="8"/>
      <c r="AM258" s="8">
        <f t="shared" ref="AM258:AM321" si="4">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5830</v>
      </c>
      <c r="I259" s="106" t="s">
        <v>821</v>
      </c>
      <c r="J259" s="106" t="s">
        <v>5831</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 t="shared" si="4"/>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5832</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4"/>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6016</v>
      </c>
      <c r="AV260" s="120">
        <v>43318</v>
      </c>
      <c r="AW260" s="57" t="s">
        <v>46</v>
      </c>
      <c r="AX260" s="99"/>
      <c r="AY260" s="100"/>
      <c r="AZ260" s="142"/>
      <c r="BA260" s="143"/>
      <c r="BC260" s="144"/>
      <c r="BD260" s="144"/>
    </row>
    <row r="261" spans="1:56" ht="75">
      <c r="A261" s="1" t="s">
        <v>856</v>
      </c>
      <c r="B261" s="179" t="s">
        <v>857</v>
      </c>
      <c r="C261" s="53" t="s">
        <v>858</v>
      </c>
      <c r="D261" s="55" t="s">
        <v>78</v>
      </c>
      <c r="E261" s="53" t="s">
        <v>6576</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6574</v>
      </c>
      <c r="AF261" s="30" t="s">
        <v>861</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6547</v>
      </c>
      <c r="F262" s="121" t="s">
        <v>5011</v>
      </c>
      <c r="G262" s="127"/>
      <c r="H262" s="53" t="s">
        <v>5886</v>
      </c>
      <c r="I262" s="106" t="s">
        <v>1137</v>
      </c>
      <c r="J262" s="106"/>
      <c r="K262" s="106"/>
      <c r="L262" s="15" t="s">
        <v>6546</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 t="shared" si="4"/>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6561</v>
      </c>
      <c r="F263" s="121" t="s">
        <v>5011</v>
      </c>
      <c r="G263" s="53"/>
      <c r="H263" s="53" t="s">
        <v>66</v>
      </c>
      <c r="I263" s="106" t="s">
        <v>4281</v>
      </c>
      <c r="J263" s="106"/>
      <c r="K263" s="106" t="s">
        <v>6352</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6616</v>
      </c>
      <c r="K264" s="106"/>
      <c r="L264" s="56" t="s">
        <v>6554</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6567</v>
      </c>
      <c r="AF264" s="30" t="s">
        <v>926</v>
      </c>
      <c r="AG264" s="57"/>
      <c r="AH264" s="8"/>
      <c r="AI264" s="8"/>
      <c r="AJ264" s="8"/>
      <c r="AK264" s="8"/>
      <c r="AL264" s="8"/>
      <c r="AM264" s="8">
        <f t="shared" si="4"/>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5814</v>
      </c>
      <c r="J265" s="138" t="s">
        <v>6617</v>
      </c>
      <c r="K265" s="106" t="s">
        <v>5839</v>
      </c>
      <c r="L265" s="15" t="s">
        <v>6554</v>
      </c>
      <c r="M265" s="55" t="s">
        <v>42</v>
      </c>
      <c r="N265" s="54" t="s">
        <v>5711</v>
      </c>
      <c r="O265" s="54"/>
      <c r="P265" s="54"/>
      <c r="Q265" s="54"/>
      <c r="R265" s="54"/>
      <c r="S265" s="54" t="s">
        <v>35</v>
      </c>
      <c r="T265" s="138" t="s">
        <v>114</v>
      </c>
      <c r="U265" s="138" t="s">
        <v>2445</v>
      </c>
      <c r="V265" s="138" t="s">
        <v>4666</v>
      </c>
      <c r="W265" s="138" t="s">
        <v>5815</v>
      </c>
      <c r="X265" s="138" t="s">
        <v>271</v>
      </c>
      <c r="Y265" s="138"/>
      <c r="Z265" s="138"/>
      <c r="AA265" s="138"/>
      <c r="AB265" s="138"/>
      <c r="AC265" s="138"/>
      <c r="AD265" s="138"/>
      <c r="AE265" s="1" t="s">
        <v>6567</v>
      </c>
      <c r="AF265" s="17" t="s">
        <v>272</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5838</v>
      </c>
      <c r="C266" s="53" t="s">
        <v>5837</v>
      </c>
      <c r="D266" s="55" t="s">
        <v>78</v>
      </c>
      <c r="E266" s="53" t="s">
        <v>6592</v>
      </c>
      <c r="F266" s="175" t="s">
        <v>5788</v>
      </c>
      <c r="G266" s="53"/>
      <c r="H266" s="53" t="s">
        <v>915</v>
      </c>
      <c r="I266" s="106" t="s">
        <v>6593</v>
      </c>
      <c r="J266" s="106" t="s">
        <v>6582</v>
      </c>
      <c r="K266" s="106"/>
      <c r="L266" s="20" t="s">
        <v>2445</v>
      </c>
      <c r="M266" s="55" t="s">
        <v>42</v>
      </c>
      <c r="N266" s="54" t="s">
        <v>6302</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 t="shared" si="4"/>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5838</v>
      </c>
      <c r="C267" s="53" t="s">
        <v>5837</v>
      </c>
      <c r="D267" s="55" t="s">
        <v>124</v>
      </c>
      <c r="E267" s="53" t="s">
        <v>6592</v>
      </c>
      <c r="F267" s="175" t="s">
        <v>5788</v>
      </c>
      <c r="G267" s="53"/>
      <c r="H267" s="53" t="s">
        <v>910</v>
      </c>
      <c r="I267" s="106" t="s">
        <v>498</v>
      </c>
      <c r="J267" s="106"/>
      <c r="K267" s="106"/>
      <c r="L267" s="20" t="s">
        <v>2445</v>
      </c>
      <c r="M267" s="55" t="s">
        <v>42</v>
      </c>
      <c r="N267" s="54" t="s">
        <v>6237</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 t="shared" si="4"/>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6103</v>
      </c>
      <c r="L268" s="15" t="s">
        <v>6554</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6567</v>
      </c>
      <c r="AF268" s="17" t="s">
        <v>461</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6590</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6592</v>
      </c>
      <c r="F270" s="175" t="s">
        <v>5788</v>
      </c>
      <c r="G270" s="53"/>
      <c r="H270" s="53" t="s">
        <v>5719</v>
      </c>
      <c r="I270" s="106" t="s">
        <v>6582</v>
      </c>
      <c r="J270" s="138" t="s">
        <v>6582</v>
      </c>
      <c r="K270" s="106"/>
      <c r="L270" s="56" t="s">
        <v>2445</v>
      </c>
      <c r="M270" s="55" t="s">
        <v>42</v>
      </c>
      <c r="N270" s="54" t="s">
        <v>6302</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 t="shared" si="4"/>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101.25">
      <c r="A271" s="1" t="s">
        <v>474</v>
      </c>
      <c r="B271" s="183" t="s">
        <v>475</v>
      </c>
      <c r="C271" s="59"/>
      <c r="D271" s="14" t="s">
        <v>179</v>
      </c>
      <c r="E271" s="59" t="s">
        <v>476</v>
      </c>
      <c r="F271" s="60" t="s">
        <v>5277</v>
      </c>
      <c r="G271" s="151" t="s">
        <v>477</v>
      </c>
      <c r="H271" s="59" t="s">
        <v>478</v>
      </c>
      <c r="I271" s="138" t="s">
        <v>6735</v>
      </c>
      <c r="J271" s="138" t="s">
        <v>2406</v>
      </c>
      <c r="K271" s="138"/>
      <c r="L271" s="15" t="s">
        <v>6546</v>
      </c>
      <c r="M271" s="55" t="s">
        <v>42</v>
      </c>
      <c r="N271" s="13" t="s">
        <v>5709</v>
      </c>
      <c r="O271" s="13"/>
      <c r="P271" s="13"/>
      <c r="Q271" s="13"/>
      <c r="R271" s="13"/>
      <c r="S271" s="13"/>
      <c r="T271" s="138" t="s">
        <v>5514</v>
      </c>
      <c r="U271" s="138" t="s">
        <v>41</v>
      </c>
      <c r="V271" s="138" t="s">
        <v>4666</v>
      </c>
      <c r="W271" s="138" t="s">
        <v>315</v>
      </c>
      <c r="X271" s="171" t="s">
        <v>6736</v>
      </c>
      <c r="Y271" s="171"/>
      <c r="Z271" s="171"/>
      <c r="AA271" s="171"/>
      <c r="AB271" s="171"/>
      <c r="AC271" s="171"/>
      <c r="AD271" s="171"/>
      <c r="AE271" s="146" t="s">
        <v>4935</v>
      </c>
      <c r="AF271" s="173" t="s">
        <v>5789</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6592</v>
      </c>
      <c r="F272" s="175" t="s">
        <v>5788</v>
      </c>
      <c r="G272" s="59"/>
      <c r="H272" s="53" t="s">
        <v>5719</v>
      </c>
      <c r="I272" s="138" t="s">
        <v>6594</v>
      </c>
      <c r="J272" s="138" t="s">
        <v>6582</v>
      </c>
      <c r="K272" s="138"/>
      <c r="L272" s="25" t="s">
        <v>2445</v>
      </c>
      <c r="M272" s="55" t="s">
        <v>42</v>
      </c>
      <c r="N272" s="13" t="s">
        <v>6302</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6596</v>
      </c>
      <c r="AF272" s="16" t="s">
        <v>500</v>
      </c>
      <c r="AG272" s="57"/>
      <c r="AH272" s="8"/>
      <c r="AI272" s="8"/>
      <c r="AJ272" s="8"/>
      <c r="AK272" s="8"/>
      <c r="AL272" s="8"/>
      <c r="AM272" s="8">
        <f t="shared" si="4"/>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6595</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4"/>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6016</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5792</v>
      </c>
      <c r="K276" s="106" t="s">
        <v>6102</v>
      </c>
      <c r="L276" s="56" t="s">
        <v>6554</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6567</v>
      </c>
      <c r="AF276" s="17" t="s">
        <v>546</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 t="shared" si="4"/>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 t="shared" si="4"/>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5795</v>
      </c>
      <c r="K279" s="106" t="s">
        <v>6328</v>
      </c>
      <c r="L279" s="15" t="s">
        <v>6554</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6567</v>
      </c>
      <c r="AF279" s="17" t="s">
        <v>1508</v>
      </c>
      <c r="AG279" s="57"/>
      <c r="AH279" s="57"/>
      <c r="AI279" s="57"/>
      <c r="AJ279" s="57"/>
      <c r="AK279" s="57"/>
      <c r="AL279" s="57"/>
      <c r="AM279" s="57">
        <f t="shared" si="4"/>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5795</v>
      </c>
      <c r="K280" s="106" t="s">
        <v>6329</v>
      </c>
      <c r="L280" s="15" t="s">
        <v>6554</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6567</v>
      </c>
      <c r="AF280" s="17" t="s">
        <v>1504</v>
      </c>
      <c r="AG280" s="57"/>
      <c r="AH280" s="57"/>
      <c r="AI280" s="57"/>
      <c r="AJ280" s="57"/>
      <c r="AK280" s="57"/>
      <c r="AL280" s="57"/>
      <c r="AM280" s="57">
        <f t="shared" si="4"/>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5795</v>
      </c>
      <c r="K281" s="106" t="s">
        <v>6330</v>
      </c>
      <c r="L281" s="15" t="s">
        <v>6554</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6567</v>
      </c>
      <c r="AF281" s="17" t="s">
        <v>1512</v>
      </c>
      <c r="AG281" s="57"/>
      <c r="AH281" s="57"/>
      <c r="AI281" s="57"/>
      <c r="AJ281" s="57"/>
      <c r="AK281" s="57"/>
      <c r="AL281" s="57"/>
      <c r="AM281" s="57">
        <f t="shared" si="4"/>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5902</v>
      </c>
      <c r="D282" s="55"/>
      <c r="E282" s="53" t="s">
        <v>6547</v>
      </c>
      <c r="F282" s="121" t="s">
        <v>5011</v>
      </c>
      <c r="G282" s="53"/>
      <c r="H282" s="53" t="s">
        <v>5903</v>
      </c>
      <c r="I282" s="106" t="s">
        <v>1141</v>
      </c>
      <c r="J282" s="106"/>
      <c r="K282" s="106"/>
      <c r="L282" s="15" t="s">
        <v>6546</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5924</v>
      </c>
      <c r="I283" s="106" t="s">
        <v>5926</v>
      </c>
      <c r="J283" s="106" t="s">
        <v>5925</v>
      </c>
      <c r="K283" s="106"/>
      <c r="L283" s="20" t="s">
        <v>89</v>
      </c>
      <c r="M283" s="55" t="s">
        <v>42</v>
      </c>
      <c r="N283" s="13" t="s">
        <v>6303</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6184</v>
      </c>
      <c r="D284" s="93" t="s">
        <v>78</v>
      </c>
      <c r="E284" s="93" t="s">
        <v>2380</v>
      </c>
      <c r="F284" s="126"/>
      <c r="G284" s="93"/>
      <c r="H284" s="95" t="s">
        <v>6186</v>
      </c>
      <c r="I284" s="93"/>
      <c r="J284" s="95" t="s">
        <v>6185</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 t="shared" si="4"/>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5857</v>
      </c>
      <c r="G285" s="127"/>
      <c r="H285" s="53" t="s">
        <v>5799</v>
      </c>
      <c r="I285" s="106"/>
      <c r="J285" s="106"/>
      <c r="K285" s="106" t="s">
        <v>6114</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5934</v>
      </c>
      <c r="I286" s="106"/>
      <c r="J286" s="106" t="s">
        <v>5850</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 t="shared" si="4"/>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5800</v>
      </c>
      <c r="F287" s="10" t="s">
        <v>601</v>
      </c>
      <c r="G287" s="53"/>
      <c r="H287" s="53" t="s">
        <v>602</v>
      </c>
      <c r="I287" s="106" t="s">
        <v>1494</v>
      </c>
      <c r="J287" s="106"/>
      <c r="K287" s="106"/>
      <c r="L287" s="56" t="s">
        <v>6546</v>
      </c>
      <c r="M287" s="55" t="s">
        <v>42</v>
      </c>
      <c r="N287" s="54" t="s">
        <v>5709</v>
      </c>
      <c r="O287" s="54"/>
      <c r="P287" s="54"/>
      <c r="Q287" s="54"/>
      <c r="R287" s="54"/>
      <c r="S287" s="54"/>
      <c r="T287" s="106"/>
      <c r="U287" s="106" t="s">
        <v>41</v>
      </c>
      <c r="V287" s="106" t="s">
        <v>4703</v>
      </c>
      <c r="W287" s="106" t="s">
        <v>5802</v>
      </c>
      <c r="X287" s="106" t="s">
        <v>5801</v>
      </c>
      <c r="Y287" s="106"/>
      <c r="Z287" s="106"/>
      <c r="AA287" s="106"/>
      <c r="AB287" s="106"/>
      <c r="AC287" s="106"/>
      <c r="AD287" s="106"/>
      <c r="AE287" s="1" t="s">
        <v>4937</v>
      </c>
      <c r="AF287" s="17" t="s">
        <v>603</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5935</v>
      </c>
      <c r="I288" s="106" t="s">
        <v>1297</v>
      </c>
      <c r="J288" s="106" t="s">
        <v>5850</v>
      </c>
      <c r="K288" s="106" t="s">
        <v>6655</v>
      </c>
      <c r="L288" s="20" t="s">
        <v>89</v>
      </c>
      <c r="M288" s="55" t="s">
        <v>42</v>
      </c>
      <c r="N288" s="54" t="s">
        <v>6227</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 t="shared" si="4"/>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6559</v>
      </c>
      <c r="F289" s="121" t="s">
        <v>4291</v>
      </c>
      <c r="G289" s="127" t="s">
        <v>1309</v>
      </c>
      <c r="H289" s="53" t="s">
        <v>6656</v>
      </c>
      <c r="I289" s="106" t="s">
        <v>1310</v>
      </c>
      <c r="J289" s="106" t="s">
        <v>6657</v>
      </c>
      <c r="K289" s="106"/>
      <c r="L289" s="56" t="s">
        <v>2445</v>
      </c>
      <c r="M289" s="55" t="s">
        <v>42</v>
      </c>
      <c r="N289" s="21" t="s">
        <v>6307</v>
      </c>
      <c r="O289" s="21"/>
      <c r="P289" s="21"/>
      <c r="Q289" s="21"/>
      <c r="R289" s="21" t="s">
        <v>35</v>
      </c>
      <c r="S289" s="21" t="s">
        <v>35</v>
      </c>
      <c r="T289" s="106" t="s">
        <v>5514</v>
      </c>
      <c r="U289" s="106" t="s">
        <v>2445</v>
      </c>
      <c r="V289" s="106" t="s">
        <v>4665</v>
      </c>
      <c r="W289" s="106" t="s">
        <v>6658</v>
      </c>
      <c r="X289" s="106" t="s">
        <v>1311</v>
      </c>
      <c r="Y289" s="106"/>
      <c r="Z289" s="106"/>
      <c r="AA289" s="106"/>
      <c r="AB289" s="106"/>
      <c r="AC289" s="106"/>
      <c r="AD289" s="106"/>
      <c r="AE289" s="1" t="s">
        <v>4943</v>
      </c>
      <c r="AF289" s="30" t="s">
        <v>1312</v>
      </c>
      <c r="AG289" s="57"/>
      <c r="AH289" s="8"/>
      <c r="AI289" s="8"/>
      <c r="AJ289" s="8"/>
      <c r="AK289" s="8"/>
      <c r="AL289" s="8"/>
      <c r="AM289" s="8">
        <f t="shared" si="4"/>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6394</v>
      </c>
      <c r="I290" s="106"/>
      <c r="J290" s="106" t="s">
        <v>6385</v>
      </c>
      <c r="K290" s="106"/>
      <c r="L290" s="15" t="s">
        <v>6525</v>
      </c>
      <c r="M290" s="55" t="s">
        <v>42</v>
      </c>
      <c r="N290" s="58" t="s">
        <v>6438</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6395</v>
      </c>
      <c r="D291" s="14" t="s">
        <v>226</v>
      </c>
      <c r="E291" s="53" t="s">
        <v>227</v>
      </c>
      <c r="F291" s="6"/>
      <c r="G291" s="140" t="s">
        <v>835</v>
      </c>
      <c r="H291" s="53" t="s">
        <v>1324</v>
      </c>
      <c r="I291" s="106"/>
      <c r="J291" s="106" t="s">
        <v>6384</v>
      </c>
      <c r="K291" s="106"/>
      <c r="L291" s="15" t="s">
        <v>6525</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 t="shared" si="4"/>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5805</v>
      </c>
      <c r="K292" s="106"/>
      <c r="L292" s="15" t="s">
        <v>6554</v>
      </c>
      <c r="M292" s="55" t="s">
        <v>42</v>
      </c>
      <c r="N292" s="54" t="s">
        <v>6229</v>
      </c>
      <c r="O292" s="54"/>
      <c r="P292" s="54"/>
      <c r="Q292" s="54"/>
      <c r="R292" s="54"/>
      <c r="S292" s="54"/>
      <c r="T292" s="106"/>
      <c r="U292" s="106" t="s">
        <v>2445</v>
      </c>
      <c r="V292" s="106" t="s">
        <v>4666</v>
      </c>
      <c r="W292" s="106" t="s">
        <v>5806</v>
      </c>
      <c r="X292" s="106" t="s">
        <v>643</v>
      </c>
      <c r="Y292" s="106"/>
      <c r="Z292" s="106"/>
      <c r="AA292" s="106"/>
      <c r="AB292" s="106"/>
      <c r="AC292" s="106"/>
      <c r="AD292" s="106"/>
      <c r="AE292" s="1" t="s">
        <v>6567</v>
      </c>
      <c r="AF292" s="17" t="s">
        <v>644</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5810</v>
      </c>
      <c r="B293" s="179" t="s">
        <v>649</v>
      </c>
      <c r="C293" s="53"/>
      <c r="D293" s="55" t="s">
        <v>124</v>
      </c>
      <c r="E293" s="53" t="s">
        <v>650</v>
      </c>
      <c r="F293" s="175" t="s">
        <v>5807</v>
      </c>
      <c r="G293" s="127" t="s">
        <v>4892</v>
      </c>
      <c r="H293" s="53" t="s">
        <v>5811</v>
      </c>
      <c r="I293" s="106" t="s">
        <v>5812</v>
      </c>
      <c r="J293" s="106" t="s">
        <v>5809</v>
      </c>
      <c r="K293" s="106"/>
      <c r="L293" s="56" t="s">
        <v>652</v>
      </c>
      <c r="M293" s="55" t="s">
        <v>42</v>
      </c>
      <c r="N293" s="58" t="s">
        <v>6230</v>
      </c>
      <c r="O293" s="35"/>
      <c r="P293" s="35"/>
      <c r="Q293" s="89"/>
      <c r="R293" s="90"/>
      <c r="S293" s="63"/>
      <c r="T293" s="106"/>
      <c r="U293" s="106" t="s">
        <v>41</v>
      </c>
      <c r="V293" s="106" t="s">
        <v>5640</v>
      </c>
      <c r="W293" s="106"/>
      <c r="X293" s="106" t="s">
        <v>653</v>
      </c>
      <c r="Y293" s="97"/>
      <c r="Z293" s="106"/>
      <c r="AA293" s="106"/>
      <c r="AB293" s="106"/>
      <c r="AC293" s="106"/>
      <c r="AD293" s="106"/>
      <c r="AE293" s="1" t="s">
        <v>5808</v>
      </c>
      <c r="AF293" s="173" t="s">
        <v>5813</v>
      </c>
      <c r="AG293" s="226"/>
      <c r="AH293" s="156"/>
      <c r="AI293" s="156"/>
      <c r="AJ293" s="156"/>
      <c r="AK293" s="57"/>
      <c r="AL293" s="156"/>
      <c r="AM293" s="227">
        <f t="shared" si="4"/>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5807</v>
      </c>
      <c r="G294" s="127" t="s">
        <v>4892</v>
      </c>
      <c r="H294" s="53" t="s">
        <v>6304</v>
      </c>
      <c r="I294" s="106" t="s">
        <v>5812</v>
      </c>
      <c r="J294" s="106" t="s">
        <v>5809</v>
      </c>
      <c r="K294" s="106"/>
      <c r="L294" s="56" t="s">
        <v>652</v>
      </c>
      <c r="M294" s="55" t="s">
        <v>42</v>
      </c>
      <c r="N294" s="58" t="s">
        <v>6300</v>
      </c>
      <c r="O294" s="58"/>
      <c r="P294" s="58"/>
      <c r="Q294" s="58"/>
      <c r="R294" s="58"/>
      <c r="S294" s="58"/>
      <c r="T294" s="106"/>
      <c r="U294" s="106" t="s">
        <v>41</v>
      </c>
      <c r="V294" s="106" t="s">
        <v>5640</v>
      </c>
      <c r="W294" s="106" t="s">
        <v>315</v>
      </c>
      <c r="X294" s="106" t="s">
        <v>653</v>
      </c>
      <c r="Y294" s="106"/>
      <c r="Z294" s="106"/>
      <c r="AA294" s="106"/>
      <c r="AB294" s="106"/>
      <c r="AC294" s="106"/>
      <c r="AD294" s="106"/>
      <c r="AE294" s="1" t="s">
        <v>5808</v>
      </c>
      <c r="AF294" s="174" t="s">
        <v>5813</v>
      </c>
      <c r="AG294" s="57"/>
      <c r="AH294" s="8"/>
      <c r="AI294" s="8"/>
      <c r="AJ294" s="8"/>
      <c r="AK294" s="8"/>
      <c r="AL294" s="8"/>
      <c r="AM294" s="8">
        <f t="shared" si="4"/>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6384</v>
      </c>
      <c r="K295" s="106"/>
      <c r="L295" s="15" t="s">
        <v>6525</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6396</v>
      </c>
      <c r="K296" s="106" t="s">
        <v>5441</v>
      </c>
      <c r="L296" s="15" t="s">
        <v>6525</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 t="shared" si="4"/>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6398</v>
      </c>
      <c r="D297" s="55" t="s">
        <v>226</v>
      </c>
      <c r="E297" s="53" t="s">
        <v>227</v>
      </c>
      <c r="F297" s="6"/>
      <c r="G297" s="140" t="s">
        <v>1364</v>
      </c>
      <c r="H297" s="53" t="s">
        <v>1365</v>
      </c>
      <c r="I297" s="106" t="s">
        <v>6400</v>
      </c>
      <c r="J297" s="106" t="s">
        <v>6399</v>
      </c>
      <c r="K297" s="106"/>
      <c r="L297" s="56" t="s">
        <v>6525</v>
      </c>
      <c r="M297" s="55" t="s">
        <v>42</v>
      </c>
      <c r="N297" s="54" t="s">
        <v>5721</v>
      </c>
      <c r="O297" s="54" t="s">
        <v>35</v>
      </c>
      <c r="P297" s="54"/>
      <c r="Q297" s="54"/>
      <c r="R297" s="54"/>
      <c r="S297" s="54"/>
      <c r="T297" s="106"/>
      <c r="U297" s="106" t="s">
        <v>41</v>
      </c>
      <c r="V297" s="106" t="s">
        <v>4665</v>
      </c>
      <c r="W297" s="106" t="s">
        <v>230</v>
      </c>
      <c r="X297" s="106" t="s">
        <v>6530</v>
      </c>
      <c r="Y297" s="106"/>
      <c r="Z297" s="106"/>
      <c r="AA297" s="106"/>
      <c r="AB297" s="106"/>
      <c r="AC297" s="106"/>
      <c r="AD297" s="106"/>
      <c r="AE297" s="1" t="s">
        <v>4942</v>
      </c>
      <c r="AF297" s="173" t="s">
        <v>1366</v>
      </c>
      <c r="AG297" s="57"/>
      <c r="AH297" s="8"/>
      <c r="AI297" s="8"/>
      <c r="AJ297" s="8"/>
      <c r="AK297" s="8"/>
      <c r="AL297" s="8"/>
      <c r="AM297" s="8">
        <f t="shared" si="4"/>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6385</v>
      </c>
      <c r="K298" s="106"/>
      <c r="L298" s="56" t="s">
        <v>6525</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 t="shared" si="4"/>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6334</v>
      </c>
      <c r="L299" s="56" t="s">
        <v>6554</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6567</v>
      </c>
      <c r="AF299" s="17" t="s">
        <v>1622</v>
      </c>
      <c r="AG299" s="57"/>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6069</v>
      </c>
      <c r="D300" s="55" t="s">
        <v>179</v>
      </c>
      <c r="E300" s="53" t="s">
        <v>6534</v>
      </c>
      <c r="F300" s="175" t="s">
        <v>5790</v>
      </c>
      <c r="G300" s="53"/>
      <c r="H300" s="53" t="s">
        <v>1381</v>
      </c>
      <c r="I300" s="106"/>
      <c r="J300" s="106"/>
      <c r="K300" s="106"/>
      <c r="L300" s="20" t="s">
        <v>6535</v>
      </c>
      <c r="M300" s="55" t="s">
        <v>42</v>
      </c>
      <c r="N300" s="54" t="s">
        <v>6303</v>
      </c>
      <c r="O300" s="54"/>
      <c r="P300" s="54"/>
      <c r="Q300" s="54"/>
      <c r="R300" s="54"/>
      <c r="S300" s="54"/>
      <c r="T300" s="106"/>
      <c r="U300" s="106" t="s">
        <v>41</v>
      </c>
      <c r="V300" s="106" t="s">
        <v>4665</v>
      </c>
      <c r="W300" s="106" t="s">
        <v>421</v>
      </c>
      <c r="X300" s="106" t="s">
        <v>6310</v>
      </c>
      <c r="Y300" s="106"/>
      <c r="Z300" s="106"/>
      <c r="AA300" s="106"/>
      <c r="AB300" s="106"/>
      <c r="AC300" s="106"/>
      <c r="AD300" s="106"/>
      <c r="AE300" s="1" t="s">
        <v>4949</v>
      </c>
      <c r="AF300" s="17" t="s">
        <v>1382</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6597</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6574</v>
      </c>
      <c r="AF301" s="173" t="s">
        <v>2324</v>
      </c>
      <c r="AG301" s="57"/>
      <c r="AH301" s="57"/>
      <c r="AI301" s="57"/>
      <c r="AJ301" s="57"/>
      <c r="AK301" s="57"/>
      <c r="AL301" s="57"/>
      <c r="AM301" s="57">
        <f t="shared" si="4"/>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6559</v>
      </c>
      <c r="F302" s="121" t="s">
        <v>4291</v>
      </c>
      <c r="G302" s="127" t="s">
        <v>1397</v>
      </c>
      <c r="H302" s="53" t="s">
        <v>1398</v>
      </c>
      <c r="I302" s="106" t="s">
        <v>1399</v>
      </c>
      <c r="J302" s="106" t="s">
        <v>5423</v>
      </c>
      <c r="K302" s="106"/>
      <c r="L302" s="56" t="s">
        <v>2445</v>
      </c>
      <c r="M302" s="55" t="s">
        <v>42</v>
      </c>
      <c r="N302" s="58" t="s">
        <v>6221</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 t="shared" si="4"/>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6525</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 t="shared" si="4"/>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5951</v>
      </c>
      <c r="C304" s="53" t="s">
        <v>5952</v>
      </c>
      <c r="D304" s="55" t="s">
        <v>179</v>
      </c>
      <c r="E304" s="59" t="s">
        <v>5329</v>
      </c>
      <c r="F304" s="60" t="s">
        <v>5328</v>
      </c>
      <c r="G304" s="127" t="s">
        <v>1444</v>
      </c>
      <c r="H304" s="53" t="s">
        <v>5723</v>
      </c>
      <c r="I304" s="106"/>
      <c r="J304" s="106" t="s">
        <v>5953</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5954</v>
      </c>
      <c r="AF304" s="17" t="s">
        <v>1446</v>
      </c>
      <c r="AG304" s="57"/>
      <c r="AH304" s="8"/>
      <c r="AI304" s="8"/>
      <c r="AJ304" s="8"/>
      <c r="AK304" s="8"/>
      <c r="AL304" s="8"/>
      <c r="AM304" s="8">
        <f t="shared" si="4"/>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6555</v>
      </c>
      <c r="F305" s="10" t="s">
        <v>5266</v>
      </c>
      <c r="G305" s="50"/>
      <c r="H305" s="38" t="s">
        <v>5771</v>
      </c>
      <c r="I305" s="38" t="s">
        <v>5288</v>
      </c>
      <c r="J305" s="38" t="s">
        <v>6616</v>
      </c>
      <c r="K305" s="38"/>
      <c r="L305" s="56" t="s">
        <v>6554</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6567</v>
      </c>
      <c r="AF305" s="122" t="s">
        <v>5064</v>
      </c>
      <c r="AG305" s="67"/>
      <c r="AH305" s="38"/>
      <c r="AI305" s="38"/>
      <c r="AJ305" s="38"/>
      <c r="AK305" s="38"/>
      <c r="AL305" s="38"/>
      <c r="AM305" s="38">
        <f t="shared" si="4"/>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6559</v>
      </c>
      <c r="F306" s="121" t="s">
        <v>4291</v>
      </c>
      <c r="G306" s="53"/>
      <c r="H306" s="53" t="s">
        <v>158</v>
      </c>
      <c r="I306" s="106" t="s">
        <v>5957</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 t="shared" si="4"/>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6526</v>
      </c>
      <c r="F307" s="121" t="s">
        <v>5011</v>
      </c>
      <c r="G307" s="38" t="s">
        <v>6379</v>
      </c>
      <c r="H307" s="74" t="s">
        <v>5012</v>
      </c>
      <c r="I307" s="38" t="s">
        <v>6401</v>
      </c>
      <c r="J307" s="106" t="s">
        <v>6385</v>
      </c>
      <c r="K307" s="38" t="s">
        <v>6402</v>
      </c>
      <c r="L307" s="56" t="s">
        <v>6525</v>
      </c>
      <c r="M307" s="70" t="s">
        <v>42</v>
      </c>
      <c r="N307" s="58" t="s">
        <v>5713</v>
      </c>
      <c r="O307" s="71"/>
      <c r="P307" s="71"/>
      <c r="Q307" s="71"/>
      <c r="R307" s="71"/>
      <c r="S307" s="72"/>
      <c r="T307" s="97"/>
      <c r="U307" s="1" t="s">
        <v>41</v>
      </c>
      <c r="V307" s="106" t="s">
        <v>4665</v>
      </c>
      <c r="W307" s="1" t="s">
        <v>5013</v>
      </c>
      <c r="X307" s="1" t="s">
        <v>6380</v>
      </c>
      <c r="Y307" s="97"/>
      <c r="Z307" s="97"/>
      <c r="AA307" s="97"/>
      <c r="AB307" s="97"/>
      <c r="AC307" s="1"/>
      <c r="AD307" s="97"/>
      <c r="AE307" s="95" t="s">
        <v>6527</v>
      </c>
      <c r="AF307" s="122" t="s">
        <v>5014</v>
      </c>
      <c r="AG307" s="73"/>
      <c r="AH307" s="74"/>
      <c r="AI307" s="74"/>
      <c r="AJ307" s="74"/>
      <c r="AK307" s="74"/>
      <c r="AL307" s="74"/>
      <c r="AM307" s="74">
        <f t="shared" si="4"/>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6546</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6403</v>
      </c>
      <c r="Y309" s="106"/>
      <c r="Z309" s="106"/>
      <c r="AA309" s="106"/>
      <c r="AB309" s="106"/>
      <c r="AC309" s="106"/>
      <c r="AD309" s="106"/>
      <c r="AE309" s="1" t="s">
        <v>4944</v>
      </c>
      <c r="AF309" s="122" t="s">
        <v>5185</v>
      </c>
      <c r="AG309" s="57"/>
      <c r="AH309" s="8"/>
      <c r="AI309" s="8"/>
      <c r="AJ309" s="8"/>
      <c r="AK309" s="8"/>
      <c r="AL309" s="8"/>
      <c r="AM309" s="8">
        <f t="shared" si="4"/>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6573</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6574</v>
      </c>
      <c r="AF310" s="17" t="s">
        <v>1980</v>
      </c>
      <c r="AG310" s="57"/>
      <c r="AH310" s="8"/>
      <c r="AI310" s="8"/>
      <c r="AJ310" s="8"/>
      <c r="AK310" s="8"/>
      <c r="AL310" s="8"/>
      <c r="AM310" s="8">
        <f t="shared" si="4"/>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6576</v>
      </c>
      <c r="F311" s="10" t="s">
        <v>96</v>
      </c>
      <c r="G311" s="53"/>
      <c r="H311" s="53" t="s">
        <v>2070</v>
      </c>
      <c r="I311" s="106" t="s">
        <v>6598</v>
      </c>
      <c r="J311" s="106" t="s">
        <v>6654</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6574</v>
      </c>
      <c r="AF311" s="17" t="s">
        <v>2072</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5941</v>
      </c>
      <c r="B312" s="179" t="s">
        <v>5942</v>
      </c>
      <c r="C312" s="53" t="s">
        <v>1475</v>
      </c>
      <c r="D312" s="86" t="s">
        <v>532</v>
      </c>
      <c r="E312" s="87" t="s">
        <v>151</v>
      </c>
      <c r="F312" s="229"/>
      <c r="G312" s="229"/>
      <c r="H312" s="50" t="s">
        <v>5944</v>
      </c>
      <c r="I312" s="38" t="s">
        <v>5943</v>
      </c>
      <c r="J312" s="106" t="s">
        <v>5945</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 t="shared" si="4"/>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 t="shared" si="4"/>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 t="shared" si="4"/>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 t="shared" si="4"/>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6015</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 t="shared" si="4"/>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 t="shared" si="4"/>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6015</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6018</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 t="shared" si="4"/>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6569</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6302</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 t="shared" si="4"/>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6117</v>
      </c>
      <c r="AV320" s="120">
        <v>43312</v>
      </c>
      <c r="AW320" s="57" t="s">
        <v>46</v>
      </c>
      <c r="AX320" s="99"/>
      <c r="AY320" s="100"/>
      <c r="AZ320" s="142"/>
      <c r="BA320" s="143"/>
      <c r="BC320" s="144"/>
      <c r="BD320" s="144"/>
    </row>
    <row r="321" spans="1:56" ht="135">
      <c r="A321" s="1" t="s">
        <v>1527</v>
      </c>
      <c r="B321" s="179" t="s">
        <v>5974</v>
      </c>
      <c r="C321" s="53" t="s">
        <v>5975</v>
      </c>
      <c r="D321" s="55" t="s">
        <v>179</v>
      </c>
      <c r="E321" s="59" t="s">
        <v>5329</v>
      </c>
      <c r="F321" s="60" t="s">
        <v>5328</v>
      </c>
      <c r="G321" s="127" t="s">
        <v>1528</v>
      </c>
      <c r="H321" s="53" t="s">
        <v>5976</v>
      </c>
      <c r="I321" s="106" t="s">
        <v>5724</v>
      </c>
      <c r="J321" s="106" t="s">
        <v>5977</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6195</v>
      </c>
      <c r="D322" s="93" t="s">
        <v>78</v>
      </c>
      <c r="E322" s="93" t="s">
        <v>6529</v>
      </c>
      <c r="F322" s="126"/>
      <c r="G322" s="95" t="s">
        <v>4902</v>
      </c>
      <c r="H322" s="95" t="s">
        <v>6196</v>
      </c>
      <c r="I322" s="93"/>
      <c r="J322" s="95" t="s">
        <v>6659</v>
      </c>
      <c r="K322" s="93"/>
      <c r="L322" s="93" t="s">
        <v>6525</v>
      </c>
      <c r="M322" s="51" t="s">
        <v>42</v>
      </c>
      <c r="N322" s="54" t="s">
        <v>5713</v>
      </c>
      <c r="O322" s="66"/>
      <c r="P322" s="66"/>
      <c r="Q322" s="66"/>
      <c r="R322" s="66"/>
      <c r="S322" s="66"/>
      <c r="T322" s="93" t="s">
        <v>5514</v>
      </c>
      <c r="U322" s="93" t="s">
        <v>349</v>
      </c>
      <c r="V322" s="93" t="s">
        <v>4665</v>
      </c>
      <c r="W322" s="93" t="s">
        <v>6197</v>
      </c>
      <c r="X322" s="95" t="s">
        <v>5006</v>
      </c>
      <c r="Y322" s="97"/>
      <c r="Z322" s="97"/>
      <c r="AA322" s="97"/>
      <c r="AB322" s="97"/>
      <c r="AC322" s="97"/>
      <c r="AD322" s="97"/>
      <c r="AE322" s="95" t="s">
        <v>6527</v>
      </c>
      <c r="AF322" s="107" t="s">
        <v>1548</v>
      </c>
      <c r="AG322" s="8"/>
      <c r="AH322" s="8"/>
      <c r="AI322" s="8"/>
      <c r="AJ322" s="8"/>
      <c r="AK322" s="8"/>
      <c r="AL322" s="8"/>
      <c r="AM322" s="8">
        <f t="shared" ref="AM322:AM385" si="5">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6368</v>
      </c>
      <c r="I323" s="106"/>
      <c r="J323" s="106" t="s">
        <v>5433</v>
      </c>
      <c r="K323" s="106" t="s">
        <v>5387</v>
      </c>
      <c r="L323" s="20" t="s">
        <v>89</v>
      </c>
      <c r="M323" s="55" t="s">
        <v>42</v>
      </c>
      <c r="N323" s="58" t="s">
        <v>6227</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 t="shared" si="5"/>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 t="shared" si="5"/>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6578</v>
      </c>
      <c r="J325" s="106" t="s">
        <v>5696</v>
      </c>
      <c r="K325" s="106"/>
      <c r="L325" s="56" t="s">
        <v>6554</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6567</v>
      </c>
      <c r="AF325" s="30" t="s">
        <v>760</v>
      </c>
      <c r="AG325" s="57"/>
      <c r="AH325" s="8"/>
      <c r="AI325" s="8"/>
      <c r="AJ325" s="8"/>
      <c r="AK325" s="8"/>
      <c r="AL325" s="8"/>
      <c r="AM325" s="8">
        <f t="shared" si="5"/>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6399</v>
      </c>
      <c r="K326" s="106"/>
      <c r="L326" s="56" t="s">
        <v>6525</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 t="shared" si="5"/>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5991</v>
      </c>
      <c r="K327" s="106"/>
      <c r="L327" s="56" t="s">
        <v>6525</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5992</v>
      </c>
      <c r="K328" s="106"/>
      <c r="L328" s="56" t="s">
        <v>89</v>
      </c>
      <c r="M328" s="55" t="s">
        <v>42</v>
      </c>
      <c r="N328" s="54" t="s">
        <v>6228</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 t="shared" si="5"/>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6404</v>
      </c>
      <c r="D329" s="55" t="s">
        <v>226</v>
      </c>
      <c r="E329" s="53" t="s">
        <v>227</v>
      </c>
      <c r="F329" s="6"/>
      <c r="G329" s="140" t="s">
        <v>1596</v>
      </c>
      <c r="H329" s="53" t="s">
        <v>836</v>
      </c>
      <c r="I329" s="106"/>
      <c r="J329" s="106" t="s">
        <v>6385</v>
      </c>
      <c r="K329" s="106"/>
      <c r="L329" s="56" t="s">
        <v>6525</v>
      </c>
      <c r="M329" s="55" t="s">
        <v>42</v>
      </c>
      <c r="N329" s="58" t="s">
        <v>5713</v>
      </c>
      <c r="O329" s="58" t="s">
        <v>35</v>
      </c>
      <c r="P329" s="58"/>
      <c r="Q329" s="58"/>
      <c r="R329" s="58"/>
      <c r="S329" s="58"/>
      <c r="T329" s="106"/>
      <c r="U329" s="106" t="s">
        <v>41</v>
      </c>
      <c r="V329" s="106" t="s">
        <v>4665</v>
      </c>
      <c r="W329" s="106" t="s">
        <v>230</v>
      </c>
      <c r="X329" s="106" t="s">
        <v>6405</v>
      </c>
      <c r="Y329" s="106"/>
      <c r="Z329" s="106"/>
      <c r="AA329" s="106"/>
      <c r="AB329" s="106"/>
      <c r="AC329" s="106"/>
      <c r="AD329" s="106"/>
      <c r="AE329" s="1" t="s">
        <v>4942</v>
      </c>
      <c r="AF329" s="17" t="s">
        <v>1598</v>
      </c>
      <c r="AG329" s="57"/>
      <c r="AH329" s="8"/>
      <c r="AI329" s="8"/>
      <c r="AJ329" s="8"/>
      <c r="AK329" s="8"/>
      <c r="AL329" s="8"/>
      <c r="AM329" s="8">
        <f t="shared" si="5"/>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5970</v>
      </c>
      <c r="C330" s="53" t="s">
        <v>5971</v>
      </c>
      <c r="D330" s="55" t="s">
        <v>124</v>
      </c>
      <c r="E330" s="53" t="s">
        <v>6528</v>
      </c>
      <c r="F330" s="6"/>
      <c r="G330" s="140" t="s">
        <v>377</v>
      </c>
      <c r="H330" s="53" t="s">
        <v>1497</v>
      </c>
      <c r="I330" s="106" t="s">
        <v>1498</v>
      </c>
      <c r="J330" s="106" t="s">
        <v>5972</v>
      </c>
      <c r="K330" s="106" t="s">
        <v>6357</v>
      </c>
      <c r="L330" s="56" t="s">
        <v>6525</v>
      </c>
      <c r="M330" s="55" t="s">
        <v>42</v>
      </c>
      <c r="N330" s="54" t="s">
        <v>5973</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 t="shared" si="5"/>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6406</v>
      </c>
      <c r="D331" s="14" t="s">
        <v>226</v>
      </c>
      <c r="E331" s="53" t="s">
        <v>227</v>
      </c>
      <c r="F331" s="6"/>
      <c r="G331" s="140" t="s">
        <v>1559</v>
      </c>
      <c r="H331" s="53" t="s">
        <v>1597</v>
      </c>
      <c r="I331" s="106" t="s">
        <v>6407</v>
      </c>
      <c r="J331" s="106" t="s">
        <v>6385</v>
      </c>
      <c r="K331" s="106"/>
      <c r="L331" s="15" t="s">
        <v>6525</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 t="shared" si="5"/>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 t="shared" si="5"/>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 t="shared" si="5"/>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 t="shared" si="5"/>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6233</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 t="shared" si="5"/>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 t="shared" si="5"/>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 t="shared" si="5"/>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6534</v>
      </c>
      <c r="F339" s="175" t="s">
        <v>5790</v>
      </c>
      <c r="G339" s="53"/>
      <c r="H339" s="53" t="s">
        <v>1626</v>
      </c>
      <c r="I339" s="106"/>
      <c r="J339" s="106"/>
      <c r="K339" s="106"/>
      <c r="L339" s="20" t="s">
        <v>6535</v>
      </c>
      <c r="M339" s="55" t="s">
        <v>42</v>
      </c>
      <c r="N339" s="54" t="s">
        <v>6303</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 t="shared" si="5"/>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 t="shared" si="5"/>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 t="shared" si="5"/>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87</v>
      </c>
      <c r="AQ341" s="57"/>
      <c r="AR341" s="8"/>
      <c r="AS341" s="8"/>
      <c r="AT341" s="8"/>
      <c r="AU341" s="57" t="s">
        <v>6030</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 t="shared" si="5"/>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6408</v>
      </c>
      <c r="K343" s="106"/>
      <c r="L343" s="15" t="s">
        <v>6525</v>
      </c>
      <c r="M343" s="55" t="s">
        <v>42</v>
      </c>
      <c r="N343" s="58" t="s">
        <v>6409</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6374</v>
      </c>
      <c r="E344" s="53" t="s">
        <v>6599</v>
      </c>
      <c r="F344" s="6"/>
      <c r="G344" s="53"/>
      <c r="H344" s="53" t="s">
        <v>6375</v>
      </c>
      <c r="I344" s="106" t="s">
        <v>5402</v>
      </c>
      <c r="J344" s="106"/>
      <c r="K344" s="106"/>
      <c r="L344" s="56" t="s">
        <v>2445</v>
      </c>
      <c r="M344" s="55" t="s">
        <v>42</v>
      </c>
      <c r="N344" s="54"/>
      <c r="O344" s="54"/>
      <c r="P344" s="54"/>
      <c r="Q344" s="54"/>
      <c r="R344" s="54"/>
      <c r="S344" s="54"/>
      <c r="T344" s="106"/>
      <c r="U344" s="106" t="s">
        <v>2445</v>
      </c>
      <c r="V344" s="106" t="s">
        <v>4665</v>
      </c>
      <c r="W344" s="106" t="s">
        <v>6376</v>
      </c>
      <c r="X344" s="106" t="s">
        <v>6377</v>
      </c>
      <c r="Y344" s="106"/>
      <c r="Z344" s="106"/>
      <c r="AA344" s="106"/>
      <c r="AB344" s="106"/>
      <c r="AC344" s="106"/>
      <c r="AD344" s="106"/>
      <c r="AE344" s="1" t="s">
        <v>6342</v>
      </c>
      <c r="AF344" s="173" t="s">
        <v>6454</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377</v>
      </c>
      <c r="AQ344" s="57" t="s">
        <v>2451</v>
      </c>
      <c r="AR344" s="8"/>
      <c r="AS344" s="8"/>
      <c r="AT344" s="8"/>
      <c r="AU344" s="57" t="s">
        <v>6378</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6399</v>
      </c>
      <c r="K345" s="106"/>
      <c r="L345" s="20" t="s">
        <v>6525</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 t="shared" si="5"/>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6561</v>
      </c>
      <c r="F346" s="121" t="s">
        <v>5011</v>
      </c>
      <c r="G346" s="53"/>
      <c r="H346" s="53" t="s">
        <v>1719</v>
      </c>
      <c r="I346" s="106" t="s">
        <v>6036</v>
      </c>
      <c r="J346" s="106" t="s">
        <v>6035</v>
      </c>
      <c r="K346" s="106"/>
      <c r="L346" s="56" t="s">
        <v>2445</v>
      </c>
      <c r="M346" s="55" t="s">
        <v>42</v>
      </c>
      <c r="N346" s="54" t="s">
        <v>6024</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 t="shared" si="5"/>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6525</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6385</v>
      </c>
      <c r="K349" s="106"/>
      <c r="L349" s="56" t="s">
        <v>6525</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 t="shared" si="5"/>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6020</v>
      </c>
      <c r="K351" s="106"/>
      <c r="L351" s="20" t="s">
        <v>89</v>
      </c>
      <c r="M351" s="55" t="s">
        <v>42</v>
      </c>
      <c r="N351" s="58" t="s">
        <v>6228</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 t="shared" si="5"/>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 t="shared" si="5"/>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6600</v>
      </c>
      <c r="AF353" s="16" t="s">
        <v>285</v>
      </c>
      <c r="AG353" s="57"/>
      <c r="AH353" s="8"/>
      <c r="AI353" s="8"/>
      <c r="AJ353" s="8"/>
      <c r="AK353" s="8"/>
      <c r="AL353" s="8"/>
      <c r="AM353" s="8">
        <f t="shared" si="5"/>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6021</v>
      </c>
      <c r="K354" s="106"/>
      <c r="L354" s="20" t="s">
        <v>89</v>
      </c>
      <c r="M354" s="55" t="s">
        <v>42</v>
      </c>
      <c r="N354" s="54" t="s">
        <v>6227</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 t="shared" si="5"/>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6021</v>
      </c>
      <c r="K355" s="106"/>
      <c r="L355" s="20" t="s">
        <v>89</v>
      </c>
      <c r="M355" s="55" t="s">
        <v>42</v>
      </c>
      <c r="N355" s="54" t="s">
        <v>6227</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 t="shared" si="5"/>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5844</v>
      </c>
      <c r="L356" s="20" t="s">
        <v>6554</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6567</v>
      </c>
      <c r="AF356" s="17" t="s">
        <v>307</v>
      </c>
      <c r="AG356" s="57"/>
      <c r="AH356" s="8"/>
      <c r="AI356" s="8"/>
      <c r="AJ356" s="8"/>
      <c r="AK356" s="8"/>
      <c r="AL356" s="8"/>
      <c r="AM356" s="8">
        <f t="shared" si="5"/>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6327</v>
      </c>
      <c r="L357" s="20" t="s">
        <v>6554</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6567</v>
      </c>
      <c r="AF357" s="17" t="s">
        <v>316</v>
      </c>
      <c r="AG357" s="57"/>
      <c r="AH357" s="8"/>
      <c r="AI357" s="8"/>
      <c r="AJ357" s="8"/>
      <c r="AK357" s="8"/>
      <c r="AL357" s="8"/>
      <c r="AM357" s="8">
        <f t="shared" si="5"/>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6546</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 t="shared" si="5"/>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6547</v>
      </c>
      <c r="F359" s="121" t="s">
        <v>5011</v>
      </c>
      <c r="G359" s="53"/>
      <c r="H359" s="53" t="s">
        <v>324</v>
      </c>
      <c r="I359" s="106" t="s">
        <v>325</v>
      </c>
      <c r="J359" s="106"/>
      <c r="K359" s="106"/>
      <c r="L359" s="56" t="s">
        <v>6546</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 t="shared" si="5"/>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6525</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 t="shared" si="5"/>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6541</v>
      </c>
      <c r="F363" s="10" t="s">
        <v>5286</v>
      </c>
      <c r="G363" s="53"/>
      <c r="H363" s="53" t="s">
        <v>337</v>
      </c>
      <c r="I363" s="153" t="s">
        <v>338</v>
      </c>
      <c r="J363" s="153"/>
      <c r="K363" s="153"/>
      <c r="L363" s="56" t="s">
        <v>6535</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 t="shared" si="5"/>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6211</v>
      </c>
      <c r="AV363" s="120">
        <v>43307</v>
      </c>
      <c r="AW363" s="57" t="s">
        <v>46</v>
      </c>
      <c r="AX363" s="99"/>
      <c r="AY363" s="100"/>
      <c r="AZ363" s="142"/>
      <c r="BA363" s="143"/>
      <c r="BC363" s="144"/>
      <c r="BD363" s="144"/>
    </row>
    <row r="364" spans="1:56" ht="56.25">
      <c r="A364" s="1" t="s">
        <v>341</v>
      </c>
      <c r="B364" s="179" t="s">
        <v>6453</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 t="shared" si="5"/>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6360</v>
      </c>
      <c r="D365" s="14" t="s">
        <v>50</v>
      </c>
      <c r="E365" s="59" t="s">
        <v>347</v>
      </c>
      <c r="F365" s="60" t="s">
        <v>348</v>
      </c>
      <c r="G365" s="151" t="s">
        <v>6213</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 t="shared" si="5"/>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61</v>
      </c>
      <c r="AQ365" s="57"/>
      <c r="AR365" s="8"/>
      <c r="AS365" s="8"/>
      <c r="AT365" s="8"/>
      <c r="AU365" s="57" t="s">
        <v>6217</v>
      </c>
      <c r="AV365" s="120">
        <v>43307</v>
      </c>
      <c r="AW365" s="57" t="s">
        <v>46</v>
      </c>
      <c r="AX365" s="99"/>
      <c r="AY365" s="100"/>
      <c r="AZ365" s="142"/>
      <c r="BA365" s="143"/>
      <c r="BC365" s="144"/>
      <c r="BD365" s="144"/>
    </row>
    <row r="366" spans="1:56" ht="146.25">
      <c r="A366" s="1" t="s">
        <v>1763</v>
      </c>
      <c r="B366" s="179" t="s">
        <v>1764</v>
      </c>
      <c r="C366" s="53" t="s">
        <v>6411</v>
      </c>
      <c r="D366" s="55" t="s">
        <v>226</v>
      </c>
      <c r="E366" s="53" t="s">
        <v>227</v>
      </c>
      <c r="F366" s="6"/>
      <c r="G366" s="140" t="s">
        <v>1765</v>
      </c>
      <c r="H366" s="53" t="s">
        <v>1766</v>
      </c>
      <c r="I366" s="106" t="s">
        <v>6410</v>
      </c>
      <c r="J366" s="106" t="s">
        <v>6385</v>
      </c>
      <c r="K366" s="106"/>
      <c r="L366" s="56" t="s">
        <v>6525</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 t="shared" si="5"/>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 t="shared" si="5"/>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6261</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6385</v>
      </c>
      <c r="K368" s="38" t="s">
        <v>5489</v>
      </c>
      <c r="L368" s="56" t="s">
        <v>6525</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 t="shared" si="5"/>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6559</v>
      </c>
      <c r="F370" s="121" t="s">
        <v>4291</v>
      </c>
      <c r="G370" s="127" t="s">
        <v>117</v>
      </c>
      <c r="H370" s="53" t="s">
        <v>5324</v>
      </c>
      <c r="I370" s="106" t="s">
        <v>5325</v>
      </c>
      <c r="J370" s="106" t="s">
        <v>6022</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 t="shared" si="5"/>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 t="shared" si="5"/>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6214</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6458</v>
      </c>
      <c r="AG372" s="8"/>
      <c r="AH372" s="8"/>
      <c r="AI372" s="8"/>
      <c r="AJ372" s="8"/>
      <c r="AK372" s="8"/>
      <c r="AL372" s="8">
        <v>9</v>
      </c>
      <c r="AM372" s="8">
        <f t="shared" si="5"/>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91</v>
      </c>
      <c r="AQ372" s="8"/>
      <c r="AR372" s="8"/>
      <c r="AS372" s="8"/>
      <c r="AT372" s="8"/>
      <c r="AU372" s="57" t="s">
        <v>6117</v>
      </c>
      <c r="AV372" s="120">
        <v>43030</v>
      </c>
      <c r="AW372" s="95" t="s">
        <v>2352</v>
      </c>
      <c r="AX372" s="99"/>
      <c r="AY372" s="100"/>
      <c r="AZ372" s="142"/>
      <c r="BA372" s="143"/>
      <c r="BC372" s="144"/>
      <c r="BD372" s="144"/>
    </row>
    <row r="373" spans="1:56" ht="146.25">
      <c r="A373" s="1" t="s">
        <v>1784</v>
      </c>
      <c r="B373" s="179" t="s">
        <v>1785</v>
      </c>
      <c r="C373" s="53" t="s">
        <v>6412</v>
      </c>
      <c r="D373" s="55" t="s">
        <v>226</v>
      </c>
      <c r="E373" s="53" t="s">
        <v>227</v>
      </c>
      <c r="F373" s="6"/>
      <c r="G373" s="140" t="s">
        <v>1786</v>
      </c>
      <c r="H373" s="53" t="s">
        <v>836</v>
      </c>
      <c r="I373" s="106" t="s">
        <v>1787</v>
      </c>
      <c r="J373" s="106" t="s">
        <v>6385</v>
      </c>
      <c r="K373" s="106"/>
      <c r="L373" s="56" t="s">
        <v>6525</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6601</v>
      </c>
      <c r="F374" s="121" t="s">
        <v>4291</v>
      </c>
      <c r="G374" s="53"/>
      <c r="H374" s="53" t="s">
        <v>1772</v>
      </c>
      <c r="I374" s="106"/>
      <c r="J374" s="106" t="s">
        <v>5945</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 t="shared" si="5"/>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6546</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 t="shared" si="5"/>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 t="shared" si="5"/>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33</v>
      </c>
      <c r="AQ376" s="57"/>
      <c r="AR376" s="8"/>
      <c r="AS376" s="8"/>
      <c r="AT376" s="8"/>
      <c r="AU376" s="57" t="s">
        <v>6261</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6525</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 t="shared" si="5"/>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 t="shared" si="5"/>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 t="shared" si="5"/>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6322</v>
      </c>
      <c r="D380" s="55" t="s">
        <v>179</v>
      </c>
      <c r="E380" s="53" t="s">
        <v>6321</v>
      </c>
      <c r="F380" s="6"/>
      <c r="G380" s="140" t="s">
        <v>1809</v>
      </c>
      <c r="H380" s="53" t="s">
        <v>1041</v>
      </c>
      <c r="I380" s="106"/>
      <c r="J380" s="106" t="s">
        <v>6320</v>
      </c>
      <c r="K380" s="106"/>
      <c r="L380" s="56" t="s">
        <v>6525</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 t="shared" si="5"/>
        <v>1</v>
      </c>
      <c r="AN380" s="189">
        <f>IF((AI380+AJ380+AK380+AL380+AM380)&gt;0,(Metoder[[#This Row],[2015]]+Metoder[[#This Row],[2016]]+Metoder[[#This Row],[2017]]+Metoder[[#This Row],[Jan-Apr 2018]]*3+Metoder[[#This Row],[Till Cosmic?]])/COUNT(Metoder[[#This Row],[2015]:[Till Cosmic?]]),"")</f>
        <v>565.75</v>
      </c>
      <c r="AO380" s="8">
        <f>IF(AQ380="Ja","",IFERROR(_xlfn.RANK.AVG(AN380,AN:AN),""))</f>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 t="shared" si="5"/>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6261</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6209</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 t="shared" si="5"/>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6261</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6209</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 t="shared" si="5"/>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 t="shared" si="5"/>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6577</v>
      </c>
      <c r="F386" s="121" t="s">
        <v>4291</v>
      </c>
      <c r="G386" s="127" t="s">
        <v>117</v>
      </c>
      <c r="H386" s="53" t="s">
        <v>730</v>
      </c>
      <c r="I386" s="106" t="s">
        <v>1818</v>
      </c>
      <c r="J386" s="106" t="s">
        <v>6618</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6075</v>
      </c>
      <c r="AF386" s="17" t="s">
        <v>1819</v>
      </c>
      <c r="AG386" s="57"/>
      <c r="AH386" s="8"/>
      <c r="AI386" s="8"/>
      <c r="AJ386" s="8"/>
      <c r="AK386" s="8"/>
      <c r="AL386" s="8"/>
      <c r="AM386" s="8">
        <f t="shared" ref="AM386:AM449" si="6">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6459</v>
      </c>
      <c r="AG387" s="8"/>
      <c r="AH387" s="8"/>
      <c r="AI387" s="8"/>
      <c r="AJ387" s="8"/>
      <c r="AK387" s="8">
        <v>58</v>
      </c>
      <c r="AL387" s="8">
        <v>14</v>
      </c>
      <c r="AM387" s="8">
        <f t="shared" si="6"/>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59</v>
      </c>
      <c r="AQ387" s="8"/>
      <c r="AR387" s="8"/>
      <c r="AS387" s="8"/>
      <c r="AT387" s="8"/>
      <c r="AU387" s="57" t="s">
        <v>6261</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 t="shared" si="6"/>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 t="shared" si="6"/>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 t="shared" si="6"/>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6660</v>
      </c>
      <c r="K392" s="106"/>
      <c r="L392" s="20" t="s">
        <v>6546</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 t="shared" si="6"/>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6015</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 t="shared" si="6"/>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 t="shared" si="6"/>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 t="shared" si="6"/>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 t="shared" si="6"/>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 t="shared" si="6"/>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6026</v>
      </c>
      <c r="K402" s="106"/>
      <c r="L402" s="56" t="s">
        <v>89</v>
      </c>
      <c r="M402" s="55" t="s">
        <v>42</v>
      </c>
      <c r="N402" s="58" t="s">
        <v>6223</v>
      </c>
      <c r="O402" s="58"/>
      <c r="P402" s="58" t="s">
        <v>35</v>
      </c>
      <c r="Q402" s="58"/>
      <c r="R402" s="58"/>
      <c r="S402" s="58"/>
      <c r="T402" s="106" t="s">
        <v>5514</v>
      </c>
      <c r="U402" s="161" t="s">
        <v>41</v>
      </c>
      <c r="V402" s="106" t="s">
        <v>4665</v>
      </c>
      <c r="W402" s="106" t="s">
        <v>5081</v>
      </c>
      <c r="X402" s="106" t="s">
        <v>6661</v>
      </c>
      <c r="Y402" s="106"/>
      <c r="Z402" s="106"/>
      <c r="AA402" s="106"/>
      <c r="AB402" s="106"/>
      <c r="AC402" s="106"/>
      <c r="AD402" s="106"/>
      <c r="AE402" s="1" t="s">
        <v>4944</v>
      </c>
      <c r="AF402" s="17" t="s">
        <v>1837</v>
      </c>
      <c r="AG402" s="57"/>
      <c r="AH402" s="8"/>
      <c r="AI402" s="8"/>
      <c r="AJ402" s="8"/>
      <c r="AK402" s="8"/>
      <c r="AL402" s="8"/>
      <c r="AM402" s="8">
        <f t="shared" si="6"/>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 t="shared" si="6"/>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66</v>
      </c>
      <c r="AQ403" s="57"/>
      <c r="AR403" s="8"/>
      <c r="AS403" s="57" t="s">
        <v>5464</v>
      </c>
      <c r="AT403" s="57"/>
      <c r="AU403" s="57" t="s">
        <v>6261</v>
      </c>
      <c r="AV403" s="120">
        <v>43160</v>
      </c>
      <c r="AW403" s="57" t="s">
        <v>2352</v>
      </c>
      <c r="AX403" s="99"/>
      <c r="AY403" s="100"/>
      <c r="AZ403" s="142"/>
      <c r="BA403" s="143"/>
      <c r="BC403" s="144"/>
      <c r="BD403" s="144"/>
    </row>
    <row r="404" spans="1:56" ht="75">
      <c r="A404" s="1" t="s">
        <v>5001</v>
      </c>
      <c r="B404" s="179" t="s">
        <v>5002</v>
      </c>
      <c r="C404" s="1" t="s">
        <v>5521</v>
      </c>
      <c r="D404" s="55" t="s">
        <v>50</v>
      </c>
      <c r="E404" s="56" t="s">
        <v>6531</v>
      </c>
      <c r="F404" s="121" t="s">
        <v>5003</v>
      </c>
      <c r="G404" s="50" t="s">
        <v>5004</v>
      </c>
      <c r="H404" s="53" t="s">
        <v>5005</v>
      </c>
      <c r="I404" s="50" t="s">
        <v>5518</v>
      </c>
      <c r="J404" s="38" t="s">
        <v>5519</v>
      </c>
      <c r="K404" s="50"/>
      <c r="L404" s="56" t="s">
        <v>6525</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6532</v>
      </c>
      <c r="AF404" s="122" t="s">
        <v>5003</v>
      </c>
      <c r="AG404" s="67"/>
      <c r="AH404" s="38"/>
      <c r="AI404" s="38"/>
      <c r="AJ404" s="38"/>
      <c r="AK404" s="38"/>
      <c r="AL404" s="38"/>
      <c r="AM404" s="38">
        <f t="shared" si="6"/>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6414</v>
      </c>
      <c r="H405" s="38" t="s">
        <v>6413</v>
      </c>
      <c r="I405" s="38" t="s">
        <v>2377</v>
      </c>
      <c r="J405" s="106" t="s">
        <v>6415</v>
      </c>
      <c r="K405" s="50"/>
      <c r="L405" s="56" t="s">
        <v>6525</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 t="shared" si="6"/>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6385</v>
      </c>
      <c r="K406" s="106"/>
      <c r="L406" s="56" t="s">
        <v>6525</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6559</v>
      </c>
      <c r="F407" s="121" t="s">
        <v>4291</v>
      </c>
      <c r="G407" s="127" t="s">
        <v>1847</v>
      </c>
      <c r="H407" s="53" t="s">
        <v>1848</v>
      </c>
      <c r="I407" s="106" t="s">
        <v>1849</v>
      </c>
      <c r="J407" s="106" t="s">
        <v>6076</v>
      </c>
      <c r="K407" s="106"/>
      <c r="L407" s="56" t="s">
        <v>2445</v>
      </c>
      <c r="M407" s="55" t="s">
        <v>42</v>
      </c>
      <c r="N407" s="58" t="s">
        <v>6221</v>
      </c>
      <c r="O407" s="58"/>
      <c r="P407" s="58"/>
      <c r="Q407" s="58"/>
      <c r="R407" s="58"/>
      <c r="S407" s="58"/>
      <c r="T407" s="106"/>
      <c r="U407" s="106" t="s">
        <v>2445</v>
      </c>
      <c r="V407" s="106" t="s">
        <v>4665</v>
      </c>
      <c r="W407" s="106" t="s">
        <v>6077</v>
      </c>
      <c r="X407" s="106" t="s">
        <v>1850</v>
      </c>
      <c r="Y407" s="106"/>
      <c r="Z407" s="106"/>
      <c r="AA407" s="106"/>
      <c r="AB407" s="106"/>
      <c r="AC407" s="106"/>
      <c r="AD407" s="106"/>
      <c r="AE407" s="1" t="s">
        <v>4944</v>
      </c>
      <c r="AF407" s="17" t="s">
        <v>1851</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6573</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6574</v>
      </c>
      <c r="AF408" s="173" t="s">
        <v>5524</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6559</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6068</v>
      </c>
      <c r="AV409" s="120">
        <v>42816</v>
      </c>
      <c r="AW409" s="57" t="s">
        <v>46</v>
      </c>
      <c r="AX409" s="99"/>
      <c r="AY409" s="100"/>
      <c r="AZ409" s="142"/>
      <c r="BA409" s="143"/>
      <c r="BC409" s="144"/>
      <c r="BD409" s="144"/>
    </row>
    <row r="410" spans="1:56" ht="101.25">
      <c r="A410" s="1" t="s">
        <v>1524</v>
      </c>
      <c r="B410" s="179" t="s">
        <v>5985</v>
      </c>
      <c r="C410" s="53" t="s">
        <v>5986</v>
      </c>
      <c r="D410" s="55" t="s">
        <v>50</v>
      </c>
      <c r="E410" s="53" t="s">
        <v>151</v>
      </c>
      <c r="F410" s="121"/>
      <c r="G410" s="53"/>
      <c r="H410" s="53" t="s">
        <v>5988</v>
      </c>
      <c r="I410" s="106" t="s">
        <v>5987</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5984</v>
      </c>
      <c r="AG410" s="57"/>
      <c r="AH410" s="8"/>
      <c r="AI410" s="8"/>
      <c r="AJ410" s="8"/>
      <c r="AK410" s="8"/>
      <c r="AL410" s="8"/>
      <c r="AM410" s="8">
        <f t="shared" si="6"/>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 t="shared" si="6"/>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6107</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 t="shared" si="6"/>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6059</v>
      </c>
      <c r="K413" s="106" t="s">
        <v>6060</v>
      </c>
      <c r="L413" s="56" t="s">
        <v>6525</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6529</v>
      </c>
      <c r="F414" s="126" t="s">
        <v>4567</v>
      </c>
      <c r="G414" s="93"/>
      <c r="H414" s="95" t="s">
        <v>6200</v>
      </c>
      <c r="I414" s="93"/>
      <c r="J414" s="93"/>
      <c r="K414" s="93"/>
      <c r="L414" s="93" t="s">
        <v>6525</v>
      </c>
      <c r="M414" s="55" t="s">
        <v>42</v>
      </c>
      <c r="N414" s="66"/>
      <c r="O414" s="66"/>
      <c r="P414" s="66"/>
      <c r="Q414" s="66"/>
      <c r="R414" s="66"/>
      <c r="S414" s="66"/>
      <c r="T414" s="93" t="s">
        <v>4659</v>
      </c>
      <c r="U414" s="93" t="s">
        <v>349</v>
      </c>
      <c r="V414" s="93" t="s">
        <v>4665</v>
      </c>
      <c r="W414" s="93" t="s">
        <v>4684</v>
      </c>
      <c r="X414" s="95" t="s">
        <v>6533</v>
      </c>
      <c r="Y414" s="97"/>
      <c r="Z414" s="97"/>
      <c r="AA414" s="97"/>
      <c r="AB414" s="97"/>
      <c r="AC414" s="97"/>
      <c r="AD414" s="97"/>
      <c r="AE414" s="95" t="s">
        <v>6527</v>
      </c>
      <c r="AF414" s="126" t="s">
        <v>1905</v>
      </c>
      <c r="AG414" s="8"/>
      <c r="AH414" s="8"/>
      <c r="AI414" s="8"/>
      <c r="AJ414" s="8"/>
      <c r="AK414" s="8"/>
      <c r="AL414" s="8"/>
      <c r="AM414" s="8">
        <f t="shared" si="6"/>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6201</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6225</v>
      </c>
      <c r="O415" s="54"/>
      <c r="P415" s="54"/>
      <c r="Q415" s="54"/>
      <c r="R415" s="54"/>
      <c r="S415" s="54"/>
      <c r="T415" s="106"/>
      <c r="U415" s="106" t="s">
        <v>2445</v>
      </c>
      <c r="V415" s="106" t="s">
        <v>4703</v>
      </c>
      <c r="W415" s="106"/>
      <c r="X415" s="106" t="s">
        <v>238</v>
      </c>
      <c r="Y415" s="106"/>
      <c r="Z415" s="106"/>
      <c r="AA415" s="106"/>
      <c r="AB415" s="106"/>
      <c r="AC415" s="106"/>
      <c r="AD415" s="106"/>
      <c r="AE415" s="1" t="s">
        <v>6574</v>
      </c>
      <c r="AF415" s="17" t="s">
        <v>239</v>
      </c>
      <c r="AG415" s="57"/>
      <c r="AH415" s="8"/>
      <c r="AI415" s="8"/>
      <c r="AJ415" s="8"/>
      <c r="AK415" s="8"/>
      <c r="AL415" s="8"/>
      <c r="AM415" s="8">
        <f t="shared" si="6"/>
        <v>1</v>
      </c>
      <c r="AN415" s="189">
        <f>IF((AI415+AJ415+AK415+AL415+AM415)&gt;0,(Metoder[[#This Row],[2015]]+Metoder[[#This Row],[2016]]+Metoder[[#This Row],[2017]]+Metoder[[#This Row],[Jan-Apr 2018]]*3+Metoder[[#This Row],[Till Cosmic?]])/COUNT(Metoder[[#This Row],[2015]:[Till Cosmic?]]),"")</f>
        <v>1</v>
      </c>
      <c r="AO415" s="8">
        <f>IF(AQ415="Ja","",IFERROR(_xlfn.RANK.AVG(AN415,AN:AN),""))</f>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6580</v>
      </c>
      <c r="F416" s="175" t="s">
        <v>196</v>
      </c>
      <c r="G416" s="53"/>
      <c r="H416" s="59" t="s">
        <v>251</v>
      </c>
      <c r="I416" s="106"/>
      <c r="J416" s="106" t="s">
        <v>5439</v>
      </c>
      <c r="K416" s="106" t="s">
        <v>6112</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6574</v>
      </c>
      <c r="AF416" s="16" t="s">
        <v>254</v>
      </c>
      <c r="AG416" s="57"/>
      <c r="AH416" s="8"/>
      <c r="AI416" s="8"/>
      <c r="AJ416" s="8"/>
      <c r="AK416" s="8"/>
      <c r="AL416" s="8"/>
      <c r="AM416" s="8">
        <f t="shared" si="6"/>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6210</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 t="shared" si="6"/>
        <v>1</v>
      </c>
      <c r="AN417" s="193">
        <f>IF((AI417+AJ417+AK417+AL417+AM417)&gt;0,(Metoder[[#This Row],[2015]]+Metoder[[#This Row],[2016]]+Metoder[[#This Row],[2017]]+Metoder[[#This Row],[Jan-Apr 2018]]*3+Metoder[[#This Row],[Till Cosmic?]])/COUNT(Metoder[[#This Row],[2015]:[Till Cosmic?]]),"")</f>
        <v>1</v>
      </c>
      <c r="AO417" s="44">
        <f>IF(AQ417="Ja","",IFERROR(_xlfn.RANK.AVG(AN417,AN:AN),""))</f>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6628</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 t="shared" si="6"/>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 t="shared" si="6"/>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6559</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 t="shared" si="6"/>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6385</v>
      </c>
      <c r="K421" s="106"/>
      <c r="L421" s="56" t="s">
        <v>6525</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 t="shared" si="6"/>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5849</v>
      </c>
      <c r="L422" s="56" t="s">
        <v>6546</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 t="shared" si="6"/>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 t="shared" si="6"/>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6261</v>
      </c>
      <c r="AV423" s="120">
        <v>43304</v>
      </c>
      <c r="AW423" s="93" t="s">
        <v>46</v>
      </c>
      <c r="AX423" s="99"/>
      <c r="AY423" s="100"/>
      <c r="AZ423" s="142"/>
      <c r="BA423" s="143"/>
      <c r="BC423" s="144"/>
      <c r="BD423" s="144"/>
    </row>
    <row r="424" spans="1:56" ht="105">
      <c r="A424" s="1" t="s">
        <v>1927</v>
      </c>
      <c r="B424" s="179" t="s">
        <v>1928</v>
      </c>
      <c r="C424" s="53" t="s">
        <v>1929</v>
      </c>
      <c r="D424" s="55" t="s">
        <v>50</v>
      </c>
      <c r="E424" s="53" t="s">
        <v>6559</v>
      </c>
      <c r="F424" s="121" t="s">
        <v>4291</v>
      </c>
      <c r="G424" s="149"/>
      <c r="H424" s="53" t="s">
        <v>66</v>
      </c>
      <c r="I424" s="106" t="s">
        <v>6078</v>
      </c>
      <c r="J424" s="106"/>
      <c r="K424" s="106" t="s">
        <v>6079</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 t="shared" si="6"/>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6547</v>
      </c>
      <c r="F425" s="121" t="s">
        <v>5011</v>
      </c>
      <c r="G425" s="53"/>
      <c r="H425" s="53" t="s">
        <v>71</v>
      </c>
      <c r="I425" s="106" t="s">
        <v>72</v>
      </c>
      <c r="J425" s="106"/>
      <c r="K425" s="106"/>
      <c r="L425" s="12" t="s">
        <v>6546</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 t="shared" si="6"/>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6547</v>
      </c>
      <c r="F426" s="121" t="s">
        <v>5011</v>
      </c>
      <c r="G426" s="127" t="s">
        <v>107</v>
      </c>
      <c r="H426" s="53" t="s">
        <v>108</v>
      </c>
      <c r="I426" s="106" t="s">
        <v>5497</v>
      </c>
      <c r="J426" s="106" t="s">
        <v>5498</v>
      </c>
      <c r="K426" s="106"/>
      <c r="L426" s="56" t="s">
        <v>6546</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 t="shared" si="6"/>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6713</v>
      </c>
      <c r="D427" s="55" t="s">
        <v>78</v>
      </c>
      <c r="E427" s="53" t="s">
        <v>6714</v>
      </c>
      <c r="F427" s="175" t="s">
        <v>6715</v>
      </c>
      <c r="G427" s="127"/>
      <c r="H427" s="53" t="s">
        <v>6716</v>
      </c>
      <c r="I427" s="106" t="s">
        <v>6717</v>
      </c>
      <c r="J427" s="106" t="s">
        <v>2860</v>
      </c>
      <c r="K427" s="106"/>
      <c r="L427" s="56" t="s">
        <v>2445</v>
      </c>
      <c r="M427" s="55" t="s">
        <v>42</v>
      </c>
      <c r="N427" s="54" t="s">
        <v>5711</v>
      </c>
      <c r="O427" s="54"/>
      <c r="P427" s="54"/>
      <c r="Q427" s="54"/>
      <c r="R427" s="54"/>
      <c r="S427" s="54" t="s">
        <v>35</v>
      </c>
      <c r="T427" s="106" t="s">
        <v>114</v>
      </c>
      <c r="U427" s="106" t="s">
        <v>2445</v>
      </c>
      <c r="V427" s="106"/>
      <c r="W427" s="106" t="s">
        <v>6718</v>
      </c>
      <c r="X427" s="106" t="s">
        <v>6719</v>
      </c>
      <c r="Y427" s="106"/>
      <c r="Z427" s="106"/>
      <c r="AA427" s="106"/>
      <c r="AB427" s="106"/>
      <c r="AC427" s="106"/>
      <c r="AD427" s="106"/>
      <c r="AE427" s="1" t="s">
        <v>6720</v>
      </c>
      <c r="AF427" s="173" t="s">
        <v>6721</v>
      </c>
      <c r="AG427" s="57"/>
      <c r="AH427" s="8"/>
      <c r="AI427" s="8"/>
      <c r="AJ427" s="8"/>
      <c r="AK427" s="8"/>
      <c r="AL427" s="8"/>
      <c r="AM427" s="8">
        <f t="shared" si="6"/>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6576</v>
      </c>
      <c r="F428" s="175" t="s">
        <v>96</v>
      </c>
      <c r="G428" s="53"/>
      <c r="H428" s="53" t="s">
        <v>97</v>
      </c>
      <c r="I428" s="106" t="s">
        <v>98</v>
      </c>
      <c r="J428" s="106" t="s">
        <v>6662</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6574</v>
      </c>
      <c r="AF428" s="17" t="s">
        <v>100</v>
      </c>
      <c r="AG428" s="57"/>
      <c r="AH428" s="8"/>
      <c r="AI428" s="8"/>
      <c r="AJ428" s="8"/>
      <c r="AK428" s="8"/>
      <c r="AL428" s="8"/>
      <c r="AM428" s="8">
        <f t="shared" si="6"/>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6576</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6574</v>
      </c>
      <c r="AF429" s="173" t="s">
        <v>104</v>
      </c>
      <c r="AG429" s="57"/>
      <c r="AH429" s="8"/>
      <c r="AI429" s="8"/>
      <c r="AJ429" s="8"/>
      <c r="AK429" s="8"/>
      <c r="AL429" s="8"/>
      <c r="AM429" s="8">
        <f t="shared" si="6"/>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6418</v>
      </c>
      <c r="D430" s="55" t="s">
        <v>226</v>
      </c>
      <c r="E430" s="53" t="s">
        <v>227</v>
      </c>
      <c r="F430" s="6"/>
      <c r="G430" s="140" t="s">
        <v>1786</v>
      </c>
      <c r="H430" s="53" t="s">
        <v>1937</v>
      </c>
      <c r="I430" s="106"/>
      <c r="J430" s="106" t="s">
        <v>6419</v>
      </c>
      <c r="K430" s="106"/>
      <c r="L430" s="56" t="s">
        <v>6525</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 t="shared" si="6"/>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6602</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6574</v>
      </c>
      <c r="AF431" s="173" t="s">
        <v>490</v>
      </c>
      <c r="AG431" s="57"/>
      <c r="AH431" s="57"/>
      <c r="AI431" s="57">
        <v>71</v>
      </c>
      <c r="AJ431" s="57">
        <v>82</v>
      </c>
      <c r="AK431" s="57"/>
      <c r="AL431" s="57">
        <v>30</v>
      </c>
      <c r="AM431" s="57">
        <f t="shared" si="6"/>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6554</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6567</v>
      </c>
      <c r="AF432" s="174" t="s">
        <v>895</v>
      </c>
      <c r="AG432" s="57"/>
      <c r="AH432" s="8"/>
      <c r="AI432" s="8">
        <v>52</v>
      </c>
      <c r="AJ432" s="8">
        <v>76</v>
      </c>
      <c r="AK432" s="8"/>
      <c r="AL432" s="8">
        <v>18</v>
      </c>
      <c r="AM432" s="8">
        <f t="shared" si="6"/>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6554</v>
      </c>
      <c r="M433" s="55" t="s">
        <v>42</v>
      </c>
      <c r="N433" s="58" t="s">
        <v>6229</v>
      </c>
      <c r="O433" s="58"/>
      <c r="P433" s="58"/>
      <c r="Q433" s="58"/>
      <c r="R433" s="58"/>
      <c r="S433" s="58"/>
      <c r="T433" s="106"/>
      <c r="U433" s="106" t="s">
        <v>2445</v>
      </c>
      <c r="V433" s="106" t="s">
        <v>4666</v>
      </c>
      <c r="W433" s="106" t="s">
        <v>5483</v>
      </c>
      <c r="X433" s="106" t="s">
        <v>1015</v>
      </c>
      <c r="Y433" s="106"/>
      <c r="Z433" s="106"/>
      <c r="AA433" s="106"/>
      <c r="AB433" s="106"/>
      <c r="AC433" s="106"/>
      <c r="AD433" s="106"/>
      <c r="AE433" s="1" t="s">
        <v>6567</v>
      </c>
      <c r="AF433" s="17" t="s">
        <v>1016</v>
      </c>
      <c r="AG433" s="57"/>
      <c r="AH433" s="8"/>
      <c r="AI433" s="8">
        <v>87</v>
      </c>
      <c r="AJ433" s="8">
        <v>89</v>
      </c>
      <c r="AK433" s="8"/>
      <c r="AL433" s="8">
        <v>27</v>
      </c>
      <c r="AM433" s="8">
        <f t="shared" si="6"/>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6554</v>
      </c>
      <c r="M434" s="55" t="s">
        <v>42</v>
      </c>
      <c r="N434" s="58" t="s">
        <v>6229</v>
      </c>
      <c r="O434" s="58"/>
      <c r="P434" s="58"/>
      <c r="Q434" s="58"/>
      <c r="R434" s="58"/>
      <c r="S434" s="58"/>
      <c r="T434" s="106"/>
      <c r="U434" s="106" t="s">
        <v>2445</v>
      </c>
      <c r="V434" s="106" t="s">
        <v>4666</v>
      </c>
      <c r="W434" s="106" t="s">
        <v>5485</v>
      </c>
      <c r="X434" s="106" t="s">
        <v>1015</v>
      </c>
      <c r="Y434" s="106"/>
      <c r="Z434" s="106"/>
      <c r="AA434" s="106"/>
      <c r="AB434" s="106"/>
      <c r="AC434" s="106"/>
      <c r="AD434" s="106"/>
      <c r="AE434" s="1" t="s">
        <v>6567</v>
      </c>
      <c r="AF434" s="30" t="s">
        <v>1307</v>
      </c>
      <c r="AG434" s="57"/>
      <c r="AH434" s="8"/>
      <c r="AI434" s="8">
        <v>80</v>
      </c>
      <c r="AJ434" s="8">
        <v>78</v>
      </c>
      <c r="AK434" s="8"/>
      <c r="AL434" s="8">
        <v>18</v>
      </c>
      <c r="AM434" s="8">
        <f t="shared" si="6"/>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6203</v>
      </c>
      <c r="D435" s="93" t="s">
        <v>226</v>
      </c>
      <c r="E435" s="93" t="s">
        <v>6529</v>
      </c>
      <c r="F435" s="126" t="s">
        <v>4567</v>
      </c>
      <c r="G435" s="95" t="s">
        <v>4908</v>
      </c>
      <c r="H435" s="95" t="s">
        <v>4598</v>
      </c>
      <c r="I435" s="93"/>
      <c r="J435" s="106" t="s">
        <v>6420</v>
      </c>
      <c r="K435" s="93"/>
      <c r="L435" s="93" t="s">
        <v>6525</v>
      </c>
      <c r="M435" s="51" t="s">
        <v>42</v>
      </c>
      <c r="N435" s="54" t="s">
        <v>5713</v>
      </c>
      <c r="O435" s="66"/>
      <c r="P435" s="66"/>
      <c r="Q435" s="66"/>
      <c r="R435" s="66"/>
      <c r="S435" s="66"/>
      <c r="T435" s="93" t="s">
        <v>4659</v>
      </c>
      <c r="U435" s="93" t="s">
        <v>349</v>
      </c>
      <c r="V435" s="93" t="s">
        <v>4665</v>
      </c>
      <c r="W435" s="93" t="s">
        <v>4684</v>
      </c>
      <c r="X435" s="95" t="s">
        <v>6204</v>
      </c>
      <c r="Y435" s="97"/>
      <c r="Z435" s="97"/>
      <c r="AA435" s="97"/>
      <c r="AB435" s="97"/>
      <c r="AC435" s="1"/>
      <c r="AD435" s="97"/>
      <c r="AE435" s="95" t="s">
        <v>6527</v>
      </c>
      <c r="AF435" s="107" t="s">
        <v>1941</v>
      </c>
      <c r="AG435" s="8"/>
      <c r="AH435" s="8"/>
      <c r="AI435" s="8"/>
      <c r="AJ435" s="8"/>
      <c r="AK435" s="8"/>
      <c r="AL435" s="8"/>
      <c r="AM435" s="8">
        <f t="shared" si="6"/>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6525</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 t="shared" si="6"/>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6559</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 t="shared" si="6"/>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6421</v>
      </c>
      <c r="D438" s="55" t="s">
        <v>226</v>
      </c>
      <c r="E438" s="53" t="s">
        <v>6478</v>
      </c>
      <c r="F438" s="6"/>
      <c r="G438" s="140" t="s">
        <v>1949</v>
      </c>
      <c r="H438" s="53" t="s">
        <v>1950</v>
      </c>
      <c r="I438" s="106"/>
      <c r="J438" s="106" t="s">
        <v>6422</v>
      </c>
      <c r="K438" s="106"/>
      <c r="L438" s="56" t="s">
        <v>6525</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 t="shared" si="6"/>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 t="shared" si="6"/>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 t="shared" si="6"/>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6642</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 t="shared" si="6"/>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6474</v>
      </c>
      <c r="F442" s="175" t="s">
        <v>5266</v>
      </c>
      <c r="G442" s="53"/>
      <c r="H442" s="53" t="s">
        <v>2366</v>
      </c>
      <c r="I442" s="106" t="s">
        <v>864</v>
      </c>
      <c r="J442" s="106"/>
      <c r="K442" s="106" t="s">
        <v>5462</v>
      </c>
      <c r="L442" s="56" t="s">
        <v>6554</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6567</v>
      </c>
      <c r="AF442" s="30" t="s">
        <v>865</v>
      </c>
      <c r="AG442" s="57"/>
      <c r="AH442" s="8"/>
      <c r="AI442" s="8">
        <v>101</v>
      </c>
      <c r="AJ442" s="8">
        <v>91</v>
      </c>
      <c r="AK442" s="8"/>
      <c r="AL442" s="8"/>
      <c r="AM442" s="8">
        <f t="shared" si="6"/>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6446</v>
      </c>
      <c r="I443" s="106" t="s">
        <v>502</v>
      </c>
      <c r="J443" s="106" t="s">
        <v>6619</v>
      </c>
      <c r="K443" s="106"/>
      <c r="L443" s="25" t="s">
        <v>6554</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6567</v>
      </c>
      <c r="AF443" s="17" t="s">
        <v>505</v>
      </c>
      <c r="AG443" s="57"/>
      <c r="AH443" s="8"/>
      <c r="AI443" s="8">
        <v>103</v>
      </c>
      <c r="AJ443" s="8">
        <v>99</v>
      </c>
      <c r="AK443" s="8"/>
      <c r="AL443" s="8">
        <v>46</v>
      </c>
      <c r="AM443" s="8">
        <f t="shared" si="6"/>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6277</v>
      </c>
      <c r="B444" s="179" t="s">
        <v>6278</v>
      </c>
      <c r="C444" s="53" t="s">
        <v>6279</v>
      </c>
      <c r="D444" s="86" t="s">
        <v>50</v>
      </c>
      <c r="E444" s="87" t="s">
        <v>6547</v>
      </c>
      <c r="F444" s="175" t="s">
        <v>5011</v>
      </c>
      <c r="G444" s="38" t="s">
        <v>6280</v>
      </c>
      <c r="H444" s="38" t="s">
        <v>6281</v>
      </c>
      <c r="I444" s="38" t="s">
        <v>6282</v>
      </c>
      <c r="J444" s="38" t="s">
        <v>5498</v>
      </c>
      <c r="K444" s="106"/>
      <c r="L444" s="88" t="s">
        <v>6546</v>
      </c>
      <c r="M444" s="88" t="s">
        <v>42</v>
      </c>
      <c r="N444" s="58" t="s">
        <v>5707</v>
      </c>
      <c r="O444" s="35"/>
      <c r="P444" s="35"/>
      <c r="Q444" s="89"/>
      <c r="R444" s="90"/>
      <c r="S444" s="63"/>
      <c r="T444" s="106"/>
      <c r="U444" s="106"/>
      <c r="V444" s="106" t="s">
        <v>4665</v>
      </c>
      <c r="W444" s="106"/>
      <c r="X444" s="106" t="s">
        <v>6283</v>
      </c>
      <c r="Y444" s="97"/>
      <c r="Z444" s="106"/>
      <c r="AA444" s="106"/>
      <c r="AB444" s="106"/>
      <c r="AC444" s="106"/>
      <c r="AD444" s="106"/>
      <c r="AE444" s="1" t="s">
        <v>4944</v>
      </c>
      <c r="AF444" s="173" t="s">
        <v>6284</v>
      </c>
      <c r="AG444" s="226"/>
      <c r="AH444" s="156"/>
      <c r="AI444" s="156"/>
      <c r="AJ444" s="156"/>
      <c r="AK444" s="57"/>
      <c r="AL444" s="156"/>
      <c r="AM444" s="227">
        <f t="shared" si="6"/>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6463</v>
      </c>
      <c r="F445" s="10" t="s">
        <v>5266</v>
      </c>
      <c r="G445" s="53"/>
      <c r="H445" s="53" t="s">
        <v>80</v>
      </c>
      <c r="I445" s="106" t="s">
        <v>81</v>
      </c>
      <c r="J445" s="106" t="s">
        <v>6654</v>
      </c>
      <c r="K445" s="106"/>
      <c r="L445" s="12" t="s">
        <v>6554</v>
      </c>
      <c r="M445" s="55" t="s">
        <v>42</v>
      </c>
      <c r="N445" s="58" t="s">
        <v>5709</v>
      </c>
      <c r="O445" s="58"/>
      <c r="P445" s="58"/>
      <c r="Q445" s="58"/>
      <c r="R445" s="58"/>
      <c r="S445" s="58" t="s">
        <v>35</v>
      </c>
      <c r="T445" s="106" t="s">
        <v>6685</v>
      </c>
      <c r="U445" s="106" t="s">
        <v>2445</v>
      </c>
      <c r="V445" s="106" t="s">
        <v>4666</v>
      </c>
      <c r="W445" s="106" t="s">
        <v>6693</v>
      </c>
      <c r="X445" s="106" t="s">
        <v>83</v>
      </c>
      <c r="Y445" s="53"/>
      <c r="Z445" s="53"/>
      <c r="AA445" s="53"/>
      <c r="AB445" s="53"/>
      <c r="AC445" s="106"/>
      <c r="AD445" s="106"/>
      <c r="AE445" s="1" t="s">
        <v>6567</v>
      </c>
      <c r="AF445" s="173" t="s">
        <v>84</v>
      </c>
      <c r="AG445" s="57"/>
      <c r="AH445" s="8"/>
      <c r="AI445" s="8">
        <v>187</v>
      </c>
      <c r="AJ445" s="8">
        <v>194</v>
      </c>
      <c r="AK445" s="8"/>
      <c r="AL445" s="8">
        <v>49</v>
      </c>
      <c r="AM445" s="8">
        <f t="shared" si="6"/>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6613</v>
      </c>
      <c r="K446" s="106" t="s">
        <v>5368</v>
      </c>
      <c r="L446" s="12" t="s">
        <v>6554</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6567</v>
      </c>
      <c r="AF446" s="17" t="s">
        <v>142</v>
      </c>
      <c r="AG446" s="57"/>
      <c r="AH446" s="8"/>
      <c r="AI446" s="8">
        <v>218</v>
      </c>
      <c r="AJ446" s="8">
        <v>325</v>
      </c>
      <c r="AK446" s="8"/>
      <c r="AL446" s="8">
        <v>70</v>
      </c>
      <c r="AM446" s="8">
        <f t="shared" si="6"/>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6580</v>
      </c>
      <c r="F447" s="10" t="s">
        <v>196</v>
      </c>
      <c r="G447" s="53"/>
      <c r="H447" s="53" t="s">
        <v>197</v>
      </c>
      <c r="I447" s="106" t="s">
        <v>5458</v>
      </c>
      <c r="J447" s="106" t="s">
        <v>5457</v>
      </c>
      <c r="K447" s="106" t="s">
        <v>6112</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 t="shared" si="6"/>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6546</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 t="shared" si="6"/>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6062</v>
      </c>
      <c r="K449" s="106"/>
      <c r="L449" s="56" t="s">
        <v>6525</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 t="shared" si="6"/>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6101</v>
      </c>
      <c r="L450" s="15" t="s">
        <v>6554</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6567</v>
      </c>
      <c r="AF450" s="17" t="s">
        <v>453</v>
      </c>
      <c r="AG450" s="57"/>
      <c r="AH450" s="8"/>
      <c r="AI450" s="8">
        <v>231</v>
      </c>
      <c r="AJ450" s="8">
        <v>242</v>
      </c>
      <c r="AK450" s="8"/>
      <c r="AL450" s="8">
        <v>107</v>
      </c>
      <c r="AM450" s="8">
        <f t="shared" ref="AM450:AM513" si="7">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6554</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6567</v>
      </c>
      <c r="AF451" s="17" t="s">
        <v>457</v>
      </c>
      <c r="AG451" s="57"/>
      <c r="AH451" s="8"/>
      <c r="AI451" s="8">
        <v>444</v>
      </c>
      <c r="AJ451" s="8">
        <v>557</v>
      </c>
      <c r="AK451" s="8"/>
      <c r="AL451" s="8">
        <v>215</v>
      </c>
      <c r="AM451" s="8">
        <f t="shared" si="7"/>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6423</v>
      </c>
      <c r="D452" s="55" t="s">
        <v>226</v>
      </c>
      <c r="E452" s="53" t="s">
        <v>227</v>
      </c>
      <c r="F452" s="6"/>
      <c r="G452" s="140" t="s">
        <v>1975</v>
      </c>
      <c r="H452" s="53" t="s">
        <v>1841</v>
      </c>
      <c r="I452" s="106"/>
      <c r="J452" s="106" t="s">
        <v>6399</v>
      </c>
      <c r="K452" s="106"/>
      <c r="L452" s="56" t="s">
        <v>6525</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 t="shared" si="7"/>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6554</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6567</v>
      </c>
      <c r="AF453" s="30" t="s">
        <v>689</v>
      </c>
      <c r="AG453" s="57"/>
      <c r="AH453" s="8"/>
      <c r="AI453" s="8">
        <v>213</v>
      </c>
      <c r="AJ453" s="8">
        <v>190</v>
      </c>
      <c r="AK453" s="8"/>
      <c r="AL453" s="8">
        <v>111</v>
      </c>
      <c r="AM453" s="8">
        <f t="shared" si="7"/>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6464</v>
      </c>
      <c r="F454" s="10" t="s">
        <v>5276</v>
      </c>
      <c r="G454" s="127" t="s">
        <v>747</v>
      </c>
      <c r="H454" s="53" t="s">
        <v>314</v>
      </c>
      <c r="I454" s="106" t="s">
        <v>510</v>
      </c>
      <c r="J454" s="106" t="s">
        <v>5437</v>
      </c>
      <c r="K454" s="106" t="s">
        <v>6331</v>
      </c>
      <c r="L454" s="56" t="s">
        <v>6554</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6567</v>
      </c>
      <c r="AF454" s="30" t="s">
        <v>749</v>
      </c>
      <c r="AG454" s="57"/>
      <c r="AH454" s="8"/>
      <c r="AI454" s="8">
        <v>236</v>
      </c>
      <c r="AJ454" s="8">
        <v>222</v>
      </c>
      <c r="AK454" s="8"/>
      <c r="AL454" s="8">
        <v>52</v>
      </c>
      <c r="AM454" s="8">
        <f t="shared" si="7"/>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6465</v>
      </c>
      <c r="F455" s="175" t="s">
        <v>5269</v>
      </c>
      <c r="G455" s="53"/>
      <c r="H455" s="53" t="s">
        <v>5377</v>
      </c>
      <c r="I455" s="106" t="s">
        <v>876</v>
      </c>
      <c r="J455" s="106"/>
      <c r="K455" s="106" t="s">
        <v>5376</v>
      </c>
      <c r="L455" s="15" t="s">
        <v>6554</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6567</v>
      </c>
      <c r="AF455" s="30" t="s">
        <v>877</v>
      </c>
      <c r="AG455" s="57"/>
      <c r="AH455" s="8"/>
      <c r="AI455" s="8">
        <v>136</v>
      </c>
      <c r="AJ455" s="8">
        <v>193</v>
      </c>
      <c r="AK455" s="8"/>
      <c r="AL455" s="8">
        <v>46</v>
      </c>
      <c r="AM455" s="8">
        <f t="shared" si="7"/>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6463</v>
      </c>
      <c r="F456" s="10" t="s">
        <v>5266</v>
      </c>
      <c r="G456" s="53"/>
      <c r="H456" s="53" t="s">
        <v>526</v>
      </c>
      <c r="I456" s="106"/>
      <c r="J456" s="106" t="s">
        <v>5435</v>
      </c>
      <c r="K456" s="106"/>
      <c r="L456" s="15" t="s">
        <v>6554</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6567</v>
      </c>
      <c r="AF456" s="30" t="s">
        <v>890</v>
      </c>
      <c r="AG456" s="57"/>
      <c r="AH456" s="8"/>
      <c r="AI456" s="8">
        <v>152</v>
      </c>
      <c r="AJ456" s="8">
        <v>158</v>
      </c>
      <c r="AK456" s="8"/>
      <c r="AL456" s="8">
        <v>65</v>
      </c>
      <c r="AM456" s="8">
        <f t="shared" si="7"/>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6554</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6567</v>
      </c>
      <c r="AF457" s="30" t="s">
        <v>1149</v>
      </c>
      <c r="AG457" s="57"/>
      <c r="AH457" s="8"/>
      <c r="AI457" s="8">
        <v>717</v>
      </c>
      <c r="AJ457" s="8">
        <v>782</v>
      </c>
      <c r="AK457" s="8"/>
      <c r="AL457" s="8">
        <v>222</v>
      </c>
      <c r="AM457" s="8">
        <f t="shared" si="7"/>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6465</v>
      </c>
      <c r="F458" s="10" t="s">
        <v>5269</v>
      </c>
      <c r="G458" s="53"/>
      <c r="H458" s="53" t="s">
        <v>5447</v>
      </c>
      <c r="I458" s="106"/>
      <c r="J458" s="106"/>
      <c r="K458" s="106" t="s">
        <v>5369</v>
      </c>
      <c r="L458" s="15" t="s">
        <v>6546</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 t="shared" si="7"/>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6535</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 t="shared" si="7"/>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6554</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6567</v>
      </c>
      <c r="AF460" s="30" t="s">
        <v>1290</v>
      </c>
      <c r="AG460" s="57"/>
      <c r="AH460" s="8"/>
      <c r="AI460" s="8">
        <v>386</v>
      </c>
      <c r="AJ460" s="8">
        <v>334</v>
      </c>
      <c r="AK460" s="8"/>
      <c r="AL460" s="8">
        <v>88</v>
      </c>
      <c r="AM460" s="8">
        <f t="shared" si="7"/>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6541</v>
      </c>
      <c r="F461" s="10" t="s">
        <v>5286</v>
      </c>
      <c r="G461" s="152" t="s">
        <v>636</v>
      </c>
      <c r="H461" s="53" t="s">
        <v>813</v>
      </c>
      <c r="I461" s="106" t="s">
        <v>5456</v>
      </c>
      <c r="J461" s="106" t="s">
        <v>5417</v>
      </c>
      <c r="K461" s="106"/>
      <c r="L461" s="56" t="s">
        <v>6535</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 t="shared" si="7"/>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6319</v>
      </c>
      <c r="K462" s="9"/>
      <c r="L462" s="56" t="s">
        <v>6554</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6567</v>
      </c>
      <c r="AF462" s="30" t="s">
        <v>1435</v>
      </c>
      <c r="AG462" s="57"/>
      <c r="AH462" s="8"/>
      <c r="AI462" s="8">
        <v>671</v>
      </c>
      <c r="AJ462" s="8">
        <v>757</v>
      </c>
      <c r="AK462" s="8"/>
      <c r="AL462" s="8">
        <v>220</v>
      </c>
      <c r="AM462" s="8">
        <f t="shared" si="7"/>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6399</v>
      </c>
      <c r="K463" s="106" t="s">
        <v>6424</v>
      </c>
      <c r="L463" s="56" t="s">
        <v>6525</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 t="shared" si="7"/>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6463</v>
      </c>
      <c r="F464" s="10" t="s">
        <v>5266</v>
      </c>
      <c r="G464" s="53"/>
      <c r="H464" s="53" t="s">
        <v>5710</v>
      </c>
      <c r="I464" s="106" t="s">
        <v>5446</v>
      </c>
      <c r="J464" s="106" t="s">
        <v>6568</v>
      </c>
      <c r="K464" s="106" t="s">
        <v>5840</v>
      </c>
      <c r="L464" s="56" t="s">
        <v>6554</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6567</v>
      </c>
      <c r="AF464" s="30" t="s">
        <v>1480</v>
      </c>
      <c r="AG464" s="57"/>
      <c r="AH464" s="8"/>
      <c r="AI464" s="8">
        <v>316</v>
      </c>
      <c r="AJ464" s="8">
        <v>300</v>
      </c>
      <c r="AK464" s="8"/>
      <c r="AL464" s="8">
        <v>88</v>
      </c>
      <c r="AM464" s="8">
        <f t="shared" si="7"/>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6580</v>
      </c>
      <c r="F465" s="10" t="s">
        <v>196</v>
      </c>
      <c r="G465" s="53"/>
      <c r="H465" s="53" t="s">
        <v>6706</v>
      </c>
      <c r="I465" s="106" t="s">
        <v>1695</v>
      </c>
      <c r="J465" s="106"/>
      <c r="K465" s="106" t="s">
        <v>6112</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 t="shared" si="7"/>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2440</v>
      </c>
      <c r="AR465" s="57" t="s">
        <v>2440</v>
      </c>
      <c r="AS465" s="57"/>
      <c r="AT465" s="57"/>
      <c r="AU465" s="57"/>
      <c r="AV465" s="120">
        <v>43432</v>
      </c>
      <c r="AW465" s="57" t="s">
        <v>6702</v>
      </c>
      <c r="AX465" s="99"/>
      <c r="AY465" s="100"/>
      <c r="AZ465" s="142"/>
      <c r="BA465" s="143"/>
      <c r="BC465" s="144"/>
      <c r="BD465" s="144"/>
    </row>
    <row r="466" spans="1:56" ht="348.75">
      <c r="A466" s="1" t="s">
        <v>1872</v>
      </c>
      <c r="B466" s="179" t="s">
        <v>1873</v>
      </c>
      <c r="C466" s="53" t="s">
        <v>5372</v>
      </c>
      <c r="D466" s="55" t="s">
        <v>59</v>
      </c>
      <c r="E466" s="53" t="s">
        <v>6580</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 t="shared" si="7"/>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6464</v>
      </c>
      <c r="F467" s="10" t="s">
        <v>5276</v>
      </c>
      <c r="G467" s="127" t="s">
        <v>747</v>
      </c>
      <c r="H467" s="53" t="s">
        <v>314</v>
      </c>
      <c r="I467" s="106" t="s">
        <v>1878</v>
      </c>
      <c r="J467" s="106" t="s">
        <v>5437</v>
      </c>
      <c r="K467" s="106" t="s">
        <v>6326</v>
      </c>
      <c r="L467" s="56" t="s">
        <v>6554</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6567</v>
      </c>
      <c r="AF467" s="17" t="s">
        <v>1879</v>
      </c>
      <c r="AG467" s="57"/>
      <c r="AH467" s="8"/>
      <c r="AI467" s="8">
        <v>180</v>
      </c>
      <c r="AJ467" s="8">
        <v>174</v>
      </c>
      <c r="AK467" s="8"/>
      <c r="AL467" s="8">
        <v>43</v>
      </c>
      <c r="AM467" s="8">
        <f t="shared" si="7"/>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6613</v>
      </c>
      <c r="K468" s="106" t="s">
        <v>5786</v>
      </c>
      <c r="L468" s="56" t="s">
        <v>6554</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6567</v>
      </c>
      <c r="AF468" s="17" t="s">
        <v>1926</v>
      </c>
      <c r="AG468" s="57"/>
      <c r="AH468" s="8"/>
      <c r="AI468" s="8">
        <v>214</v>
      </c>
      <c r="AJ468" s="8">
        <v>319</v>
      </c>
      <c r="AK468" s="8"/>
      <c r="AL468" s="8"/>
      <c r="AM468" s="8">
        <f t="shared" si="7"/>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6554</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6567</v>
      </c>
      <c r="AF469" s="17" t="s">
        <v>1993</v>
      </c>
      <c r="AG469" s="57"/>
      <c r="AH469" s="8"/>
      <c r="AI469" s="8">
        <v>341</v>
      </c>
      <c r="AJ469" s="8">
        <v>401</v>
      </c>
      <c r="AK469" s="8"/>
      <c r="AL469" s="8">
        <v>130</v>
      </c>
      <c r="AM469" s="8">
        <f t="shared" si="7"/>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6477</v>
      </c>
      <c r="F470" s="10" t="s">
        <v>2084</v>
      </c>
      <c r="G470" s="140" t="s">
        <v>2085</v>
      </c>
      <c r="H470" s="53" t="s">
        <v>2086</v>
      </c>
      <c r="I470" s="106" t="s">
        <v>2087</v>
      </c>
      <c r="J470" s="106" t="s">
        <v>5438</v>
      </c>
      <c r="K470" s="106" t="s">
        <v>5414</v>
      </c>
      <c r="L470" s="56" t="s">
        <v>6525</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 t="shared" si="7"/>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6477</v>
      </c>
      <c r="F471" s="10" t="s">
        <v>2084</v>
      </c>
      <c r="G471" s="140" t="s">
        <v>2107</v>
      </c>
      <c r="H471" s="53" t="s">
        <v>2086</v>
      </c>
      <c r="I471" s="106" t="s">
        <v>2108</v>
      </c>
      <c r="J471" s="106" t="s">
        <v>5436</v>
      </c>
      <c r="K471" s="106" t="s">
        <v>5761</v>
      </c>
      <c r="L471" s="56" t="s">
        <v>6525</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 t="shared" si="7"/>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6100</v>
      </c>
      <c r="L472" s="56" t="s">
        <v>6554</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6567</v>
      </c>
      <c r="AF472" s="17" t="s">
        <v>2172</v>
      </c>
      <c r="AG472" s="57"/>
      <c r="AH472" s="8"/>
      <c r="AI472" s="8">
        <v>140</v>
      </c>
      <c r="AJ472" s="8">
        <v>122</v>
      </c>
      <c r="AK472" s="8"/>
      <c r="AL472" s="8">
        <v>36</v>
      </c>
      <c r="AM472" s="8">
        <f t="shared" si="7"/>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6468</v>
      </c>
      <c r="AC473" s="106" t="s">
        <v>2440</v>
      </c>
      <c r="AD473" s="106"/>
      <c r="AE473" s="97"/>
      <c r="AF473" s="122"/>
      <c r="AG473" s="32" t="s">
        <v>4138</v>
      </c>
      <c r="AH473" s="37" t="s">
        <v>2465</v>
      </c>
      <c r="AI473" s="156"/>
      <c r="AJ473" s="156"/>
      <c r="AK473" s="156"/>
      <c r="AL473" s="156"/>
      <c r="AM473" s="156">
        <f t="shared" si="7"/>
        <v>0</v>
      </c>
      <c r="AN473" s="191" t="str">
        <f>IF((AI473+AJ473+AK473+AL473+AM473)&gt;0,(Metoder[[#This Row],[2015]]+Metoder[[#This Row],[2016]]+Metoder[[#This Row],[2017]]+Metoder[[#This Row],[Jan-Apr 2018]]*3+Metoder[[#This Row],[Till Cosmic?]])/COUNT(Metoder[[#This Row],[2015]:[Till Cosmic?]]),"")</f>
        <v/>
      </c>
      <c r="AO473" s="198" t="str">
        <f>IF(AQ473="Ja","",IFERROR(_xlfn.RANK.AVG(AN473,AN:AN),""))</f>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6468</v>
      </c>
      <c r="AC474" s="1" t="s">
        <v>2440</v>
      </c>
      <c r="AD474" s="97"/>
      <c r="AE474" s="168"/>
      <c r="AF474" s="141"/>
      <c r="AG474" s="32" t="s">
        <v>4138</v>
      </c>
      <c r="AH474" s="37" t="s">
        <v>2465</v>
      </c>
      <c r="AI474" s="37"/>
      <c r="AJ474" s="37"/>
      <c r="AK474" s="37"/>
      <c r="AL474" s="37"/>
      <c r="AM474" s="37">
        <f t="shared" si="7"/>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7"/>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6016</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6025</v>
      </c>
      <c r="K476" s="106"/>
      <c r="L476" s="20" t="s">
        <v>89</v>
      </c>
      <c r="M476" s="55" t="s">
        <v>42</v>
      </c>
      <c r="N476" s="58" t="s">
        <v>6234</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 t="shared" si="7"/>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7"/>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6016</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6080</v>
      </c>
      <c r="K478" s="106"/>
      <c r="L478" s="56" t="s">
        <v>6525</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 t="shared" si="7"/>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6559</v>
      </c>
      <c r="F479" s="121" t="s">
        <v>4291</v>
      </c>
      <c r="G479" s="127" t="s">
        <v>117</v>
      </c>
      <c r="H479" s="53" t="s">
        <v>2006</v>
      </c>
      <c r="I479" s="106" t="s">
        <v>2007</v>
      </c>
      <c r="J479" s="106" t="s">
        <v>6044</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 t="shared" si="7"/>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6601</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 t="shared" si="7"/>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6023</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6106</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 t="shared" si="7"/>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6476</v>
      </c>
      <c r="F482" s="175" t="s">
        <v>5305</v>
      </c>
      <c r="G482" s="127" t="s">
        <v>992</v>
      </c>
      <c r="H482" s="53" t="s">
        <v>6481</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6445</v>
      </c>
      <c r="X482" s="106" t="s">
        <v>993</v>
      </c>
      <c r="Y482" s="106"/>
      <c r="Z482" s="106"/>
      <c r="AA482" s="106"/>
      <c r="AB482" s="106"/>
      <c r="AC482" s="106"/>
      <c r="AD482" s="106"/>
      <c r="AE482" s="1" t="s">
        <v>4961</v>
      </c>
      <c r="AF482" s="17" t="s">
        <v>994</v>
      </c>
      <c r="AG482" s="57"/>
      <c r="AH482" s="8"/>
      <c r="AI482" s="8">
        <v>143</v>
      </c>
      <c r="AJ482" s="8">
        <v>122</v>
      </c>
      <c r="AK482" s="8"/>
      <c r="AL482" s="8">
        <v>64</v>
      </c>
      <c r="AM482" s="8">
        <f t="shared" si="7"/>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18</v>
      </c>
      <c r="AQ482" s="57"/>
      <c r="AR482" s="8"/>
      <c r="AS482" s="57" t="s">
        <v>5464</v>
      </c>
      <c r="AT482" s="57"/>
      <c r="AU482" s="57" t="s">
        <v>6023</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6546</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 t="shared" si="7"/>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6663</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 t="shared" si="7"/>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6463</v>
      </c>
      <c r="F485" s="10" t="s">
        <v>5266</v>
      </c>
      <c r="G485" s="53"/>
      <c r="H485" s="53" t="s">
        <v>758</v>
      </c>
      <c r="I485" s="106"/>
      <c r="J485" s="106"/>
      <c r="K485" s="106" t="s">
        <v>5841</v>
      </c>
      <c r="L485" s="56" t="s">
        <v>6554</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6567</v>
      </c>
      <c r="AF485" s="17" t="s">
        <v>1868</v>
      </c>
      <c r="AG485" s="57"/>
      <c r="AH485" s="8"/>
      <c r="AI485" s="8">
        <v>227</v>
      </c>
      <c r="AJ485" s="8">
        <v>211</v>
      </c>
      <c r="AK485" s="8"/>
      <c r="AL485" s="8">
        <v>58</v>
      </c>
      <c r="AM485" s="8">
        <f t="shared" si="7"/>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6463</v>
      </c>
      <c r="F486" s="10" t="s">
        <v>5266</v>
      </c>
      <c r="G486" s="53"/>
      <c r="H486" s="53" t="s">
        <v>758</v>
      </c>
      <c r="I486" s="106"/>
      <c r="J486" s="106"/>
      <c r="K486" s="106" t="s">
        <v>5842</v>
      </c>
      <c r="L486" s="56" t="s">
        <v>6554</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6567</v>
      </c>
      <c r="AF486" s="17" t="s">
        <v>1871</v>
      </c>
      <c r="AG486" s="57"/>
      <c r="AH486" s="8"/>
      <c r="AI486" s="8">
        <v>227</v>
      </c>
      <c r="AJ486" s="8">
        <v>211</v>
      </c>
      <c r="AK486" s="8"/>
      <c r="AL486" s="8">
        <v>58</v>
      </c>
      <c r="AM486" s="8">
        <f t="shared" si="7"/>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 t="shared" si="7"/>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94</v>
      </c>
      <c r="AQ487" s="8"/>
      <c r="AR487" s="8"/>
      <c r="AS487" s="8"/>
      <c r="AT487" s="8"/>
      <c r="AU487" s="57" t="s">
        <v>6015</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 t="shared" si="7"/>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 t="shared" si="7"/>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6321</v>
      </c>
      <c r="F490" s="6"/>
      <c r="G490" s="140" t="s">
        <v>377</v>
      </c>
      <c r="H490" s="53" t="s">
        <v>5479</v>
      </c>
      <c r="I490" s="106" t="s">
        <v>5480</v>
      </c>
      <c r="J490" s="106" t="s">
        <v>6019</v>
      </c>
      <c r="K490" s="106" t="s">
        <v>6358</v>
      </c>
      <c r="L490" s="56" t="s">
        <v>6525</v>
      </c>
      <c r="M490" s="55" t="s">
        <v>42</v>
      </c>
      <c r="N490" s="54" t="s">
        <v>6226</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 t="shared" si="7"/>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6259</v>
      </c>
      <c r="C491" s="1" t="s">
        <v>6258</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5940</v>
      </c>
      <c r="AA491" s="106" t="s">
        <v>5222</v>
      </c>
      <c r="AB491" s="106" t="s">
        <v>2902</v>
      </c>
      <c r="AC491" s="106" t="s">
        <v>2440</v>
      </c>
      <c r="AD491" s="106"/>
      <c r="AE491" s="97"/>
      <c r="AF491" s="141"/>
      <c r="AG491" s="37" t="s">
        <v>2903</v>
      </c>
      <c r="AH491" s="37" t="s">
        <v>2442</v>
      </c>
      <c r="AI491" s="37"/>
      <c r="AJ491" s="37"/>
      <c r="AK491" s="37"/>
      <c r="AL491" s="37"/>
      <c r="AM491" s="37">
        <f t="shared" si="7"/>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 t="shared" si="7"/>
        <v>0</v>
      </c>
      <c r="AN492" s="196" t="str">
        <f>IF((AI492+AJ492+AK492+AL492+AM492)&gt;0,(Metoder[[#This Row],[2015]]+Metoder[[#This Row],[2016]]+Metoder[[#This Row],[2017]]+Metoder[[#This Row],[Jan-Apr 2018]]*3+Metoder[[#This Row],[Till Cosmic?]])/COUNT(Metoder[[#This Row],[2015]:[Till Cosmic?]]),"")</f>
        <v/>
      </c>
      <c r="AO492" s="164" t="str">
        <f>IF(AQ492="Ja","",IFERROR(_xlfn.RANK.AVG(AN492,AN:AN),""))</f>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6703</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6704</v>
      </c>
      <c r="Y493" s="106" t="s">
        <v>5018</v>
      </c>
      <c r="Z493" s="106" t="s">
        <v>6705</v>
      </c>
      <c r="AA493" s="106" t="s">
        <v>3801</v>
      </c>
      <c r="AB493" s="106" t="s">
        <v>2450</v>
      </c>
      <c r="AC493" s="106" t="s">
        <v>2440</v>
      </c>
      <c r="AD493" s="106"/>
      <c r="AE493" s="97"/>
      <c r="AF493" s="141"/>
      <c r="AG493" s="37" t="s">
        <v>2464</v>
      </c>
      <c r="AH493" s="37" t="s">
        <v>2465</v>
      </c>
      <c r="AI493" s="37"/>
      <c r="AJ493" s="37"/>
      <c r="AK493" s="37"/>
      <c r="AL493" s="37"/>
      <c r="AM493" s="37">
        <f t="shared" si="7"/>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43430</v>
      </c>
      <c r="AW493" s="38" t="s">
        <v>6702</v>
      </c>
      <c r="AX493" s="144"/>
      <c r="AY493" s="144"/>
      <c r="AZ493" s="142"/>
      <c r="BA493" s="143"/>
      <c r="BC493" s="144"/>
      <c r="BD493" s="144"/>
    </row>
    <row r="494" spans="1:56" ht="409.5">
      <c r="A494" s="75">
        <v>296</v>
      </c>
      <c r="B494" s="179" t="s">
        <v>5226</v>
      </c>
      <c r="C494" s="53" t="s">
        <v>5204</v>
      </c>
      <c r="D494" s="92"/>
      <c r="E494" s="81" t="s">
        <v>5195</v>
      </c>
      <c r="F494" s="76"/>
      <c r="G494" s="76" t="s">
        <v>5196</v>
      </c>
      <c r="H494" s="38" t="s">
        <v>6466</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 t="shared" si="7"/>
        <v>0</v>
      </c>
      <c r="AN494" s="196" t="str">
        <f>IF((AI494+AJ494+AK494+AL494+AM494)&gt;0,(Metoder[[#This Row],[2015]]+Metoder[[#This Row],[2016]]+Metoder[[#This Row],[2017]]+Metoder[[#This Row],[Jan-Apr 2018]]*3+Metoder[[#This Row],[Till Cosmic?]])/COUNT(Metoder[[#This Row],[2015]:[Till Cosmic?]]),"")</f>
        <v/>
      </c>
      <c r="AO494" s="164" t="str">
        <f>IF(AQ494="Ja","",IFERROR(_xlfn.RANK.AVG(AN494,AN:AN),""))</f>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 t="shared" si="7"/>
        <v>0</v>
      </c>
      <c r="AN495" s="196" t="str">
        <f>IF((AI495+AJ495+AK495+AL495+AM495)&gt;0,(Metoder[[#This Row],[2015]]+Metoder[[#This Row],[2016]]+Metoder[[#This Row],[2017]]+Metoder[[#This Row],[Jan-Apr 2018]]*3+Metoder[[#This Row],[Till Cosmic?]])/COUNT(Metoder[[#This Row],[2015]:[Till Cosmic?]]),"")</f>
        <v/>
      </c>
      <c r="AO495" s="164" t="str">
        <f>IF(AQ495="Ja","",IFERROR(_xlfn.RANK.AVG(AN495,AN:AN),""))</f>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6127</v>
      </c>
      <c r="D496" s="93" t="s">
        <v>50</v>
      </c>
      <c r="E496" s="94" t="s">
        <v>4572</v>
      </c>
      <c r="F496" s="98" t="s">
        <v>4291</v>
      </c>
      <c r="G496" s="93"/>
      <c r="H496" s="95" t="s">
        <v>6128</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 t="shared" si="7"/>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5843</v>
      </c>
      <c r="L497" s="56" t="s">
        <v>6554</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6567</v>
      </c>
      <c r="AF497" s="17" t="s">
        <v>1474</v>
      </c>
      <c r="AG497" s="57"/>
      <c r="AH497" s="8"/>
      <c r="AI497" s="8"/>
      <c r="AJ497" s="8"/>
      <c r="AK497" s="8"/>
      <c r="AL497" s="8">
        <v>7</v>
      </c>
      <c r="AM497" s="8">
        <f t="shared" si="7"/>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6559</v>
      </c>
      <c r="F498" s="121" t="s">
        <v>4291</v>
      </c>
      <c r="G498" s="127" t="s">
        <v>2023</v>
      </c>
      <c r="H498" s="53" t="s">
        <v>1398</v>
      </c>
      <c r="I498" s="106" t="s">
        <v>2024</v>
      </c>
      <c r="J498" s="106" t="s">
        <v>6081</v>
      </c>
      <c r="K498" s="106"/>
      <c r="L498" s="56" t="s">
        <v>2445</v>
      </c>
      <c r="M498" s="55" t="s">
        <v>42</v>
      </c>
      <c r="N498" s="58" t="s">
        <v>6221</v>
      </c>
      <c r="O498" s="58"/>
      <c r="P498" s="58"/>
      <c r="Q498" s="58"/>
      <c r="R498" s="58"/>
      <c r="S498" s="58"/>
      <c r="T498" s="106"/>
      <c r="U498" s="106" t="s">
        <v>2445</v>
      </c>
      <c r="V498" s="106" t="s">
        <v>4665</v>
      </c>
      <c r="W498" s="106" t="s">
        <v>6082</v>
      </c>
      <c r="X498" s="106" t="s">
        <v>2025</v>
      </c>
      <c r="Y498" s="106"/>
      <c r="Z498" s="106"/>
      <c r="AA498" s="106"/>
      <c r="AB498" s="106"/>
      <c r="AC498" s="106"/>
      <c r="AD498" s="106"/>
      <c r="AE498" s="1" t="s">
        <v>4944</v>
      </c>
      <c r="AF498" s="17" t="s">
        <v>2026</v>
      </c>
      <c r="AG498" s="57"/>
      <c r="AH498" s="8"/>
      <c r="AI498" s="8"/>
      <c r="AJ498" s="8"/>
      <c r="AK498" s="8"/>
      <c r="AL498" s="8"/>
      <c r="AM498" s="8">
        <f t="shared" si="7"/>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7"/>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5901</v>
      </c>
      <c r="C500" s="53" t="s">
        <v>5146</v>
      </c>
      <c r="D500" s="55" t="s">
        <v>808</v>
      </c>
      <c r="E500" s="53" t="s">
        <v>1168</v>
      </c>
      <c r="F500" s="7" t="s">
        <v>5279</v>
      </c>
      <c r="G500" s="53" t="s">
        <v>6285</v>
      </c>
      <c r="H500" s="95" t="s">
        <v>6299</v>
      </c>
      <c r="I500" s="106" t="s">
        <v>6298</v>
      </c>
      <c r="J500" s="106" t="s">
        <v>6297</v>
      </c>
      <c r="K500" s="106"/>
      <c r="L500" s="56" t="s">
        <v>3705</v>
      </c>
      <c r="M500" s="55" t="s">
        <v>42</v>
      </c>
      <c r="N500" s="58"/>
      <c r="O500" s="58"/>
      <c r="P500" s="58"/>
      <c r="Q500" s="58"/>
      <c r="R500" s="58"/>
      <c r="S500" s="58" t="s">
        <v>35</v>
      </c>
      <c r="T500" s="106"/>
      <c r="U500" s="106" t="s">
        <v>3662</v>
      </c>
      <c r="V500" s="106" t="s">
        <v>4666</v>
      </c>
      <c r="W500" s="106" t="s">
        <v>5147</v>
      </c>
      <c r="X500" s="106" t="s">
        <v>6295</v>
      </c>
      <c r="Y500" s="106"/>
      <c r="Z500" s="106"/>
      <c r="AA500" s="106"/>
      <c r="AB500" s="106"/>
      <c r="AC500" s="106"/>
      <c r="AD500" s="106"/>
      <c r="AE500" s="1" t="s">
        <v>5161</v>
      </c>
      <c r="AF500" s="30" t="s">
        <v>1171</v>
      </c>
      <c r="AG500" s="57"/>
      <c r="AH500" s="8"/>
      <c r="AI500" s="8">
        <v>400</v>
      </c>
      <c r="AJ500" s="8">
        <v>323</v>
      </c>
      <c r="AK500" s="8"/>
      <c r="AL500" s="8">
        <v>126</v>
      </c>
      <c r="AM500" s="8">
        <f t="shared" si="7"/>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4</v>
      </c>
      <c r="AQ500" s="57"/>
      <c r="AR500" s="8"/>
      <c r="AS500" s="57" t="s">
        <v>5464</v>
      </c>
      <c r="AT500" s="57"/>
      <c r="AU500" s="57" t="s">
        <v>6015</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 t="shared" si="7"/>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6613</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6470</v>
      </c>
      <c r="AC502" s="1" t="s">
        <v>2451</v>
      </c>
      <c r="AD502" s="97"/>
      <c r="AE502" s="168"/>
      <c r="AF502" s="141"/>
      <c r="AG502" s="32"/>
      <c r="AH502" s="37" t="s">
        <v>2452</v>
      </c>
      <c r="AI502" s="37"/>
      <c r="AJ502" s="37"/>
      <c r="AK502" s="37"/>
      <c r="AL502" s="37"/>
      <c r="AM502" s="37">
        <f t="shared" si="7"/>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6664</v>
      </c>
      <c r="K503" s="106"/>
      <c r="L503" s="15" t="s">
        <v>6546</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 t="shared" si="7"/>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6568</v>
      </c>
      <c r="K504" s="106" t="s">
        <v>5845</v>
      </c>
      <c r="L504" s="56" t="s">
        <v>6554</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6567</v>
      </c>
      <c r="AF504" s="30" t="s">
        <v>1110</v>
      </c>
      <c r="AG504" s="57"/>
      <c r="AH504" s="8"/>
      <c r="AI504" s="8">
        <v>57</v>
      </c>
      <c r="AJ504" s="8">
        <v>60</v>
      </c>
      <c r="AK504" s="8"/>
      <c r="AL504" s="8">
        <v>23</v>
      </c>
      <c r="AM504" s="8">
        <f t="shared" si="7"/>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6554</v>
      </c>
      <c r="M505" s="55" t="s">
        <v>42</v>
      </c>
      <c r="N505" s="54" t="s">
        <v>5708</v>
      </c>
      <c r="O505" s="54"/>
      <c r="P505" s="54"/>
      <c r="Q505" s="54"/>
      <c r="R505" s="54"/>
      <c r="S505" s="54"/>
      <c r="T505" s="106"/>
      <c r="U505" s="106" t="s">
        <v>2445</v>
      </c>
      <c r="V505" s="106" t="s">
        <v>4666</v>
      </c>
      <c r="W505" s="106" t="s">
        <v>6416</v>
      </c>
      <c r="X505" s="106" t="s">
        <v>6417</v>
      </c>
      <c r="Y505" s="106"/>
      <c r="Z505" s="106"/>
      <c r="AA505" s="106"/>
      <c r="AB505" s="106"/>
      <c r="AC505" s="106"/>
      <c r="AD505" s="106"/>
      <c r="AE505" s="1" t="s">
        <v>6567</v>
      </c>
      <c r="AF505" s="17" t="s">
        <v>1883</v>
      </c>
      <c r="AG505" s="57"/>
      <c r="AH505" s="8"/>
      <c r="AI505" s="8"/>
      <c r="AJ505" s="8"/>
      <c r="AK505" s="8"/>
      <c r="AL505" s="8"/>
      <c r="AM505" s="8">
        <f t="shared" si="7"/>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6554</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6567</v>
      </c>
      <c r="AF506" s="30" t="s">
        <v>1199</v>
      </c>
      <c r="AG506" s="57"/>
      <c r="AH506" s="8"/>
      <c r="AI506" s="8">
        <v>895</v>
      </c>
      <c r="AJ506" s="8">
        <v>822</v>
      </c>
      <c r="AK506" s="8"/>
      <c r="AL506" s="8">
        <v>367</v>
      </c>
      <c r="AM506" s="8">
        <f t="shared" si="7"/>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6301</v>
      </c>
      <c r="I507" s="132" t="s">
        <v>5717</v>
      </c>
      <c r="J507" s="132" t="s">
        <v>6316</v>
      </c>
      <c r="L507" s="133" t="s">
        <v>2445</v>
      </c>
      <c r="M507" s="133" t="s">
        <v>42</v>
      </c>
      <c r="N507" s="133" t="s">
        <v>6300</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 t="shared" si="7"/>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6546</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 t="shared" si="7"/>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6116</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 t="shared" si="7"/>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6028</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6215</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 t="shared" si="7"/>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43</v>
      </c>
      <c r="AU510" s="137" t="s">
        <v>6023</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6262</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 t="shared" si="7"/>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6261</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6603</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 t="shared" si="7"/>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6604</v>
      </c>
      <c r="W513" s="1" t="s">
        <v>2884</v>
      </c>
      <c r="X513" s="1" t="s">
        <v>2885</v>
      </c>
      <c r="Y513" s="1" t="s">
        <v>2886</v>
      </c>
      <c r="Z513" s="1" t="s">
        <v>2887</v>
      </c>
      <c r="AA513" s="1" t="s">
        <v>2888</v>
      </c>
      <c r="AB513" s="1" t="s">
        <v>6468</v>
      </c>
      <c r="AC513" s="1" t="s">
        <v>2440</v>
      </c>
      <c r="AD513" s="97"/>
      <c r="AE513" s="168"/>
      <c r="AF513" s="141"/>
      <c r="AG513" s="38" t="s">
        <v>2889</v>
      </c>
      <c r="AH513" s="37" t="s">
        <v>31</v>
      </c>
      <c r="AI513" s="37"/>
      <c r="AJ513" s="37"/>
      <c r="AK513" s="37"/>
      <c r="AL513" s="37"/>
      <c r="AM513" s="37">
        <f t="shared" si="7"/>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6682</v>
      </c>
      <c r="I514" s="38" t="s">
        <v>6508</v>
      </c>
      <c r="J514" s="38"/>
      <c r="K514" s="38"/>
      <c r="L514" s="41" t="s">
        <v>2445</v>
      </c>
      <c r="M514" s="51" t="s">
        <v>2431</v>
      </c>
      <c r="N514" s="58" t="s">
        <v>5725</v>
      </c>
      <c r="O514" s="42"/>
      <c r="P514" s="43"/>
      <c r="Q514" s="43"/>
      <c r="R514" s="43"/>
      <c r="S514" s="43"/>
      <c r="T514" s="97"/>
      <c r="U514" s="106" t="s">
        <v>2445</v>
      </c>
      <c r="V514" s="106" t="s">
        <v>2458</v>
      </c>
      <c r="W514" s="106" t="s">
        <v>6681</v>
      </c>
      <c r="X514" s="106" t="s">
        <v>6683</v>
      </c>
      <c r="Y514" s="106" t="s">
        <v>5066</v>
      </c>
      <c r="Z514" s="106" t="s">
        <v>3184</v>
      </c>
      <c r="AA514" s="106" t="s">
        <v>3185</v>
      </c>
      <c r="AB514" s="106" t="s">
        <v>6468</v>
      </c>
      <c r="AC514" s="106" t="s">
        <v>2440</v>
      </c>
      <c r="AD514" s="106"/>
      <c r="AE514" s="97"/>
      <c r="AF514" s="141"/>
      <c r="AG514" s="37" t="s">
        <v>2464</v>
      </c>
      <c r="AH514" s="37" t="s">
        <v>2465</v>
      </c>
      <c r="AI514" s="37"/>
      <c r="AJ514" s="37"/>
      <c r="AK514" s="37"/>
      <c r="AL514" s="37"/>
      <c r="AM514" s="37">
        <f t="shared" ref="AM514:AM577" si="8">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43425</v>
      </c>
      <c r="AW514" s="38" t="s">
        <v>6507</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6468</v>
      </c>
      <c r="AC515" s="106" t="s">
        <v>2440</v>
      </c>
      <c r="AD515" s="106"/>
      <c r="AE515" s="97"/>
      <c r="AF515" s="141"/>
      <c r="AG515" s="37" t="s">
        <v>2607</v>
      </c>
      <c r="AH515" s="37" t="s">
        <v>2479</v>
      </c>
      <c r="AI515" s="37"/>
      <c r="AJ515" s="37"/>
      <c r="AK515" s="37"/>
      <c r="AL515" s="37"/>
      <c r="AM515" s="37">
        <f t="shared" si="8"/>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6061</v>
      </c>
      <c r="K516" s="106"/>
      <c r="L516" s="56" t="s">
        <v>6525</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 t="shared" si="8"/>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6274</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 t="shared" si="8"/>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51</v>
      </c>
      <c r="AQ517" s="8"/>
      <c r="AR517" s="8"/>
      <c r="AS517" s="8"/>
      <c r="AT517" s="8"/>
      <c r="AU517" s="57" t="s">
        <v>6117</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 t="shared" si="8"/>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32</v>
      </c>
      <c r="AQ518" s="8"/>
      <c r="AR518" s="8"/>
      <c r="AS518" s="8"/>
      <c r="AT518" s="8"/>
      <c r="AU518" s="57" t="s">
        <v>6117</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6467</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 t="shared" si="8"/>
        <v>0</v>
      </c>
      <c r="AN519" s="192" t="str">
        <f>IF((AI519+AJ519+AK519+AL519+AM519)&gt;0,(Metoder[[#This Row],[2015]]+Metoder[[#This Row],[2016]]+Metoder[[#This Row],[2017]]+Metoder[[#This Row],[Jan-Apr 2018]]*3+Metoder[[#This Row],[Till Cosmic?]])/COUNT(Metoder[[#This Row],[2015]:[Till Cosmic?]]),"")</f>
        <v/>
      </c>
      <c r="AO519" s="38" t="str">
        <f>IF(AQ519="Ja","",IFERROR(_xlfn.RANK.AVG(AN519,AN:AN),""))</f>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6561</v>
      </c>
      <c r="F520" s="121" t="s">
        <v>5011</v>
      </c>
      <c r="G520" s="127" t="s">
        <v>2065</v>
      </c>
      <c r="H520" s="53" t="s">
        <v>2066</v>
      </c>
      <c r="I520" s="106"/>
      <c r="J520" s="106" t="s">
        <v>6046</v>
      </c>
      <c r="K520" s="106" t="s">
        <v>6351</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 t="shared" si="8"/>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 t="shared" si="8"/>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6325</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 t="shared" si="8"/>
        <v>0</v>
      </c>
      <c r="AN522" s="191">
        <f>IF((AI522+AJ522+AK522+AL522+AM522)&gt;0,(Metoder[[#This Row],[2015]]+Metoder[[#This Row],[2016]]+Metoder[[#This Row],[2017]]+Metoder[[#This Row],[Jan-Apr 2018]]*3+Metoder[[#This Row],[Till Cosmic?]])/COUNT(Metoder[[#This Row],[2015]:[Till Cosmic?]]),"")</f>
        <v>265</v>
      </c>
      <c r="AO522" s="37">
        <f>IF(AQ522="Ja","",IFERROR(_xlfn.RANK.AVG(AN522,AN:AN),""))</f>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8"/>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6027</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8"/>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6016</v>
      </c>
      <c r="AV524" s="120">
        <v>43041</v>
      </c>
      <c r="AW524" s="57" t="s">
        <v>2352</v>
      </c>
      <c r="AX524" s="144"/>
      <c r="AY524" s="144"/>
      <c r="AZ524" s="142"/>
      <c r="BA524" s="143"/>
      <c r="BC524" s="144"/>
      <c r="BD524" s="144"/>
    </row>
    <row r="525" spans="1:56" ht="112.5">
      <c r="A525" s="1" t="s">
        <v>905</v>
      </c>
      <c r="B525" s="179" t="s">
        <v>906</v>
      </c>
      <c r="C525" s="53" t="s">
        <v>907</v>
      </c>
      <c r="D525" s="55" t="s">
        <v>59</v>
      </c>
      <c r="E525" s="53" t="s">
        <v>6605</v>
      </c>
      <c r="F525" s="10" t="s">
        <v>196</v>
      </c>
      <c r="G525" s="53"/>
      <c r="H525" s="53" t="s">
        <v>6710</v>
      </c>
      <c r="I525" s="106"/>
      <c r="J525" s="106"/>
      <c r="K525" s="106"/>
      <c r="L525" s="56" t="s">
        <v>2445</v>
      </c>
      <c r="M525" s="55" t="s">
        <v>42</v>
      </c>
      <c r="N525" s="54" t="s">
        <v>5365</v>
      </c>
      <c r="O525" s="54"/>
      <c r="P525" s="54"/>
      <c r="Q525" s="54"/>
      <c r="R525" s="54"/>
      <c r="S525" s="54"/>
      <c r="T525" s="106"/>
      <c r="U525" s="106" t="s">
        <v>2445</v>
      </c>
      <c r="V525" s="106"/>
      <c r="W525" s="106" t="s">
        <v>6711</v>
      </c>
      <c r="X525" s="106" t="s">
        <v>6709</v>
      </c>
      <c r="Y525" s="106"/>
      <c r="Z525" s="106"/>
      <c r="AA525" s="106"/>
      <c r="AB525" s="106"/>
      <c r="AC525" s="106"/>
      <c r="AD525" s="106"/>
      <c r="AE525" s="1" t="s">
        <v>4960</v>
      </c>
      <c r="AF525" s="17" t="s">
        <v>908</v>
      </c>
      <c r="AG525" s="57"/>
      <c r="AH525" s="8"/>
      <c r="AI525" s="8"/>
      <c r="AJ525" s="8"/>
      <c r="AK525" s="8"/>
      <c r="AL525" s="8"/>
      <c r="AM525" s="8">
        <f t="shared" si="8"/>
        <v>0</v>
      </c>
      <c r="AN525" s="18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57" t="s">
        <v>2440</v>
      </c>
      <c r="AR525" s="57" t="s">
        <v>2440</v>
      </c>
      <c r="AS525" s="57"/>
      <c r="AT525" s="57"/>
      <c r="AU525" s="57"/>
      <c r="AV525" s="120">
        <v>43432</v>
      </c>
      <c r="AW525" s="57" t="s">
        <v>6702</v>
      </c>
      <c r="AX525" s="144"/>
      <c r="AY525" s="144"/>
      <c r="AZ525" s="142"/>
      <c r="BA525" s="143"/>
      <c r="BC525" s="144"/>
      <c r="BD525" s="144"/>
    </row>
    <row r="526" spans="1:56" ht="409.5">
      <c r="A526" s="61">
        <v>125</v>
      </c>
      <c r="B526" s="179" t="s">
        <v>3062</v>
      </c>
      <c r="C526" s="53" t="s">
        <v>6460</v>
      </c>
      <c r="D526" s="36" t="s">
        <v>283</v>
      </c>
      <c r="E526" s="24" t="s">
        <v>4896</v>
      </c>
      <c r="F526" s="6"/>
      <c r="G526" s="53" t="s">
        <v>4895</v>
      </c>
      <c r="H526" s="53" t="s">
        <v>6461</v>
      </c>
      <c r="I526" s="53" t="s">
        <v>6462</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 t="shared" si="8"/>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6096</v>
      </c>
      <c r="J527" s="106" t="s">
        <v>5412</v>
      </c>
      <c r="K527" s="106"/>
      <c r="L527" s="15" t="s">
        <v>6546</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 t="shared" si="8"/>
        <v>1</v>
      </c>
      <c r="AN527" s="189">
        <f>IF((AI527+AJ527+AK527+AL527+AM527)&gt;0,(Metoder[[#This Row],[2015]]+Metoder[[#This Row],[2016]]+Metoder[[#This Row],[2017]]+Metoder[[#This Row],[Jan-Apr 2018]]*3+Metoder[[#This Row],[Till Cosmic?]])/COUNT(Metoder[[#This Row],[2015]:[Till Cosmic?]]),"")</f>
        <v>112.66666666666667</v>
      </c>
      <c r="AO527" s="8">
        <f>IF(AQ527="Ja","",IFERROR(_xlfn.RANK.AVG(AN527,AN:AN),""))</f>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6604</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 t="shared" si="8"/>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6128</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 t="shared" si="8"/>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6207</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 t="shared" si="8"/>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6261</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 t="shared" si="8"/>
        <v>0</v>
      </c>
      <c r="AN531" s="189" t="str">
        <f>IF((AI531+AJ531+AK531+AL531+AM531)&gt;0,(Metoder[[#This Row],[2015]]+Metoder[[#This Row],[2016]]+Metoder[[#This Row],[2017]]+Metoder[[#This Row],[Jan-Apr 2018]]*3+Metoder[[#This Row],[Till Cosmic?]])/COUNT(Metoder[[#This Row],[2015]:[Till Cosmic?]]),"")</f>
        <v/>
      </c>
      <c r="AO531" s="8" t="str">
        <f>IF(AQ531="Ja","",IFERROR(_xlfn.RANK.AVG(AN531,AN:AN),""))</f>
        <v/>
      </c>
      <c r="AP531" s="8" t="str">
        <f>IFERROR((_xlfn.RANK.EQ(AO531,AO:AO,1)+COUNTIF($AO$2:AO531,AO531))-1,"")</f>
        <v/>
      </c>
      <c r="AQ531" s="8"/>
      <c r="AR531" s="8"/>
      <c r="AS531" s="8"/>
      <c r="AT531" s="8"/>
      <c r="AU531" s="57" t="s">
        <v>6117</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6399</v>
      </c>
      <c r="K532" s="106"/>
      <c r="L532" s="15" t="s">
        <v>6525</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 t="shared" si="8"/>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 t="shared" si="8"/>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6028</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 t="shared" si="8"/>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6028</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 t="shared" si="8"/>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6028</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6275</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 t="shared" si="8"/>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6261</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6546</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 t="shared" si="8"/>
        <v>1</v>
      </c>
      <c r="AN537" s="189">
        <f>IF((AI537+AJ537+AK537+AL537+AM537)&gt;0,(Metoder[[#This Row],[2015]]+Metoder[[#This Row],[2016]]+Metoder[[#This Row],[2017]]+Metoder[[#This Row],[Jan-Apr 2018]]*3+Metoder[[#This Row],[Till Cosmic?]])/COUNT(Metoder[[#This Row],[2015]:[Till Cosmic?]]),"")</f>
        <v>22.75</v>
      </c>
      <c r="AO537" s="8">
        <f>IF(AQ537="Ja","",IFERROR(_xlfn.RANK.AVG(AN537,AN:AN),""))</f>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6559</v>
      </c>
      <c r="F538" s="121" t="s">
        <v>4291</v>
      </c>
      <c r="G538" s="53"/>
      <c r="H538" s="53" t="s">
        <v>66</v>
      </c>
      <c r="I538" s="106" t="s">
        <v>6363</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6364</v>
      </c>
      <c r="Y538" s="106"/>
      <c r="Z538" s="106"/>
      <c r="AA538" s="106"/>
      <c r="AB538" s="106"/>
      <c r="AC538" s="106"/>
      <c r="AD538" s="106"/>
      <c r="AE538" s="1" t="s">
        <v>4943</v>
      </c>
      <c r="AF538" s="17" t="s">
        <v>2097</v>
      </c>
      <c r="AG538" s="57"/>
      <c r="AH538" s="8"/>
      <c r="AI538" s="8">
        <v>20</v>
      </c>
      <c r="AJ538" s="8">
        <v>22</v>
      </c>
      <c r="AK538" s="8"/>
      <c r="AL538" s="8">
        <v>12</v>
      </c>
      <c r="AM538" s="8">
        <f t="shared" si="8"/>
        <v>1</v>
      </c>
      <c r="AN538" s="189">
        <f>IF((AI538+AJ538+AK538+AL538+AM538)&gt;0,(Metoder[[#This Row],[2015]]+Metoder[[#This Row],[2016]]+Metoder[[#This Row],[2017]]+Metoder[[#This Row],[Jan-Apr 2018]]*3+Metoder[[#This Row],[Till Cosmic?]])/COUNT(Metoder[[#This Row],[2015]:[Till Cosmic?]]),"")</f>
        <v>19.75</v>
      </c>
      <c r="AO538" s="8">
        <f>IF(AQ538="Ja","",IFERROR(_xlfn.RANK.AVG(AN538,AN:AN),""))</f>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6138</v>
      </c>
      <c r="I539" s="93"/>
      <c r="J539" s="106" t="s">
        <v>6139</v>
      </c>
      <c r="K539" s="93"/>
      <c r="L539" s="93" t="s">
        <v>2665</v>
      </c>
      <c r="M539" s="55" t="s">
        <v>42</v>
      </c>
      <c r="N539" s="54" t="s">
        <v>5709</v>
      </c>
      <c r="O539" s="66"/>
      <c r="P539" s="66"/>
      <c r="Q539" s="66"/>
      <c r="R539" s="66"/>
      <c r="S539" s="66"/>
      <c r="T539" s="93" t="s">
        <v>4659</v>
      </c>
      <c r="U539" s="93" t="s">
        <v>349</v>
      </c>
      <c r="V539" s="94" t="s">
        <v>4662</v>
      </c>
      <c r="W539" s="95" t="s">
        <v>6141</v>
      </c>
      <c r="X539" s="95" t="s">
        <v>4732</v>
      </c>
      <c r="Y539" s="97"/>
      <c r="Z539" s="97"/>
      <c r="AA539" s="97"/>
      <c r="AB539" s="97"/>
      <c r="AC539" s="1"/>
      <c r="AD539" s="97"/>
      <c r="AE539" s="95" t="s">
        <v>4843</v>
      </c>
      <c r="AF539" s="107" t="s">
        <v>4852</v>
      </c>
      <c r="AG539" s="8"/>
      <c r="AH539" s="8"/>
      <c r="AI539" s="8"/>
      <c r="AJ539" s="8"/>
      <c r="AK539" s="8"/>
      <c r="AL539" s="8"/>
      <c r="AM539" s="8">
        <f t="shared" si="8"/>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 t="shared" si="8"/>
        <v>0</v>
      </c>
      <c r="AN540" s="18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6117</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 t="shared" si="8"/>
        <v>0</v>
      </c>
      <c r="AN541" s="189">
        <f>IF((AI541+AJ541+AK541+AL541+AM541)&gt;0,(Metoder[[#This Row],[2015]]+Metoder[[#This Row],[2016]]+Metoder[[#This Row],[2017]]+Metoder[[#This Row],[Jan-Apr 2018]]*3+Metoder[[#This Row],[Till Cosmic?]])/COUNT(Metoder[[#This Row],[2015]:[Till Cosmic?]]),"")</f>
        <v>104.66666666666667</v>
      </c>
      <c r="AO541" s="8">
        <f>IF(AQ541="Ja","",IFERROR(_xlfn.RANK.AVG(AN541,AN:AN),""))</f>
        <v>38</v>
      </c>
      <c r="AP541" s="8">
        <f>IFERROR((_xlfn.RANK.EQ(AO541,AO:AO,1)+COUNTIF($AO$2:AO541,AO541))-1,"")</f>
        <v>21</v>
      </c>
      <c r="AQ541" s="8"/>
      <c r="AR541" s="8"/>
      <c r="AS541" s="8"/>
      <c r="AT541" s="8"/>
      <c r="AU541" s="57" t="s">
        <v>6117</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6131</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 t="shared" si="8"/>
        <v>0</v>
      </c>
      <c r="AN542" s="18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57" t="s">
        <v>6117</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 t="shared" si="8"/>
        <v>0</v>
      </c>
      <c r="AN543" s="189">
        <f>IF((AI543+AJ543+AK543+AL543+AM543)&gt;0,(Metoder[[#This Row],[2015]]+Metoder[[#This Row],[2016]]+Metoder[[#This Row],[2017]]+Metoder[[#This Row],[Jan-Apr 2018]]*3+Metoder[[#This Row],[Till Cosmic?]])/COUNT(Metoder[[#This Row],[2015]:[Till Cosmic?]]),"")</f>
        <v>29.333333333333332</v>
      </c>
      <c r="AO543" s="8">
        <f>IF(AQ543="Ja","",IFERROR(_xlfn.RANK.AVG(AN543,AN:AN),""))</f>
        <v>82.5</v>
      </c>
      <c r="AP543" s="8">
        <f>IFERROR((_xlfn.RANK.EQ(AO543,AO:AO,1)+COUNTIF($AO$2:AO543,AO543))-1,"")</f>
        <v>63</v>
      </c>
      <c r="AQ543" s="8"/>
      <c r="AR543" s="8"/>
      <c r="AS543" s="8"/>
      <c r="AT543" s="8"/>
      <c r="AU543" s="57" t="s">
        <v>6261</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6384</v>
      </c>
      <c r="K544" s="106"/>
      <c r="L544" s="56" t="s">
        <v>6525</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 t="shared" si="8"/>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6426</v>
      </c>
      <c r="D545" s="55" t="s">
        <v>226</v>
      </c>
      <c r="E545" s="53" t="s">
        <v>227</v>
      </c>
      <c r="F545" s="6"/>
      <c r="G545" s="140" t="s">
        <v>1786</v>
      </c>
      <c r="H545" s="53" t="s">
        <v>6428</v>
      </c>
      <c r="I545" s="106" t="s">
        <v>2127</v>
      </c>
      <c r="J545" s="106" t="s">
        <v>6427</v>
      </c>
      <c r="K545" s="106"/>
      <c r="L545" s="56" t="s">
        <v>6525</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 t="shared" si="8"/>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 t="shared" si="8"/>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57" t="s">
        <v>6261</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6263</v>
      </c>
      <c r="I547" s="93" t="s">
        <v>4623</v>
      </c>
      <c r="J547" s="93"/>
      <c r="K547" s="93"/>
      <c r="L547" s="93" t="s">
        <v>2665</v>
      </c>
      <c r="M547" s="51" t="s">
        <v>42</v>
      </c>
      <c r="N547" s="54" t="s">
        <v>6390</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6170</v>
      </c>
      <c r="AG547" s="8"/>
      <c r="AH547" s="8"/>
      <c r="AI547" s="8"/>
      <c r="AJ547" s="8"/>
      <c r="AK547" s="8"/>
      <c r="AL547" s="8"/>
      <c r="AM547" s="8">
        <f t="shared" si="8"/>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6561</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 t="shared" si="8"/>
        <v>1</v>
      </c>
      <c r="AN548" s="189">
        <f>IF((AI548+AJ548+AK548+AL548+AM548)&gt;0,(Metoder[[#This Row],[2015]]+Metoder[[#This Row],[2016]]+Metoder[[#This Row],[2017]]+Metoder[[#This Row],[Jan-Apr 2018]]*3+Metoder[[#This Row],[Till Cosmic?]])/COUNT(Metoder[[#This Row],[2015]:[Till Cosmic?]]),"")</f>
        <v>1</v>
      </c>
      <c r="AO548" s="8">
        <f>IF(AQ548="Ja","",IFERROR(_xlfn.RANK.AVG(AN548,AN:AN),""))</f>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 t="shared" si="8"/>
        <v>0</v>
      </c>
      <c r="AN549" s="18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57" t="s">
        <v>6117</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 t="shared" si="8"/>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6393</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 t="shared" si="8"/>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 t="shared" si="8"/>
        <v>0</v>
      </c>
      <c r="AN552" s="18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57" t="s">
        <v>6177</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6324</v>
      </c>
      <c r="I553" s="205" t="s">
        <v>4651</v>
      </c>
      <c r="J553" s="205" t="s">
        <v>6323</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 t="shared" si="8"/>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 t="shared" si="8"/>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6177</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 t="shared" si="8"/>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6261</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 t="shared" si="8"/>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6261</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6629</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 t="shared" si="8"/>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6261</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 t="shared" si="8"/>
        <v>0</v>
      </c>
      <c r="AN558" s="189"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6023</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 t="shared" si="8"/>
        <v>0</v>
      </c>
      <c r="AN559" s="189">
        <f>IF((AI559+AJ559+AK559+AL559+AM559)&gt;0,(Metoder[[#This Row],[2015]]+Metoder[[#This Row],[2016]]+Metoder[[#This Row],[2017]]+Metoder[[#This Row],[Jan-Apr 2018]]*3+Metoder[[#This Row],[Till Cosmic?]])/COUNT(Metoder[[#This Row],[2015]:[Till Cosmic?]]),"")</f>
        <v>13.5</v>
      </c>
      <c r="AO559" s="8">
        <f>IF(AQ559="Ja","",IFERROR(_xlfn.RANK.AVG(AN559,AN:AN),""))</f>
        <v>110.5</v>
      </c>
      <c r="AP559" s="8">
        <f>IFERROR((_xlfn.RANK.EQ(AO559,AO:AO,1)+COUNTIF($AO$2:AO559,AO559))-1,"")</f>
        <v>92</v>
      </c>
      <c r="AQ559" s="8"/>
      <c r="AR559" s="8"/>
      <c r="AS559" s="8"/>
      <c r="AT559" s="8"/>
      <c r="AU559" s="57" t="s">
        <v>6117</v>
      </c>
      <c r="AV559" s="120">
        <v>43030</v>
      </c>
      <c r="AW559" s="95" t="s">
        <v>2352</v>
      </c>
      <c r="AX559" s="144"/>
      <c r="AY559" s="144"/>
      <c r="AZ559" s="142"/>
      <c r="BA559" s="143"/>
      <c r="BC559" s="144"/>
      <c r="BD559" s="144"/>
    </row>
    <row r="560" spans="1:56" ht="101.25">
      <c r="A560" s="1" t="s">
        <v>2157</v>
      </c>
      <c r="B560" s="179" t="s">
        <v>2158</v>
      </c>
      <c r="C560" s="53" t="s">
        <v>5784</v>
      </c>
      <c r="D560" s="55" t="s">
        <v>50</v>
      </c>
      <c r="E560" s="53" t="s">
        <v>6559</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 t="shared" si="8"/>
        <v>1</v>
      </c>
      <c r="AN560" s="189">
        <f>IF((AI560+AJ560+AK560+AL560+AM560)&gt;0,(Metoder[[#This Row],[2015]]+Metoder[[#This Row],[2016]]+Metoder[[#This Row],[2017]]+Metoder[[#This Row],[Jan-Apr 2018]]*3+Metoder[[#This Row],[Till Cosmic?]])/COUNT(Metoder[[#This Row],[2015]:[Till Cosmic?]]),"")</f>
        <v>1</v>
      </c>
      <c r="AO560" s="8">
        <f>IF(AQ560="Ja","",IFERROR(_xlfn.RANK.AVG(AN560,AN:AN),""))</f>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 t="shared" si="8"/>
        <v>0</v>
      </c>
      <c r="AN561" s="189">
        <f>IF((AI561+AJ561+AK561+AL561+AM561)&gt;0,(Metoder[[#This Row],[2015]]+Metoder[[#This Row],[2016]]+Metoder[[#This Row],[2017]]+Metoder[[#This Row],[Jan-Apr 2018]]*3+Metoder[[#This Row],[Till Cosmic?]])/COUNT(Metoder[[#This Row],[2015]:[Till Cosmic?]]),"")</f>
        <v>29.333333333333332</v>
      </c>
      <c r="AO561" s="8">
        <f>IF(AQ561="Ja","",IFERROR(_xlfn.RANK.AVG(AN561,AN:AN),""))</f>
        <v>82.5</v>
      </c>
      <c r="AP561" s="8">
        <f>IFERROR((_xlfn.RANK.EQ(AO561,AO:AO,1)+COUNTIF($AO$2:AO561,AO561))-1,"")</f>
        <v>64</v>
      </c>
      <c r="AQ561" s="8"/>
      <c r="AR561" s="8"/>
      <c r="AS561" s="8"/>
      <c r="AT561" s="8"/>
      <c r="AU561" s="57" t="s">
        <v>6261</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6359</v>
      </c>
      <c r="L562" s="56" t="s">
        <v>6525</v>
      </c>
      <c r="M562" s="55" t="s">
        <v>42</v>
      </c>
      <c r="N562" s="58" t="s">
        <v>6238</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 t="shared" si="8"/>
        <v>1</v>
      </c>
      <c r="AN562" s="189">
        <f>IF((AI562+AJ562+AK562+AL562+AM562)&gt;0,(Metoder[[#This Row],[2015]]+Metoder[[#This Row],[2016]]+Metoder[[#This Row],[2017]]+Metoder[[#This Row],[Jan-Apr 2018]]*3+Metoder[[#This Row],[Till Cosmic?]])/COUNT(Metoder[[#This Row],[2015]:[Till Cosmic?]]),"")</f>
        <v>364.5</v>
      </c>
      <c r="AO562" s="8">
        <f>IF(AQ562="Ja","",IFERROR(_xlfn.RANK.AVG(AN562,AN:AN),""))</f>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6430</v>
      </c>
      <c r="K563" s="106"/>
      <c r="L563" s="56" t="s">
        <v>6525</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 t="shared" si="8"/>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 t="shared" si="8"/>
        <v>0</v>
      </c>
      <c r="AN564" s="18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57" t="s">
        <v>6261</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6205</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 t="shared" si="8"/>
        <v>1</v>
      </c>
      <c r="AN565" s="189">
        <f>IF((AI565+AJ565+AK565+AL565+AM565)&gt;0,(Metoder[[#This Row],[2015]]+Metoder[[#This Row],[2016]]+Metoder[[#This Row],[2017]]+Metoder[[#This Row],[Jan-Apr 2018]]*3+Metoder[[#This Row],[Till Cosmic?]])/COUNT(Metoder[[#This Row],[2015]:[Till Cosmic?]]),"")</f>
        <v>1</v>
      </c>
      <c r="AO565" s="8">
        <f>IF(AQ565="Ja","",IFERROR(_xlfn.RANK.AVG(AN565,AN:AN),""))</f>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 t="shared" si="8"/>
        <v>0</v>
      </c>
      <c r="AN566" s="189">
        <f>IF((AI566+AJ566+AK566+AL566+AM566)&gt;0,(Metoder[[#This Row],[2015]]+Metoder[[#This Row],[2016]]+Metoder[[#This Row],[2017]]+Metoder[[#This Row],[Jan-Apr 2018]]*3+Metoder[[#This Row],[Till Cosmic?]])/COUNT(Metoder[[#This Row],[2015]:[Till Cosmic?]]),"")</f>
        <v>12</v>
      </c>
      <c r="AO566" s="8">
        <f>IF(AQ566="Ja","",IFERROR(_xlfn.RANK.AVG(AN566,AN:AN),""))</f>
        <v>113.5</v>
      </c>
      <c r="AP566" s="8">
        <f>IFERROR((_xlfn.RANK.EQ(AO566,AO:AO,1)+COUNTIF($AO$2:AO566,AO566))-1,"")</f>
        <v>95</v>
      </c>
      <c r="AQ566" s="8"/>
      <c r="AR566" s="8"/>
      <c r="AS566" s="8"/>
      <c r="AT566" s="8"/>
      <c r="AU566" s="57" t="s">
        <v>6261</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6483</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6482</v>
      </c>
      <c r="AH567" s="37" t="s">
        <v>2452</v>
      </c>
      <c r="AI567" s="37"/>
      <c r="AJ567" s="37"/>
      <c r="AK567" s="37"/>
      <c r="AL567" s="37"/>
      <c r="AM567" s="37">
        <f t="shared" si="8"/>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 t="shared" si="8"/>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6470</v>
      </c>
      <c r="AC569" s="106" t="s">
        <v>4260</v>
      </c>
      <c r="AD569" s="106"/>
      <c r="AE569" s="97"/>
      <c r="AF569" s="141"/>
      <c r="AG569" s="37" t="s">
        <v>3612</v>
      </c>
      <c r="AH569" s="37" t="s">
        <v>2599</v>
      </c>
      <c r="AI569" s="37"/>
      <c r="AJ569" s="37"/>
      <c r="AK569" s="37"/>
      <c r="AL569" s="37"/>
      <c r="AM569" s="37">
        <f t="shared" si="8"/>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 t="shared" si="8"/>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 t="shared" si="8"/>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6630</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 t="shared" si="8"/>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 t="shared" si="8"/>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6260</v>
      </c>
      <c r="J574" s="106"/>
      <c r="K574" s="106"/>
      <c r="L574" s="56" t="s">
        <v>6525</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8"/>
        <v>0</v>
      </c>
      <c r="AN574" s="190" t="str">
        <f>IF((AI574+AJ574+AK574+AL574+AM574)&gt;0,(Metoder[[#This Row],[2015]]+Metoder[[#This Row],[2016]]+Metoder[[#This Row],[2017]]+Metoder[[#This Row],[Jan-Apr 2018]]*3+Metoder[[#This Row],[Till Cosmic?]])/COUNT(Metoder[[#This Row],[2015]:[Till Cosmic?]]),"")</f>
        <v/>
      </c>
      <c r="AO574" s="57" t="str">
        <f>IF(AQ574="Ja","",IFERROR(_xlfn.RANK.AVG(AN574,AN:AN),""))</f>
        <v/>
      </c>
      <c r="AP574" s="57" t="str">
        <f>IFERROR((_xlfn.RANK.EQ(AO574,AO:AO,1)+COUNTIF($AO$2:AO574,AO574))-1,"")</f>
        <v/>
      </c>
      <c r="AQ574" s="57"/>
      <c r="AR574" s="57"/>
      <c r="AS574" s="57"/>
      <c r="AT574" s="57"/>
      <c r="AU574" s="57" t="s">
        <v>6028</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6535</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 t="shared" si="8"/>
        <v>1</v>
      </c>
      <c r="AN575" s="189">
        <f>IF((AI575+AJ575+AK575+AL575+AM575)&gt;0,(Metoder[[#This Row],[2015]]+Metoder[[#This Row],[2016]]+Metoder[[#This Row],[2017]]+Metoder[[#This Row],[Jan-Apr 2018]]*3+Metoder[[#This Row],[Till Cosmic?]])/COUNT(Metoder[[#This Row],[2015]:[Till Cosmic?]]),"")</f>
        <v>14</v>
      </c>
      <c r="AO575" s="8">
        <f>IF(AQ575="Ja","",IFERROR(_xlfn.RANK.AVG(AN575,AN:AN),""))</f>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6318</v>
      </c>
      <c r="K576" s="106"/>
      <c r="L576" s="20" t="s">
        <v>89</v>
      </c>
      <c r="M576" s="55" t="s">
        <v>42</v>
      </c>
      <c r="N576" s="54" t="s">
        <v>6303</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 t="shared" si="8"/>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6592</v>
      </c>
      <c r="F577" s="175" t="s">
        <v>5788</v>
      </c>
      <c r="G577" s="53"/>
      <c r="H577" s="53" t="s">
        <v>5703</v>
      </c>
      <c r="I577" s="106" t="s">
        <v>6593</v>
      </c>
      <c r="J577" s="106"/>
      <c r="K577" s="106"/>
      <c r="L577" s="56" t="s">
        <v>2445</v>
      </c>
      <c r="M577" s="55" t="s">
        <v>42</v>
      </c>
      <c r="N577" s="54" t="s">
        <v>6302</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6574</v>
      </c>
      <c r="AF577" s="17" t="s">
        <v>939</v>
      </c>
      <c r="AG577" s="57"/>
      <c r="AH577" s="8"/>
      <c r="AI577" s="8"/>
      <c r="AJ577" s="8"/>
      <c r="AK577" s="8"/>
      <c r="AL577" s="8"/>
      <c r="AM577" s="8">
        <f t="shared" si="8"/>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6592</v>
      </c>
      <c r="F578" s="175" t="s">
        <v>5788</v>
      </c>
      <c r="G578" s="53"/>
      <c r="H578" s="53" t="s">
        <v>5703</v>
      </c>
      <c r="I578" s="106" t="s">
        <v>6593</v>
      </c>
      <c r="J578" s="106"/>
      <c r="K578" s="106"/>
      <c r="L578" s="56" t="s">
        <v>2445</v>
      </c>
      <c r="M578" s="55" t="s">
        <v>42</v>
      </c>
      <c r="N578" s="54" t="s">
        <v>6302</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6574</v>
      </c>
      <c r="AF578" s="17" t="s">
        <v>942</v>
      </c>
      <c r="AG578" s="57"/>
      <c r="AH578" s="8"/>
      <c r="AI578" s="8"/>
      <c r="AJ578" s="8"/>
      <c r="AK578" s="8"/>
      <c r="AL578" s="8"/>
      <c r="AM578" s="8">
        <f t="shared" ref="AM578:AM641" si="9">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6712</v>
      </c>
      <c r="D579" s="55" t="s">
        <v>1544</v>
      </c>
      <c r="E579" s="53" t="s">
        <v>6559</v>
      </c>
      <c r="F579" s="121" t="s">
        <v>4291</v>
      </c>
      <c r="G579" s="53"/>
      <c r="H579" s="53" t="s">
        <v>4999</v>
      </c>
      <c r="I579" s="106" t="s">
        <v>6606</v>
      </c>
      <c r="J579" s="106" t="s">
        <v>6312</v>
      </c>
      <c r="K579" s="106"/>
      <c r="L579" s="56" t="s">
        <v>2445</v>
      </c>
      <c r="M579" s="55" t="s">
        <v>42</v>
      </c>
      <c r="N579" s="58" t="s">
        <v>6302</v>
      </c>
      <c r="O579" s="58"/>
      <c r="P579" s="58"/>
      <c r="Q579" s="58"/>
      <c r="R579" s="58"/>
      <c r="S579" s="58"/>
      <c r="T579" s="106"/>
      <c r="U579" s="106"/>
      <c r="V579" s="106"/>
      <c r="W579" s="106" t="s">
        <v>6607</v>
      </c>
      <c r="X579" s="106" t="s">
        <v>1545</v>
      </c>
      <c r="Y579" s="106"/>
      <c r="Z579" s="106"/>
      <c r="AA579" s="106"/>
      <c r="AB579" s="106"/>
      <c r="AC579" s="106"/>
      <c r="AD579" s="106"/>
      <c r="AE579" s="1" t="s">
        <v>6608</v>
      </c>
      <c r="AF579" s="17" t="s">
        <v>1546</v>
      </c>
      <c r="AG579" s="57"/>
      <c r="AH579" s="8"/>
      <c r="AI579" s="8"/>
      <c r="AJ579" s="8"/>
      <c r="AK579" s="8"/>
      <c r="AL579" s="8"/>
      <c r="AM579" s="8">
        <f t="shared" si="9"/>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6546</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 t="shared" si="9"/>
        <v>1</v>
      </c>
      <c r="AN580" s="189">
        <f>IF((AI580+AJ580+AK580+AL580+AM580)&gt;0,(Metoder[[#This Row],[2015]]+Metoder[[#This Row],[2016]]+Metoder[[#This Row],[2017]]+Metoder[[#This Row],[Jan-Apr 2018]]*3+Metoder[[#This Row],[Till Cosmic?]])/COUNT(Metoder[[#This Row],[2015]:[Till Cosmic?]]),"")</f>
        <v>1</v>
      </c>
      <c r="AO580" s="8">
        <f>IF(AQ580="Ja","",IFERROR(_xlfn.RANK.AVG(AN580,AN:AN),""))</f>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6665</v>
      </c>
      <c r="Y581" s="106"/>
      <c r="Z581" s="106"/>
      <c r="AA581" s="106"/>
      <c r="AB581" s="106"/>
      <c r="AC581" s="106"/>
      <c r="AD581" s="106"/>
      <c r="AE581" s="1" t="s">
        <v>4944</v>
      </c>
      <c r="AF581" s="17" t="s">
        <v>1830</v>
      </c>
      <c r="AG581" s="57"/>
      <c r="AH581" s="8"/>
      <c r="AI581" s="8"/>
      <c r="AJ581" s="8"/>
      <c r="AK581" s="8"/>
      <c r="AL581" s="8"/>
      <c r="AM581" s="8">
        <f t="shared" si="9"/>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6023</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6535</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 t="shared" si="9"/>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6216</v>
      </c>
      <c r="AV582" s="120">
        <v>43003</v>
      </c>
      <c r="AW582" s="57" t="s">
        <v>2352</v>
      </c>
      <c r="AX582" s="144"/>
      <c r="AY582" s="144"/>
      <c r="AZ582" s="142"/>
      <c r="BA582" s="143"/>
      <c r="BC582" s="144"/>
      <c r="BD582" s="144"/>
    </row>
    <row r="583" spans="1:56" ht="135">
      <c r="A583" s="1" t="s">
        <v>2138</v>
      </c>
      <c r="B583" s="179" t="s">
        <v>2139</v>
      </c>
      <c r="C583" s="53" t="s">
        <v>2140</v>
      </c>
      <c r="D583" s="55" t="s">
        <v>179</v>
      </c>
      <c r="E583" s="53" t="s">
        <v>6548</v>
      </c>
      <c r="F583" s="121" t="s">
        <v>5011</v>
      </c>
      <c r="G583" s="127" t="s">
        <v>2141</v>
      </c>
      <c r="H583" s="53" t="s">
        <v>5730</v>
      </c>
      <c r="I583" s="106" t="s">
        <v>2415</v>
      </c>
      <c r="J583" s="106"/>
      <c r="K583" s="106"/>
      <c r="L583" s="15" t="s">
        <v>6546</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 t="shared" si="9"/>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6030</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6609</v>
      </c>
      <c r="J584" s="106"/>
      <c r="K584" s="106"/>
      <c r="L584" s="15" t="s">
        <v>6554</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6567</v>
      </c>
      <c r="AF584" s="17" t="s">
        <v>2212</v>
      </c>
      <c r="AG584" s="57"/>
      <c r="AH584" s="8"/>
      <c r="AI584" s="8"/>
      <c r="AJ584" s="8"/>
      <c r="AK584" s="8"/>
      <c r="AL584" s="8"/>
      <c r="AM584" s="8">
        <f t="shared" si="9"/>
        <v>0</v>
      </c>
      <c r="AN584" s="18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57" t="s">
        <v>6031</v>
      </c>
      <c r="AV584" s="120">
        <v>43003</v>
      </c>
      <c r="AW584" s="57" t="s">
        <v>2352</v>
      </c>
      <c r="AX584" s="144"/>
      <c r="AY584" s="144"/>
      <c r="AZ584" s="142"/>
      <c r="BA584" s="143"/>
      <c r="BC584" s="144"/>
      <c r="BD584" s="144"/>
    </row>
    <row r="585" spans="1:56" ht="202.5">
      <c r="A585" s="1" t="s">
        <v>2246</v>
      </c>
      <c r="B585" s="179" t="s">
        <v>2247</v>
      </c>
      <c r="C585" s="53" t="s">
        <v>2248</v>
      </c>
      <c r="D585" s="55" t="s">
        <v>78</v>
      </c>
      <c r="E585" s="53" t="s">
        <v>6577</v>
      </c>
      <c r="F585" s="121" t="s">
        <v>4291</v>
      </c>
      <c r="G585" s="127" t="s">
        <v>117</v>
      </c>
      <c r="H585" s="53" t="s">
        <v>730</v>
      </c>
      <c r="I585" s="106" t="s">
        <v>2249</v>
      </c>
      <c r="J585" s="106" t="s">
        <v>6620</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 t="shared" si="9"/>
        <v>1</v>
      </c>
      <c r="AN585" s="189">
        <f>IF((AI585+AJ585+AK585+AL585+AM585)&gt;0,(Metoder[[#This Row],[2015]]+Metoder[[#This Row],[2016]]+Metoder[[#This Row],[2017]]+Metoder[[#This Row],[Jan-Apr 2018]]*3+Metoder[[#This Row],[Till Cosmic?]])/COUNT(Metoder[[#This Row],[2015]:[Till Cosmic?]]),"")</f>
        <v>11</v>
      </c>
      <c r="AO585" s="8">
        <f>IF(AQ585="Ja","",IFERROR(_xlfn.RANK.AVG(AN585,AN:AN),""))</f>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 t="shared" si="9"/>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 t="shared" si="9"/>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 t="shared" si="9"/>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 t="shared" si="9"/>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 t="shared" si="9"/>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 t="shared" si="9"/>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6631</v>
      </c>
      <c r="X592" s="106" t="s">
        <v>3796</v>
      </c>
      <c r="Y592" s="106" t="s">
        <v>5939</v>
      </c>
      <c r="Z592" s="106" t="s">
        <v>3797</v>
      </c>
      <c r="AA592" s="106" t="s">
        <v>3798</v>
      </c>
      <c r="AB592" s="106" t="s">
        <v>2902</v>
      </c>
      <c r="AC592" s="106" t="s">
        <v>2451</v>
      </c>
      <c r="AD592" s="106"/>
      <c r="AE592" s="97"/>
      <c r="AF592" s="141"/>
      <c r="AG592" s="37" t="s">
        <v>6257</v>
      </c>
      <c r="AH592" s="37" t="s">
        <v>2558</v>
      </c>
      <c r="AI592" s="37"/>
      <c r="AJ592" s="37"/>
      <c r="AK592" s="37"/>
      <c r="AL592" s="37"/>
      <c r="AM592" s="37">
        <f t="shared" si="9"/>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9"/>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 t="shared" si="9"/>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 t="shared" si="9"/>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 t="shared" si="9"/>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 t="shared" si="9"/>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 t="shared" si="9"/>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9"/>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6638</v>
      </c>
      <c r="M600" s="62" t="s">
        <v>2431</v>
      </c>
      <c r="N600" s="58"/>
      <c r="O600" s="35"/>
      <c r="P600" s="35"/>
      <c r="Q600" s="35"/>
      <c r="R600" s="35"/>
      <c r="S600" s="63"/>
      <c r="T600" s="97"/>
      <c r="U600" s="1" t="s">
        <v>3705</v>
      </c>
      <c r="V600" s="1" t="s">
        <v>6643</v>
      </c>
      <c r="W600" s="1" t="s">
        <v>2626</v>
      </c>
      <c r="X600" s="1" t="s">
        <v>2626</v>
      </c>
      <c r="Y600" s="97"/>
      <c r="Z600" s="1" t="s">
        <v>2626</v>
      </c>
      <c r="AA600" s="97"/>
      <c r="AB600" s="97"/>
      <c r="AC600" s="1" t="s">
        <v>2451</v>
      </c>
      <c r="AD600" s="97"/>
      <c r="AE600" s="168"/>
      <c r="AF600" s="141"/>
      <c r="AG600" s="32"/>
      <c r="AH600" s="37"/>
      <c r="AI600" s="37"/>
      <c r="AJ600" s="37"/>
      <c r="AK600" s="37"/>
      <c r="AL600" s="37"/>
      <c r="AM600" s="37">
        <f t="shared" si="9"/>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9"/>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 t="shared" si="9"/>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6621</v>
      </c>
      <c r="AB603" s="97"/>
      <c r="AC603" s="97"/>
      <c r="AD603" s="97"/>
      <c r="AE603" s="168"/>
      <c r="AF603" s="141"/>
      <c r="AG603" s="32"/>
      <c r="AH603" s="37"/>
      <c r="AI603" s="37"/>
      <c r="AJ603" s="37"/>
      <c r="AK603" s="37"/>
      <c r="AL603" s="37"/>
      <c r="AM603" s="37">
        <f t="shared" si="9"/>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6622</v>
      </c>
      <c r="AB604" s="97"/>
      <c r="AC604" s="97"/>
      <c r="AD604" s="97"/>
      <c r="AE604" s="168"/>
      <c r="AF604" s="141"/>
      <c r="AG604" s="32"/>
      <c r="AH604" s="37"/>
      <c r="AI604" s="37"/>
      <c r="AJ604" s="37"/>
      <c r="AK604" s="37"/>
      <c r="AL604" s="37"/>
      <c r="AM604" s="37">
        <f t="shared" si="9"/>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6468</v>
      </c>
      <c r="AC605" s="106" t="s">
        <v>2440</v>
      </c>
      <c r="AD605" s="106"/>
      <c r="AE605" s="97"/>
      <c r="AF605" s="141"/>
      <c r="AG605" s="37" t="s">
        <v>2642</v>
      </c>
      <c r="AH605" s="37" t="s">
        <v>2599</v>
      </c>
      <c r="AI605" s="37"/>
      <c r="AJ605" s="37"/>
      <c r="AK605" s="37"/>
      <c r="AL605" s="37"/>
      <c r="AM605" s="37">
        <f t="shared" si="9"/>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 t="shared" si="9"/>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 t="shared" si="9"/>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 t="shared" si="9"/>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 t="shared" si="9"/>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6556</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6567</v>
      </c>
      <c r="AF610" s="122" t="s">
        <v>2351</v>
      </c>
      <c r="AG610" s="44"/>
      <c r="AH610" s="44"/>
      <c r="AI610" s="44"/>
      <c r="AJ610" s="44"/>
      <c r="AK610" s="44"/>
      <c r="AL610" s="44"/>
      <c r="AM610" s="44">
        <f t="shared" si="9"/>
        <v>1</v>
      </c>
      <c r="AN610" s="193">
        <f>IF((AI610+AJ610+AK610+AL610+AM610)&gt;0,(Metoder[[#This Row],[2015]]+Metoder[[#This Row],[2016]]+Metoder[[#This Row],[2017]]+Metoder[[#This Row],[Jan-Apr 2018]]*3+Metoder[[#This Row],[Till Cosmic?]])/COUNT(Metoder[[#This Row],[2015]:[Till Cosmic?]]),"")</f>
        <v>1</v>
      </c>
      <c r="AO610" s="44">
        <f>IF(AQ610="Ja","",IFERROR(_xlfn.RANK.AVG(AN610,AN:AN),""))</f>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6484</v>
      </c>
      <c r="I611" s="64" t="s">
        <v>3042</v>
      </c>
      <c r="J611" s="64"/>
      <c r="K611" s="64"/>
      <c r="L611" s="56" t="s">
        <v>349</v>
      </c>
      <c r="M611" s="62" t="s">
        <v>2431</v>
      </c>
      <c r="N611" s="58"/>
      <c r="O611" s="35"/>
      <c r="P611" s="35"/>
      <c r="Q611" s="35"/>
      <c r="R611" s="35"/>
      <c r="S611" s="63"/>
      <c r="T611" s="64" t="s">
        <v>6628</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 t="shared" si="9"/>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6469</v>
      </c>
      <c r="AC612" s="1" t="s">
        <v>2451</v>
      </c>
      <c r="AD612" s="97"/>
      <c r="AE612" s="168"/>
      <c r="AF612" s="141"/>
      <c r="AG612" s="64" t="s">
        <v>3193</v>
      </c>
      <c r="AH612" s="37" t="s">
        <v>2442</v>
      </c>
      <c r="AI612" s="37"/>
      <c r="AJ612" s="37"/>
      <c r="AK612" s="37"/>
      <c r="AL612" s="37"/>
      <c r="AM612" s="37">
        <f t="shared" si="9"/>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 t="shared" si="9"/>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6469</v>
      </c>
      <c r="AC614" s="1" t="s">
        <v>2451</v>
      </c>
      <c r="AD614" s="97"/>
      <c r="AE614" s="168"/>
      <c r="AF614" s="141"/>
      <c r="AG614" s="64" t="s">
        <v>3565</v>
      </c>
      <c r="AH614" s="37" t="s">
        <v>2442</v>
      </c>
      <c r="AI614" s="37"/>
      <c r="AJ614" s="37"/>
      <c r="AK614" s="37"/>
      <c r="AL614" s="37"/>
      <c r="AM614" s="37">
        <f t="shared" si="9"/>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 t="shared" si="9"/>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6632</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 t="shared" si="9"/>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6638</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 t="shared" si="9"/>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6468</v>
      </c>
      <c r="AC618" s="1" t="s">
        <v>2451</v>
      </c>
      <c r="AD618" s="97"/>
      <c r="AE618" s="168"/>
      <c r="AF618" s="141"/>
      <c r="AG618" s="32" t="s">
        <v>2985</v>
      </c>
      <c r="AH618" s="37" t="s">
        <v>2442</v>
      </c>
      <c r="AI618" s="37"/>
      <c r="AJ618" s="37"/>
      <c r="AK618" s="37"/>
      <c r="AL618" s="37"/>
      <c r="AM618" s="37">
        <f t="shared" si="9"/>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6638</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 t="shared" si="9"/>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6666</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 t="shared" si="9"/>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6638</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 t="shared" si="9"/>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 t="shared" si="9"/>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6638</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 t="shared" si="9"/>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6638</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9"/>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6499</v>
      </c>
      <c r="I625" s="38" t="s">
        <v>6500</v>
      </c>
      <c r="J625" s="38"/>
      <c r="K625" s="38"/>
      <c r="L625" s="56" t="s">
        <v>2445</v>
      </c>
      <c r="M625" s="62" t="s">
        <v>2431</v>
      </c>
      <c r="N625" s="58"/>
      <c r="O625" s="35"/>
      <c r="P625" s="35"/>
      <c r="Q625" s="35"/>
      <c r="R625" s="35"/>
      <c r="S625" s="63"/>
      <c r="T625" s="1" t="s">
        <v>5514</v>
      </c>
      <c r="U625" s="1" t="s">
        <v>2445</v>
      </c>
      <c r="V625" s="1" t="s">
        <v>2481</v>
      </c>
      <c r="W625" s="1" t="s">
        <v>3179</v>
      </c>
      <c r="X625" s="1" t="s">
        <v>6501</v>
      </c>
      <c r="Y625" s="1" t="s">
        <v>3180</v>
      </c>
      <c r="Z625" s="1" t="s">
        <v>3181</v>
      </c>
      <c r="AA625" s="1" t="s">
        <v>3182</v>
      </c>
      <c r="AB625" s="1" t="s">
        <v>6468</v>
      </c>
      <c r="AC625" s="1" t="s">
        <v>2451</v>
      </c>
      <c r="AD625" s="97"/>
      <c r="AE625" s="168"/>
      <c r="AF625" s="141"/>
      <c r="AG625" s="32" t="s">
        <v>3177</v>
      </c>
      <c r="AH625" s="37" t="s">
        <v>2465</v>
      </c>
      <c r="AI625" s="37"/>
      <c r="AJ625" s="37"/>
      <c r="AK625" s="37"/>
      <c r="AL625" s="37"/>
      <c r="AM625" s="37">
        <f t="shared" si="9"/>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6468</v>
      </c>
      <c r="AC626" s="1" t="s">
        <v>2451</v>
      </c>
      <c r="AD626" s="97"/>
      <c r="AE626" s="168"/>
      <c r="AF626" s="141"/>
      <c r="AG626" s="32" t="s">
        <v>3177</v>
      </c>
      <c r="AH626" s="37" t="s">
        <v>2465</v>
      </c>
      <c r="AI626" s="37"/>
      <c r="AJ626" s="37"/>
      <c r="AK626" s="37"/>
      <c r="AL626" s="37"/>
      <c r="AM626" s="37">
        <f t="shared" si="9"/>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6450</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 t="shared" si="9"/>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 t="shared" si="9"/>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 t="shared" si="9"/>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 t="shared" si="9"/>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 t="shared" si="9"/>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9"/>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6468</v>
      </c>
      <c r="AC633" s="1" t="s">
        <v>2451</v>
      </c>
      <c r="AD633" s="97"/>
      <c r="AE633" s="168"/>
      <c r="AF633" s="141"/>
      <c r="AG633" s="32" t="s">
        <v>3497</v>
      </c>
      <c r="AH633" s="37" t="s">
        <v>2442</v>
      </c>
      <c r="AI633" s="37"/>
      <c r="AJ633" s="37"/>
      <c r="AK633" s="37"/>
      <c r="AL633" s="37"/>
      <c r="AM633" s="37">
        <f t="shared" si="9"/>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6613</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 t="shared" si="9"/>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6667</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 t="shared" si="9"/>
        <v>0</v>
      </c>
      <c r="AN635" s="190" t="str">
        <f>IF((AI635+AJ635+AK635+AL635+AM635)&gt;0,(Metoder[[#This Row],[2015]]+Metoder[[#This Row],[2016]]+Metoder[[#This Row],[2017]]+Metoder[[#This Row],[Jan-Apr 2018]]*3+Metoder[[#This Row],[Till Cosmic?]])/COUNT(Metoder[[#This Row],[2015]:[Till Cosmic?]]),"")</f>
        <v/>
      </c>
      <c r="AO635" s="57" t="str">
        <f>IF(AQ635="Ja","",IFERROR(_xlfn.RANK.AVG(AN635,AN:AN),""))</f>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6468</v>
      </c>
      <c r="AC636" s="1" t="s">
        <v>2451</v>
      </c>
      <c r="AD636" s="97"/>
      <c r="AE636" s="168"/>
      <c r="AF636" s="141"/>
      <c r="AG636" s="37" t="s">
        <v>3553</v>
      </c>
      <c r="AH636" s="37" t="s">
        <v>2442</v>
      </c>
      <c r="AI636" s="37"/>
      <c r="AJ636" s="37"/>
      <c r="AK636" s="37"/>
      <c r="AL636" s="37"/>
      <c r="AM636" s="37">
        <f t="shared" si="9"/>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6468</v>
      </c>
      <c r="AC637" s="106" t="s">
        <v>2440</v>
      </c>
      <c r="AD637" s="106"/>
      <c r="AE637" s="97"/>
      <c r="AF637" s="141"/>
      <c r="AG637" s="37" t="s">
        <v>3573</v>
      </c>
      <c r="AH637" s="37"/>
      <c r="AI637" s="37"/>
      <c r="AJ637" s="37"/>
      <c r="AK637" s="37"/>
      <c r="AL637" s="37"/>
      <c r="AM637" s="37">
        <f t="shared" si="9"/>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6470</v>
      </c>
      <c r="AC638" s="1" t="s">
        <v>2451</v>
      </c>
      <c r="AD638" s="97"/>
      <c r="AE638" s="168"/>
      <c r="AF638" s="141"/>
      <c r="AG638" s="32" t="s">
        <v>2607</v>
      </c>
      <c r="AH638" s="37" t="s">
        <v>2442</v>
      </c>
      <c r="AI638" s="37"/>
      <c r="AJ638" s="37"/>
      <c r="AK638" s="37"/>
      <c r="AL638" s="37"/>
      <c r="AM638" s="37">
        <f t="shared" si="9"/>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6613</v>
      </c>
      <c r="U639" s="1" t="s">
        <v>2445</v>
      </c>
      <c r="V639" s="1" t="s">
        <v>2481</v>
      </c>
      <c r="W639" s="1" t="s">
        <v>3615</v>
      </c>
      <c r="X639" s="1" t="s">
        <v>3616</v>
      </c>
      <c r="Y639" s="1" t="s">
        <v>5023</v>
      </c>
      <c r="Z639" s="1" t="s">
        <v>2853</v>
      </c>
      <c r="AA639" s="1" t="s">
        <v>3617</v>
      </c>
      <c r="AB639" s="1" t="s">
        <v>6470</v>
      </c>
      <c r="AC639" s="1" t="s">
        <v>2451</v>
      </c>
      <c r="AD639" s="97"/>
      <c r="AE639" s="168"/>
      <c r="AF639" s="141"/>
      <c r="AG639" s="32" t="s">
        <v>3618</v>
      </c>
      <c r="AH639" s="37" t="s">
        <v>2465</v>
      </c>
      <c r="AI639" s="37"/>
      <c r="AJ639" s="37"/>
      <c r="AK639" s="37"/>
      <c r="AL639" s="37"/>
      <c r="AM639" s="37">
        <f t="shared" si="9"/>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6638</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9"/>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6613</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 t="shared" si="9"/>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6638</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 t="shared" ref="AM642:AM705" si="10">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 t="shared" si="10"/>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 t="shared" si="10"/>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6638</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 t="shared" si="10"/>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6468</v>
      </c>
      <c r="AC646" s="1" t="s">
        <v>2440</v>
      </c>
      <c r="AD646" s="97"/>
      <c r="AE646" s="168"/>
      <c r="AF646" s="141"/>
      <c r="AG646" s="37" t="s">
        <v>3823</v>
      </c>
      <c r="AH646" s="37" t="s">
        <v>2465</v>
      </c>
      <c r="AI646" s="37"/>
      <c r="AJ646" s="37"/>
      <c r="AK646" s="37"/>
      <c r="AL646" s="37"/>
      <c r="AM646" s="37">
        <f t="shared" si="10"/>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 t="shared" si="10"/>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 t="shared" si="10"/>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6470</v>
      </c>
      <c r="AC649" s="1" t="s">
        <v>2451</v>
      </c>
      <c r="AD649" s="97"/>
      <c r="AE649" s="168"/>
      <c r="AF649" s="141"/>
      <c r="AG649" s="32" t="s">
        <v>2607</v>
      </c>
      <c r="AH649" s="37" t="s">
        <v>2442</v>
      </c>
      <c r="AI649" s="37"/>
      <c r="AJ649" s="37"/>
      <c r="AK649" s="37"/>
      <c r="AL649" s="37"/>
      <c r="AM649" s="37">
        <f t="shared" si="10"/>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 t="shared" si="10"/>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6470</v>
      </c>
      <c r="AC651" s="1" t="s">
        <v>2451</v>
      </c>
      <c r="AD651" s="97"/>
      <c r="AE651" s="168"/>
      <c r="AF651" s="141"/>
      <c r="AG651" s="32" t="s">
        <v>4004</v>
      </c>
      <c r="AH651" s="37"/>
      <c r="AI651" s="37"/>
      <c r="AJ651" s="37"/>
      <c r="AK651" s="37"/>
      <c r="AL651" s="37"/>
      <c r="AM651" s="37">
        <f t="shared" si="10"/>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6638</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 t="shared" si="10"/>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 t="shared" si="10"/>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6468</v>
      </c>
      <c r="AC654" s="1" t="s">
        <v>2451</v>
      </c>
      <c r="AD654" s="97"/>
      <c r="AE654" s="168"/>
      <c r="AF654" s="141"/>
      <c r="AG654" s="32" t="s">
        <v>3497</v>
      </c>
      <c r="AH654" s="37" t="s">
        <v>2442</v>
      </c>
      <c r="AI654" s="37"/>
      <c r="AJ654" s="37"/>
      <c r="AK654" s="37"/>
      <c r="AL654" s="37"/>
      <c r="AM654" s="37">
        <f t="shared" si="10"/>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 t="shared" si="10"/>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6638</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 t="shared" si="10"/>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10"/>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10"/>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6604</v>
      </c>
      <c r="W659" s="97"/>
      <c r="X659" s="1" t="s">
        <v>2982</v>
      </c>
      <c r="Y659" s="1" t="s">
        <v>2983</v>
      </c>
      <c r="Z659" s="97"/>
      <c r="AA659" s="1" t="s">
        <v>2987</v>
      </c>
      <c r="AB659" s="1" t="s">
        <v>6468</v>
      </c>
      <c r="AC659" s="1" t="s">
        <v>2451</v>
      </c>
      <c r="AD659" s="97"/>
      <c r="AE659" s="168"/>
      <c r="AF659" s="141"/>
      <c r="AG659" s="37" t="s">
        <v>2985</v>
      </c>
      <c r="AH659" s="37" t="s">
        <v>2442</v>
      </c>
      <c r="AI659" s="37"/>
      <c r="AJ659" s="37"/>
      <c r="AK659" s="37"/>
      <c r="AL659" s="37"/>
      <c r="AM659" s="37">
        <f t="shared" si="10"/>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6604</v>
      </c>
      <c r="W660" s="97"/>
      <c r="X660" s="1" t="s">
        <v>2982</v>
      </c>
      <c r="Y660" s="1" t="s">
        <v>2983</v>
      </c>
      <c r="Z660" s="97"/>
      <c r="AA660" s="1" t="s">
        <v>2989</v>
      </c>
      <c r="AB660" s="1" t="s">
        <v>6468</v>
      </c>
      <c r="AC660" s="1" t="s">
        <v>2451</v>
      </c>
      <c r="AD660" s="97"/>
      <c r="AE660" s="168"/>
      <c r="AF660" s="141"/>
      <c r="AG660" s="37" t="s">
        <v>2985</v>
      </c>
      <c r="AH660" s="37" t="s">
        <v>2442</v>
      </c>
      <c r="AI660" s="37"/>
      <c r="AJ660" s="37"/>
      <c r="AK660" s="37"/>
      <c r="AL660" s="37"/>
      <c r="AM660" s="37">
        <f t="shared" si="10"/>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6468</v>
      </c>
      <c r="AC661" s="106" t="s">
        <v>2440</v>
      </c>
      <c r="AD661" s="106"/>
      <c r="AE661" s="97"/>
      <c r="AF661" s="141"/>
      <c r="AG661" s="37" t="s">
        <v>2464</v>
      </c>
      <c r="AH661" s="37" t="s">
        <v>2465</v>
      </c>
      <c r="AI661" s="37"/>
      <c r="AJ661" s="37"/>
      <c r="AK661" s="37"/>
      <c r="AL661" s="37"/>
      <c r="AM661" s="37">
        <f t="shared" si="10"/>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6468</v>
      </c>
      <c r="AC662" s="106" t="s">
        <v>2440</v>
      </c>
      <c r="AD662" s="106"/>
      <c r="AE662" s="97"/>
      <c r="AF662" s="141"/>
      <c r="AG662" s="37" t="s">
        <v>2642</v>
      </c>
      <c r="AH662" s="37" t="s">
        <v>2599</v>
      </c>
      <c r="AI662" s="37"/>
      <c r="AJ662" s="37"/>
      <c r="AK662" s="37"/>
      <c r="AL662" s="37"/>
      <c r="AM662" s="37">
        <f t="shared" si="10"/>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 t="shared" si="10"/>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6468</v>
      </c>
      <c r="AC664" s="106" t="s">
        <v>2440</v>
      </c>
      <c r="AD664" s="106"/>
      <c r="AE664" s="169"/>
      <c r="AF664" s="141"/>
      <c r="AG664" s="37" t="s">
        <v>4251</v>
      </c>
      <c r="AH664" s="37" t="s">
        <v>2442</v>
      </c>
      <c r="AI664" s="37"/>
      <c r="AJ664" s="37"/>
      <c r="AK664" s="37"/>
      <c r="AL664" s="37"/>
      <c r="AM664" s="37">
        <f t="shared" si="10"/>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 t="shared" si="10"/>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6604</v>
      </c>
      <c r="W666" s="106" t="s">
        <v>2473</v>
      </c>
      <c r="X666" s="106" t="s">
        <v>2474</v>
      </c>
      <c r="Y666" s="106" t="s">
        <v>2475</v>
      </c>
      <c r="Z666" s="106" t="s">
        <v>2476</v>
      </c>
      <c r="AA666" s="106" t="s">
        <v>2477</v>
      </c>
      <c r="AB666" s="106" t="s">
        <v>6468</v>
      </c>
      <c r="AC666" s="106" t="s">
        <v>2440</v>
      </c>
      <c r="AD666" s="106"/>
      <c r="AE666" s="97"/>
      <c r="AF666" s="141"/>
      <c r="AG666" s="37" t="s">
        <v>2478</v>
      </c>
      <c r="AH666" s="37" t="s">
        <v>2479</v>
      </c>
      <c r="AI666" s="37"/>
      <c r="AJ666" s="37"/>
      <c r="AK666" s="37"/>
      <c r="AL666" s="37"/>
      <c r="AM666" s="37">
        <f t="shared" si="10"/>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6680</v>
      </c>
      <c r="Z667" s="106" t="s">
        <v>2462</v>
      </c>
      <c r="AA667" s="106" t="s">
        <v>2526</v>
      </c>
      <c r="AB667" s="106" t="s">
        <v>6468</v>
      </c>
      <c r="AC667" s="106" t="s">
        <v>2440</v>
      </c>
      <c r="AD667" s="106"/>
      <c r="AE667" s="97"/>
      <c r="AF667" s="141"/>
      <c r="AG667" s="37" t="s">
        <v>2464</v>
      </c>
      <c r="AH667" s="37" t="s">
        <v>2465</v>
      </c>
      <c r="AI667" s="37"/>
      <c r="AJ667" s="37"/>
      <c r="AK667" s="37"/>
      <c r="AL667" s="37"/>
      <c r="AM667" s="37">
        <f t="shared" si="10"/>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43423</v>
      </c>
      <c r="AW667" s="38" t="s">
        <v>6507</v>
      </c>
      <c r="AX667" s="144"/>
      <c r="AY667" s="144"/>
      <c r="AZ667" s="142"/>
      <c r="BA667" s="143"/>
      <c r="BC667" s="144"/>
      <c r="BD667" s="144"/>
    </row>
    <row r="668" spans="1:56" ht="258.75">
      <c r="A668" s="39">
        <v>4</v>
      </c>
      <c r="B668" s="179" t="s">
        <v>6485</v>
      </c>
      <c r="C668" s="1" t="s">
        <v>2527</v>
      </c>
      <c r="D668" s="36" t="s">
        <v>78</v>
      </c>
      <c r="E668" s="41" t="s">
        <v>2528</v>
      </c>
      <c r="F668" s="49"/>
      <c r="G668" s="49"/>
      <c r="H668" s="38" t="s">
        <v>5022</v>
      </c>
      <c r="I668" s="38" t="s">
        <v>6668</v>
      </c>
      <c r="J668" s="50"/>
      <c r="K668" s="50"/>
      <c r="L668" s="41" t="s">
        <v>2445</v>
      </c>
      <c r="M668" s="51" t="s">
        <v>2431</v>
      </c>
      <c r="N668" s="58" t="s">
        <v>5713</v>
      </c>
      <c r="O668" s="42"/>
      <c r="P668" s="43"/>
      <c r="Q668" s="43"/>
      <c r="R668" s="43" t="s">
        <v>2529</v>
      </c>
      <c r="S668" s="43" t="s">
        <v>2529</v>
      </c>
      <c r="T668" s="97" t="s">
        <v>5514</v>
      </c>
      <c r="U668" s="106" t="s">
        <v>2445</v>
      </c>
      <c r="V668" s="106" t="s">
        <v>6604</v>
      </c>
      <c r="W668" s="106" t="s">
        <v>2530</v>
      </c>
      <c r="X668" s="106" t="s">
        <v>6669</v>
      </c>
      <c r="Y668" s="106" t="s">
        <v>2531</v>
      </c>
      <c r="Z668" s="106" t="s">
        <v>2532</v>
      </c>
      <c r="AA668" s="106" t="s">
        <v>2533</v>
      </c>
      <c r="AB668" s="106" t="s">
        <v>6468</v>
      </c>
      <c r="AC668" s="106" t="s">
        <v>2440</v>
      </c>
      <c r="AD668" s="106"/>
      <c r="AE668" s="97"/>
      <c r="AF668" s="141"/>
      <c r="AG668" s="37" t="s">
        <v>2534</v>
      </c>
      <c r="AH668" s="37" t="s">
        <v>2452</v>
      </c>
      <c r="AI668" s="37"/>
      <c r="AJ668" s="37"/>
      <c r="AK668" s="37"/>
      <c r="AL668" s="37"/>
      <c r="AM668" s="37">
        <f t="shared" si="10"/>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43417</v>
      </c>
      <c r="AW668" s="38" t="s">
        <v>6507</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6604</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10"/>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6604</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10"/>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6468</v>
      </c>
      <c r="AC671" s="106" t="s">
        <v>2440</v>
      </c>
      <c r="AD671" s="106"/>
      <c r="AE671" s="97"/>
      <c r="AF671" s="141"/>
      <c r="AG671" s="37" t="s">
        <v>2464</v>
      </c>
      <c r="AH671" s="37" t="s">
        <v>2465</v>
      </c>
      <c r="AI671" s="37"/>
      <c r="AJ671" s="37"/>
      <c r="AK671" s="37"/>
      <c r="AL671" s="37"/>
      <c r="AM671" s="37">
        <f t="shared" si="10"/>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6623</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10"/>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10"/>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10"/>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10"/>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6624</v>
      </c>
      <c r="AB676" s="97"/>
      <c r="AC676" s="97"/>
      <c r="AD676" s="97"/>
      <c r="AE676" s="168"/>
      <c r="AF676" s="141"/>
      <c r="AG676" s="37"/>
      <c r="AH676" s="37"/>
      <c r="AI676" s="37"/>
      <c r="AJ676" s="37"/>
      <c r="AK676" s="37"/>
      <c r="AL676" s="37"/>
      <c r="AM676" s="37">
        <f t="shared" si="10"/>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 t="shared" si="10"/>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10"/>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6604</v>
      </c>
      <c r="W679" s="1" t="s">
        <v>2820</v>
      </c>
      <c r="X679" s="1" t="s">
        <v>2821</v>
      </c>
      <c r="Y679" s="1" t="s">
        <v>2822</v>
      </c>
      <c r="Z679" s="1" t="s">
        <v>845</v>
      </c>
      <c r="AA679" s="1" t="s">
        <v>2823</v>
      </c>
      <c r="AB679" s="1" t="s">
        <v>6470</v>
      </c>
      <c r="AC679" s="1" t="s">
        <v>2451</v>
      </c>
      <c r="AD679" s="97"/>
      <c r="AE679" s="168"/>
      <c r="AF679" s="141"/>
      <c r="AG679" s="37" t="s">
        <v>2824</v>
      </c>
      <c r="AH679" s="37" t="s">
        <v>2442</v>
      </c>
      <c r="AI679" s="37"/>
      <c r="AJ679" s="37"/>
      <c r="AK679" s="37"/>
      <c r="AL679" s="37"/>
      <c r="AM679" s="37">
        <f t="shared" si="10"/>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6613</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 t="shared" si="10"/>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 t="shared" si="10"/>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 t="shared" si="10"/>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6604</v>
      </c>
      <c r="W683" s="97"/>
      <c r="X683" s="1" t="s">
        <v>2982</v>
      </c>
      <c r="Y683" s="1" t="s">
        <v>2983</v>
      </c>
      <c r="Z683" s="97"/>
      <c r="AA683" s="1" t="s">
        <v>2984</v>
      </c>
      <c r="AB683" s="1" t="s">
        <v>6468</v>
      </c>
      <c r="AC683" s="1" t="s">
        <v>2451</v>
      </c>
      <c r="AD683" s="97"/>
      <c r="AE683" s="168"/>
      <c r="AF683" s="141"/>
      <c r="AG683" s="37" t="s">
        <v>2985</v>
      </c>
      <c r="AH683" s="37" t="s">
        <v>2442</v>
      </c>
      <c r="AI683" s="37"/>
      <c r="AJ683" s="37"/>
      <c r="AK683" s="37"/>
      <c r="AL683" s="37"/>
      <c r="AM683" s="37">
        <f t="shared" si="10"/>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 t="shared" si="10"/>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 t="shared" si="10"/>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6487</v>
      </c>
      <c r="D686" s="36" t="s">
        <v>3941</v>
      </c>
      <c r="E686" s="24" t="s">
        <v>2547</v>
      </c>
      <c r="F686" s="6"/>
      <c r="G686" s="53" t="s">
        <v>6502</v>
      </c>
      <c r="H686" s="53" t="s">
        <v>6633</v>
      </c>
      <c r="I686" s="6"/>
      <c r="J686" s="6"/>
      <c r="K686" s="6"/>
      <c r="L686" s="56" t="s">
        <v>349</v>
      </c>
      <c r="M686" s="62" t="s">
        <v>2431</v>
      </c>
      <c r="N686" s="58"/>
      <c r="O686" s="58"/>
      <c r="P686" s="35"/>
      <c r="Q686" s="35"/>
      <c r="R686" s="35"/>
      <c r="S686" s="35"/>
      <c r="T686" s="106" t="s">
        <v>2550</v>
      </c>
      <c r="U686" s="106" t="s">
        <v>349</v>
      </c>
      <c r="V686" s="106" t="s">
        <v>2551</v>
      </c>
      <c r="W686" s="106" t="s">
        <v>2552</v>
      </c>
      <c r="X686" s="106" t="s">
        <v>6489</v>
      </c>
      <c r="Y686" s="106" t="s">
        <v>3942</v>
      </c>
      <c r="Z686" s="106" t="s">
        <v>3943</v>
      </c>
      <c r="AA686" s="106" t="s">
        <v>6488</v>
      </c>
      <c r="AB686" s="106" t="s">
        <v>2552</v>
      </c>
      <c r="AC686" s="106" t="s">
        <v>2440</v>
      </c>
      <c r="AD686" s="106"/>
      <c r="AE686" s="97"/>
      <c r="AF686" s="141"/>
      <c r="AG686" s="37" t="s">
        <v>3944</v>
      </c>
      <c r="AH686" s="37" t="s">
        <v>2558</v>
      </c>
      <c r="AI686" s="37"/>
      <c r="AJ686" s="37"/>
      <c r="AK686" s="37"/>
      <c r="AL686" s="37"/>
      <c r="AM686" s="37">
        <f t="shared" si="10"/>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 t="shared" si="10"/>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 t="shared" si="10"/>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6604</v>
      </c>
      <c r="W689" s="1" t="s">
        <v>2493</v>
      </c>
      <c r="X689" s="1" t="s">
        <v>2494</v>
      </c>
      <c r="Y689" s="1" t="s">
        <v>2495</v>
      </c>
      <c r="Z689" s="106" t="s">
        <v>2476</v>
      </c>
      <c r="AA689" s="1" t="s">
        <v>2496</v>
      </c>
      <c r="AB689" s="1" t="s">
        <v>6468</v>
      </c>
      <c r="AC689" s="1" t="s">
        <v>2451</v>
      </c>
      <c r="AD689" s="97"/>
      <c r="AE689" s="168"/>
      <c r="AF689" s="141"/>
      <c r="AG689" s="37" t="s">
        <v>2497</v>
      </c>
      <c r="AH689" s="37" t="s">
        <v>2442</v>
      </c>
      <c r="AI689" s="37"/>
      <c r="AJ689" s="37"/>
      <c r="AK689" s="37"/>
      <c r="AL689" s="37"/>
      <c r="AM689" s="37">
        <f t="shared" si="10"/>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6468</v>
      </c>
      <c r="AC690" s="106" t="s">
        <v>2440</v>
      </c>
      <c r="AD690" s="106"/>
      <c r="AE690" s="97"/>
      <c r="AF690" s="141"/>
      <c r="AG690" s="37" t="s">
        <v>2464</v>
      </c>
      <c r="AH690" s="37" t="s">
        <v>2465</v>
      </c>
      <c r="AI690" s="37"/>
      <c r="AJ690" s="37"/>
      <c r="AK690" s="37"/>
      <c r="AL690" s="37"/>
      <c r="AM690" s="37">
        <f t="shared" si="10"/>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6604</v>
      </c>
      <c r="W691" s="1" t="s">
        <v>2493</v>
      </c>
      <c r="X691" s="1" t="s">
        <v>2494</v>
      </c>
      <c r="Y691" s="1" t="s">
        <v>2495</v>
      </c>
      <c r="Z691" s="106" t="s">
        <v>2476</v>
      </c>
      <c r="AA691" s="1" t="s">
        <v>2496</v>
      </c>
      <c r="AB691" s="1" t="s">
        <v>6468</v>
      </c>
      <c r="AC691" s="1" t="s">
        <v>2451</v>
      </c>
      <c r="AD691" s="97"/>
      <c r="AE691" s="168"/>
      <c r="AF691" s="141"/>
      <c r="AG691" s="37" t="s">
        <v>2497</v>
      </c>
      <c r="AH691" s="37" t="s">
        <v>2442</v>
      </c>
      <c r="AI691" s="37"/>
      <c r="AJ691" s="37"/>
      <c r="AK691" s="37"/>
      <c r="AL691" s="37"/>
      <c r="AM691" s="37">
        <f t="shared" si="10"/>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6604</v>
      </c>
      <c r="W692" s="1" t="s">
        <v>2504</v>
      </c>
      <c r="X692" s="1" t="s">
        <v>2505</v>
      </c>
      <c r="Y692" s="1" t="s">
        <v>2506</v>
      </c>
      <c r="Z692" s="106" t="s">
        <v>2507</v>
      </c>
      <c r="AA692" s="1" t="s">
        <v>2508</v>
      </c>
      <c r="AB692" s="1" t="s">
        <v>6468</v>
      </c>
      <c r="AC692" s="1" t="s">
        <v>2451</v>
      </c>
      <c r="AD692" s="97"/>
      <c r="AE692" s="168"/>
      <c r="AF692" s="141"/>
      <c r="AG692" s="37" t="s">
        <v>2509</v>
      </c>
      <c r="AH692" s="37" t="s">
        <v>2465</v>
      </c>
      <c r="AI692" s="37"/>
      <c r="AJ692" s="37"/>
      <c r="AK692" s="37"/>
      <c r="AL692" s="37"/>
      <c r="AM692" s="37">
        <f t="shared" si="10"/>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6604</v>
      </c>
      <c r="W693" s="1" t="s">
        <v>2493</v>
      </c>
      <c r="X693" s="1" t="s">
        <v>2494</v>
      </c>
      <c r="Y693" s="1" t="s">
        <v>2495</v>
      </c>
      <c r="Z693" s="106" t="s">
        <v>2476</v>
      </c>
      <c r="AA693" s="1" t="s">
        <v>2496</v>
      </c>
      <c r="AB693" s="1" t="s">
        <v>6468</v>
      </c>
      <c r="AC693" s="1" t="s">
        <v>2451</v>
      </c>
      <c r="AD693" s="97"/>
      <c r="AE693" s="168"/>
      <c r="AF693" s="141"/>
      <c r="AG693" s="37" t="s">
        <v>2497</v>
      </c>
      <c r="AH693" s="37" t="s">
        <v>2442</v>
      </c>
      <c r="AI693" s="37"/>
      <c r="AJ693" s="37"/>
      <c r="AK693" s="37"/>
      <c r="AL693" s="37"/>
      <c r="AM693" s="37">
        <f t="shared" si="10"/>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10"/>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10"/>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 t="shared" si="10"/>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6542</v>
      </c>
      <c r="J697" s="106"/>
      <c r="K697" s="106"/>
      <c r="L697" s="20" t="s">
        <v>6535</v>
      </c>
      <c r="M697" s="55" t="s">
        <v>42</v>
      </c>
      <c r="N697" s="13" t="s">
        <v>6303</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 t="shared" si="10"/>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5795</v>
      </c>
      <c r="K698" s="106" t="s">
        <v>6332</v>
      </c>
      <c r="L698" s="56" t="s">
        <v>6554</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6567</v>
      </c>
      <c r="AF698" s="30" t="s">
        <v>904</v>
      </c>
      <c r="AG698" s="57"/>
      <c r="AH698" s="8"/>
      <c r="AI698" s="8"/>
      <c r="AJ698" s="8"/>
      <c r="AK698" s="8"/>
      <c r="AL698" s="8"/>
      <c r="AM698" s="8">
        <f t="shared" si="10"/>
        <v>1</v>
      </c>
      <c r="AN698" s="189">
        <f>IF((AI698+AJ698+AK698+AL698+AM698)&gt;0,(Metoder[[#This Row],[2015]]+Metoder[[#This Row],[2016]]+Metoder[[#This Row],[2017]]+Metoder[[#This Row],[Jan-Apr 2018]]*3+Metoder[[#This Row],[Till Cosmic?]])/COUNT(Metoder[[#This Row],[2015]:[Till Cosmic?]]),"")</f>
        <v>1</v>
      </c>
      <c r="AO698" s="8">
        <f>IF(AQ698="Ja","",IFERROR(_xlfn.RANK.AVG(AN698,AN:AN),""))</f>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6577</v>
      </c>
      <c r="F699" s="121" t="s">
        <v>4291</v>
      </c>
      <c r="G699" s="127" t="s">
        <v>117</v>
      </c>
      <c r="H699" s="53" t="s">
        <v>730</v>
      </c>
      <c r="I699" s="106" t="s">
        <v>2254</v>
      </c>
      <c r="J699" s="106" t="s">
        <v>6620</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 t="shared" si="10"/>
        <v>1</v>
      </c>
      <c r="AN699" s="189">
        <f>IF((AI699+AJ699+AK699+AL699+AM699)&gt;0,(Metoder[[#This Row],[2015]]+Metoder[[#This Row],[2016]]+Metoder[[#This Row],[2017]]+Metoder[[#This Row],[Jan-Apr 2018]]*3+Metoder[[#This Row],[Till Cosmic?]])/COUNT(Metoder[[#This Row],[2015]:[Till Cosmic?]]),"")</f>
        <v>15.5</v>
      </c>
      <c r="AO699" s="8">
        <f>IF(AQ699="Ja","",IFERROR(_xlfn.RANK.AVG(AN699,AN:AN),""))</f>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6577</v>
      </c>
      <c r="F700" s="121" t="s">
        <v>4291</v>
      </c>
      <c r="G700" s="53"/>
      <c r="H700" s="53" t="s">
        <v>2259</v>
      </c>
      <c r="I700" s="106" t="s">
        <v>2260</v>
      </c>
      <c r="J700" s="106" t="s">
        <v>6620</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 t="shared" si="10"/>
        <v>1</v>
      </c>
      <c r="AN700" s="189">
        <f>IF((AI700+AJ700+AK700+AL700+AM700)&gt;0,(Metoder[[#This Row],[2015]]+Metoder[[#This Row],[2016]]+Metoder[[#This Row],[2017]]+Metoder[[#This Row],[Jan-Apr 2018]]*3+Metoder[[#This Row],[Till Cosmic?]])/COUNT(Metoder[[#This Row],[2015]:[Till Cosmic?]]),"")</f>
        <v>1</v>
      </c>
      <c r="AO700" s="8">
        <f>IF(AQ700="Ja","",IFERROR(_xlfn.RANK.AVG(AN700,AN:AN),""))</f>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6554</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6567</v>
      </c>
      <c r="AF701" s="17" t="s">
        <v>528</v>
      </c>
      <c r="AG701" s="57"/>
      <c r="AH701" s="8"/>
      <c r="AI701" s="8"/>
      <c r="AJ701" s="8"/>
      <c r="AK701" s="8"/>
      <c r="AL701" s="8"/>
      <c r="AM701" s="8">
        <f t="shared" si="10"/>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6431</v>
      </c>
      <c r="K702" s="106"/>
      <c r="L702" s="56" t="s">
        <v>6525</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 t="shared" si="10"/>
        <v>1</v>
      </c>
      <c r="AN702" s="189">
        <f>IF((AI702+AJ702+AK702+AL702+AM702)&gt;0,(Metoder[[#This Row],[2015]]+Metoder[[#This Row],[2016]]+Metoder[[#This Row],[2017]]+Metoder[[#This Row],[Jan-Apr 2018]]*3+Metoder[[#This Row],[Till Cosmic?]])/COUNT(Metoder[[#This Row],[2015]:[Till Cosmic?]]),"")</f>
        <v>1</v>
      </c>
      <c r="AO702" s="8">
        <f>IF(AQ702="Ja","",IFERROR(_xlfn.RANK.AVG(AN702,AN:AN),""))</f>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6554</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6567</v>
      </c>
      <c r="AF703" s="139" t="s">
        <v>5236</v>
      </c>
      <c r="AG703" s="57"/>
      <c r="AH703" s="8"/>
      <c r="AI703" s="8"/>
      <c r="AJ703" s="8"/>
      <c r="AK703" s="8"/>
      <c r="AL703" s="8"/>
      <c r="AM703" s="8">
        <f t="shared" si="10"/>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6031</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 t="shared" si="10"/>
        <v>1</v>
      </c>
      <c r="AN704" s="189">
        <f>IF((AI704+AJ704+AK704+AL704+AM704)&gt;0,(Metoder[[#This Row],[2015]]+Metoder[[#This Row],[2016]]+Metoder[[#This Row],[2017]]+Metoder[[#This Row],[Jan-Apr 2018]]*3+Metoder[[#This Row],[Till Cosmic?]])/COUNT(Metoder[[#This Row],[2015]:[Till Cosmic?]]),"")</f>
        <v>9.5</v>
      </c>
      <c r="AO704" s="8">
        <f>IF(AQ704="Ja","",IFERROR(_xlfn.RANK.AVG(AN704,AN:AN),""))</f>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 t="shared" si="10"/>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 t="shared" ref="AM706:AM769" si="11">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 t="shared" si="11"/>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 t="shared" si="11"/>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 t="shared" si="11"/>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 t="shared" si="11"/>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 t="shared" si="11"/>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 t="shared" si="11"/>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 t="shared" si="11"/>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 t="shared" si="11"/>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 t="shared" si="11"/>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 t="shared" si="11"/>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 t="shared" si="11"/>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 t="shared" si="11"/>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 t="shared" si="11"/>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 t="shared" si="11"/>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 t="shared" si="11"/>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6634</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 t="shared" si="11"/>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 t="shared" si="11"/>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 t="shared" si="11"/>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6503</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 t="shared" si="11"/>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 t="shared" si="11"/>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 t="shared" si="11"/>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 t="shared" si="11"/>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 t="shared" si="11"/>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 t="shared" si="11"/>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 t="shared" si="11"/>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6479</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 t="shared" si="11"/>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 t="shared" si="11"/>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 t="shared" si="11"/>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 t="shared" si="11"/>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 t="shared" si="11"/>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 t="shared" si="11"/>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 t="shared" si="11"/>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6433</v>
      </c>
      <c r="I739" s="106"/>
      <c r="J739" s="106" t="s">
        <v>6432</v>
      </c>
      <c r="K739" s="106"/>
      <c r="L739" s="56" t="s">
        <v>6525</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 t="shared" si="11"/>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11"/>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11"/>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11"/>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11"/>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6636</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11"/>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6635</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11"/>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6637</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11"/>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11"/>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 t="shared" si="11"/>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 t="shared" si="11"/>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 t="shared" si="11"/>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 t="shared" si="11"/>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11"/>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6604</v>
      </c>
      <c r="W753" s="106" t="s">
        <v>2473</v>
      </c>
      <c r="X753" s="106" t="s">
        <v>2474</v>
      </c>
      <c r="Y753" s="106" t="s">
        <v>2791</v>
      </c>
      <c r="Z753" s="106" t="s">
        <v>2476</v>
      </c>
      <c r="AA753" s="106" t="s">
        <v>2792</v>
      </c>
      <c r="AB753" s="106" t="s">
        <v>6468</v>
      </c>
      <c r="AC753" s="106" t="s">
        <v>2440</v>
      </c>
      <c r="AD753" s="106"/>
      <c r="AE753" s="97"/>
      <c r="AF753" s="141"/>
      <c r="AG753" s="37" t="s">
        <v>2793</v>
      </c>
      <c r="AH753" s="37" t="s">
        <v>2479</v>
      </c>
      <c r="AI753" s="37"/>
      <c r="AJ753" s="37"/>
      <c r="AK753" s="37"/>
      <c r="AL753" s="37"/>
      <c r="AM753" s="37">
        <f t="shared" si="11"/>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6468</v>
      </c>
      <c r="AC754" s="106" t="s">
        <v>2440</v>
      </c>
      <c r="AD754" s="106"/>
      <c r="AE754" s="97"/>
      <c r="AF754" s="141"/>
      <c r="AG754" s="37" t="s">
        <v>3131</v>
      </c>
      <c r="AH754" s="37" t="s">
        <v>2479</v>
      </c>
      <c r="AI754" s="37"/>
      <c r="AJ754" s="37"/>
      <c r="AK754" s="37"/>
      <c r="AL754" s="37"/>
      <c r="AM754" s="37">
        <f t="shared" si="11"/>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6468</v>
      </c>
      <c r="AC755" s="106" t="s">
        <v>2440</v>
      </c>
      <c r="AD755" s="106"/>
      <c r="AE755" s="97"/>
      <c r="AF755" s="141"/>
      <c r="AG755" s="37" t="s">
        <v>2509</v>
      </c>
      <c r="AH755" s="37" t="s">
        <v>2599</v>
      </c>
      <c r="AI755" s="37"/>
      <c r="AJ755" s="37"/>
      <c r="AK755" s="37"/>
      <c r="AL755" s="37"/>
      <c r="AM755" s="37">
        <f t="shared" si="11"/>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6468</v>
      </c>
      <c r="AC756" s="106" t="s">
        <v>2440</v>
      </c>
      <c r="AD756" s="106"/>
      <c r="AE756" s="97"/>
      <c r="AF756" s="141"/>
      <c r="AG756" s="37" t="s">
        <v>2509</v>
      </c>
      <c r="AH756" s="37" t="s">
        <v>2599</v>
      </c>
      <c r="AI756" s="37"/>
      <c r="AJ756" s="37"/>
      <c r="AK756" s="37"/>
      <c r="AL756" s="37"/>
      <c r="AM756" s="37">
        <f t="shared" si="11"/>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6468</v>
      </c>
      <c r="AC757" s="106" t="s">
        <v>2440</v>
      </c>
      <c r="AD757" s="106"/>
      <c r="AE757" s="97"/>
      <c r="AF757" s="141"/>
      <c r="AG757" s="37"/>
      <c r="AH757" s="37" t="s">
        <v>2442</v>
      </c>
      <c r="AI757" s="37"/>
      <c r="AJ757" s="37"/>
      <c r="AK757" s="37"/>
      <c r="AL757" s="37"/>
      <c r="AM757" s="37">
        <f t="shared" si="11"/>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6468</v>
      </c>
      <c r="AC758" s="106" t="s">
        <v>2440</v>
      </c>
      <c r="AD758" s="106"/>
      <c r="AE758" s="97"/>
      <c r="AF758" s="141"/>
      <c r="AG758" s="37" t="s">
        <v>2793</v>
      </c>
      <c r="AH758" s="37" t="s">
        <v>2479</v>
      </c>
      <c r="AI758" s="37"/>
      <c r="AJ758" s="37"/>
      <c r="AK758" s="37"/>
      <c r="AL758" s="37"/>
      <c r="AM758" s="37">
        <f t="shared" si="11"/>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6468</v>
      </c>
      <c r="AC759" s="106" t="s">
        <v>2440</v>
      </c>
      <c r="AD759" s="106"/>
      <c r="AE759" s="97"/>
      <c r="AF759" s="141"/>
      <c r="AG759" s="37" t="s">
        <v>2793</v>
      </c>
      <c r="AH759" s="37" t="s">
        <v>2479</v>
      </c>
      <c r="AI759" s="37"/>
      <c r="AJ759" s="37"/>
      <c r="AK759" s="37"/>
      <c r="AL759" s="37"/>
      <c r="AM759" s="37">
        <f t="shared" si="11"/>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6468</v>
      </c>
      <c r="AC760" s="106" t="s">
        <v>5172</v>
      </c>
      <c r="AD760" s="106"/>
      <c r="AE760" s="97"/>
      <c r="AF760" s="141"/>
      <c r="AG760" s="37" t="s">
        <v>2464</v>
      </c>
      <c r="AH760" s="37" t="s">
        <v>2599</v>
      </c>
      <c r="AI760" s="37"/>
      <c r="AJ760" s="37"/>
      <c r="AK760" s="37"/>
      <c r="AL760" s="37"/>
      <c r="AM760" s="37">
        <f t="shared" si="11"/>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6470</v>
      </c>
      <c r="AC761" s="106" t="s">
        <v>2440</v>
      </c>
      <c r="AD761" s="106"/>
      <c r="AE761" s="97"/>
      <c r="AF761" s="141"/>
      <c r="AG761" s="37" t="s">
        <v>3020</v>
      </c>
      <c r="AH761" s="37" t="s">
        <v>2599</v>
      </c>
      <c r="AI761" s="37"/>
      <c r="AJ761" s="37"/>
      <c r="AK761" s="37"/>
      <c r="AL761" s="37"/>
      <c r="AM761" s="37">
        <f t="shared" si="11"/>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6470</v>
      </c>
      <c r="AC762" s="106" t="s">
        <v>2440</v>
      </c>
      <c r="AD762" s="106"/>
      <c r="AE762" s="97"/>
      <c r="AF762" s="141"/>
      <c r="AG762" s="37" t="s">
        <v>2464</v>
      </c>
      <c r="AH762" s="37" t="s">
        <v>2599</v>
      </c>
      <c r="AI762" s="37"/>
      <c r="AJ762" s="37"/>
      <c r="AK762" s="37"/>
      <c r="AL762" s="37"/>
      <c r="AM762" s="37">
        <f t="shared" si="11"/>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6470</v>
      </c>
      <c r="AC763" s="106" t="s">
        <v>2440</v>
      </c>
      <c r="AD763" s="106"/>
      <c r="AE763" s="97"/>
      <c r="AF763" s="141"/>
      <c r="AG763" s="37" t="s">
        <v>2464</v>
      </c>
      <c r="AH763" s="37" t="s">
        <v>2599</v>
      </c>
      <c r="AI763" s="37"/>
      <c r="AJ763" s="37"/>
      <c r="AK763" s="37"/>
      <c r="AL763" s="37"/>
      <c r="AM763" s="37">
        <f t="shared" si="11"/>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6506</v>
      </c>
      <c r="AA764" s="106" t="s">
        <v>3228</v>
      </c>
      <c r="AB764" s="106" t="s">
        <v>6470</v>
      </c>
      <c r="AC764" s="106" t="s">
        <v>2440</v>
      </c>
      <c r="AD764" s="106"/>
      <c r="AE764" s="97"/>
      <c r="AF764" s="141"/>
      <c r="AG764" s="37" t="s">
        <v>2464</v>
      </c>
      <c r="AH764" s="37" t="s">
        <v>2599</v>
      </c>
      <c r="AI764" s="37"/>
      <c r="AJ764" s="37"/>
      <c r="AK764" s="37"/>
      <c r="AL764" s="37"/>
      <c r="AM764" s="37">
        <f t="shared" si="11"/>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6470</v>
      </c>
      <c r="AC765" s="106" t="s">
        <v>2440</v>
      </c>
      <c r="AD765" s="106"/>
      <c r="AE765" s="97"/>
      <c r="AF765" s="141"/>
      <c r="AG765" s="37" t="s">
        <v>2464</v>
      </c>
      <c r="AH765" s="37" t="s">
        <v>2599</v>
      </c>
      <c r="AI765" s="37"/>
      <c r="AJ765" s="37"/>
      <c r="AK765" s="37"/>
      <c r="AL765" s="37"/>
      <c r="AM765" s="37">
        <f t="shared" si="11"/>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6470</v>
      </c>
      <c r="AC766" s="106" t="s">
        <v>2451</v>
      </c>
      <c r="AD766" s="106"/>
      <c r="AE766" s="97"/>
      <c r="AF766" s="141"/>
      <c r="AG766" s="37" t="s">
        <v>2464</v>
      </c>
      <c r="AH766" s="37" t="s">
        <v>2599</v>
      </c>
      <c r="AI766" s="37"/>
      <c r="AJ766" s="37"/>
      <c r="AK766" s="37"/>
      <c r="AL766" s="37"/>
      <c r="AM766" s="37">
        <f t="shared" si="11"/>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6470</v>
      </c>
      <c r="AC767" s="106" t="s">
        <v>2451</v>
      </c>
      <c r="AD767" s="106"/>
      <c r="AE767" s="97"/>
      <c r="AF767" s="141"/>
      <c r="AG767" s="37" t="s">
        <v>2464</v>
      </c>
      <c r="AH767" s="37" t="s">
        <v>2599</v>
      </c>
      <c r="AI767" s="37"/>
      <c r="AJ767" s="37"/>
      <c r="AK767" s="37"/>
      <c r="AL767" s="37"/>
      <c r="AM767" s="37">
        <f t="shared" si="11"/>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6470</v>
      </c>
      <c r="AC768" s="106" t="s">
        <v>2451</v>
      </c>
      <c r="AD768" s="106"/>
      <c r="AE768" s="97"/>
      <c r="AF768" s="141"/>
      <c r="AG768" s="37" t="s">
        <v>2464</v>
      </c>
      <c r="AH768" s="37" t="s">
        <v>2599</v>
      </c>
      <c r="AI768" s="37"/>
      <c r="AJ768" s="37"/>
      <c r="AK768" s="37"/>
      <c r="AL768" s="37"/>
      <c r="AM768" s="37">
        <f t="shared" si="11"/>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6470</v>
      </c>
      <c r="AC769" s="106" t="s">
        <v>2440</v>
      </c>
      <c r="AD769" s="106"/>
      <c r="AE769" s="97"/>
      <c r="AF769" s="141"/>
      <c r="AG769" s="37" t="s">
        <v>2464</v>
      </c>
      <c r="AH769" s="37" t="s">
        <v>2599</v>
      </c>
      <c r="AI769" s="37"/>
      <c r="AJ769" s="37"/>
      <c r="AK769" s="37"/>
      <c r="AL769" s="37"/>
      <c r="AM769" s="37">
        <f t="shared" si="11"/>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6470</v>
      </c>
      <c r="AC770" s="106" t="s">
        <v>2451</v>
      </c>
      <c r="AD770" s="106"/>
      <c r="AE770" s="97"/>
      <c r="AF770" s="141"/>
      <c r="AG770" s="37" t="s">
        <v>2464</v>
      </c>
      <c r="AH770" s="37" t="s">
        <v>2599</v>
      </c>
      <c r="AI770" s="37"/>
      <c r="AJ770" s="37"/>
      <c r="AK770" s="37"/>
      <c r="AL770" s="37"/>
      <c r="AM770" s="37">
        <f t="shared" ref="AM770:AM833" si="12">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6470</v>
      </c>
      <c r="AC771" s="106" t="s">
        <v>2440</v>
      </c>
      <c r="AD771" s="106"/>
      <c r="AE771" s="97"/>
      <c r="AF771" s="141"/>
      <c r="AG771" s="37" t="s">
        <v>2464</v>
      </c>
      <c r="AH771" s="37" t="s">
        <v>2599</v>
      </c>
      <c r="AI771" s="37"/>
      <c r="AJ771" s="37"/>
      <c r="AK771" s="37"/>
      <c r="AL771" s="37"/>
      <c r="AM771" s="37">
        <f t="shared" si="12"/>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6470</v>
      </c>
      <c r="AC772" s="106" t="s">
        <v>2440</v>
      </c>
      <c r="AD772" s="106"/>
      <c r="AE772" s="97"/>
      <c r="AF772" s="141"/>
      <c r="AG772" s="37" t="s">
        <v>2464</v>
      </c>
      <c r="AH772" s="37" t="s">
        <v>2599</v>
      </c>
      <c r="AI772" s="37"/>
      <c r="AJ772" s="37"/>
      <c r="AK772" s="37"/>
      <c r="AL772" s="37"/>
      <c r="AM772" s="37">
        <f t="shared" si="12"/>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6470</v>
      </c>
      <c r="AC773" s="106" t="s">
        <v>2440</v>
      </c>
      <c r="AD773" s="106"/>
      <c r="AE773" s="97"/>
      <c r="AF773" s="141"/>
      <c r="AG773" s="37" t="s">
        <v>2464</v>
      </c>
      <c r="AH773" s="37" t="s">
        <v>2599</v>
      </c>
      <c r="AI773" s="37"/>
      <c r="AJ773" s="37"/>
      <c r="AK773" s="37"/>
      <c r="AL773" s="37"/>
      <c r="AM773" s="37">
        <f t="shared" si="12"/>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6468</v>
      </c>
      <c r="AC774" s="106" t="s">
        <v>2440</v>
      </c>
      <c r="AD774" s="106"/>
      <c r="AE774" s="97"/>
      <c r="AF774" s="141"/>
      <c r="AG774" s="37" t="s">
        <v>2464</v>
      </c>
      <c r="AH774" s="37" t="s">
        <v>2465</v>
      </c>
      <c r="AI774" s="37"/>
      <c r="AJ774" s="37"/>
      <c r="AK774" s="37"/>
      <c r="AL774" s="37"/>
      <c r="AM774" s="37">
        <f t="shared" si="12"/>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6468</v>
      </c>
      <c r="AC775" s="106" t="s">
        <v>2440</v>
      </c>
      <c r="AD775" s="106"/>
      <c r="AE775" s="97"/>
      <c r="AF775" s="141"/>
      <c r="AG775" s="37" t="s">
        <v>2464</v>
      </c>
      <c r="AH775" s="37" t="s">
        <v>2465</v>
      </c>
      <c r="AI775" s="37"/>
      <c r="AJ775" s="37"/>
      <c r="AK775" s="37"/>
      <c r="AL775" s="37"/>
      <c r="AM775" s="37">
        <f t="shared" si="12"/>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6468</v>
      </c>
      <c r="AC776" s="106" t="s">
        <v>2440</v>
      </c>
      <c r="AD776" s="106"/>
      <c r="AE776" s="97"/>
      <c r="AF776" s="141"/>
      <c r="AG776" s="37" t="s">
        <v>2464</v>
      </c>
      <c r="AH776" s="37" t="s">
        <v>2465</v>
      </c>
      <c r="AI776" s="37"/>
      <c r="AJ776" s="37"/>
      <c r="AK776" s="37"/>
      <c r="AL776" s="37"/>
      <c r="AM776" s="37">
        <f t="shared" si="12"/>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6468</v>
      </c>
      <c r="AC777" s="106" t="s">
        <v>2440</v>
      </c>
      <c r="AD777" s="106"/>
      <c r="AE777" s="97"/>
      <c r="AF777" s="141"/>
      <c r="AG777" s="37" t="s">
        <v>2464</v>
      </c>
      <c r="AH777" s="37" t="s">
        <v>2465</v>
      </c>
      <c r="AI777" s="37"/>
      <c r="AJ777" s="37"/>
      <c r="AK777" s="37"/>
      <c r="AL777" s="37"/>
      <c r="AM777" s="37">
        <f t="shared" si="12"/>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6468</v>
      </c>
      <c r="AC778" s="106" t="s">
        <v>2440</v>
      </c>
      <c r="AD778" s="106"/>
      <c r="AE778" s="97"/>
      <c r="AF778" s="141"/>
      <c r="AG778" s="37" t="s">
        <v>2464</v>
      </c>
      <c r="AH778" s="37" t="s">
        <v>2465</v>
      </c>
      <c r="AI778" s="37"/>
      <c r="AJ778" s="37"/>
      <c r="AK778" s="37"/>
      <c r="AL778" s="37"/>
      <c r="AM778" s="37">
        <f t="shared" si="12"/>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6694</v>
      </c>
      <c r="I779" s="38" t="s">
        <v>6695</v>
      </c>
      <c r="J779" s="50"/>
      <c r="K779" s="50"/>
      <c r="L779" s="41" t="s">
        <v>2445</v>
      </c>
      <c r="M779" s="51" t="s">
        <v>2431</v>
      </c>
      <c r="N779" s="58" t="s">
        <v>5735</v>
      </c>
      <c r="O779" s="42"/>
      <c r="P779" s="43"/>
      <c r="Q779" s="43"/>
      <c r="R779" s="43"/>
      <c r="S779" s="43"/>
      <c r="T779" s="1" t="s">
        <v>6696</v>
      </c>
      <c r="U779" s="106" t="s">
        <v>2445</v>
      </c>
      <c r="V779" s="106" t="s">
        <v>2729</v>
      </c>
      <c r="W779" s="106" t="s">
        <v>6697</v>
      </c>
      <c r="X779" s="106" t="s">
        <v>6698</v>
      </c>
      <c r="Y779" s="106" t="s">
        <v>6699</v>
      </c>
      <c r="Z779" s="106" t="s">
        <v>6700</v>
      </c>
      <c r="AA779" s="106" t="s">
        <v>4171</v>
      </c>
      <c r="AB779" s="106" t="s">
        <v>2450</v>
      </c>
      <c r="AC779" s="106" t="s">
        <v>2440</v>
      </c>
      <c r="AD779" s="106"/>
      <c r="AE779" s="97"/>
      <c r="AF779" s="141"/>
      <c r="AG779" s="37" t="s">
        <v>6701</v>
      </c>
      <c r="AH779" s="37" t="s">
        <v>2465</v>
      </c>
      <c r="AI779" s="37"/>
      <c r="AJ779" s="37"/>
      <c r="AK779" s="37"/>
      <c r="AL779" s="37"/>
      <c r="AM779" s="37">
        <f t="shared" si="12"/>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43430</v>
      </c>
      <c r="AW779" s="38" t="s">
        <v>6702</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6468</v>
      </c>
      <c r="AC780" s="106" t="s">
        <v>2440</v>
      </c>
      <c r="AD780" s="106"/>
      <c r="AE780" s="97"/>
      <c r="AF780" s="141"/>
      <c r="AG780" s="37" t="s">
        <v>2464</v>
      </c>
      <c r="AH780" s="37" t="s">
        <v>2465</v>
      </c>
      <c r="AI780" s="37"/>
      <c r="AJ780" s="37"/>
      <c r="AK780" s="37"/>
      <c r="AL780" s="37"/>
      <c r="AM780" s="37">
        <f t="shared" si="12"/>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6468</v>
      </c>
      <c r="AC781" s="106" t="s">
        <v>2440</v>
      </c>
      <c r="AD781" s="106"/>
      <c r="AE781" s="97"/>
      <c r="AF781" s="141"/>
      <c r="AG781" s="37" t="s">
        <v>2464</v>
      </c>
      <c r="AH781" s="37" t="s">
        <v>2465</v>
      </c>
      <c r="AI781" s="37"/>
      <c r="AJ781" s="37"/>
      <c r="AK781" s="37"/>
      <c r="AL781" s="37"/>
      <c r="AM781" s="37">
        <f t="shared" si="12"/>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6468</v>
      </c>
      <c r="AC782" s="106" t="s">
        <v>2440</v>
      </c>
      <c r="AD782" s="106"/>
      <c r="AE782" s="97"/>
      <c r="AF782" s="141"/>
      <c r="AG782" s="37" t="s">
        <v>2464</v>
      </c>
      <c r="AH782" s="37" t="s">
        <v>2465</v>
      </c>
      <c r="AI782" s="37"/>
      <c r="AJ782" s="37"/>
      <c r="AK782" s="37"/>
      <c r="AL782" s="37"/>
      <c r="AM782" s="37">
        <f t="shared" si="12"/>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6468</v>
      </c>
      <c r="AC783" s="106" t="s">
        <v>2440</v>
      </c>
      <c r="AD783" s="106"/>
      <c r="AE783" s="97"/>
      <c r="AF783" s="141"/>
      <c r="AG783" s="37" t="s">
        <v>2464</v>
      </c>
      <c r="AH783" s="37" t="s">
        <v>2465</v>
      </c>
      <c r="AI783" s="37"/>
      <c r="AJ783" s="37"/>
      <c r="AK783" s="37"/>
      <c r="AL783" s="37"/>
      <c r="AM783" s="37">
        <f t="shared" si="12"/>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6468</v>
      </c>
      <c r="AC784" s="106" t="s">
        <v>2440</v>
      </c>
      <c r="AD784" s="106"/>
      <c r="AE784" s="97"/>
      <c r="AF784" s="141"/>
      <c r="AG784" s="37" t="s">
        <v>2464</v>
      </c>
      <c r="AH784" s="37" t="s">
        <v>2465</v>
      </c>
      <c r="AI784" s="37"/>
      <c r="AJ784" s="37"/>
      <c r="AK784" s="37"/>
      <c r="AL784" s="37"/>
      <c r="AM784" s="37">
        <f t="shared" si="12"/>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6468</v>
      </c>
      <c r="AC785" s="106" t="s">
        <v>2440</v>
      </c>
      <c r="AD785" s="106"/>
      <c r="AE785" s="97"/>
      <c r="AF785" s="141"/>
      <c r="AG785" s="37" t="s">
        <v>2464</v>
      </c>
      <c r="AH785" s="37" t="s">
        <v>2465</v>
      </c>
      <c r="AI785" s="37"/>
      <c r="AJ785" s="37"/>
      <c r="AK785" s="37"/>
      <c r="AL785" s="37"/>
      <c r="AM785" s="37">
        <f t="shared" si="12"/>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6468</v>
      </c>
      <c r="AC786" s="106" t="s">
        <v>2440</v>
      </c>
      <c r="AD786" s="106"/>
      <c r="AE786" s="97"/>
      <c r="AF786" s="141"/>
      <c r="AG786" s="37" t="s">
        <v>2464</v>
      </c>
      <c r="AH786" s="37" t="s">
        <v>2465</v>
      </c>
      <c r="AI786" s="37"/>
      <c r="AJ786" s="37"/>
      <c r="AK786" s="37"/>
      <c r="AL786" s="37"/>
      <c r="AM786" s="37">
        <f t="shared" si="12"/>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6468</v>
      </c>
      <c r="AC787" s="106" t="s">
        <v>2440</v>
      </c>
      <c r="AD787" s="106"/>
      <c r="AE787" s="97"/>
      <c r="AF787" s="141"/>
      <c r="AG787" s="37" t="s">
        <v>2464</v>
      </c>
      <c r="AH787" s="37" t="s">
        <v>2465</v>
      </c>
      <c r="AI787" s="37"/>
      <c r="AJ787" s="37"/>
      <c r="AK787" s="37"/>
      <c r="AL787" s="37"/>
      <c r="AM787" s="37">
        <f t="shared" si="12"/>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6468</v>
      </c>
      <c r="AC788" s="106" t="s">
        <v>2440</v>
      </c>
      <c r="AD788" s="106"/>
      <c r="AE788" s="97"/>
      <c r="AF788" s="141"/>
      <c r="AG788" s="37" t="s">
        <v>2464</v>
      </c>
      <c r="AH788" s="37" t="s">
        <v>2465</v>
      </c>
      <c r="AI788" s="37"/>
      <c r="AJ788" s="37"/>
      <c r="AK788" s="37"/>
      <c r="AL788" s="37"/>
      <c r="AM788" s="37">
        <f t="shared" si="12"/>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6468</v>
      </c>
      <c r="AC789" s="106" t="s">
        <v>2440</v>
      </c>
      <c r="AD789" s="106"/>
      <c r="AE789" s="97"/>
      <c r="AF789" s="141"/>
      <c r="AG789" s="37" t="s">
        <v>2464</v>
      </c>
      <c r="AH789" s="37" t="s">
        <v>2465</v>
      </c>
      <c r="AI789" s="37"/>
      <c r="AJ789" s="37"/>
      <c r="AK789" s="37"/>
      <c r="AL789" s="37"/>
      <c r="AM789" s="37">
        <f t="shared" si="12"/>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6468</v>
      </c>
      <c r="AC790" s="106" t="s">
        <v>2440</v>
      </c>
      <c r="AD790" s="106"/>
      <c r="AE790" s="97"/>
      <c r="AF790" s="141"/>
      <c r="AG790" s="37" t="s">
        <v>2464</v>
      </c>
      <c r="AH790" s="37" t="s">
        <v>2465</v>
      </c>
      <c r="AI790" s="37"/>
      <c r="AJ790" s="37"/>
      <c r="AK790" s="37"/>
      <c r="AL790" s="37"/>
      <c r="AM790" s="37">
        <f t="shared" si="12"/>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6468</v>
      </c>
      <c r="AC791" s="106" t="s">
        <v>2440</v>
      </c>
      <c r="AD791" s="106"/>
      <c r="AE791" s="97"/>
      <c r="AF791" s="141"/>
      <c r="AG791" s="37" t="s">
        <v>3573</v>
      </c>
      <c r="AH791" s="37" t="s">
        <v>2442</v>
      </c>
      <c r="AI791" s="37"/>
      <c r="AJ791" s="37"/>
      <c r="AK791" s="37"/>
      <c r="AL791" s="37"/>
      <c r="AM791" s="37">
        <f t="shared" si="12"/>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6468</v>
      </c>
      <c r="AC792" s="106" t="s">
        <v>2440</v>
      </c>
      <c r="AD792" s="106"/>
      <c r="AE792" s="97"/>
      <c r="AF792" s="141"/>
      <c r="AG792" s="37" t="s">
        <v>2464</v>
      </c>
      <c r="AH792" s="37" t="s">
        <v>2465</v>
      </c>
      <c r="AI792" s="37"/>
      <c r="AJ792" s="37"/>
      <c r="AK792" s="37"/>
      <c r="AL792" s="37"/>
      <c r="AM792" s="37">
        <f t="shared" si="12"/>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6468</v>
      </c>
      <c r="AC793" s="106" t="s">
        <v>2440</v>
      </c>
      <c r="AD793" s="106"/>
      <c r="AE793" s="97"/>
      <c r="AF793" s="141"/>
      <c r="AG793" s="37" t="s">
        <v>2464</v>
      </c>
      <c r="AH793" s="37" t="s">
        <v>2465</v>
      </c>
      <c r="AI793" s="37"/>
      <c r="AJ793" s="37"/>
      <c r="AK793" s="37"/>
      <c r="AL793" s="37"/>
      <c r="AM793" s="37">
        <f t="shared" si="12"/>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6468</v>
      </c>
      <c r="AC794" s="106" t="s">
        <v>2440</v>
      </c>
      <c r="AD794" s="106"/>
      <c r="AE794" s="97"/>
      <c r="AF794" s="141"/>
      <c r="AG794" s="37" t="s">
        <v>2464</v>
      </c>
      <c r="AH794" s="37" t="s">
        <v>2465</v>
      </c>
      <c r="AI794" s="37"/>
      <c r="AJ794" s="37"/>
      <c r="AK794" s="37"/>
      <c r="AL794" s="37"/>
      <c r="AM794" s="37">
        <f t="shared" si="12"/>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6468</v>
      </c>
      <c r="AC795" s="106" t="s">
        <v>2440</v>
      </c>
      <c r="AD795" s="106"/>
      <c r="AE795" s="97"/>
      <c r="AF795" s="141"/>
      <c r="AG795" s="37" t="s">
        <v>2464</v>
      </c>
      <c r="AH795" s="37" t="s">
        <v>2465</v>
      </c>
      <c r="AI795" s="37"/>
      <c r="AJ795" s="37"/>
      <c r="AK795" s="37"/>
      <c r="AL795" s="37"/>
      <c r="AM795" s="37">
        <f t="shared" si="12"/>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6468</v>
      </c>
      <c r="AC796" s="106" t="s">
        <v>2440</v>
      </c>
      <c r="AD796" s="106"/>
      <c r="AE796" s="97"/>
      <c r="AF796" s="141"/>
      <c r="AG796" s="37" t="s">
        <v>2464</v>
      </c>
      <c r="AH796" s="37" t="s">
        <v>2465</v>
      </c>
      <c r="AI796" s="37"/>
      <c r="AJ796" s="37"/>
      <c r="AK796" s="37"/>
      <c r="AL796" s="37"/>
      <c r="AM796" s="37">
        <f t="shared" si="12"/>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6468</v>
      </c>
      <c r="AC797" s="106" t="s">
        <v>2440</v>
      </c>
      <c r="AD797" s="106"/>
      <c r="AE797" s="97"/>
      <c r="AF797" s="141"/>
      <c r="AG797" s="37" t="s">
        <v>2464</v>
      </c>
      <c r="AH797" s="37" t="s">
        <v>2465</v>
      </c>
      <c r="AI797" s="37"/>
      <c r="AJ797" s="37"/>
      <c r="AK797" s="37"/>
      <c r="AL797" s="37"/>
      <c r="AM797" s="37">
        <f t="shared" si="12"/>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6468</v>
      </c>
      <c r="AC798" s="106" t="s">
        <v>2440</v>
      </c>
      <c r="AD798" s="106"/>
      <c r="AE798" s="97"/>
      <c r="AF798" s="141"/>
      <c r="AG798" s="37" t="s">
        <v>2464</v>
      </c>
      <c r="AH798" s="37" t="s">
        <v>2465</v>
      </c>
      <c r="AI798" s="37"/>
      <c r="AJ798" s="37"/>
      <c r="AK798" s="37"/>
      <c r="AL798" s="37"/>
      <c r="AM798" s="37">
        <f t="shared" si="12"/>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6468</v>
      </c>
      <c r="AC799" s="106" t="s">
        <v>2440</v>
      </c>
      <c r="AD799" s="106"/>
      <c r="AE799" s="97"/>
      <c r="AF799" s="141"/>
      <c r="AG799" s="37" t="s">
        <v>2464</v>
      </c>
      <c r="AH799" s="37" t="s">
        <v>2465</v>
      </c>
      <c r="AI799" s="37"/>
      <c r="AJ799" s="37"/>
      <c r="AK799" s="37"/>
      <c r="AL799" s="37"/>
      <c r="AM799" s="37">
        <f t="shared" si="12"/>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6468</v>
      </c>
      <c r="AC800" s="106" t="s">
        <v>2440</v>
      </c>
      <c r="AD800" s="106"/>
      <c r="AE800" s="97"/>
      <c r="AF800" s="141"/>
      <c r="AG800" s="37" t="s">
        <v>2464</v>
      </c>
      <c r="AH800" s="37" t="s">
        <v>2465</v>
      </c>
      <c r="AI800" s="37"/>
      <c r="AJ800" s="37"/>
      <c r="AK800" s="37"/>
      <c r="AL800" s="37"/>
      <c r="AM800" s="37">
        <f t="shared" si="12"/>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6468</v>
      </c>
      <c r="AC801" s="106" t="s">
        <v>2440</v>
      </c>
      <c r="AD801" s="106"/>
      <c r="AE801" s="97"/>
      <c r="AF801" s="141"/>
      <c r="AG801" s="37" t="s">
        <v>2464</v>
      </c>
      <c r="AH801" s="37" t="s">
        <v>2465</v>
      </c>
      <c r="AI801" s="37"/>
      <c r="AJ801" s="37"/>
      <c r="AK801" s="37"/>
      <c r="AL801" s="37"/>
      <c r="AM801" s="37">
        <f t="shared" si="12"/>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6468</v>
      </c>
      <c r="AC802" s="106" t="s">
        <v>2440</v>
      </c>
      <c r="AD802" s="106"/>
      <c r="AE802" s="97"/>
      <c r="AF802" s="141"/>
      <c r="AG802" s="37" t="s">
        <v>2464</v>
      </c>
      <c r="AH802" s="37" t="s">
        <v>2465</v>
      </c>
      <c r="AI802" s="37"/>
      <c r="AJ802" s="37"/>
      <c r="AK802" s="37"/>
      <c r="AL802" s="37"/>
      <c r="AM802" s="37">
        <f t="shared" si="12"/>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6468</v>
      </c>
      <c r="AC803" s="106" t="s">
        <v>2440</v>
      </c>
      <c r="AD803" s="106"/>
      <c r="AE803" s="97"/>
      <c r="AF803" s="141"/>
      <c r="AG803" s="37" t="s">
        <v>2464</v>
      </c>
      <c r="AH803" s="37" t="s">
        <v>2465</v>
      </c>
      <c r="AI803" s="37"/>
      <c r="AJ803" s="37"/>
      <c r="AK803" s="37"/>
      <c r="AL803" s="37"/>
      <c r="AM803" s="37">
        <f t="shared" si="12"/>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6468</v>
      </c>
      <c r="AC804" s="106" t="s">
        <v>2440</v>
      </c>
      <c r="AD804" s="106"/>
      <c r="AE804" s="97"/>
      <c r="AF804" s="141"/>
      <c r="AG804" s="37" t="s">
        <v>2464</v>
      </c>
      <c r="AH804" s="37" t="s">
        <v>2465</v>
      </c>
      <c r="AI804" s="37"/>
      <c r="AJ804" s="37"/>
      <c r="AK804" s="37"/>
      <c r="AL804" s="37"/>
      <c r="AM804" s="37">
        <f t="shared" si="12"/>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6468</v>
      </c>
      <c r="AC805" s="106" t="s">
        <v>2440</v>
      </c>
      <c r="AD805" s="106"/>
      <c r="AE805" s="97"/>
      <c r="AF805" s="141"/>
      <c r="AG805" s="37" t="s">
        <v>2464</v>
      </c>
      <c r="AH805" s="37" t="s">
        <v>2465</v>
      </c>
      <c r="AI805" s="37"/>
      <c r="AJ805" s="37"/>
      <c r="AK805" s="37"/>
      <c r="AL805" s="37"/>
      <c r="AM805" s="37">
        <f t="shared" si="12"/>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6468</v>
      </c>
      <c r="AC806" s="106" t="s">
        <v>2440</v>
      </c>
      <c r="AD806" s="106"/>
      <c r="AE806" s="97"/>
      <c r="AF806" s="141"/>
      <c r="AG806" s="37" t="s">
        <v>2464</v>
      </c>
      <c r="AH806" s="37" t="s">
        <v>2465</v>
      </c>
      <c r="AI806" s="37"/>
      <c r="AJ806" s="37"/>
      <c r="AK806" s="37"/>
      <c r="AL806" s="37"/>
      <c r="AM806" s="37">
        <f t="shared" si="12"/>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6468</v>
      </c>
      <c r="AC807" s="106" t="s">
        <v>2440</v>
      </c>
      <c r="AD807" s="106"/>
      <c r="AE807" s="97"/>
      <c r="AF807" s="141"/>
      <c r="AG807" s="37" t="s">
        <v>2464</v>
      </c>
      <c r="AH807" s="37" t="s">
        <v>2465</v>
      </c>
      <c r="AI807" s="37"/>
      <c r="AJ807" s="37"/>
      <c r="AK807" s="37"/>
      <c r="AL807" s="37"/>
      <c r="AM807" s="37">
        <f t="shared" si="12"/>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6468</v>
      </c>
      <c r="AC808" s="106" t="s">
        <v>2440</v>
      </c>
      <c r="AD808" s="106"/>
      <c r="AE808" s="97"/>
      <c r="AF808" s="141"/>
      <c r="AG808" s="37" t="s">
        <v>2464</v>
      </c>
      <c r="AH808" s="37" t="s">
        <v>2465</v>
      </c>
      <c r="AI808" s="37"/>
      <c r="AJ808" s="37"/>
      <c r="AK808" s="37"/>
      <c r="AL808" s="37"/>
      <c r="AM808" s="37">
        <f t="shared" si="12"/>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6468</v>
      </c>
      <c r="AC809" s="106" t="s">
        <v>2440</v>
      </c>
      <c r="AD809" s="106"/>
      <c r="AE809" s="97"/>
      <c r="AF809" s="141"/>
      <c r="AG809" s="37" t="s">
        <v>2464</v>
      </c>
      <c r="AH809" s="37" t="s">
        <v>2465</v>
      </c>
      <c r="AI809" s="37"/>
      <c r="AJ809" s="37"/>
      <c r="AK809" s="37"/>
      <c r="AL809" s="37"/>
      <c r="AM809" s="37">
        <f t="shared" si="12"/>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6670</v>
      </c>
      <c r="J810" s="53"/>
      <c r="K810" s="53"/>
      <c r="L810" s="56" t="s">
        <v>2445</v>
      </c>
      <c r="M810" s="62" t="s">
        <v>2431</v>
      </c>
      <c r="N810" s="58" t="s">
        <v>5718</v>
      </c>
      <c r="O810" s="58"/>
      <c r="P810" s="35"/>
      <c r="Q810" s="35"/>
      <c r="R810" s="35"/>
      <c r="S810" s="35"/>
      <c r="T810" s="106" t="s">
        <v>5514</v>
      </c>
      <c r="U810" s="106" t="s">
        <v>2445</v>
      </c>
      <c r="V810" s="106" t="s">
        <v>2433</v>
      </c>
      <c r="W810" s="106" t="s">
        <v>6672</v>
      </c>
      <c r="X810" s="106" t="s">
        <v>6673</v>
      </c>
      <c r="Y810" s="1" t="s">
        <v>2495</v>
      </c>
      <c r="Z810" s="106" t="s">
        <v>3542</v>
      </c>
      <c r="AA810" s="1" t="s">
        <v>3552</v>
      </c>
      <c r="AB810" s="1" t="s">
        <v>6468</v>
      </c>
      <c r="AC810" s="1" t="s">
        <v>2451</v>
      </c>
      <c r="AD810" s="97"/>
      <c r="AE810" s="168"/>
      <c r="AF810" s="141"/>
      <c r="AG810" s="37" t="s">
        <v>3553</v>
      </c>
      <c r="AH810" s="37" t="s">
        <v>2442</v>
      </c>
      <c r="AI810" s="37"/>
      <c r="AJ810" s="37"/>
      <c r="AK810" s="37"/>
      <c r="AL810" s="37"/>
      <c r="AM810" s="37">
        <f t="shared" si="12"/>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6654</v>
      </c>
      <c r="J811" s="6"/>
      <c r="K811" s="6"/>
      <c r="L811" s="56" t="s">
        <v>2445</v>
      </c>
      <c r="M811" s="62" t="s">
        <v>2431</v>
      </c>
      <c r="N811" s="58" t="s">
        <v>5718</v>
      </c>
      <c r="O811" s="58"/>
      <c r="P811" s="35"/>
      <c r="Q811" s="35"/>
      <c r="R811" s="35"/>
      <c r="S811" s="35"/>
      <c r="T811" s="106" t="s">
        <v>5514</v>
      </c>
      <c r="U811" s="106" t="s">
        <v>2445</v>
      </c>
      <c r="V811" s="106" t="s">
        <v>2433</v>
      </c>
      <c r="W811" s="106" t="s">
        <v>6674</v>
      </c>
      <c r="X811" s="106" t="s">
        <v>6675</v>
      </c>
      <c r="Y811" s="106" t="s">
        <v>3545</v>
      </c>
      <c r="Z811" s="106" t="s">
        <v>3542</v>
      </c>
      <c r="AA811" s="1" t="s">
        <v>3546</v>
      </c>
      <c r="AB811" s="1" t="s">
        <v>6468</v>
      </c>
      <c r="AC811" s="1" t="s">
        <v>2451</v>
      </c>
      <c r="AD811" s="97"/>
      <c r="AE811" s="168"/>
      <c r="AF811" s="141"/>
      <c r="AG811" s="37" t="s">
        <v>2534</v>
      </c>
      <c r="AH811" s="37" t="s">
        <v>2452</v>
      </c>
      <c r="AI811" s="37"/>
      <c r="AJ811" s="37"/>
      <c r="AK811" s="37"/>
      <c r="AL811" s="37"/>
      <c r="AM811" s="37">
        <f t="shared" si="12"/>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6671</v>
      </c>
      <c r="J812" s="38"/>
      <c r="K812" s="38"/>
      <c r="L812" s="41" t="s">
        <v>2445</v>
      </c>
      <c r="M812" s="51" t="s">
        <v>2431</v>
      </c>
      <c r="N812" s="58" t="s">
        <v>5718</v>
      </c>
      <c r="O812" s="42"/>
      <c r="P812" s="43"/>
      <c r="Q812" s="43"/>
      <c r="R812" s="43"/>
      <c r="S812" s="43"/>
      <c r="T812" s="97" t="s">
        <v>5514</v>
      </c>
      <c r="U812" s="106" t="s">
        <v>2445</v>
      </c>
      <c r="V812" s="106" t="s">
        <v>2433</v>
      </c>
      <c r="W812" s="106" t="s">
        <v>6676</v>
      </c>
      <c r="X812" s="106" t="s">
        <v>6677</v>
      </c>
      <c r="Y812" s="106" t="s">
        <v>3541</v>
      </c>
      <c r="Z812" s="106" t="s">
        <v>3542</v>
      </c>
      <c r="AA812" s="106" t="s">
        <v>3538</v>
      </c>
      <c r="AB812" s="106" t="s">
        <v>6468</v>
      </c>
      <c r="AC812" s="106" t="s">
        <v>2440</v>
      </c>
      <c r="AD812" s="106"/>
      <c r="AE812" s="97"/>
      <c r="AF812" s="141"/>
      <c r="AG812" s="37" t="s">
        <v>2534</v>
      </c>
      <c r="AH812" s="37" t="s">
        <v>2452</v>
      </c>
      <c r="AI812" s="37"/>
      <c r="AJ812" s="37"/>
      <c r="AK812" s="37"/>
      <c r="AL812" s="37"/>
      <c r="AM812" s="37">
        <f t="shared" si="12"/>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6654</v>
      </c>
      <c r="J813" s="6"/>
      <c r="K813" s="6"/>
      <c r="L813" s="56" t="s">
        <v>2445</v>
      </c>
      <c r="M813" s="62" t="s">
        <v>2431</v>
      </c>
      <c r="N813" s="58" t="s">
        <v>5718</v>
      </c>
      <c r="O813" s="58"/>
      <c r="P813" s="35"/>
      <c r="Q813" s="35"/>
      <c r="R813" s="35"/>
      <c r="S813" s="35"/>
      <c r="T813" s="106" t="s">
        <v>5514</v>
      </c>
      <c r="U813" s="106" t="s">
        <v>2445</v>
      </c>
      <c r="V813" s="106" t="s">
        <v>2433</v>
      </c>
      <c r="W813" s="106" t="s">
        <v>6678</v>
      </c>
      <c r="X813" s="106" t="s">
        <v>6679</v>
      </c>
      <c r="Y813" s="106" t="s">
        <v>3548</v>
      </c>
      <c r="Z813" s="106" t="s">
        <v>3542</v>
      </c>
      <c r="AA813" s="1" t="s">
        <v>3549</v>
      </c>
      <c r="AB813" s="1" t="s">
        <v>6468</v>
      </c>
      <c r="AC813" s="1" t="s">
        <v>2451</v>
      </c>
      <c r="AD813" s="97"/>
      <c r="AE813" s="168"/>
      <c r="AF813" s="141"/>
      <c r="AG813" s="37" t="s">
        <v>2534</v>
      </c>
      <c r="AH813" s="37" t="s">
        <v>2452</v>
      </c>
      <c r="AI813" s="37"/>
      <c r="AJ813" s="37"/>
      <c r="AK813" s="37"/>
      <c r="AL813" s="37"/>
      <c r="AM813" s="37">
        <f t="shared" si="12"/>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 t="shared" si="12"/>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 t="shared" si="12"/>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 t="shared" si="12"/>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6625</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 t="shared" si="12"/>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 t="shared" si="12"/>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6468</v>
      </c>
      <c r="AC819" s="106" t="s">
        <v>2440</v>
      </c>
      <c r="AD819" s="106"/>
      <c r="AE819" s="97"/>
      <c r="AF819" s="141"/>
      <c r="AG819" s="37" t="s">
        <v>2642</v>
      </c>
      <c r="AH819" s="37" t="s">
        <v>2599</v>
      </c>
      <c r="AI819" s="37"/>
      <c r="AJ819" s="37"/>
      <c r="AK819" s="37"/>
      <c r="AL819" s="37"/>
      <c r="AM819" s="37">
        <f t="shared" si="12"/>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6468</v>
      </c>
      <c r="AC820" s="106" t="s">
        <v>2440</v>
      </c>
      <c r="AD820" s="106"/>
      <c r="AE820" s="97"/>
      <c r="AF820" s="141"/>
      <c r="AG820" s="37" t="s">
        <v>2642</v>
      </c>
      <c r="AH820" s="37" t="s">
        <v>2599</v>
      </c>
      <c r="AI820" s="37"/>
      <c r="AJ820" s="37"/>
      <c r="AK820" s="37"/>
      <c r="AL820" s="37"/>
      <c r="AM820" s="37">
        <f t="shared" si="12"/>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6468</v>
      </c>
      <c r="AC821" s="106" t="s">
        <v>2440</v>
      </c>
      <c r="AD821" s="106"/>
      <c r="AE821" s="97"/>
      <c r="AF821" s="141"/>
      <c r="AG821" s="37" t="s">
        <v>2642</v>
      </c>
      <c r="AH821" s="37" t="s">
        <v>2599</v>
      </c>
      <c r="AI821" s="37"/>
      <c r="AJ821" s="37"/>
      <c r="AK821" s="37"/>
      <c r="AL821" s="37"/>
      <c r="AM821" s="37">
        <f t="shared" si="12"/>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6468</v>
      </c>
      <c r="AC822" s="106" t="s">
        <v>2440</v>
      </c>
      <c r="AD822" s="106"/>
      <c r="AE822" s="97"/>
      <c r="AF822" s="141"/>
      <c r="AG822" s="37" t="s">
        <v>2642</v>
      </c>
      <c r="AH822" s="37" t="s">
        <v>2599</v>
      </c>
      <c r="AI822" s="37"/>
      <c r="AJ822" s="37"/>
      <c r="AK822" s="37"/>
      <c r="AL822" s="37"/>
      <c r="AM822" s="37">
        <f t="shared" si="12"/>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6468</v>
      </c>
      <c r="AC823" s="106" t="s">
        <v>2440</v>
      </c>
      <c r="AD823" s="106"/>
      <c r="AE823" s="97"/>
      <c r="AF823" s="141"/>
      <c r="AG823" s="37" t="s">
        <v>2642</v>
      </c>
      <c r="AH823" s="37" t="s">
        <v>2599</v>
      </c>
      <c r="AI823" s="37"/>
      <c r="AJ823" s="37"/>
      <c r="AK823" s="37"/>
      <c r="AL823" s="37"/>
      <c r="AM823" s="37">
        <f t="shared" si="12"/>
        <v>0</v>
      </c>
      <c r="AN823" s="191" t="str">
        <f>IF((AI823+AJ823+AK823+AL823+AM823)&gt;0,(Metoder[[#This Row],[2015]]+Metoder[[#This Row],[2016]]+Metoder[[#This Row],[2017]]+Metoder[[#This Row],[Jan-Apr 2018]]*3+Metoder[[#This Row],[Till Cosmic?]])/COUNT(Metoder[[#This Row],[2015]:[Till Cosmic?]]),"")</f>
        <v/>
      </c>
      <c r="AO823" s="37" t="str">
        <f>IF(AQ823="Ja","",IFERROR(_xlfn.RANK.AVG(AN823,AN:AN),""))</f>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5884</v>
      </c>
      <c r="C824" s="53" t="s">
        <v>5885</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12"/>
        <v>0</v>
      </c>
      <c r="AN824" s="193" t="str">
        <f>IF((AI824+AJ824+AK824+AL824+AM824)&gt;0,(Metoder[[#This Row],[2015]]+Metoder[[#This Row],[2016]]+Metoder[[#This Row],[2017]]+Metoder[[#This Row],[Jan-Apr 2018]]*3+Metoder[[#This Row],[Till Cosmic?]])/COUNT(Metoder[[#This Row],[2015]:[Till Cosmic?]]),"")</f>
        <v/>
      </c>
      <c r="AO824" s="44" t="str">
        <f>IF(AQ824="Ja","",IFERROR(_xlfn.RANK.AVG(AN824,AN:AN),""))</f>
        <v/>
      </c>
      <c r="AP824" s="44" t="str">
        <f>IFERROR((_xlfn.RANK.EQ(AO824,AO:AO,1)+COUNTIF($AO$2:AO824,AO824))-1,"")</f>
        <v/>
      </c>
      <c r="AQ824" s="44"/>
      <c r="AR824" s="44"/>
      <c r="AS824" s="44"/>
      <c r="AT824" s="44"/>
      <c r="AU824" s="37" t="s">
        <v>6212</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12"/>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6016</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6604</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12"/>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6604</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 t="shared" si="12"/>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 t="shared" si="12"/>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 t="shared" si="12"/>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 t="shared" si="12"/>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 t="shared" si="12"/>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 t="shared" si="12"/>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 t="shared" si="12"/>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 t="shared" ref="AM834:AM897" si="13">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6613</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 t="shared" si="13"/>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 t="shared" si="13"/>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 t="shared" si="13"/>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 t="shared" si="13"/>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 t="shared" si="13"/>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6604</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 t="shared" si="13"/>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13"/>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t="s">
        <v>6212</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 t="shared" si="13"/>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 t="shared" si="13"/>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 t="shared" si="13"/>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 t="shared" si="13"/>
        <v>0</v>
      </c>
      <c r="AN845" s="19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6397</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 t="shared" si="13"/>
        <v>1</v>
      </c>
      <c r="AN846" s="190">
        <f>IF((AI846+AJ846+AK846+AL846+AM846)&gt;0,(Metoder[[#This Row],[2015]]+Metoder[[#This Row],[2016]]+Metoder[[#This Row],[2017]]+Metoder[[#This Row],[Jan-Apr 2018]]*3+Metoder[[#This Row],[Till Cosmic?]])/COUNT(Metoder[[#This Row],[2015]:[Till Cosmic?]]),"")</f>
        <v>1</v>
      </c>
      <c r="AO846" s="57">
        <f>IF(AQ846="Ja","",IFERROR(_xlfn.RANK.AVG(AN846,AN:AN),""))</f>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6604</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13"/>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 t="shared" si="13"/>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 t="shared" si="13"/>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 t="shared" si="13"/>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 t="shared" si="13"/>
        <v>0</v>
      </c>
      <c r="AN851" s="191" t="str">
        <f>IF((AI851+AJ851+AK851+AL851+AM851)&gt;0,(Metoder[[#This Row],[2015]]+Metoder[[#This Row],[2016]]+Metoder[[#This Row],[2017]]+Metoder[[#This Row],[Jan-Apr 2018]]*3+Metoder[[#This Row],[Till Cosmic?]])/COUNT(Metoder[[#This Row],[2015]:[Till Cosmic?]]),"")</f>
        <v/>
      </c>
      <c r="AO851" s="37" t="str">
        <f>IF(AQ851="Ja","",IFERROR(_xlfn.RANK.AVG(AN851,AN:AN),""))</f>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6610</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 t="shared" si="13"/>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 t="shared" si="13"/>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6373</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 t="shared" si="13"/>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 t="shared" si="13"/>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 t="shared" si="13"/>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 t="shared" si="13"/>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 t="shared" si="13"/>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 t="shared" si="13"/>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 t="shared" si="13"/>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6626</v>
      </c>
      <c r="AH861" s="37" t="s">
        <v>2442</v>
      </c>
      <c r="AI861" s="37"/>
      <c r="AJ861" s="37"/>
      <c r="AK861" s="37"/>
      <c r="AL861" s="37"/>
      <c r="AM861" s="37">
        <f t="shared" si="13"/>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6611</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13"/>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6684</v>
      </c>
      <c r="I863" s="53" t="s">
        <v>6686</v>
      </c>
      <c r="J863" s="53"/>
      <c r="K863" s="53"/>
      <c r="L863" s="56" t="s">
        <v>2445</v>
      </c>
      <c r="M863" s="62" t="s">
        <v>2431</v>
      </c>
      <c r="N863" s="58"/>
      <c r="O863" s="58"/>
      <c r="P863" s="35" t="s">
        <v>35</v>
      </c>
      <c r="Q863" s="35"/>
      <c r="R863" s="35"/>
      <c r="S863" s="35" t="s">
        <v>35</v>
      </c>
      <c r="T863" s="106" t="s">
        <v>6685</v>
      </c>
      <c r="U863" s="106" t="s">
        <v>2445</v>
      </c>
      <c r="V863" s="106" t="s">
        <v>6604</v>
      </c>
      <c r="W863" s="106" t="s">
        <v>2447</v>
      </c>
      <c r="X863" s="106" t="s">
        <v>6687</v>
      </c>
      <c r="Y863" s="106" t="s">
        <v>2448</v>
      </c>
      <c r="Z863" s="106" t="s">
        <v>2449</v>
      </c>
      <c r="AA863" s="106" t="s">
        <v>6688</v>
      </c>
      <c r="AB863" s="106" t="s">
        <v>2450</v>
      </c>
      <c r="AC863" s="106" t="s">
        <v>2451</v>
      </c>
      <c r="AD863" s="106"/>
      <c r="AE863" s="97"/>
      <c r="AF863" s="141"/>
      <c r="AG863" s="37" t="s">
        <v>6689</v>
      </c>
      <c r="AH863" s="37" t="s">
        <v>2452</v>
      </c>
      <c r="AI863" s="37"/>
      <c r="AJ863" s="37"/>
      <c r="AK863" s="37"/>
      <c r="AL863" s="37"/>
      <c r="AM863" s="37">
        <f t="shared" si="13"/>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6611</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 t="shared" si="13"/>
        <v>0</v>
      </c>
      <c r="AN864" s="19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6611</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 t="shared" si="13"/>
        <v>0</v>
      </c>
      <c r="AN865" s="19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6546</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 t="shared" si="13"/>
        <v>1</v>
      </c>
      <c r="AN866" s="189">
        <f>IF((AI866+AJ866+AK866+AL866+AM866)&gt;0,(Metoder[[#This Row],[2015]]+Metoder[[#This Row],[2016]]+Metoder[[#This Row],[2017]]+Metoder[[#This Row],[Jan-Apr 2018]]*3+Metoder[[#This Row],[Till Cosmic?]])/COUNT(Metoder[[#This Row],[2015]:[Till Cosmic?]]),"")</f>
        <v>1</v>
      </c>
      <c r="AO866" s="8">
        <f>IF(AQ866="Ja","",IFERROR(_xlfn.RANK.AVG(AN866,AN:AN),""))</f>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6554</v>
      </c>
      <c r="M867" s="55" t="s">
        <v>42</v>
      </c>
      <c r="N867" s="58" t="s">
        <v>5708</v>
      </c>
      <c r="O867" s="58"/>
      <c r="P867" s="58"/>
      <c r="Q867" s="58"/>
      <c r="R867" s="58"/>
      <c r="S867" s="58"/>
      <c r="T867" s="106"/>
      <c r="U867" s="106" t="s">
        <v>2445</v>
      </c>
      <c r="V867" s="106"/>
      <c r="W867" s="106" t="s">
        <v>6425</v>
      </c>
      <c r="X867" s="106" t="s">
        <v>2113</v>
      </c>
      <c r="Y867" s="106"/>
      <c r="Z867" s="106"/>
      <c r="AA867" s="106"/>
      <c r="AB867" s="106"/>
      <c r="AC867" s="106"/>
      <c r="AD867" s="106"/>
      <c r="AE867" s="1" t="s">
        <v>6567</v>
      </c>
      <c r="AF867" s="17" t="s">
        <v>2114</v>
      </c>
      <c r="AG867" s="57"/>
      <c r="AH867" s="57"/>
      <c r="AI867" s="57"/>
      <c r="AJ867" s="57"/>
      <c r="AK867" s="57"/>
      <c r="AL867" s="57"/>
      <c r="AM867" s="57">
        <f t="shared" si="13"/>
        <v>1</v>
      </c>
      <c r="AN867" s="190">
        <f>IF((AI867+AJ867+AK867+AL867+AM867)&gt;0,(Metoder[[#This Row],[2015]]+Metoder[[#This Row],[2016]]+Metoder[[#This Row],[2017]]+Metoder[[#This Row],[Jan-Apr 2018]]*3+Metoder[[#This Row],[Till Cosmic?]])/COUNT(Metoder[[#This Row],[2015]:[Till Cosmic?]]),"")</f>
        <v>1</v>
      </c>
      <c r="AO867" s="57">
        <f>IF(AQ867="Ja","",IFERROR(_xlfn.RANK.AVG(AN867,AN:AN),""))</f>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13"/>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6027</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13"/>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6027</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13"/>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6016</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6554</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13"/>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6027</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6554</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13"/>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6027</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13"/>
        <v>0</v>
      </c>
      <c r="AN873" s="18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57" t="s">
        <v>6027</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6399</v>
      </c>
      <c r="K874" s="106" t="s">
        <v>5466</v>
      </c>
      <c r="L874" s="56" t="s">
        <v>6525</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 t="shared" si="13"/>
        <v>1</v>
      </c>
      <c r="AN874" s="189">
        <f>IF((AI874+AJ874+AK874+AL874+AM874)&gt;0,(Metoder[[#This Row],[2015]]+Metoder[[#This Row],[2016]]+Metoder[[#This Row],[2017]]+Metoder[[#This Row],[Jan-Apr 2018]]*3+Metoder[[#This Row],[Till Cosmic?]])/COUNT(Metoder[[#This Row],[2015]:[Till Cosmic?]]),"")</f>
        <v>21.25</v>
      </c>
      <c r="AO874" s="8">
        <f>IF(AQ874="Ja","",IFERROR(_xlfn.RANK.AVG(AN874,AN:AN),""))</f>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13"/>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6027</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13"/>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6027</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13"/>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6027</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5938</v>
      </c>
      <c r="G878" s="53"/>
      <c r="H878" s="53" t="s">
        <v>1345</v>
      </c>
      <c r="I878" s="106" t="s">
        <v>1346</v>
      </c>
      <c r="J878" s="106"/>
      <c r="K878" s="106"/>
      <c r="L878" s="56" t="s">
        <v>2445</v>
      </c>
      <c r="M878" s="55" t="s">
        <v>42</v>
      </c>
      <c r="N878" s="54" t="s">
        <v>6303</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 t="shared" si="13"/>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6029</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6546</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 t="shared" si="13"/>
        <v>0</v>
      </c>
      <c r="AN879" s="189">
        <f>IF((AI879+AJ879+AK879+AL879+AM879)&gt;0,(Metoder[[#This Row],[2015]]+Metoder[[#This Row],[2016]]+Metoder[[#This Row],[2017]]+Metoder[[#This Row],[Jan-Apr 2018]]*3+Metoder[[#This Row],[Till Cosmic?]])/COUNT(Metoder[[#This Row],[2015]:[Till Cosmic?]]),"")</f>
        <v>15</v>
      </c>
      <c r="AO879" s="8">
        <f>IF(AQ879="Ja","",IFERROR(_xlfn.RANK.AVG(AN879,AN:AN),""))</f>
        <v>104.5</v>
      </c>
      <c r="AP879" s="8">
        <f>IFERROR((_xlfn.RANK.EQ(AO879,AO:AO,1)+COUNTIF($AO$2:AO879,AO879))-1,"")</f>
        <v>86</v>
      </c>
      <c r="AQ879" s="57"/>
      <c r="AR879" s="8"/>
      <c r="AS879" s="57" t="s">
        <v>5464</v>
      </c>
      <c r="AT879" s="57"/>
      <c r="AU879" s="57" t="s">
        <v>6015</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6644</v>
      </c>
      <c r="Y880" s="106"/>
      <c r="Z880" s="106"/>
      <c r="AA880" s="106"/>
      <c r="AB880" s="106"/>
      <c r="AC880" s="106"/>
      <c r="AD880" s="106"/>
      <c r="AE880" s="1" t="s">
        <v>4962</v>
      </c>
      <c r="AF880" s="17" t="s">
        <v>1593</v>
      </c>
      <c r="AG880" s="57"/>
      <c r="AH880" s="8"/>
      <c r="AI880" s="8"/>
      <c r="AJ880" s="8"/>
      <c r="AK880" s="8"/>
      <c r="AL880" s="8"/>
      <c r="AM880" s="8">
        <f t="shared" si="13"/>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6015</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5995</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 t="shared" si="13"/>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6029</v>
      </c>
      <c r="AV881" s="120">
        <v>42538</v>
      </c>
      <c r="AW881" s="57" t="s">
        <v>46</v>
      </c>
      <c r="AX881" s="144"/>
      <c r="AY881" s="144"/>
      <c r="AZ881" s="142"/>
      <c r="BA881" s="143"/>
      <c r="BC881" s="144"/>
      <c r="BD881" s="144"/>
    </row>
    <row r="882" spans="1:56" ht="146.25">
      <c r="A882" s="1" t="s">
        <v>995</v>
      </c>
      <c r="B882" s="179" t="s">
        <v>996</v>
      </c>
      <c r="C882" s="53" t="s">
        <v>5856</v>
      </c>
      <c r="D882" s="55" t="s">
        <v>78</v>
      </c>
      <c r="E882" s="53" t="s">
        <v>997</v>
      </c>
      <c r="F882" s="10" t="s">
        <v>998</v>
      </c>
      <c r="G882" s="53"/>
      <c r="H882" s="53" t="s">
        <v>6305</v>
      </c>
      <c r="I882" s="106" t="s">
        <v>999</v>
      </c>
      <c r="J882" s="106"/>
      <c r="K882" s="106"/>
      <c r="L882" s="56" t="s">
        <v>2445</v>
      </c>
      <c r="M882" s="55" t="s">
        <v>42</v>
      </c>
      <c r="N882" s="54" t="s">
        <v>6306</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 t="shared" si="13"/>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6029</v>
      </c>
      <c r="AV882" s="120">
        <v>42536</v>
      </c>
      <c r="AW882" s="57" t="s">
        <v>46</v>
      </c>
      <c r="AX882" s="144"/>
      <c r="AY882" s="144"/>
      <c r="AZ882" s="142"/>
      <c r="BA882" s="143"/>
      <c r="BC882" s="144"/>
      <c r="BD882" s="144"/>
    </row>
    <row r="883" spans="1:56" ht="33.75">
      <c r="A883" s="1" t="s">
        <v>1063</v>
      </c>
      <c r="B883" s="179" t="s">
        <v>6434</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13"/>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6029</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6554</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6567</v>
      </c>
      <c r="AF884" s="17" t="s">
        <v>486</v>
      </c>
      <c r="AG884" s="57"/>
      <c r="AH884" s="8"/>
      <c r="AI884" s="8"/>
      <c r="AJ884" s="8"/>
      <c r="AK884" s="8"/>
      <c r="AL884" s="8"/>
      <c r="AM884" s="8">
        <f t="shared" si="13"/>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13"/>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6016</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 t="shared" si="13"/>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6256</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6546</v>
      </c>
      <c r="M887" s="55" t="s">
        <v>42</v>
      </c>
      <c r="N887" s="13"/>
      <c r="O887" s="13"/>
      <c r="P887" s="13"/>
      <c r="Q887" s="13"/>
      <c r="R887" s="13"/>
      <c r="S887" s="13"/>
      <c r="T887" s="106"/>
      <c r="U887" s="106" t="s">
        <v>41</v>
      </c>
      <c r="V887" s="106"/>
      <c r="W887" s="106"/>
      <c r="X887" s="106" t="s">
        <v>6480</v>
      </c>
      <c r="Y887" s="106"/>
      <c r="Z887" s="106"/>
      <c r="AA887" s="106"/>
      <c r="AB887" s="106"/>
      <c r="AC887" s="106"/>
      <c r="AD887" s="106"/>
      <c r="AE887" s="1" t="s">
        <v>4935</v>
      </c>
      <c r="AF887" s="30" t="s">
        <v>1050</v>
      </c>
      <c r="AG887" s="57"/>
      <c r="AH887" s="8"/>
      <c r="AI887" s="8"/>
      <c r="AJ887" s="8"/>
      <c r="AK887" s="8"/>
      <c r="AL887" s="8"/>
      <c r="AM887" s="8">
        <f t="shared" si="13"/>
        <v>0</v>
      </c>
      <c r="AN887" s="18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6015</v>
      </c>
      <c r="AV887" s="120">
        <v>42222</v>
      </c>
      <c r="AW887" s="57" t="s">
        <v>46</v>
      </c>
      <c r="AX887" s="144"/>
      <c r="AY887" s="144"/>
      <c r="AZ887" s="142"/>
      <c r="BA887" s="143"/>
      <c r="BC887" s="144"/>
      <c r="BD887" s="144"/>
    </row>
    <row r="888" spans="1:56" ht="105">
      <c r="A888" s="1" t="s">
        <v>2292</v>
      </c>
      <c r="B888" s="179" t="s">
        <v>2293</v>
      </c>
      <c r="C888" s="53" t="s">
        <v>2294</v>
      </c>
      <c r="D888" s="55" t="s">
        <v>50</v>
      </c>
      <c r="E888" s="53" t="s">
        <v>6559</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 t="shared" si="13"/>
        <v>1</v>
      </c>
      <c r="AN888" s="189">
        <f>IF((AI888+AJ888+AK888+AL888+AM888)&gt;0,(Metoder[[#This Row],[2015]]+Metoder[[#This Row],[2016]]+Metoder[[#This Row],[2017]]+Metoder[[#This Row],[Jan-Apr 2018]]*3+Metoder[[#This Row],[Till Cosmic?]])/COUNT(Metoder[[#This Row],[2015]:[Till Cosmic?]]),"")</f>
        <v>21</v>
      </c>
      <c r="AO888" s="8">
        <f>IF(AQ888="Ja","",IFERROR(_xlfn.RANK.AVG(AN888,AN:AN),""))</f>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6573</v>
      </c>
      <c r="F889" s="10" t="s">
        <v>189</v>
      </c>
      <c r="G889" s="53"/>
      <c r="H889" s="53" t="s">
        <v>1386</v>
      </c>
      <c r="I889" s="106" t="s">
        <v>1387</v>
      </c>
      <c r="J889" s="106" t="s">
        <v>6111</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6574</v>
      </c>
      <c r="AF889" s="30" t="s">
        <v>1389</v>
      </c>
      <c r="AG889" s="57"/>
      <c r="AH889" s="8"/>
      <c r="AI889" s="8">
        <v>24</v>
      </c>
      <c r="AJ889" s="8">
        <v>43</v>
      </c>
      <c r="AK889" s="8"/>
      <c r="AL889" s="8">
        <v>15</v>
      </c>
      <c r="AM889" s="8">
        <f t="shared" si="13"/>
        <v>1</v>
      </c>
      <c r="AN889" s="189">
        <f>IF((AI889+AJ889+AK889+AL889+AM889)&gt;0,(Metoder[[#This Row],[2015]]+Metoder[[#This Row],[2016]]+Metoder[[#This Row],[2017]]+Metoder[[#This Row],[Jan-Apr 2018]]*3+Metoder[[#This Row],[Till Cosmic?]])/COUNT(Metoder[[#This Row],[2015]:[Till Cosmic?]]),"")</f>
        <v>28.25</v>
      </c>
      <c r="AO889" s="8">
        <f>IF(AQ889="Ja","",IFERROR(_xlfn.RANK.AVG(AN889,AN:AN),""))</f>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6543</v>
      </c>
      <c r="J890" s="106" t="s">
        <v>5829</v>
      </c>
      <c r="K890" s="106"/>
      <c r="L890" s="56" t="s">
        <v>6535</v>
      </c>
      <c r="M890" s="55" t="s">
        <v>42</v>
      </c>
      <c r="N890" s="58"/>
      <c r="O890" s="58"/>
      <c r="P890" s="58"/>
      <c r="Q890" s="58"/>
      <c r="R890" s="58"/>
      <c r="S890" s="58"/>
      <c r="T890" s="106"/>
      <c r="U890" s="106" t="s">
        <v>41</v>
      </c>
      <c r="V890" s="106"/>
      <c r="W890" s="106" t="s">
        <v>6544</v>
      </c>
      <c r="X890" s="106" t="s">
        <v>811</v>
      </c>
      <c r="Y890" s="106"/>
      <c r="Z890" s="106"/>
      <c r="AA890" s="106"/>
      <c r="AB890" s="106"/>
      <c r="AC890" s="106"/>
      <c r="AD890" s="106"/>
      <c r="AE890" s="1" t="s">
        <v>4953</v>
      </c>
      <c r="AF890" s="174" t="s">
        <v>5285</v>
      </c>
      <c r="AG890" s="57"/>
      <c r="AH890" s="8"/>
      <c r="AI890" s="8"/>
      <c r="AJ890" s="8"/>
      <c r="AK890" s="8"/>
      <c r="AL890" s="8"/>
      <c r="AM890" s="8">
        <f t="shared" si="13"/>
        <v>0</v>
      </c>
      <c r="AN890" s="18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6023</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6535</v>
      </c>
      <c r="M891" s="55" t="s">
        <v>42</v>
      </c>
      <c r="N891" s="58" t="s">
        <v>5721</v>
      </c>
      <c r="O891" s="58"/>
      <c r="P891" s="58"/>
      <c r="Q891" s="58"/>
      <c r="R891" s="58"/>
      <c r="S891" s="58"/>
      <c r="T891" s="106"/>
      <c r="U891" s="106" t="s">
        <v>41</v>
      </c>
      <c r="V891" s="106" t="s">
        <v>4666</v>
      </c>
      <c r="W891" s="106" t="s">
        <v>339</v>
      </c>
      <c r="X891" s="106" t="s">
        <v>6545</v>
      </c>
      <c r="Y891" s="106"/>
      <c r="Z891" s="106"/>
      <c r="AA891" s="106"/>
      <c r="AB891" s="106"/>
      <c r="AC891" s="106"/>
      <c r="AD891" s="106"/>
      <c r="AE891" s="1" t="s">
        <v>4953</v>
      </c>
      <c r="AF891" s="30" t="s">
        <v>5285</v>
      </c>
      <c r="AG891" s="57"/>
      <c r="AH891" s="8"/>
      <c r="AI891" s="8"/>
      <c r="AJ891" s="8"/>
      <c r="AK891" s="8"/>
      <c r="AL891" s="8">
        <v>7</v>
      </c>
      <c r="AM891" s="8">
        <f t="shared" si="13"/>
        <v>1</v>
      </c>
      <c r="AN891" s="189">
        <f>IF((AI891+AJ891+AK891+AL891+AM891)&gt;0,(Metoder[[#This Row],[2015]]+Metoder[[#This Row],[2016]]+Metoder[[#This Row],[2017]]+Metoder[[#This Row],[Jan-Apr 2018]]*3+Metoder[[#This Row],[Till Cosmic?]])/COUNT(Metoder[[#This Row],[2015]:[Till Cosmic?]]),"")</f>
        <v>11</v>
      </c>
      <c r="AO891" s="8">
        <f>IF(AQ891="Ja","",IFERROR(_xlfn.RANK.AVG(AN891,AN:AN),""))</f>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6554</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13"/>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6027</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13"/>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6016</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6504</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13"/>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6027</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13"/>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6027</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13"/>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6016</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13"/>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6027</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14">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6027</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14"/>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6027</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 t="shared" si="14"/>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 t="shared" si="14"/>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14"/>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6027</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 t="shared" si="14"/>
        <v>0</v>
      </c>
      <c r="AN903" s="189" t="str">
        <f>IF((AI903+AJ903+AK903+AL903+AM903)&gt;0,(Metoder[[#This Row],[2015]]+Metoder[[#This Row],[2016]]+Metoder[[#This Row],[2017]]+Metoder[[#This Row],[Jan-Apr 2018]]*3+Metoder[[#This Row],[Till Cosmic?]])/COUNT(Metoder[[#This Row],[2015]:[Till Cosmic?]]),"")</f>
        <v/>
      </c>
      <c r="AO903" s="8" t="str">
        <f>IF(AQ903="Ja","",IFERROR(_xlfn.RANK.AVG(AN903,AN:AN),""))</f>
        <v/>
      </c>
      <c r="AP903" s="273" t="str">
        <f>IFERROR((_xlfn.RANK.EQ(AO903,AO:AO,1)+COUNTIF($AO$2:AO906,AO903))-1,"")</f>
        <v/>
      </c>
      <c r="AQ903" s="8"/>
      <c r="AR903" s="8"/>
      <c r="AS903" s="8"/>
      <c r="AT903" s="8"/>
      <c r="AU903" s="57" t="s">
        <v>6256</v>
      </c>
      <c r="AV903" s="120">
        <v>42206</v>
      </c>
      <c r="AW903" s="57" t="s">
        <v>46</v>
      </c>
      <c r="AX903" s="144"/>
      <c r="AY903" s="144"/>
      <c r="AZ903" s="142"/>
      <c r="BA903" s="143"/>
      <c r="BC903" s="144"/>
      <c r="BD903" s="144"/>
    </row>
    <row r="904" spans="1:56" ht="105">
      <c r="A904" s="256" t="s">
        <v>6490</v>
      </c>
      <c r="B904" s="257" t="s">
        <v>6491</v>
      </c>
      <c r="C904" s="53" t="s">
        <v>6492</v>
      </c>
      <c r="D904" s="86" t="s">
        <v>78</v>
      </c>
      <c r="E904" s="258" t="s">
        <v>5892</v>
      </c>
      <c r="F904" s="175" t="s">
        <v>5890</v>
      </c>
      <c r="G904" s="259" t="s">
        <v>6493</v>
      </c>
      <c r="H904" s="259" t="s">
        <v>6494</v>
      </c>
      <c r="I904" s="50" t="s">
        <v>6495</v>
      </c>
      <c r="J904" s="106"/>
      <c r="K904" s="106"/>
      <c r="L904" s="260" t="s">
        <v>3705</v>
      </c>
      <c r="M904" s="260" t="s">
        <v>42</v>
      </c>
      <c r="N904" s="261"/>
      <c r="O904" s="262"/>
      <c r="P904" s="262"/>
      <c r="Q904" s="263"/>
      <c r="R904" s="264"/>
      <c r="S904" s="265"/>
      <c r="T904" s="106"/>
      <c r="U904" s="106" t="s">
        <v>41</v>
      </c>
      <c r="V904" s="106" t="s">
        <v>4666</v>
      </c>
      <c r="W904" s="106" t="s">
        <v>6496</v>
      </c>
      <c r="X904" s="106" t="s">
        <v>6497</v>
      </c>
      <c r="Y904" s="97"/>
      <c r="Z904" s="106"/>
      <c r="AA904" s="106"/>
      <c r="AB904" s="106"/>
      <c r="AC904" s="106"/>
      <c r="AD904" s="106"/>
      <c r="AE904" s="1" t="s">
        <v>6645</v>
      </c>
      <c r="AF904" s="173" t="s">
        <v>6498</v>
      </c>
      <c r="AG904" s="266"/>
      <c r="AH904" s="267"/>
      <c r="AI904" s="267"/>
      <c r="AJ904" s="267"/>
      <c r="AK904" s="268"/>
      <c r="AL904" s="267"/>
      <c r="AM904" s="269">
        <f t="shared" si="14"/>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7" t="str">
        <f>IFERROR((_xlfn.RANK.EQ(AO904,AO:AO,1)+COUNTIF($AO$2:AO906,AO904))-1,"")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6511</v>
      </c>
      <c r="C905" s="53" t="s">
        <v>6512</v>
      </c>
      <c r="D905" s="86" t="s">
        <v>3196</v>
      </c>
      <c r="E905" s="87" t="s">
        <v>6513</v>
      </c>
      <c r="F905" s="275"/>
      <c r="G905" s="275"/>
      <c r="H905" s="38" t="s">
        <v>6514</v>
      </c>
      <c r="I905" s="50" t="s">
        <v>6515</v>
      </c>
      <c r="J905" s="106"/>
      <c r="K905" s="106"/>
      <c r="L905" s="88" t="s">
        <v>2445</v>
      </c>
      <c r="M905" s="88" t="s">
        <v>2431</v>
      </c>
      <c r="N905" s="276"/>
      <c r="O905" s="277"/>
      <c r="P905" s="277"/>
      <c r="Q905" s="278"/>
      <c r="R905" s="279"/>
      <c r="S905" s="280"/>
      <c r="T905" s="106" t="s">
        <v>6516</v>
      </c>
      <c r="U905" s="106" t="s">
        <v>2445</v>
      </c>
      <c r="V905" s="106" t="s">
        <v>6517</v>
      </c>
      <c r="W905" s="106" t="s">
        <v>6518</v>
      </c>
      <c r="X905" s="106" t="s">
        <v>6519</v>
      </c>
      <c r="Y905" s="1" t="s">
        <v>2983</v>
      </c>
      <c r="Z905" s="106" t="s">
        <v>6520</v>
      </c>
      <c r="AA905" s="106" t="s">
        <v>6524</v>
      </c>
      <c r="AB905" s="106" t="s">
        <v>6521</v>
      </c>
      <c r="AC905" s="106" t="s">
        <v>6522</v>
      </c>
      <c r="AD905" s="106"/>
      <c r="AE905" s="97"/>
      <c r="AF905" s="122"/>
      <c r="AG905" s="91" t="s">
        <v>6523</v>
      </c>
      <c r="AH905" s="156" t="s">
        <v>2479</v>
      </c>
      <c r="AI905" s="281"/>
      <c r="AJ905" s="281"/>
      <c r="AK905" s="282"/>
      <c r="AL905" s="281"/>
      <c r="AM905" s="283">
        <f t="shared" si="14"/>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7" t="str">
        <f>IFERROR((_xlfn.RANK.EQ(AO905,AO:AO,1)+COUNTIF($AO$2:AO906,AO905))-1,"")</f>
        <v/>
      </c>
      <c r="AQ905" s="281"/>
      <c r="AR905" s="282"/>
      <c r="AS905" s="282"/>
      <c r="AT905" s="282"/>
      <c r="AU905" s="282"/>
      <c r="AV905" s="286">
        <v>43424</v>
      </c>
      <c r="AW905" s="156" t="s">
        <v>6507</v>
      </c>
    </row>
    <row r="906" spans="1:56" ht="165">
      <c r="A906" s="274" t="s">
        <v>6722</v>
      </c>
      <c r="B906" s="179" t="s">
        <v>6723</v>
      </c>
      <c r="C906" s="53" t="s">
        <v>6724</v>
      </c>
      <c r="D906" s="86" t="s">
        <v>179</v>
      </c>
      <c r="E906" s="87" t="s">
        <v>6725</v>
      </c>
      <c r="F906" s="175" t="s">
        <v>6726</v>
      </c>
      <c r="G906" s="50" t="s">
        <v>6727</v>
      </c>
      <c r="H906" s="50" t="s">
        <v>6728</v>
      </c>
      <c r="I906" s="50" t="s">
        <v>6734</v>
      </c>
      <c r="J906" s="106"/>
      <c r="K906" s="106"/>
      <c r="L906" s="88" t="s">
        <v>6729</v>
      </c>
      <c r="M906" s="88" t="s">
        <v>42</v>
      </c>
      <c r="N906" s="276"/>
      <c r="O906" s="277"/>
      <c r="P906" s="277"/>
      <c r="Q906" s="278"/>
      <c r="R906" s="279"/>
      <c r="S906" s="280"/>
      <c r="T906" s="106" t="s">
        <v>6730</v>
      </c>
      <c r="U906" s="106" t="s">
        <v>41</v>
      </c>
      <c r="V906" s="106" t="s">
        <v>4665</v>
      </c>
      <c r="W906" s="106" t="s">
        <v>6731</v>
      </c>
      <c r="X906" s="106" t="s">
        <v>6732</v>
      </c>
      <c r="Y906" s="97"/>
      <c r="Z906" s="106"/>
      <c r="AA906" s="106"/>
      <c r="AB906" s="106"/>
      <c r="AC906" s="106"/>
      <c r="AD906" s="106"/>
      <c r="AE906" s="1" t="s">
        <v>4944</v>
      </c>
      <c r="AF906" s="122" t="s">
        <v>6733</v>
      </c>
      <c r="AG906" s="288"/>
      <c r="AH906" s="281"/>
      <c r="AI906" s="281"/>
      <c r="AJ906" s="281"/>
      <c r="AK906" s="282"/>
      <c r="AL906" s="281"/>
      <c r="AM906" s="283">
        <f t="shared" si="14"/>
        <v>0</v>
      </c>
      <c r="AN906" s="284" t="str">
        <f>IF((AI906+AJ906+AK906+AL906+AM906)&gt;0,(Metoder[[#This Row],[2015]]+Metoder[[#This Row],[2016]]+Metoder[[#This Row],[2017]]+Metoder[[#This Row],[Jan-Apr 2018]]*3+Metoder[[#This Row],[Till Cosmic?]])/COUNT(Metoder[[#This Row],[2015]:[Till Cosmic?]]),"")</f>
        <v/>
      </c>
      <c r="AO906" s="285" t="str">
        <f>IF(AQ906="Ja","",IFERROR(_xlfn.RANK.AVG(AN906,AN:AN),""))</f>
        <v/>
      </c>
      <c r="AP906" s="287" t="str">
        <f>IFERROR((_xlfn.RANK.EQ(AO906,AO:AO,1)+COUNTIF($AO$2:AO906,AO906))-1,"")</f>
        <v/>
      </c>
      <c r="AQ906" s="281"/>
      <c r="AR906" s="282"/>
      <c r="AS906" s="282"/>
      <c r="AT906" s="282"/>
      <c r="AU906" s="282"/>
      <c r="AV906" s="286">
        <v>43454</v>
      </c>
      <c r="AW906" s="156" t="s">
        <v>6507</v>
      </c>
    </row>
    <row r="907" spans="1:56" ht="409.5">
      <c r="A907" s="274">
        <v>302</v>
      </c>
      <c r="B907" s="179" t="s">
        <v>6746</v>
      </c>
      <c r="C907" s="53" t="s">
        <v>6745</v>
      </c>
      <c r="D907" s="92"/>
      <c r="E907" s="87" t="s">
        <v>6744</v>
      </c>
      <c r="F907" s="275"/>
      <c r="G907" s="50" t="s">
        <v>6743</v>
      </c>
      <c r="H907" s="38" t="s">
        <v>6742</v>
      </c>
      <c r="I907" s="38" t="s">
        <v>6741</v>
      </c>
      <c r="J907" s="106"/>
      <c r="K907" s="106"/>
      <c r="L907" s="88" t="s">
        <v>2665</v>
      </c>
      <c r="M907" s="88" t="s">
        <v>2431</v>
      </c>
      <c r="N907" s="276"/>
      <c r="O907" s="277"/>
      <c r="P907" s="277"/>
      <c r="Q907" s="278"/>
      <c r="R907" s="279"/>
      <c r="S907" s="280"/>
      <c r="T907" s="106"/>
      <c r="U907" s="106" t="s">
        <v>2665</v>
      </c>
      <c r="V907" s="106" t="s">
        <v>2433</v>
      </c>
      <c r="W907" s="106"/>
      <c r="X907" s="106"/>
      <c r="Y907" s="1" t="s">
        <v>6740</v>
      </c>
      <c r="Z907" s="106" t="s">
        <v>6739</v>
      </c>
      <c r="AA907" s="106" t="s">
        <v>6738</v>
      </c>
      <c r="AB907" s="106" t="s">
        <v>3355</v>
      </c>
      <c r="AC907" s="106" t="s">
        <v>2440</v>
      </c>
      <c r="AD907" s="106" t="s">
        <v>6737</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6507</v>
      </c>
    </row>
  </sheetData>
  <sheetProtection sort="0" autoFilter="0"/>
  <conditionalFormatting sqref="A909:A1048576 A904:A906">
    <cfRule type="duplicateValues" dxfId="1" priority="2"/>
  </conditionalFormatting>
  <conditionalFormatting sqref="A907">
    <cfRule type="duplicateValues" dxfId="0"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2018-12-21T07:27:47Z</dcterms:modified>
</cp:coreProperties>
</file>