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pberry\Pico\Djee-projects\Wabtec-simu-speed-sensor\"/>
    </mc:Choice>
  </mc:AlternateContent>
  <xr:revisionPtr revIDLastSave="0" documentId="13_ncr:1_{2F7F140A-AD2C-45EB-B7D9-C65C1946F535}" xr6:coauthVersionLast="47" xr6:coauthVersionMax="47" xr10:uidLastSave="{00000000-0000-0000-0000-000000000000}"/>
  <bookViews>
    <workbookView xWindow="-110" yWindow="-110" windowWidth="19420" windowHeight="11020" xr2:uid="{1D270267-3124-4622-A1F4-F7DFEBBCC4AA}"/>
  </bookViews>
  <sheets>
    <sheet name="Sheet1" sheetId="1" r:id="rId1"/>
  </sheets>
  <definedNames>
    <definedName name="n_teeth">Sheet1!$B$9</definedName>
    <definedName name="solver_adj" localSheetId="0" hidden="1">Sheet1!$P$7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Sheet1!$P$7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Sheet1!$P$10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7000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peed_kph">Sheet1!$B$11</definedName>
    <definedName name="wheel_dia">Sheet1!$B$8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P9" i="1" s="1"/>
  <c r="P10" i="1" s="1"/>
  <c r="M8" i="1"/>
  <c r="M9" i="1" s="1"/>
  <c r="M10" i="1" s="1"/>
  <c r="N8" i="1"/>
  <c r="N9" i="1" s="1"/>
  <c r="N10" i="1" s="1"/>
  <c r="O8" i="1"/>
  <c r="O9" i="1" s="1"/>
  <c r="O10" i="1" s="1"/>
  <c r="G8" i="1"/>
  <c r="G9" i="1" s="1"/>
  <c r="G10" i="1" s="1"/>
  <c r="H8" i="1"/>
  <c r="H9" i="1" s="1"/>
  <c r="H10" i="1" s="1"/>
  <c r="I8" i="1"/>
  <c r="I9" i="1" s="1"/>
  <c r="I10" i="1" s="1"/>
  <c r="J8" i="1"/>
  <c r="J9" i="1" s="1"/>
  <c r="J10" i="1" s="1"/>
  <c r="K8" i="1"/>
  <c r="K9" i="1" s="1"/>
  <c r="K10" i="1" s="1"/>
  <c r="L8" i="1"/>
  <c r="L9" i="1" s="1"/>
  <c r="L10" i="1" s="1"/>
  <c r="F8" i="1"/>
  <c r="F9" i="1" s="1"/>
  <c r="E2" i="1"/>
  <c r="F2" i="1" s="1"/>
  <c r="B13" i="1"/>
  <c r="F10" i="1" l="1"/>
</calcChain>
</file>

<file path=xl/sharedStrings.xml><?xml version="1.0" encoding="utf-8"?>
<sst xmlns="http://schemas.openxmlformats.org/spreadsheetml/2006/main" count="15" uniqueCount="15">
  <si>
    <t>wheel dia (mm)</t>
  </si>
  <si>
    <t>n teeth</t>
  </si>
  <si>
    <t>speed (km/h)</t>
  </si>
  <si>
    <t>freq (Hz)</t>
  </si>
  <si>
    <t>divider</t>
  </si>
  <si>
    <t>max  wrap</t>
  </si>
  <si>
    <t>irq freq (Hz)</t>
  </si>
  <si>
    <t>irq period (s)</t>
  </si>
  <si>
    <t>PWM freq (hz)</t>
  </si>
  <si>
    <t>required freq (Hz)</t>
  </si>
  <si>
    <t>max_cycle_count</t>
  </si>
  <si>
    <t>effective freq (Hz)</t>
  </si>
  <si>
    <t>relative delta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</si>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</sst>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8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2" borderId="2" xfId="0" applyFill="1" applyBorder="1"/>
    <xf numFmtId="0" fontId="0" fillId="2" borderId="4" xfId="0" applyFill="1" applyBorder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4857-BFF2-4D0F-8F11-56D6AB16F726}">
  <dimension ref="A1:P13"/>
  <sheetViews>
    <sheetView tabSelected="1" workbookViewId="0"/>
  </sheetViews>
  <sheetFormatPr defaultRowHeight="14.5" x14ac:dyDescent="0.35"/>
  <cols>
    <col min="1" max="1" width="25.1796875" customWidth="1"/>
    <col min="2" max="2" width="18" customWidth="1"/>
    <col min="3" max="3" width="15.36328125" customWidth="1"/>
    <col min="5" max="5" width="13" customWidth="1"/>
    <col min="6" max="6" width="12.7265625" customWidth="1"/>
  </cols>
  <sheetData>
    <row r="1" spans="1:16" x14ac:dyDescent="0.35">
      <c r="C1" t="s">
        <v>4</v>
      </c>
      <c r="D1">
        <v>1</v>
      </c>
      <c r="E1" t="s">
        <v>7</v>
      </c>
      <c r="F1" t="s">
        <v>6</v>
      </c>
    </row>
    <row r="2" spans="1:16" x14ac:dyDescent="0.35">
      <c r="A2" t="s">
        <v>8</v>
      </c>
      <c r="B2" s="1">
        <v>125000000</v>
      </c>
      <c r="C2" s="1" t="s">
        <v>5</v>
      </c>
      <c r="D2">
        <v>124</v>
      </c>
      <c r="E2" s="10">
        <f>(D2+1)/B2*D1</f>
        <v>9.9999999999999995E-7</v>
      </c>
      <c r="F2" s="10">
        <f>1/E2</f>
        <v>1000000</v>
      </c>
    </row>
    <row r="6" spans="1:16" x14ac:dyDescent="0.35">
      <c r="F6" s="12" t="s">
        <v>13</v>
      </c>
      <c r="P6" s="12" t="s">
        <v>14</v>
      </c>
    </row>
    <row r="7" spans="1:16" ht="15" thickBot="1" x14ac:dyDescent="0.4">
      <c r="D7" t="s">
        <v>9</v>
      </c>
      <c r="F7">
        <v>0.1</v>
      </c>
      <c r="G7">
        <v>1</v>
      </c>
      <c r="H7">
        <v>12</v>
      </c>
      <c r="I7">
        <v>123</v>
      </c>
      <c r="J7">
        <v>1234</v>
      </c>
      <c r="K7">
        <v>2345</v>
      </c>
      <c r="L7">
        <v>3456</v>
      </c>
      <c r="M7">
        <v>4567</v>
      </c>
      <c r="N7">
        <v>5678</v>
      </c>
      <c r="O7">
        <v>6789</v>
      </c>
      <c r="P7">
        <v>7000</v>
      </c>
    </row>
    <row r="8" spans="1:16" x14ac:dyDescent="0.35">
      <c r="A8" s="3" t="s">
        <v>0</v>
      </c>
      <c r="B8" s="8">
        <v>500</v>
      </c>
      <c r="D8" t="s">
        <v>10</v>
      </c>
      <c r="F8">
        <f>ROUND($F$2/F7/4,0)</f>
        <v>2500000</v>
      </c>
      <c r="G8">
        <f t="shared" ref="G8:L8" si="0">ROUND($F$2/G7/4,0)</f>
        <v>250000</v>
      </c>
      <c r="H8">
        <f t="shared" si="0"/>
        <v>20833</v>
      </c>
      <c r="I8">
        <f t="shared" si="0"/>
        <v>2033</v>
      </c>
      <c r="J8">
        <f t="shared" si="0"/>
        <v>203</v>
      </c>
      <c r="K8">
        <f t="shared" si="0"/>
        <v>107</v>
      </c>
      <c r="L8">
        <f t="shared" si="0"/>
        <v>72</v>
      </c>
      <c r="M8">
        <f t="shared" ref="M8" si="1">ROUND($F$2/M7/4,0)</f>
        <v>55</v>
      </c>
      <c r="N8">
        <f t="shared" ref="N8" si="2">ROUND($F$2/N7/4,0)</f>
        <v>44</v>
      </c>
      <c r="O8">
        <f t="shared" ref="O8:P8" si="3">ROUND($F$2/O7/4,0)</f>
        <v>37</v>
      </c>
      <c r="P8">
        <f t="shared" si="3"/>
        <v>36</v>
      </c>
    </row>
    <row r="9" spans="1:16" x14ac:dyDescent="0.35">
      <c r="A9" s="4" t="s">
        <v>1</v>
      </c>
      <c r="B9" s="9">
        <v>100</v>
      </c>
      <c r="D9" t="s">
        <v>11</v>
      </c>
      <c r="F9" s="2">
        <f>1/(4*F8*$E$2)</f>
        <v>0.1</v>
      </c>
      <c r="G9" s="2">
        <f t="shared" ref="G9:L9" si="4">1/(4*G8*$E$2)</f>
        <v>1</v>
      </c>
      <c r="H9" s="2">
        <f t="shared" si="4"/>
        <v>12.000192003072051</v>
      </c>
      <c r="I9" s="2">
        <f t="shared" si="4"/>
        <v>122.97097884899163</v>
      </c>
      <c r="J9" s="2">
        <f t="shared" si="4"/>
        <v>1231.5270935960591</v>
      </c>
      <c r="K9" s="2">
        <f t="shared" si="4"/>
        <v>2336.4485981308412</v>
      </c>
      <c r="L9" s="2">
        <f t="shared" si="4"/>
        <v>3472.2222222222222</v>
      </c>
      <c r="M9" s="2">
        <f t="shared" ref="M9" si="5">1/(4*M8*$E$2)</f>
        <v>4545.454545454546</v>
      </c>
      <c r="N9" s="2">
        <f t="shared" ref="N9" si="6">1/(4*N8*$E$2)</f>
        <v>5681.818181818182</v>
      </c>
      <c r="O9" s="2">
        <f t="shared" ref="O9:P9" si="7">1/(4*O8*$E$2)</f>
        <v>6756.7567567567567</v>
      </c>
      <c r="P9" s="2">
        <f t="shared" si="7"/>
        <v>6944.4444444444443</v>
      </c>
    </row>
    <row r="10" spans="1:16" x14ac:dyDescent="0.35">
      <c r="A10" s="4"/>
      <c r="B10" s="5"/>
      <c r="D10" t="s">
        <v>12</v>
      </c>
      <c r="F10" s="11">
        <f>F9/F7</f>
        <v>1</v>
      </c>
      <c r="G10" s="11">
        <f t="shared" ref="G10:L10" si="8">G9/G7</f>
        <v>1</v>
      </c>
      <c r="H10" s="11">
        <f t="shared" si="8"/>
        <v>1.0000160002560043</v>
      </c>
      <c r="I10" s="11">
        <f t="shared" si="8"/>
        <v>0.99976405568285887</v>
      </c>
      <c r="J10" s="11">
        <f t="shared" si="8"/>
        <v>0.99799602398384046</v>
      </c>
      <c r="K10" s="11">
        <f t="shared" si="8"/>
        <v>0.99635334675089182</v>
      </c>
      <c r="L10" s="11">
        <f t="shared" si="8"/>
        <v>1.0046939300411522</v>
      </c>
      <c r="M10" s="11">
        <f t="shared" ref="M10" si="9">M9/M7</f>
        <v>0.99528236160598771</v>
      </c>
      <c r="N10" s="11">
        <f t="shared" ref="N10" si="10">N9/N7</f>
        <v>1.0006724518876686</v>
      </c>
      <c r="O10" s="11">
        <f t="shared" ref="O10:P10" si="11">O9/O7</f>
        <v>0.99525066383219274</v>
      </c>
      <c r="P10" s="11">
        <f t="shared" si="11"/>
        <v>0.99206349206349209</v>
      </c>
    </row>
    <row r="11" spans="1:16" x14ac:dyDescent="0.35">
      <c r="A11" s="4" t="s">
        <v>2</v>
      </c>
      <c r="B11" s="9">
        <v>200</v>
      </c>
    </row>
    <row r="12" spans="1:16" x14ac:dyDescent="0.35">
      <c r="A12" s="4"/>
      <c r="B12" s="5"/>
    </row>
    <row r="13" spans="1:16" ht="15" thickBot="1" x14ac:dyDescent="0.4">
      <c r="A13" s="6" t="s">
        <v>3</v>
      </c>
      <c r="B13" s="7">
        <f>(speed_kph*n_teeth)/(wheel_dia*PI()*0.0072)</f>
        <v>1768.3882565766153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n_teeth</vt:lpstr>
      <vt:lpstr>speed_kph</vt:lpstr>
      <vt:lpstr>wheel_dia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Gauthier</dc:creator>
  <cp:lastModifiedBy>Gerard Gauthier</cp:lastModifiedBy>
  <dcterms:created xsi:type="dcterms:W3CDTF">2024-03-19T21:58:55Z</dcterms:created>
  <dcterms:modified xsi:type="dcterms:W3CDTF">2024-05-05T07:43:18Z</dcterms:modified>
</cp:coreProperties>
</file>