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laute\Dropbox\Privat\Mordheim\kai\"/>
    </mc:Choice>
  </mc:AlternateContent>
  <xr:revisionPtr revIDLastSave="0" documentId="10_ncr:8100000_{765DA45B-7F27-4522-A684-EF91B279DF32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C67" i="5"/>
  <c r="C48" i="5"/>
  <c r="C36" i="5"/>
  <c r="C24" i="5"/>
  <c r="C12" i="5"/>
  <c r="E18" i="1" l="1"/>
  <c r="I4" i="1" s="1"/>
  <c r="F27" i="2"/>
  <c r="I5" i="1" l="1"/>
  <c r="C8" i="5"/>
  <c r="C18" i="4" l="1"/>
  <c r="D17" i="4"/>
  <c r="F17" i="4" s="1"/>
  <c r="G17" i="4" s="1"/>
  <c r="G16" i="4"/>
  <c r="F16" i="4"/>
  <c r="D16" i="4"/>
  <c r="D15" i="4"/>
  <c r="F15" i="4" s="1"/>
  <c r="G15" i="4" s="1"/>
  <c r="D14" i="4"/>
  <c r="F14" i="4" s="1"/>
  <c r="G14" i="4" s="1"/>
  <c r="D13" i="4"/>
  <c r="F13" i="4" s="1"/>
  <c r="G13" i="4" s="1"/>
  <c r="F12" i="4"/>
  <c r="G12" i="4" s="1"/>
  <c r="D12" i="4"/>
  <c r="F11" i="4"/>
  <c r="G11" i="4" s="1"/>
  <c r="D11" i="4"/>
  <c r="F10" i="4"/>
  <c r="G10" i="4" s="1"/>
  <c r="D10" i="4"/>
  <c r="G9" i="4"/>
  <c r="F9" i="4"/>
  <c r="D9" i="4"/>
  <c r="G8" i="4"/>
  <c r="F8" i="4"/>
  <c r="D8" i="4"/>
  <c r="D7" i="4"/>
  <c r="F7" i="4" s="1"/>
  <c r="G7" i="4" s="1"/>
  <c r="D6" i="4"/>
  <c r="F6" i="4" s="1"/>
  <c r="G6" i="4" s="1"/>
  <c r="D5" i="4"/>
  <c r="F5" i="4" s="1"/>
  <c r="G5" i="4" s="1"/>
  <c r="F4" i="4"/>
  <c r="D4" i="4"/>
  <c r="I27" i="2"/>
  <c r="H27" i="2"/>
  <c r="G27" i="2"/>
  <c r="J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C57" i="5"/>
  <c r="C47" i="5"/>
  <c r="C46" i="5"/>
  <c r="C45" i="5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7" i="1"/>
  <c r="G16" i="1"/>
  <c r="G15" i="1"/>
  <c r="G14" i="1"/>
  <c r="G13" i="1"/>
  <c r="G12" i="1"/>
  <c r="G11" i="1"/>
  <c r="G18" i="1" l="1"/>
  <c r="U42" i="1"/>
  <c r="K6" i="1" s="1"/>
  <c r="F18" i="4"/>
  <c r="G4" i="4"/>
  <c r="P40" i="1"/>
  <c r="U41" i="1"/>
  <c r="J6" i="1" s="1"/>
  <c r="U40" i="1"/>
  <c r="I6" i="1" s="1"/>
  <c r="C6" i="1" l="1"/>
  <c r="C7" i="1" s="1"/>
  <c r="I7" i="1"/>
</calcChain>
</file>

<file path=xl/sharedStrings.xml><?xml version="1.0" encoding="utf-8"?>
<sst xmlns="http://schemas.openxmlformats.org/spreadsheetml/2006/main" count="270" uniqueCount="172">
  <si>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</si>
  <si>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</si>
  <si>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</si>
  <si>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</si>
  <si>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</si>
  <si>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</si>
  <si>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</si>
  <si>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</si>
  <si>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</si>
  <si>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</si>
  <si>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</si>
  <si>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</si>
  <si>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</si>
  <si>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</si>
  <si>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</si>
  <si>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</si>
  <si>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</si>
  <si>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</si>
  <si>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</si>
  <si>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</si>
  <si>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</si>
  <si>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</si>
  <si>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</si>
  <si>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</si>
  <si>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</si>
  <si>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</si>
  <si>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</si>
  <si>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</si>
  <si>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</si>
  <si>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</si>
  <si>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</si>
  <si>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</si>
  <si>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</si>
  <si>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</si>
  <si>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</si>
  <si>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</si>
  <si>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</si>
  <si>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</si>
  <si>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</si>
  <si>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</si>
  <si>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</si>
  <si>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</si>
  <si>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</si>
  <si>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</si>
  <si>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</si>
  <si>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</si>
  <si>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</si>
  <si>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</si>
  <si>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</si>
  <si>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</si>
  <si>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</si>
  <si>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</si>
  <si>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</si>
  <si>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</si>
  <si>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</si>
  <si>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</si>
  <si>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</si>
  <si>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</si>
  <si>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</si>
  <si>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</si>
  <si>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</si>
  <si>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</si>
  <si>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</si>
  <si>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</si>
  <si>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</si>
  <si>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</si>
  <si>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</si>
  <si>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</si>
  <si>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</si>
  <si>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</si>
  <si>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</si>
  <si>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</si>
  <si>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</si>
  <si>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</si>
  <si>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</si>
  <si>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</si>
  <si>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</si>
  <si>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</si>
  <si>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</si>
  <si>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</si>
  <si>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</si>
  <si>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</si>
  <si>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</si>
  <si>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</si>
  <si>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</si>
  <si>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</si>
  <si>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</si>
  <si>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</si>
  <si>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</si>
  <si>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</si>
  <si>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</si>
  <si>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</si>
  <si>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</si>
  <si>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</si>
  <si>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</si>
  <si>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</si>
  <si>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</si>
  <si>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</si>
  <si>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</si>
  <si>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</si>
  <si>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</si>
  <si>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</si>
  <si>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</si>
  <si>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</si>
  <si>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</si>
  <si>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</si>
  <si>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</si>
  <si>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</si>
  <si>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</si>
  <si>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</si>
  <si>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</si>
  <si>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</si>
  <si>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</si>
  <si>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</si>
  <si>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</si>
  <si>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</si>
  <si>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</si>
  <si>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</si>
  <si>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</si>
  <si>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</si>
  <si>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</si>
  <si>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</si>
  <si>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</si>
  <si>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</si>
  <si>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</si>
  <si>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</si>
  <si>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</si>
  <si>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</si>
  <si>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</si>
  <si>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</si>
  <si>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</si>
  <si>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</si>
  <si>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</si>
  <si>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</si>
  <si>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</si>
  <si>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</si>
  <si>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</si>
  <si>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</si>
  <si>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</si>
  <si>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</si>
  <si>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</si>
  <si>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cutting edge enemy save -1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</si>
  <si>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</si>
  <si>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</si>
  <si>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</si>
  <si>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</si>
  <si>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</si>
  <si>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</si>
  <si>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</si>
  <si>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</si>
  <si>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</si>
  <si>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</si>
  <si>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</si>
  <si>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</si>
  <si>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</si>
  <si>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</si>
  <si>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</si>
  <si>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</si>
  <si>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</si>
  <si>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</si>
  <si>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</si>
  <si>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</si>
  <si>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</si>
  <si>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</si>
  <si>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</si>
  <si>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</si>
  <si>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</si>
  <si>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</si>
  <si>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</si>
  <si>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</si>
  <si>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</si>
  <si>
    <t>Grumlok and Gazbag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</si>
</sst>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zoomScaleNormal="100" workbookViewId="0">
      <selection activeCell="E63" sqref="E63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spans="1:6" s="6" customFormat="1" x14ac:dyDescent="0.2">
      <c r="C1" s="42"/>
    </row>
    <row r="2" spans="1:6" ht="17.25" x14ac:dyDescent="0.35">
      <c r="B2" s="23" t="s">
        <v>148</v>
      </c>
      <c r="C2" s="56" t="s">
        <v>171</v>
      </c>
    </row>
    <row r="3" spans="1:6" s="6" customFormat="1" x14ac:dyDescent="0.2">
      <c r="B3" s="6" t="s">
        <v>146</v>
      </c>
      <c r="C3" s="42">
        <v>80</v>
      </c>
      <c r="E3" s="18"/>
    </row>
    <row r="4" spans="1:6" s="6" customFormat="1" x14ac:dyDescent="0.2">
      <c r="B4" s="6" t="s">
        <v>147</v>
      </c>
      <c r="C4" s="42" t="s">
        <v>135</v>
      </c>
      <c r="E4" s="18"/>
    </row>
    <row r="5" spans="1:6" s="6" customFormat="1" x14ac:dyDescent="0.2">
      <c r="B5" s="6" t="s">
        <v>160</v>
      </c>
      <c r="C5" s="43">
        <v>5</v>
      </c>
      <c r="D5" s="6" t="s">
        <v>169</v>
      </c>
      <c r="E5" s="18"/>
    </row>
    <row r="6" spans="1:6" s="6" customFormat="1" x14ac:dyDescent="0.2">
      <c r="B6" s="6" t="s">
        <v>144</v>
      </c>
      <c r="C6" s="42" t="s">
        <v>150</v>
      </c>
      <c r="E6" s="18"/>
    </row>
    <row r="7" spans="1:6" s="6" customFormat="1" x14ac:dyDescent="0.2">
      <c r="B7" s="6" t="s">
        <v>143</v>
      </c>
      <c r="C7" s="42" t="s">
        <v>145</v>
      </c>
      <c r="E7" s="18"/>
    </row>
    <row r="8" spans="1:6" ht="15" x14ac:dyDescent="0.2">
      <c r="B8" s="6" t="s">
        <v>3</v>
      </c>
      <c r="C8" s="42">
        <f>'cost calculation'!H26</f>
        <v>15</v>
      </c>
      <c r="D8" s="6"/>
      <c r="E8" s="6"/>
      <c r="F8" s="4"/>
    </row>
    <row r="9" spans="1:6" x14ac:dyDescent="0.2">
      <c r="A9" s="39"/>
      <c r="B9" s="6" t="s">
        <v>8</v>
      </c>
      <c r="C9" s="42">
        <v>5</v>
      </c>
      <c r="D9" s="6"/>
      <c r="E9" s="6"/>
    </row>
    <row r="10" spans="1:6" x14ac:dyDescent="0.2">
      <c r="A10" s="39"/>
      <c r="B10" s="6" t="s">
        <v>159</v>
      </c>
      <c r="C10" s="44">
        <v>20</v>
      </c>
      <c r="D10" s="6"/>
      <c r="E10" s="6"/>
    </row>
    <row r="11" spans="1:6" x14ac:dyDescent="0.2">
      <c r="A11" s="39"/>
      <c r="B11" s="52" t="s">
        <v>7</v>
      </c>
      <c r="C11" s="53">
        <v>10</v>
      </c>
      <c r="D11" s="6"/>
      <c r="E11" s="6"/>
    </row>
    <row r="12" spans="1:6" s="6" customFormat="1" x14ac:dyDescent="0.2">
      <c r="A12" s="39"/>
      <c r="C12" s="44">
        <f>C3+C8+C9+C10+C11</f>
        <v>130</v>
      </c>
      <c r="D12" s="6" t="s">
        <v>138</v>
      </c>
    </row>
    <row r="13" spans="1:6" x14ac:dyDescent="0.2">
      <c r="A13" s="39"/>
    </row>
    <row r="14" spans="1:6" s="6" customFormat="1" x14ac:dyDescent="0.2">
      <c r="A14" s="39"/>
      <c r="B14"/>
      <c r="C14" s="42"/>
      <c r="D14"/>
      <c r="E14"/>
    </row>
    <row r="15" spans="1:6" s="6" customFormat="1" ht="17.25" x14ac:dyDescent="0.35">
      <c r="A15" s="39"/>
      <c r="B15" s="12" t="s">
        <v>167</v>
      </c>
      <c r="C15" s="56" t="s">
        <v>165</v>
      </c>
    </row>
    <row r="16" spans="1:6" s="6" customFormat="1" x14ac:dyDescent="0.2">
      <c r="A16" s="39"/>
      <c r="B16" s="6" t="s">
        <v>146</v>
      </c>
      <c r="C16" s="45">
        <v>40</v>
      </c>
      <c r="E16" s="41"/>
    </row>
    <row r="17" spans="1:5" s="6" customFormat="1" x14ac:dyDescent="0.2">
      <c r="A17" s="39"/>
      <c r="B17" s="6" t="s">
        <v>147</v>
      </c>
      <c r="C17" s="42" t="s">
        <v>136</v>
      </c>
      <c r="E17" s="41"/>
    </row>
    <row r="18" spans="1:5" s="6" customFormat="1" x14ac:dyDescent="0.2">
      <c r="A18" s="39"/>
      <c r="B18" s="6" t="s">
        <v>160</v>
      </c>
      <c r="C18" s="46">
        <v>0</v>
      </c>
      <c r="E18" s="41"/>
    </row>
    <row r="19" spans="1:5" s="6" customFormat="1" x14ac:dyDescent="0.2">
      <c r="A19" s="39"/>
      <c r="B19" s="6" t="s">
        <v>144</v>
      </c>
      <c r="C19" s="49" t="s">
        <v>151</v>
      </c>
      <c r="E19" s="41"/>
    </row>
    <row r="20" spans="1:5" s="6" customFormat="1" x14ac:dyDescent="0.2">
      <c r="A20" s="39"/>
      <c r="B20" s="6" t="s">
        <v>143</v>
      </c>
      <c r="C20" s="42" t="s">
        <v>145</v>
      </c>
      <c r="E20" s="41"/>
    </row>
    <row r="21" spans="1:5" x14ac:dyDescent="0.2">
      <c r="A21" s="39"/>
      <c r="B21" s="40" t="s">
        <v>3</v>
      </c>
      <c r="C21" s="45">
        <v>15</v>
      </c>
    </row>
    <row r="22" spans="1:5" x14ac:dyDescent="0.2">
      <c r="A22" s="39"/>
      <c r="B22" s="40" t="s">
        <v>8</v>
      </c>
      <c r="C22" s="45">
        <v>5</v>
      </c>
      <c r="D22" s="6"/>
      <c r="E22" s="6"/>
    </row>
    <row r="23" spans="1:5" x14ac:dyDescent="0.2">
      <c r="A23" s="39"/>
      <c r="B23" s="50" t="s">
        <v>6</v>
      </c>
      <c r="C23" s="51">
        <v>20</v>
      </c>
    </row>
    <row r="24" spans="1:5" x14ac:dyDescent="0.2">
      <c r="A24" s="39"/>
      <c r="B24" s="39"/>
      <c r="C24" s="47">
        <f>C16+C21+C22+C23</f>
        <v>80</v>
      </c>
      <c r="D24" s="6" t="s">
        <v>138</v>
      </c>
      <c r="E24" s="6"/>
    </row>
    <row r="25" spans="1:5" x14ac:dyDescent="0.2">
      <c r="A25" s="39"/>
      <c r="B25" s="39"/>
      <c r="C25" s="45"/>
      <c r="D25" s="6"/>
      <c r="E25" s="6"/>
    </row>
    <row r="26" spans="1:5" s="6" customFormat="1" x14ac:dyDescent="0.2">
      <c r="A26" s="39"/>
      <c r="B26" s="39"/>
      <c r="C26" s="45"/>
      <c r="D26"/>
      <c r="E26"/>
    </row>
    <row r="27" spans="1:5" s="6" customFormat="1" ht="17.25" x14ac:dyDescent="0.35">
      <c r="A27" s="39"/>
      <c r="B27" s="12" t="s">
        <v>167</v>
      </c>
      <c r="C27" s="56" t="s">
        <v>166</v>
      </c>
    </row>
    <row r="28" spans="1:5" s="6" customFormat="1" x14ac:dyDescent="0.2">
      <c r="A28" s="39"/>
      <c r="B28" s="6" t="s">
        <v>146</v>
      </c>
      <c r="C28" s="48">
        <v>40</v>
      </c>
      <c r="E28" s="18"/>
    </row>
    <row r="29" spans="1:5" s="6" customFormat="1" x14ac:dyDescent="0.2">
      <c r="A29" s="39"/>
      <c r="B29" s="6" t="s">
        <v>147</v>
      </c>
      <c r="C29" s="42" t="s">
        <v>136</v>
      </c>
      <c r="E29" s="18"/>
    </row>
    <row r="30" spans="1:5" s="6" customFormat="1" x14ac:dyDescent="0.2">
      <c r="A30" s="39"/>
      <c r="B30" s="6" t="s">
        <v>160</v>
      </c>
      <c r="C30" s="43">
        <v>0</v>
      </c>
      <c r="E30" s="18"/>
    </row>
    <row r="31" spans="1:5" s="6" customFormat="1" x14ac:dyDescent="0.2">
      <c r="A31" s="39"/>
      <c r="B31" s="6" t="s">
        <v>144</v>
      </c>
      <c r="C31" s="49" t="s">
        <v>151</v>
      </c>
      <c r="E31" s="18"/>
    </row>
    <row r="32" spans="1:5" s="6" customFormat="1" x14ac:dyDescent="0.2">
      <c r="A32" s="39"/>
      <c r="B32" s="6" t="s">
        <v>143</v>
      </c>
      <c r="C32" s="42" t="s">
        <v>145</v>
      </c>
      <c r="E32" s="18"/>
    </row>
    <row r="33" spans="2:5" x14ac:dyDescent="0.2">
      <c r="B33" s="39" t="s">
        <v>1</v>
      </c>
      <c r="C33" s="45">
        <v>5</v>
      </c>
    </row>
    <row r="34" spans="2:5" x14ac:dyDescent="0.2">
      <c r="B34" s="39" t="s">
        <v>2</v>
      </c>
      <c r="C34" s="45">
        <v>10</v>
      </c>
    </row>
    <row r="35" spans="2:5" x14ac:dyDescent="0.2">
      <c r="B35" s="50" t="s">
        <v>6</v>
      </c>
      <c r="C35" s="51">
        <v>20</v>
      </c>
    </row>
    <row r="36" spans="2:5" x14ac:dyDescent="0.2">
      <c r="B36" s="39"/>
      <c r="C36" s="47">
        <f>C28+C33+C34+C35</f>
        <v>75</v>
      </c>
      <c r="D36" s="6" t="s">
        <v>138</v>
      </c>
      <c r="E36" s="6"/>
    </row>
    <row r="37" spans="2:5" x14ac:dyDescent="0.2">
      <c r="B37" s="39"/>
      <c r="C37" s="45"/>
      <c r="D37" s="6"/>
      <c r="E37" s="6"/>
    </row>
    <row r="38" spans="2:5" s="6" customFormat="1" x14ac:dyDescent="0.2">
      <c r="B38"/>
      <c r="C38" s="42"/>
      <c r="D38"/>
      <c r="E38"/>
    </row>
    <row r="39" spans="2:5" s="6" customFormat="1" ht="17.25" x14ac:dyDescent="0.35">
      <c r="B39" s="23" t="s">
        <v>167</v>
      </c>
      <c r="C39" s="56" t="s">
        <v>170</v>
      </c>
    </row>
    <row r="40" spans="2:5" s="6" customFormat="1" x14ac:dyDescent="0.2">
      <c r="B40" s="6" t="s">
        <v>146</v>
      </c>
      <c r="C40" s="42">
        <v>40</v>
      </c>
      <c r="E40" s="18"/>
    </row>
    <row r="41" spans="2:5" s="6" customFormat="1" x14ac:dyDescent="0.2">
      <c r="B41" s="6" t="s">
        <v>147</v>
      </c>
      <c r="C41" s="42" t="s">
        <v>136</v>
      </c>
      <c r="E41" s="18"/>
    </row>
    <row r="42" spans="2:5" s="6" customFormat="1" x14ac:dyDescent="0.2">
      <c r="B42" s="6" t="s">
        <v>160</v>
      </c>
      <c r="C42" s="43">
        <v>0</v>
      </c>
      <c r="E42" s="18"/>
    </row>
    <row r="43" spans="2:5" s="6" customFormat="1" x14ac:dyDescent="0.2">
      <c r="B43" s="6" t="s">
        <v>144</v>
      </c>
      <c r="C43" s="49" t="s">
        <v>151</v>
      </c>
      <c r="E43" s="18"/>
    </row>
    <row r="44" spans="2:5" s="6" customFormat="1" x14ac:dyDescent="0.2">
      <c r="B44" s="6" t="s">
        <v>143</v>
      </c>
      <c r="C44" s="42" t="s">
        <v>145</v>
      </c>
      <c r="E44" s="18"/>
    </row>
    <row r="45" spans="2:5" x14ac:dyDescent="0.2">
      <c r="B45" t="s">
        <v>1</v>
      </c>
      <c r="C45" s="42">
        <f>'cost calculation'!H23</f>
        <v>5</v>
      </c>
    </row>
    <row r="46" spans="2:5" x14ac:dyDescent="0.2">
      <c r="B46" t="s">
        <v>134</v>
      </c>
      <c r="C46" s="42">
        <f>'cost calculation'!H25</f>
        <v>10</v>
      </c>
    </row>
    <row r="47" spans="2:5" x14ac:dyDescent="0.2">
      <c r="B47" s="52" t="s">
        <v>6</v>
      </c>
      <c r="C47" s="53">
        <f>'cost calculation'!H37</f>
        <v>20</v>
      </c>
    </row>
    <row r="48" spans="2:5" x14ac:dyDescent="0.2">
      <c r="B48" s="6"/>
      <c r="C48" s="44">
        <f>C40+C45+C47+C46</f>
        <v>75</v>
      </c>
      <c r="D48" s="6" t="s">
        <v>138</v>
      </c>
      <c r="E48" s="6"/>
    </row>
    <row r="49" spans="1:5" s="6" customFormat="1" x14ac:dyDescent="0.2">
      <c r="C49" s="42"/>
    </row>
    <row r="50" spans="1:5" s="6" customFormat="1" x14ac:dyDescent="0.2">
      <c r="B50"/>
      <c r="C50" s="42"/>
      <c r="D50"/>
      <c r="E50"/>
    </row>
    <row r="51" spans="1:5" ht="17.25" x14ac:dyDescent="0.35">
      <c r="B51" s="23" t="s">
        <v>168</v>
      </c>
      <c r="C51" s="56" t="s">
        <v>163</v>
      </c>
    </row>
    <row r="52" spans="1:5" s="6" customFormat="1" x14ac:dyDescent="0.2">
      <c r="B52" s="6" t="s">
        <v>146</v>
      </c>
      <c r="C52" s="42">
        <v>40</v>
      </c>
    </row>
    <row r="53" spans="1:5" s="6" customFormat="1" x14ac:dyDescent="0.2">
      <c r="B53" s="6" t="s">
        <v>147</v>
      </c>
      <c r="C53" s="42" t="s">
        <v>137</v>
      </c>
    </row>
    <row r="54" spans="1:5" s="6" customFormat="1" x14ac:dyDescent="0.2">
      <c r="B54" s="6" t="s">
        <v>160</v>
      </c>
      <c r="C54" s="42">
        <v>0</v>
      </c>
    </row>
    <row r="55" spans="1:5" s="6" customFormat="1" x14ac:dyDescent="0.2">
      <c r="B55" s="6" t="s">
        <v>144</v>
      </c>
      <c r="C55" s="42" t="s">
        <v>153</v>
      </c>
    </row>
    <row r="56" spans="1:5" s="6" customFormat="1" x14ac:dyDescent="0.2">
      <c r="B56" s="52" t="s">
        <v>143</v>
      </c>
      <c r="C56" s="53" t="s">
        <v>149</v>
      </c>
    </row>
    <row r="57" spans="1:5" x14ac:dyDescent="0.2">
      <c r="C57" s="44">
        <f>C52</f>
        <v>40</v>
      </c>
      <c r="D57" t="s">
        <v>138</v>
      </c>
    </row>
    <row r="58" spans="1:5" x14ac:dyDescent="0.2">
      <c r="B58" s="6"/>
      <c r="D58" s="6"/>
      <c r="E58" s="6"/>
    </row>
    <row r="60" spans="1:5" ht="17.25" x14ac:dyDescent="0.35">
      <c r="A60" t="s">
        <v>152</v>
      </c>
      <c r="B60" s="23" t="s">
        <v>139</v>
      </c>
      <c r="C60" s="56" t="s">
        <v>164</v>
      </c>
    </row>
    <row r="61" spans="1:5" s="6" customFormat="1" x14ac:dyDescent="0.2">
      <c r="B61" s="6" t="s">
        <v>146</v>
      </c>
      <c r="C61" s="42">
        <v>15</v>
      </c>
    </row>
    <row r="62" spans="1:5" s="6" customFormat="1" x14ac:dyDescent="0.2">
      <c r="B62" s="6" t="s">
        <v>147</v>
      </c>
      <c r="C62" s="42">
        <v>0</v>
      </c>
    </row>
    <row r="63" spans="1:5" s="6" customFormat="1" x14ac:dyDescent="0.2">
      <c r="B63" s="6" t="s">
        <v>144</v>
      </c>
      <c r="C63" s="42" t="s">
        <v>47</v>
      </c>
    </row>
    <row r="64" spans="1:5" s="6" customFormat="1" ht="38.25" x14ac:dyDescent="0.2">
      <c r="B64" s="55" t="s">
        <v>143</v>
      </c>
      <c r="C64" s="54" t="s">
        <v>161</v>
      </c>
    </row>
    <row r="65" spans="2:4" x14ac:dyDescent="0.2">
      <c r="B65" t="s">
        <v>155</v>
      </c>
      <c r="C65" s="42">
        <v>5</v>
      </c>
    </row>
    <row r="66" spans="2:4" x14ac:dyDescent="0.2">
      <c r="B66" s="52" t="s">
        <v>156</v>
      </c>
      <c r="C66" s="53">
        <v>5</v>
      </c>
    </row>
    <row r="67" spans="2:4" x14ac:dyDescent="0.2">
      <c r="C67" s="44">
        <f>C61+C65+C66</f>
        <v>25</v>
      </c>
      <c r="D67" t="s">
        <v>138</v>
      </c>
    </row>
    <row r="69" spans="2:4" ht="17.25" x14ac:dyDescent="0.35">
      <c r="B69" s="23" t="s">
        <v>139</v>
      </c>
      <c r="C69" s="56" t="s">
        <v>162</v>
      </c>
    </row>
    <row r="70" spans="2:4" s="6" customFormat="1" x14ac:dyDescent="0.2">
      <c r="B70" s="6" t="s">
        <v>146</v>
      </c>
      <c r="C70" s="42">
        <v>15</v>
      </c>
    </row>
    <row r="71" spans="2:4" s="6" customFormat="1" x14ac:dyDescent="0.2">
      <c r="B71" s="6" t="s">
        <v>147</v>
      </c>
      <c r="C71" s="42">
        <v>0</v>
      </c>
    </row>
    <row r="72" spans="2:4" s="6" customFormat="1" x14ac:dyDescent="0.2">
      <c r="B72" s="6" t="s">
        <v>144</v>
      </c>
      <c r="C72" s="42" t="s">
        <v>47</v>
      </c>
    </row>
    <row r="73" spans="2:4" x14ac:dyDescent="0.2">
      <c r="B73" s="6" t="s">
        <v>143</v>
      </c>
      <c r="C73" s="42" t="s">
        <v>158</v>
      </c>
    </row>
    <row r="74" spans="2:4" s="6" customFormat="1" x14ac:dyDescent="0.2">
      <c r="B74" s="6" t="s">
        <v>154</v>
      </c>
      <c r="C74" s="42">
        <v>0</v>
      </c>
    </row>
    <row r="75" spans="2:4" s="6" customFormat="1" x14ac:dyDescent="0.2">
      <c r="B75" s="52" t="s">
        <v>157</v>
      </c>
      <c r="C75" s="53">
        <v>10</v>
      </c>
    </row>
    <row r="76" spans="2:4" x14ac:dyDescent="0.2">
      <c r="C76" s="44">
        <f>C70+C74+C75</f>
        <v>25</v>
      </c>
      <c r="D76" t="s">
        <v>138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opLeftCell="D1" zoomScale="85" zoomScaleNormal="85" workbookViewId="0">
      <selection activeCell="G40" sqref="G40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129</v>
      </c>
      <c r="E3" s="10"/>
      <c r="F3" s="21"/>
      <c r="H3" s="6" t="s">
        <v>133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detail'!C18+'warband detail'!C30+'warband detail'!C42+'warband detail'!C54</f>
        <v>125</v>
      </c>
    </row>
    <row r="5" spans="2:18" s="6" customFormat="1" ht="15" x14ac:dyDescent="0.2">
      <c r="B5" s="4" t="s">
        <v>0</v>
      </c>
      <c r="C5" s="4">
        <v>500</v>
      </c>
      <c r="H5" s="6" t="s">
        <v>120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125</v>
      </c>
      <c r="I6" s="38">
        <f>U40</f>
        <v>128</v>
      </c>
      <c r="J6" s="6">
        <f>U41</f>
        <v>54</v>
      </c>
      <c r="K6" s="6">
        <f>U42</f>
        <v>74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769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126</v>
      </c>
    </row>
    <row r="11" spans="2:18" x14ac:dyDescent="0.2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127</v>
      </c>
    </row>
    <row r="12" spans="2:18" x14ac:dyDescent="0.2">
      <c r="B12" s="57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128</v>
      </c>
    </row>
    <row r="13" spans="2:18" x14ac:dyDescent="0.2">
      <c r="B13" s="57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57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57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spans="2:21" ht="15.75" x14ac:dyDescent="0.2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122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123</v>
      </c>
      <c r="U21" s="12" t="s">
        <v>124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140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141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30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16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0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142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0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119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121</v>
      </c>
      <c r="T38" s="30">
        <v>7</v>
      </c>
      <c r="U38" s="30">
        <f>Tabelle2[[#This Row],[Bewertung]]*SUM(Tabelle2[[#This Row],[Boss]:[troll]])</f>
        <v>35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121</v>
      </c>
      <c r="T39" s="30">
        <v>7</v>
      </c>
      <c r="U39" s="30">
        <f>Tabelle2[[#This Row],[Bewertung]]*SUM(Tabelle2[[#This Row],[Boss]:[troll]])</f>
        <v>7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50</v>
      </c>
      <c r="J40" s="3">
        <f t="shared" si="1"/>
        <v>0</v>
      </c>
      <c r="K40" s="3">
        <f t="shared" si="1"/>
        <v>110</v>
      </c>
      <c r="L40" s="3">
        <f t="shared" si="1"/>
        <v>40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132</v>
      </c>
      <c r="U40" s="2">
        <f>SUM(Tabelle2[Warband Equip Rating])</f>
        <v>128</v>
      </c>
    </row>
    <row r="41" spans="3:21" s="6" customFormat="1" x14ac:dyDescent="0.2">
      <c r="F41" s="29"/>
      <c r="S41" s="30"/>
      <c r="T41" s="6" t="s">
        <v>130</v>
      </c>
      <c r="U41" s="6">
        <f>SUM(U22:U36)</f>
        <v>54</v>
      </c>
    </row>
    <row r="42" spans="3:21" s="6" customFormat="1" x14ac:dyDescent="0.2">
      <c r="F42" s="29"/>
      <c r="S42" s="30"/>
      <c r="T42" s="6" t="s">
        <v>131</v>
      </c>
      <c r="U42" s="6">
        <f>SUM(U37:U39)</f>
        <v>74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Normal="100" workbookViewId="0">
      <selection activeCell="F27" sqref="F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59" t="s">
        <v>45</v>
      </c>
      <c r="D3" s="59"/>
      <c r="E3" s="59"/>
      <c r="F3" s="59"/>
      <c r="G3" s="59" t="s">
        <v>46</v>
      </c>
      <c r="H3" s="59"/>
      <c r="I3" s="59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18.933333333333199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35.683333333333195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3" sqref="E13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2.9833333333333329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1.7600000000000002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1.9989999999999999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6.6633333333333331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0.99949999999999994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9.9999999999999992E-2</v>
      </c>
    </row>
    <row r="18" spans="2:7" x14ac:dyDescent="0.2">
      <c r="B18" s="1" t="s">
        <v>43</v>
      </c>
      <c r="C18" s="9">
        <f>SUM(C4:C17)</f>
        <v>217.15000000000003</v>
      </c>
      <c r="E18" s="1" t="s">
        <v>48</v>
      </c>
      <c r="F18" s="9">
        <f>SUM(F4:F17)</f>
        <v>28.384999999999998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2018-09-05T05:22:19Z</dcterms:created>
  <dcterms:modified xsi:type="dcterms:W3CDTF">2018-09-10T08:29:46Z</dcterms:modified>
</cp:coreProperties>
</file>