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<sst xmlns="http://schemas.openxmlformats.org/spreadsheetml/2006/main" count="55" uniqueCount="51">
  <si>
    <t xml:space="preserve">Kosten/Nutzen</t>
  </si>
  <si>
    <t xml:space="preserve">Gold/Shard</t>
  </si>
  <si>
    <t xml:space="preserve">gefühlt</t>
  </si>
  <si>
    <t xml:space="preserve">höher ist besser</t>
  </si>
  <si>
    <t xml:space="preserve">kleiner ist besser</t>
  </si>
  <si>
    <t xml:space="preserve">Name</t>
  </si>
  <si>
    <t xml:space="preserve">Rate</t>
  </si>
  <si>
    <t xml:space="preserve">M</t>
  </si>
  <si>
    <t xml:space="preserve">WS</t>
  </si>
  <si>
    <t xml:space="preserve">BS</t>
  </si>
  <si>
    <t xml:space="preserve">S</t>
  </si>
  <si>
    <t xml:space="preserve">T</t>
  </si>
  <si>
    <t xml:space="preserve">W</t>
  </si>
  <si>
    <t xml:space="preserve">I</t>
  </si>
  <si>
    <t xml:space="preserve">A</t>
  </si>
  <si>
    <t xml:space="preserve">Sv</t>
  </si>
  <si>
    <t xml:space="preserve">Ld</t>
  </si>
  <si>
    <t xml:space="preserve">Pers. Bewertung</t>
  </si>
  <si>
    <t xml:space="preserve">Hire</t>
  </si>
  <si>
    <t xml:space="preserve">UpKeep</t>
  </si>
  <si>
    <t xml:space="preserve">WBR add</t>
  </si>
  <si>
    <t xml:space="preserve">UpKeep in Shards</t>
  </si>
  <si>
    <t xml:space="preserve">Ausrüstung</t>
  </si>
  <si>
    <t xml:space="preserve">Skills</t>
  </si>
  <si>
    <t xml:space="preserve">Wertung</t>
  </si>
  <si>
    <t xml:space="preserve">Wertung/Hire</t>
  </si>
  <si>
    <t xml:space="preserve">Wertung/UpKeep</t>
  </si>
  <si>
    <t xml:space="preserve">UpKeep/Hire %</t>
  </si>
  <si>
    <t xml:space="preserve">Fragen</t>
  </si>
  <si>
    <t xml:space="preserve">Ogre Bodyguard</t>
  </si>
  <si>
    <t xml:space="preserve">Sword/Club/Axe</t>
  </si>
  <si>
    <t xml:space="preserve">Fear, Large</t>
  </si>
  <si>
    <t xml:space="preserve">Ogre Slave Master</t>
  </si>
  <si>
    <t xml:space="preserve">Axe/Club/Chains</t>
  </si>
  <si>
    <t xml:space="preserve">Fear, Capture, Chains, Escape, Large</t>
  </si>
  <si>
    <t xml:space="preserve">Dark Emissary</t>
  </si>
  <si>
    <t xml:space="preserve">Spiral staff</t>
  </si>
  <si>
    <t xml:space="preserve">4 Zauber, 4+AS no Mod</t>
  </si>
  <si>
    <t xml:space="preserve">Black Ork</t>
  </si>
  <si>
    <t xml:space="preserve">heavy armor, 2x axe, helmet</t>
  </si>
  <si>
    <t xml:space="preserve">innerhalb von Radius 6“ kene Animosity, Ld weitergabe</t>
  </si>
  <si>
    <t xml:space="preserve">Cartographer</t>
  </si>
  <si>
    <t xml:space="preserve">-</t>
  </si>
  <si>
    <t xml:space="preserve">1 ReRoll auf einen Exploration dice</t>
  </si>
  <si>
    <t xml:space="preserve">Goblin herder (Stallmeister)</t>
  </si>
  <si>
    <t xml:space="preserve">+1 auf rare roll für Mounts, Beastmaster, Animal handler</t>
  </si>
  <si>
    <t xml:space="preserve">Traveling trader</t>
  </si>
  <si>
    <t xml:space="preserve">75% buy/75% sell, +1 to rare roll</t>
  </si>
  <si>
    <t xml:space="preserve">Gilt das auch für Animals?</t>
  </si>
  <si>
    <t xml:space="preserve">War Boar</t>
  </si>
  <si>
    <t xml:space="preserve">Charge +2S; +2AS fro Rider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</si>
</sst>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\ 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1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N18" activeCellId="0" sqref="N18:S20"/>
    </sheetView>
  </sheetViews>
  <sheetFormatPr defaultRowHeight="12.8" zeroHeight="false" outlineLevelRow="0" outlineLevelCol="0"/>
  <cols>
    <col collapsed="false" customWidth="true" hidden="false" outlineLevel="0" max="2" min="2" style="0" width="23.86"/>
    <col collapsed="false" customWidth="true" hidden="false" outlineLevel="0" max="3" min="3" style="0" width="5.36"/>
    <col collapsed="false" customWidth="true" hidden="false" outlineLevel="0" max="4" min="4" style="0" width="2.57"/>
    <col collapsed="false" customWidth="true" hidden="false" outlineLevel="0" max="5" min="5" style="0" width="4.14"/>
    <col collapsed="false" customWidth="true" hidden="false" outlineLevel="0" max="6" min="6" style="0" width="3.57"/>
    <col collapsed="false" customWidth="true" hidden="false" outlineLevel="0" max="7" min="7" style="0" width="2.29"/>
    <col collapsed="false" customWidth="true" hidden="false" outlineLevel="0" max="8" min="8" style="0" width="2.14"/>
    <col collapsed="false" customWidth="true" hidden="false" outlineLevel="0" max="9" min="9" style="0" width="2.85"/>
    <col collapsed="false" customWidth="true" hidden="false" outlineLevel="0" max="10" min="10" style="0" width="2"/>
    <col collapsed="false" customWidth="true" hidden="false" outlineLevel="0" max="11" min="11" style="0" width="2.29"/>
    <col collapsed="false" customWidth="true" hidden="false" outlineLevel="0" max="13" min="12" style="0" width="3.29"/>
    <col collapsed="false" customWidth="true" hidden="false" outlineLevel="0" max="14" min="14" style="0" width="16.14"/>
    <col collapsed="false" customWidth="true" hidden="false" outlineLevel="0" max="15" min="15" style="0" width="4.71"/>
    <col collapsed="false" customWidth="true" hidden="false" outlineLevel="0" max="17" min="16" style="0" width="10.29"/>
    <col collapsed="false" customWidth="true" hidden="false" outlineLevel="0" max="18" min="18" style="0" width="17.29"/>
    <col collapsed="false" customWidth="true" hidden="false" outlineLevel="0" max="19" min="19" style="0" width="23.86"/>
    <col collapsed="false" customWidth="true" hidden="false" outlineLevel="0" max="20" min="20" style="0" width="32.29"/>
    <col collapsed="false" customWidth="true" hidden="false" outlineLevel="0" max="21" min="21" style="0" width="8.71"/>
    <col collapsed="false" customWidth="true" hidden="false" outlineLevel="0" max="22" min="22" style="0" width="15"/>
    <col collapsed="false" customWidth="true" hidden="false" outlineLevel="0" max="23" min="23" style="0" width="16.57"/>
    <col collapsed="false" customWidth="true" hidden="false" outlineLevel="0" max="24" min="24" style="0" width="16"/>
    <col collapsed="false" customWidth="true" hidden="false" outlineLevel="0" max="25" min="25" style="0" width="23.15"/>
  </cols>
  <sheetData>
    <row r="2" customFormat="false" ht="15" hidden="false" customHeight="false" outlineLevel="0" collapsed="false">
      <c r="B2" s="1" t="s">
        <v>0</v>
      </c>
      <c r="C2" s="1"/>
    </row>
    <row r="3" customFormat="false" ht="12.8" hidden="false" customHeight="false" outlineLevel="0" collapsed="false">
      <c r="O3" s="2" t="n">
        <v>16</v>
      </c>
      <c r="P3" s="0" t="s">
        <v>1</v>
      </c>
    </row>
    <row r="6" customFormat="false" ht="12.8" hidden="false" customHeight="false" outlineLevel="0" collapsed="false">
      <c r="N6" s="0" t="s">
        <v>2</v>
      </c>
      <c r="V6" s="3" t="s">
        <v>3</v>
      </c>
      <c r="W6" s="3" t="s">
        <v>3</v>
      </c>
      <c r="X6" s="3" t="s">
        <v>4</v>
      </c>
    </row>
    <row r="7" customFormat="false" ht="12.8" hidden="false" customHeight="false" outlineLevel="0" collapsed="false"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" t="s">
        <v>28</v>
      </c>
    </row>
    <row r="8" customFormat="false" ht="12.8" hidden="false" customHeight="false" outlineLevel="0" collapsed="false">
      <c r="B8" s="0" t="s">
        <v>29</v>
      </c>
      <c r="C8" s="0" t="n">
        <v>0</v>
      </c>
      <c r="D8" s="0" t="n">
        <v>6</v>
      </c>
      <c r="E8" s="0" t="n">
        <v>3</v>
      </c>
      <c r="F8" s="0" t="n">
        <v>2</v>
      </c>
      <c r="G8" s="0" t="n">
        <v>4</v>
      </c>
      <c r="H8" s="0" t="n">
        <v>4</v>
      </c>
      <c r="I8" s="0" t="n">
        <v>3</v>
      </c>
      <c r="J8" s="0" t="n">
        <v>3</v>
      </c>
      <c r="K8" s="0" t="n">
        <v>2</v>
      </c>
      <c r="L8" s="0" t="n">
        <v>5</v>
      </c>
      <c r="M8" s="0" t="n">
        <v>7</v>
      </c>
      <c r="N8" s="0" t="n">
        <v>3</v>
      </c>
      <c r="O8" s="0" t="n">
        <v>80</v>
      </c>
      <c r="P8" s="0" t="n">
        <v>30</v>
      </c>
      <c r="Q8" s="0" t="n">
        <v>25</v>
      </c>
      <c r="R8" s="4" t="n">
        <f aca="false">P8/$O$3</f>
        <v>1.875</v>
      </c>
      <c r="S8" s="5" t="s">
        <v>30</v>
      </c>
      <c r="T8" s="5" t="s">
        <v>31</v>
      </c>
      <c r="U8" s="0" t="n">
        <f aca="false">(SUM(D8:K8)+M8-7+L8+(Q8/10))*N8</f>
        <v>103.5</v>
      </c>
      <c r="V8" s="4" t="n">
        <f aca="false">U8/O8</f>
        <v>1.29375</v>
      </c>
      <c r="W8" s="4" t="n">
        <f aca="false">U8/P8</f>
        <v>3.45</v>
      </c>
      <c r="X8" s="6" t="n">
        <f aca="false">P8/O8</f>
        <v>0.375</v>
      </c>
    </row>
    <row r="9" customFormat="false" ht="12.8" hidden="false" customHeight="false" outlineLevel="0" collapsed="false">
      <c r="B9" s="0" t="s">
        <v>32</v>
      </c>
      <c r="C9" s="0" t="n">
        <v>0</v>
      </c>
      <c r="D9" s="0" t="n">
        <v>6</v>
      </c>
      <c r="E9" s="0" t="n">
        <v>3</v>
      </c>
      <c r="F9" s="0" t="n">
        <v>2</v>
      </c>
      <c r="G9" s="0" t="n">
        <v>4</v>
      </c>
      <c r="H9" s="0" t="n">
        <v>4</v>
      </c>
      <c r="I9" s="0" t="n">
        <v>3</v>
      </c>
      <c r="J9" s="0" t="n">
        <v>4</v>
      </c>
      <c r="K9" s="0" t="n">
        <v>2</v>
      </c>
      <c r="L9" s="0" t="n">
        <v>5</v>
      </c>
      <c r="M9" s="0" t="n">
        <v>7</v>
      </c>
      <c r="N9" s="0" t="n">
        <v>4</v>
      </c>
      <c r="O9" s="0" t="n">
        <v>90</v>
      </c>
      <c r="P9" s="0" t="n">
        <v>35</v>
      </c>
      <c r="Q9" s="0" t="n">
        <v>40</v>
      </c>
      <c r="R9" s="4" t="n">
        <f aca="false">P9/$O$3</f>
        <v>2.1875</v>
      </c>
      <c r="S9" s="5" t="s">
        <v>33</v>
      </c>
      <c r="T9" s="5" t="s">
        <v>34</v>
      </c>
      <c r="U9" s="0" t="n">
        <f aca="false">(SUM(D9:K9)+M9-7+L9+(Q9/10))*N9</f>
        <v>148</v>
      </c>
      <c r="V9" s="4" t="n">
        <f aca="false">U9/O9</f>
        <v>1.64444444444444</v>
      </c>
      <c r="W9" s="4" t="n">
        <f aca="false">U9/P9</f>
        <v>4.22857142857143</v>
      </c>
      <c r="X9" s="6" t="n">
        <f aca="false">P9/O9</f>
        <v>0.388888888888889</v>
      </c>
    </row>
    <row r="10" customFormat="false" ht="12.8" hidden="false" customHeight="false" outlineLevel="0" collapsed="false">
      <c r="B10" s="0" t="s">
        <v>35</v>
      </c>
      <c r="C10" s="0" t="n">
        <v>7.2</v>
      </c>
      <c r="D10" s="0" t="n">
        <v>4</v>
      </c>
      <c r="E10" s="0" t="n">
        <v>3</v>
      </c>
      <c r="F10" s="0" t="n">
        <v>3</v>
      </c>
      <c r="G10" s="0" t="n">
        <v>3</v>
      </c>
      <c r="H10" s="0" t="n">
        <v>3</v>
      </c>
      <c r="I10" s="0" t="n">
        <v>2</v>
      </c>
      <c r="J10" s="0" t="n">
        <v>3</v>
      </c>
      <c r="K10" s="0" t="n">
        <v>1</v>
      </c>
      <c r="L10" s="0" t="n">
        <v>5</v>
      </c>
      <c r="M10" s="0" t="n">
        <v>8</v>
      </c>
      <c r="N10" s="0" t="n">
        <v>5</v>
      </c>
      <c r="O10" s="0" t="n">
        <f aca="false">3*O3</f>
        <v>48</v>
      </c>
      <c r="P10" s="0" t="n">
        <f aca="false">2*O3</f>
        <v>32</v>
      </c>
      <c r="Q10" s="0" t="n">
        <v>80</v>
      </c>
      <c r="R10" s="4" t="n">
        <f aca="false">P10/$O$3</f>
        <v>2</v>
      </c>
      <c r="S10" s="5" t="s">
        <v>36</v>
      </c>
      <c r="T10" s="5" t="s">
        <v>37</v>
      </c>
      <c r="U10" s="0" t="n">
        <f aca="false">(SUM(D10:K10)+M10-7+L10+(Q10/10))*N10</f>
        <v>180</v>
      </c>
      <c r="V10" s="4" t="n">
        <f aca="false">U10/O10</f>
        <v>3.75</v>
      </c>
      <c r="W10" s="4" t="n">
        <f aca="false">U10/P10</f>
        <v>5.625</v>
      </c>
      <c r="X10" s="6" t="n">
        <f aca="false">P10/O10</f>
        <v>0.666666666666667</v>
      </c>
    </row>
    <row r="11" customFormat="false" ht="23.85" hidden="false" customHeight="false" outlineLevel="0" collapsed="false">
      <c r="B11" s="0" t="s">
        <v>38</v>
      </c>
      <c r="C11" s="0" t="n">
        <v>0</v>
      </c>
      <c r="D11" s="0" t="n">
        <v>4</v>
      </c>
      <c r="E11" s="0" t="n">
        <v>4</v>
      </c>
      <c r="F11" s="0" t="n">
        <v>3</v>
      </c>
      <c r="G11" s="0" t="n">
        <v>4</v>
      </c>
      <c r="H11" s="0" t="n">
        <v>4</v>
      </c>
      <c r="I11" s="0" t="n">
        <v>1</v>
      </c>
      <c r="J11" s="0" t="n">
        <v>2</v>
      </c>
      <c r="K11" s="0" t="n">
        <v>1</v>
      </c>
      <c r="L11" s="0" t="n">
        <v>3</v>
      </c>
      <c r="M11" s="0" t="n">
        <v>7</v>
      </c>
      <c r="N11" s="0" t="n">
        <v>4</v>
      </c>
      <c r="O11" s="0" t="n">
        <v>60</v>
      </c>
      <c r="P11" s="0" t="n">
        <v>25</v>
      </c>
      <c r="Q11" s="0" t="n">
        <v>15</v>
      </c>
      <c r="R11" s="4" t="n">
        <f aca="false">P11/$O$3</f>
        <v>1.5625</v>
      </c>
      <c r="S11" s="5" t="s">
        <v>39</v>
      </c>
      <c r="T11" s="5" t="s">
        <v>40</v>
      </c>
      <c r="U11" s="0" t="n">
        <f aca="false">(SUM(D11:K11)+M11-7+L11+(Q11/10))*N11</f>
        <v>110</v>
      </c>
      <c r="V11" s="4" t="n">
        <f aca="false">U11/O11</f>
        <v>1.83333333333333</v>
      </c>
      <c r="W11" s="4" t="n">
        <f aca="false">U11/P11</f>
        <v>4.4</v>
      </c>
      <c r="X11" s="6" t="n">
        <f aca="false">P11/O11</f>
        <v>0.416666666666667</v>
      </c>
    </row>
    <row r="12" customFormat="false" ht="12.8" hidden="false" customHeight="false" outlineLevel="0" collapsed="false">
      <c r="B12" s="0" t="s">
        <v>41</v>
      </c>
      <c r="C12" s="0" t="n">
        <v>0</v>
      </c>
      <c r="D12" s="0" t="n">
        <v>4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6</v>
      </c>
      <c r="N12" s="0" t="n">
        <v>2</v>
      </c>
      <c r="O12" s="0" t="n">
        <v>35</v>
      </c>
      <c r="P12" s="0" t="n">
        <v>15</v>
      </c>
      <c r="Q12" s="0" t="n">
        <v>10</v>
      </c>
      <c r="R12" s="4" t="n">
        <f aca="false">P12/$O$3</f>
        <v>0.9375</v>
      </c>
      <c r="S12" s="5" t="s">
        <v>42</v>
      </c>
      <c r="T12" s="5" t="s">
        <v>43</v>
      </c>
      <c r="U12" s="0" t="n">
        <f aca="false">(SUM(D12:K12)+M12-7+L12+(Q12/10))*N12</f>
        <v>8</v>
      </c>
      <c r="V12" s="4" t="n">
        <f aca="false">U12/O12</f>
        <v>0.228571428571429</v>
      </c>
      <c r="W12" s="4" t="n">
        <f aca="false">U12/P12</f>
        <v>0.533333333333333</v>
      </c>
      <c r="X12" s="6" t="n">
        <f aca="false">P12/O12</f>
        <v>0.428571428571429</v>
      </c>
    </row>
    <row r="13" customFormat="false" ht="23.85" hidden="false" customHeight="false" outlineLevel="0" collapsed="false">
      <c r="B13" s="0" t="s">
        <v>44</v>
      </c>
      <c r="C13" s="0" t="n">
        <v>0</v>
      </c>
      <c r="D13" s="0" t="n">
        <v>4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6</v>
      </c>
      <c r="N13" s="0" t="n">
        <v>1</v>
      </c>
      <c r="O13" s="0" t="n">
        <v>20</v>
      </c>
      <c r="P13" s="0" t="n">
        <v>15</v>
      </c>
      <c r="Q13" s="0" t="n">
        <v>10</v>
      </c>
      <c r="R13" s="4" t="n">
        <f aca="false">P13/$O$3</f>
        <v>0.9375</v>
      </c>
      <c r="S13" s="5" t="s">
        <v>42</v>
      </c>
      <c r="T13" s="5" t="s">
        <v>45</v>
      </c>
      <c r="U13" s="0" t="n">
        <f aca="false">(SUM(D13:K13)+M13-7+L13+(Q13/10))*N13</f>
        <v>4</v>
      </c>
      <c r="V13" s="4" t="n">
        <f aca="false">U13/O13</f>
        <v>0.2</v>
      </c>
      <c r="W13" s="4" t="n">
        <f aca="false">U13/P13</f>
        <v>0.266666666666667</v>
      </c>
      <c r="X13" s="6" t="n">
        <f aca="false">P13/O13</f>
        <v>0.75</v>
      </c>
    </row>
    <row r="14" customFormat="false" ht="12.8" hidden="false" customHeight="false" outlineLevel="0" collapsed="false">
      <c r="B14" s="0" t="s">
        <v>46</v>
      </c>
      <c r="C14" s="0" t="n">
        <v>0</v>
      </c>
      <c r="D14" s="0" t="n">
        <v>4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7</v>
      </c>
      <c r="N14" s="0" t="n">
        <v>2</v>
      </c>
      <c r="O14" s="0" t="n">
        <v>40</v>
      </c>
      <c r="P14" s="0" t="n">
        <v>20</v>
      </c>
      <c r="Q14" s="0" t="n">
        <v>20</v>
      </c>
      <c r="R14" s="4" t="n">
        <f aca="false">P14/$O$3</f>
        <v>1.25</v>
      </c>
      <c r="S14" s="5" t="s">
        <v>42</v>
      </c>
      <c r="T14" s="5" t="s">
        <v>47</v>
      </c>
      <c r="U14" s="0" t="n">
        <f aca="false">(SUM(D14:K14)+M14-7+L14+(Q14/10))*N14</f>
        <v>12</v>
      </c>
      <c r="V14" s="4" t="n">
        <f aca="false">U14/O14</f>
        <v>0.3</v>
      </c>
      <c r="W14" s="4" t="n">
        <f aca="false">U14/P14</f>
        <v>0.6</v>
      </c>
      <c r="X14" s="6" t="n">
        <f aca="false">P14/O14</f>
        <v>0.5</v>
      </c>
      <c r="Y14" s="0" t="s">
        <v>48</v>
      </c>
    </row>
    <row r="15" customFormat="false" ht="12.8" hidden="false" customHeight="false" outlineLevel="0" collapsed="false">
      <c r="B15" s="0" t="s">
        <v>49</v>
      </c>
      <c r="C15" s="0" t="n">
        <v>11</v>
      </c>
      <c r="D15" s="0" t="n">
        <v>7</v>
      </c>
      <c r="E15" s="0" t="n">
        <v>3</v>
      </c>
      <c r="F15" s="0" t="n">
        <v>0</v>
      </c>
      <c r="G15" s="0" t="n">
        <v>3</v>
      </c>
      <c r="H15" s="0" t="n">
        <v>4</v>
      </c>
      <c r="I15" s="0" t="n">
        <v>1</v>
      </c>
      <c r="J15" s="0" t="n">
        <v>3</v>
      </c>
      <c r="K15" s="0" t="n">
        <v>1</v>
      </c>
      <c r="L15" s="0" t="n">
        <v>0</v>
      </c>
      <c r="M15" s="0" t="n">
        <v>3</v>
      </c>
      <c r="N15" s="0" t="n">
        <v>3</v>
      </c>
      <c r="O15" s="0" t="n">
        <v>90</v>
      </c>
      <c r="P15" s="0" t="n">
        <v>0</v>
      </c>
      <c r="Q15" s="0" t="n">
        <v>10</v>
      </c>
      <c r="R15" s="4" t="n">
        <f aca="false">P15/$O$3</f>
        <v>0</v>
      </c>
      <c r="S15" s="0" t="s">
        <v>42</v>
      </c>
      <c r="T15" s="0" t="s">
        <v>50</v>
      </c>
      <c r="U15" s="0" t="n">
        <f aca="false">(SUM(D15:K15)+M15-7+L15+(Q15/10))*N15</f>
        <v>57</v>
      </c>
      <c r="V15" s="4" t="n">
        <f aca="false">U15/O15</f>
        <v>0.633333333333333</v>
      </c>
      <c r="W15" s="4" t="e">
        <f aca="false">U15/P15</f>
        <v>#DIV/0!</v>
      </c>
      <c r="X15" s="6" t="n">
        <f aca="false">P15/O15</f>
        <v>0</v>
      </c>
    </row>
  </sheetData>
  <conditionalFormatting sqref="V8:W15">
    <cfRule type="colorScale" priority="2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X8:X15">
    <cfRule type="colorScale" priority="3">
      <colorScale>
        <cfvo type="min" val="0"/>
        <cfvo type="percentile" val="50"/>
        <cfvo type="max" val="0"/>
        <color rgb="FF89C765"/>
        <color rgb="FFFFFF00"/>
        <color rgb="FFF79448"/>
      </colorScale>
    </cfRule>
  </conditionalFormatting>
  <conditionalFormatting sqref="N8:N15">
    <cfRule type="colorScale" priority="4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R8:R15">
    <cfRule type="colorScale" priority="5">
      <colorScale>
        <cfvo type="min" val="0"/>
        <cfvo type="percentile" val="50"/>
        <cfvo type="max" val="0"/>
        <color rgb="FF89C765"/>
        <color rgb="FFFFF450"/>
        <color rgb="FFFDB94D"/>
      </colorScale>
    </cfRule>
  </conditionalFormatting>
  <conditionalFormatting sqref="D8:M15">
    <cfRule type="colorScale" priority="6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conditionalFormatting sqref="D8:L15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U8:U15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C8:C15">
    <cfRule type="colorScale" priority="9">
      <colorScale>
        <cfvo type="min" val="0"/>
        <cfvo type="percentile" val="50"/>
        <cfvo type="max" val="0"/>
        <color rgb="FFE0EFD4"/>
        <color rgb="FF89C765"/>
        <color rgb="FF407927"/>
      </colorScale>
    </cfRule>
  </conditionalFormatting>
  <conditionalFormatting sqref="O8:O15">
    <cfRule type="colorScale" priority="10">
      <colorScale>
        <cfvo type="min" val="0"/>
        <cfvo type="percentile" val="50"/>
        <cfvo type="max" val="0"/>
        <color rgb="FFFFF450"/>
        <color rgb="FFF79448"/>
        <color rgb="FFF04E4D"/>
      </colorScale>
    </cfRule>
  </conditionalFormatting>
  <conditionalFormatting sqref="P8:P15">
    <cfRule type="colorScale" priority="11">
      <colorScale>
        <cfvo type="min" val="0"/>
        <cfvo type="percentile" val="50"/>
        <cfvo type="max" val="0"/>
        <color rgb="FFFFF450"/>
        <color rgb="FFF79448"/>
        <color rgb="FFF04E4D"/>
      </colorScale>
    </cfRule>
  </conditionalFormatting>
  <conditionalFormatting sqref="Q8:Q15">
    <cfRule type="colorScale" priority="12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2019-03-27T10:38:38Z</dcterms:created>
  <dc:creator/>
  <dc:description/>
  <dc:language>de-DE</dc:language>
  <cp:lastModifiedBy/>
  <dcterms:modified xsi:type="dcterms:W3CDTF">2019-03-28T12:06:09Z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