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"/>
    </mc:Choice>
  </mc:AlternateContent>
  <xr:revisionPtr revIDLastSave="0" documentId="13_ncr:1_{8FBB06AD-303B-4C27-9607-2A3AC0371735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U12" i="1" s="1"/>
  <c r="T13" i="1"/>
  <c r="V13" i="1" s="1"/>
  <c r="T14" i="1"/>
  <c r="V14" i="1" s="1"/>
  <c r="T8" i="1"/>
  <c r="W14" i="1"/>
  <c r="Q14" i="1"/>
  <c r="W13" i="1"/>
  <c r="Q13" i="1"/>
  <c r="W12" i="1"/>
  <c r="Q12" i="1"/>
  <c r="W11" i="1"/>
  <c r="V11" i="1"/>
  <c r="U11" i="1"/>
  <c r="Q11" i="1"/>
  <c r="O10" i="1"/>
  <c r="N10" i="1"/>
  <c r="W9" i="1"/>
  <c r="V9" i="1"/>
  <c r="U9" i="1"/>
  <c r="Q9" i="1"/>
  <c r="W8" i="1"/>
  <c r="V8" i="1"/>
  <c r="Q8" i="1"/>
  <c r="V12" i="1" l="1"/>
  <c r="W10" i="1"/>
  <c r="U10" i="1"/>
  <c r="V10" i="1"/>
  <c r="Q10" i="1"/>
  <c r="U14" i="1"/>
  <c r="U8" i="1"/>
  <c r="U13" i="1"/>
</calcChain>
</file>

<file path=xl/sharedStrings.xml><?xml version="1.0" encoding="utf-8"?>
<sst xmlns="http://schemas.openxmlformats.org/spreadsheetml/2006/main" count="255" uniqueCount="48">
  <si>
    <t>Kosten/Nutzen</t>
  </si>
  <si>
    <t>Gold/Shard</t>
  </si>
  <si>
    <t>gefühlt</t>
  </si>
  <si>
    <t>höher ist besser</t>
  </si>
  <si>
    <t>kleiner ist besser</t>
  </si>
  <si>
    <t>Name</t>
  </si>
  <si>
    <t>M</t>
  </si>
  <si>
    <t>WS</t>
  </si>
  <si>
    <t>BS</t>
  </si>
  <si>
    <t>S</t>
  </si>
  <si>
    <t>T</t>
  </si>
  <si>
    <t>W</t>
  </si>
  <si>
    <t>I</t>
  </si>
  <si>
    <t>A</t>
  </si>
  <si>
    <t>Sv</t>
  </si>
  <si>
    <t>Ld</t>
  </si>
  <si>
    <t>Pers. Bewertung</t>
  </si>
  <si>
    <t>Hire</t>
  </si>
  <si>
    <t>UpKeep</t>
  </si>
  <si>
    <t>UpKeey in Shards</t>
  </si>
  <si>
    <t>Ausrüstung</t>
  </si>
  <si>
    <t>Skills</t>
  </si>
  <si>
    <t>Wertung</t>
  </si>
  <si>
    <t>Wertung/Hire</t>
  </si>
  <si>
    <t>Wertung/UpKeep</t>
  </si>
  <si>
    <t>UpKeep/Hire %</t>
  </si>
  <si>
    <t>Fragen</t>
  </si>
  <si>
    <t>Ogre Bodyguard</t>
  </si>
  <si>
    <t>Sword/Club/Axe</t>
  </si>
  <si>
    <t>Fear, Large</t>
  </si>
  <si>
    <t>Ogre Slave Master</t>
  </si>
  <si>
    <t>Axe/Club/Chains</t>
  </si>
  <si>
    <t>Fear, Capture, Chains, Escape, Large</t>
  </si>
  <si>
    <t>Dark Emissary</t>
  </si>
  <si>
    <t>Spiral staff</t>
  </si>
  <si>
    <t>4 Zauber, 4+AS no Mod</t>
  </si>
  <si>
    <t>Black Ork</t>
  </si>
  <si>
    <t>heavy armor, 2x axe, helmet</t>
  </si>
  <si>
    <t>innerhalb von Radius 6“ kene Animosity, Ld weitergabe</t>
  </si>
  <si>
    <t>Cartographer</t>
  </si>
  <si>
    <t>-</t>
  </si>
  <si>
    <t>1 ReRoll auf einen Exploration dice</t>
  </si>
  <si>
    <t>Goblin herder (Stallmeister)</t>
  </si>
  <si>
    <t>+1 auf rare roll für Mounts, Beastmaster, Animal handler</t>
  </si>
  <si>
    <t>Traveling trader</t>
  </si>
  <si>
    <t>75% buy/75% sell, +1 to rare roll</t>
  </si>
  <si>
    <t>Gilt das auch für Animals?</t>
  </si>
  <si>
    <t>WBR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</si>
</sst>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4"/>
  <sheetViews>
    <sheetView tabSelected="1" zoomScale="115" zoomScaleNormal="115" workbookViewId="0">
      <selection activeCell="S6" sqref="S6"/>
    </sheetView>
  </sheetViews>
  <sheetFormatPr baseColWidth="10" defaultColWidth="9.140625" defaultRowHeight="12.75" x14ac:dyDescent="0.2"/>
  <cols>
    <col min="1" max="1" width="11.5703125"/>
    <col min="2" max="2" width="23.85546875" bestFit="1" customWidth="1"/>
    <col min="3" max="3" width="2.5703125" bestFit="1" customWidth="1"/>
    <col min="4" max="4" width="4.140625" bestFit="1" customWidth="1"/>
    <col min="5" max="5" width="3.5703125" bestFit="1" customWidth="1"/>
    <col min="6" max="6" width="2.28515625" bestFit="1" customWidth="1"/>
    <col min="7" max="7" width="2.140625" bestFit="1" customWidth="1"/>
    <col min="8" max="8" width="2.85546875" bestFit="1" customWidth="1"/>
    <col min="9" max="9" width="2" bestFit="1" customWidth="1"/>
    <col min="10" max="10" width="2.28515625" bestFit="1" customWidth="1"/>
    <col min="11" max="12" width="3.28515625" bestFit="1" customWidth="1"/>
    <col min="13" max="13" width="16.140625" bestFit="1" customWidth="1"/>
    <col min="14" max="14" width="4.7109375" customWidth="1"/>
    <col min="15" max="15" width="10.28515625" bestFit="1" customWidth="1"/>
    <col min="16" max="16" width="10.28515625" customWidth="1"/>
    <col min="17" max="17" width="17.28515625" bestFit="1" customWidth="1"/>
    <col min="18" max="18" width="23.85546875" bestFit="1" customWidth="1"/>
    <col min="19" max="19" width="32.28515625" customWidth="1"/>
    <col min="20" max="20" width="8.7109375" bestFit="1" customWidth="1"/>
    <col min="21" max="21" width="15" bestFit="1" customWidth="1"/>
    <col min="22" max="22" width="16.5703125" bestFit="1" customWidth="1"/>
    <col min="23" max="23" width="16" customWidth="1"/>
    <col min="24" max="24" width="23.140625" bestFit="1" customWidth="1"/>
    <col min="25" max="1026" width="11.5703125"/>
  </cols>
  <sheetData>
    <row r="2" spans="2:24" ht="15.75" x14ac:dyDescent="0.25">
      <c r="B2" s="1" t="s">
        <v>0</v>
      </c>
    </row>
    <row r="3" spans="2:24" x14ac:dyDescent="0.2">
      <c r="N3" s="2">
        <v>16</v>
      </c>
      <c r="O3" t="s">
        <v>1</v>
      </c>
    </row>
    <row r="6" spans="2:24" x14ac:dyDescent="0.2">
      <c r="M6" t="s">
        <v>2</v>
      </c>
      <c r="U6" s="3" t="s">
        <v>3</v>
      </c>
      <c r="V6" s="3" t="s">
        <v>3</v>
      </c>
      <c r="W6" s="3" t="s">
        <v>4</v>
      </c>
    </row>
    <row r="7" spans="2:24" x14ac:dyDescent="0.2"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47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</row>
    <row r="8" spans="2:24" x14ac:dyDescent="0.2">
      <c r="B8" t="s">
        <v>27</v>
      </c>
      <c r="C8">
        <v>6</v>
      </c>
      <c r="D8">
        <v>3</v>
      </c>
      <c r="E8">
        <v>2</v>
      </c>
      <c r="F8">
        <v>4</v>
      </c>
      <c r="G8">
        <v>4</v>
      </c>
      <c r="H8">
        <v>3</v>
      </c>
      <c r="I8">
        <v>3</v>
      </c>
      <c r="J8">
        <v>2</v>
      </c>
      <c r="K8">
        <v>5</v>
      </c>
      <c r="L8">
        <v>7</v>
      </c>
      <c r="M8">
        <v>3</v>
      </c>
      <c r="N8">
        <v>80</v>
      </c>
      <c r="O8">
        <v>30</v>
      </c>
      <c r="P8">
        <v>25</v>
      </c>
      <c r="Q8" s="4">
        <f t="shared" ref="Q8:Q14" si="0">O8/$N$3</f>
        <v>1.875</v>
      </c>
      <c r="R8" s="5" t="s">
        <v>28</v>
      </c>
      <c r="S8" s="5" t="s">
        <v>29</v>
      </c>
      <c r="T8">
        <f>SUM(C8:J8)+L8-7+K8+P8</f>
        <v>57</v>
      </c>
      <c r="U8" s="4">
        <f t="shared" ref="U8:U14" si="1">T8/N8</f>
        <v>0.71250000000000002</v>
      </c>
      <c r="V8" s="4">
        <f t="shared" ref="V8:V14" si="2">T8/O8</f>
        <v>1.9</v>
      </c>
      <c r="W8" s="6">
        <f t="shared" ref="W8:W14" si="3">O8/N8</f>
        <v>0.375</v>
      </c>
    </row>
    <row r="9" spans="2:24" ht="25.5" x14ac:dyDescent="0.2">
      <c r="B9" t="s">
        <v>30</v>
      </c>
      <c r="C9">
        <v>6</v>
      </c>
      <c r="D9">
        <v>3</v>
      </c>
      <c r="E9">
        <v>2</v>
      </c>
      <c r="F9">
        <v>4</v>
      </c>
      <c r="G9">
        <v>4</v>
      </c>
      <c r="H9">
        <v>3</v>
      </c>
      <c r="I9">
        <v>4</v>
      </c>
      <c r="J9">
        <v>2</v>
      </c>
      <c r="K9">
        <v>5</v>
      </c>
      <c r="L9">
        <v>7</v>
      </c>
      <c r="M9">
        <v>4</v>
      </c>
      <c r="N9">
        <v>90</v>
      </c>
      <c r="O9">
        <v>35</v>
      </c>
      <c r="P9">
        <v>40</v>
      </c>
      <c r="Q9" s="4">
        <f t="shared" si="0"/>
        <v>2.1875</v>
      </c>
      <c r="R9" s="5" t="s">
        <v>31</v>
      </c>
      <c r="S9" s="5" t="s">
        <v>32</v>
      </c>
      <c r="T9">
        <f t="shared" ref="T9:T14" si="4">SUM(C9:J9)+L9-7+K9+P9</f>
        <v>73</v>
      </c>
      <c r="U9" s="4">
        <f t="shared" si="1"/>
        <v>0.81111111111111112</v>
      </c>
      <c r="V9" s="4">
        <f t="shared" si="2"/>
        <v>2.0857142857142859</v>
      </c>
      <c r="W9" s="6">
        <f t="shared" si="3"/>
        <v>0.3888888888888889</v>
      </c>
    </row>
    <row r="10" spans="2:24" x14ac:dyDescent="0.2">
      <c r="B10" t="s">
        <v>33</v>
      </c>
      <c r="C10">
        <v>4</v>
      </c>
      <c r="D10">
        <v>3</v>
      </c>
      <c r="E10">
        <v>3</v>
      </c>
      <c r="F10">
        <v>3</v>
      </c>
      <c r="G10">
        <v>3</v>
      </c>
      <c r="H10">
        <v>2</v>
      </c>
      <c r="I10">
        <v>3</v>
      </c>
      <c r="J10">
        <v>1</v>
      </c>
      <c r="K10">
        <v>5</v>
      </c>
      <c r="L10">
        <v>8</v>
      </c>
      <c r="M10">
        <v>5</v>
      </c>
      <c r="N10">
        <f>3*N3</f>
        <v>48</v>
      </c>
      <c r="O10">
        <f>2*N3</f>
        <v>32</v>
      </c>
      <c r="P10">
        <v>80</v>
      </c>
      <c r="Q10" s="4">
        <f t="shared" si="0"/>
        <v>2</v>
      </c>
      <c r="R10" s="5" t="s">
        <v>34</v>
      </c>
      <c r="S10" s="5" t="s">
        <v>35</v>
      </c>
      <c r="T10">
        <f t="shared" si="4"/>
        <v>108</v>
      </c>
      <c r="U10" s="4">
        <f t="shared" si="1"/>
        <v>2.25</v>
      </c>
      <c r="V10" s="4">
        <f t="shared" si="2"/>
        <v>3.375</v>
      </c>
      <c r="W10" s="6">
        <f t="shared" si="3"/>
        <v>0.66666666666666663</v>
      </c>
    </row>
    <row r="11" spans="2:24" ht="25.5" x14ac:dyDescent="0.2">
      <c r="B11" t="s">
        <v>36</v>
      </c>
      <c r="C11">
        <v>4</v>
      </c>
      <c r="D11">
        <v>4</v>
      </c>
      <c r="E11">
        <v>3</v>
      </c>
      <c r="F11">
        <v>4</v>
      </c>
      <c r="G11">
        <v>4</v>
      </c>
      <c r="H11">
        <v>1</v>
      </c>
      <c r="I11">
        <v>2</v>
      </c>
      <c r="J11">
        <v>1</v>
      </c>
      <c r="K11">
        <v>3</v>
      </c>
      <c r="L11">
        <v>7</v>
      </c>
      <c r="M11">
        <v>3</v>
      </c>
      <c r="N11">
        <v>60</v>
      </c>
      <c r="O11">
        <v>25</v>
      </c>
      <c r="P11">
        <v>15</v>
      </c>
      <c r="Q11" s="4">
        <f t="shared" si="0"/>
        <v>1.5625</v>
      </c>
      <c r="R11" s="5" t="s">
        <v>37</v>
      </c>
      <c r="S11" s="5" t="s">
        <v>38</v>
      </c>
      <c r="T11">
        <f t="shared" si="4"/>
        <v>41</v>
      </c>
      <c r="U11" s="4">
        <f t="shared" si="1"/>
        <v>0.68333333333333335</v>
      </c>
      <c r="V11" s="4">
        <f t="shared" si="2"/>
        <v>1.64</v>
      </c>
      <c r="W11" s="6">
        <f t="shared" si="3"/>
        <v>0.41666666666666669</v>
      </c>
    </row>
    <row r="12" spans="2:24" x14ac:dyDescent="0.2">
      <c r="B12" t="s">
        <v>39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2</v>
      </c>
      <c r="N12">
        <v>35</v>
      </c>
      <c r="O12">
        <v>15</v>
      </c>
      <c r="P12">
        <v>10</v>
      </c>
      <c r="Q12" s="4">
        <f t="shared" si="0"/>
        <v>0.9375</v>
      </c>
      <c r="R12" s="5" t="s">
        <v>40</v>
      </c>
      <c r="S12" s="5" t="s">
        <v>41</v>
      </c>
      <c r="T12">
        <f t="shared" si="4"/>
        <v>13</v>
      </c>
      <c r="U12" s="4">
        <f t="shared" si="1"/>
        <v>0.37142857142857144</v>
      </c>
      <c r="V12" s="4">
        <f t="shared" si="2"/>
        <v>0.8666666666666667</v>
      </c>
      <c r="W12" s="6">
        <f t="shared" si="3"/>
        <v>0.42857142857142855</v>
      </c>
    </row>
    <row r="13" spans="2:24" ht="25.5" x14ac:dyDescent="0.2">
      <c r="B13" t="s">
        <v>42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</v>
      </c>
      <c r="M13">
        <v>1</v>
      </c>
      <c r="N13">
        <v>20</v>
      </c>
      <c r="O13">
        <v>15</v>
      </c>
      <c r="P13">
        <v>10</v>
      </c>
      <c r="Q13" s="4">
        <f t="shared" si="0"/>
        <v>0.9375</v>
      </c>
      <c r="R13" s="5" t="s">
        <v>40</v>
      </c>
      <c r="S13" s="5" t="s">
        <v>43</v>
      </c>
      <c r="T13">
        <f t="shared" si="4"/>
        <v>13</v>
      </c>
      <c r="U13" s="4">
        <f t="shared" si="1"/>
        <v>0.65</v>
      </c>
      <c r="V13" s="4">
        <f t="shared" si="2"/>
        <v>0.8666666666666667</v>
      </c>
      <c r="W13" s="6">
        <f t="shared" si="3"/>
        <v>0.75</v>
      </c>
    </row>
    <row r="14" spans="2:24" x14ac:dyDescent="0.2">
      <c r="B14" t="s">
        <v>44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v>2</v>
      </c>
      <c r="N14">
        <v>40</v>
      </c>
      <c r="O14">
        <v>20</v>
      </c>
      <c r="P14">
        <v>20</v>
      </c>
      <c r="Q14" s="4">
        <f t="shared" si="0"/>
        <v>1.25</v>
      </c>
      <c r="R14" s="5" t="s">
        <v>40</v>
      </c>
      <c r="S14" s="5" t="s">
        <v>45</v>
      </c>
      <c r="T14">
        <f t="shared" si="4"/>
        <v>24</v>
      </c>
      <c r="U14" s="4">
        <f t="shared" si="1"/>
        <v>0.6</v>
      </c>
      <c r="V14" s="4">
        <f t="shared" si="2"/>
        <v>1.2</v>
      </c>
      <c r="W14" s="6">
        <f t="shared" si="3"/>
        <v>0.5</v>
      </c>
      <c r="X14" t="s">
        <v>46</v>
      </c>
    </row>
  </sheetData>
  <conditionalFormatting sqref="U8:V14">
    <cfRule type="colorScale" priority="4">
      <colorScale>
        <cfvo type="min"/>
        <cfvo type="percentile" val="50"/>
        <cfvo type="max"/>
        <color rgb="FFF79448"/>
        <color rgb="FFFFF450"/>
        <color rgb="FF89C765"/>
      </colorScale>
    </cfRule>
  </conditionalFormatting>
  <conditionalFormatting sqref="W8:W14">
    <cfRule type="colorScale" priority="5">
      <colorScale>
        <cfvo type="min"/>
        <cfvo type="percentile" val="50"/>
        <cfvo type="max"/>
        <color rgb="FF89C765"/>
        <color rgb="FFFFFF00"/>
        <color rgb="FFF79448"/>
      </colorScale>
    </cfRule>
  </conditionalFormatting>
  <conditionalFormatting sqref="M8:M14">
    <cfRule type="colorScale" priority="6">
      <colorScale>
        <cfvo type="min"/>
        <cfvo type="percentile" val="50"/>
        <cfvo type="max"/>
        <color rgb="FFF79448"/>
        <color rgb="FFFFF450"/>
        <color rgb="FF89C765"/>
      </colorScale>
    </cfRule>
  </conditionalFormatting>
  <conditionalFormatting sqref="Q8:Q14">
    <cfRule type="colorScale" priority="7">
      <colorScale>
        <cfvo type="min"/>
        <cfvo type="percentile" val="50"/>
        <cfvo type="max"/>
        <color rgb="FF89C765"/>
        <color rgb="FFFFF450"/>
        <color rgb="FFFDB94D"/>
      </colorScale>
    </cfRule>
  </conditionalFormatting>
  <conditionalFormatting sqref="C8:L14">
    <cfRule type="colorScale" priority="8">
      <colorScale>
        <cfvo type="min"/>
        <cfvo type="percentile" val="50"/>
        <cfvo type="max"/>
        <color rgb="FF407927"/>
        <color rgb="FF89C765"/>
        <color rgb="FFE0EFD4"/>
      </colorScale>
    </cfRule>
  </conditionalFormatting>
  <conditionalFormatting sqref="C8:K14">
    <cfRule type="colorScale" priority="2">
      <colorScale>
        <cfvo type="min"/>
        <cfvo type="max"/>
        <color rgb="FFFFEF9C"/>
        <color rgb="FF63BE7B"/>
      </colorScale>
    </cfRule>
  </conditionalFormatting>
  <conditionalFormatting sqref="T8:T14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klaute</cp:lastModifiedBy>
  <cp:revision>24</cp:revision>
  <dcterms:created xsi:type="dcterms:W3CDTF">2019-03-27T10:38:38Z</dcterms:created>
  <dcterms:modified xsi:type="dcterms:W3CDTF">2019-03-27T18:12:18Z</dcterms:modified>
  <dc:language>de-DE</dc:language>
</cp:coreProperties>
</file>