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te\Dropbox\Privat\Mordheim\Players\Kai\"/>
    </mc:Choice>
  </mc:AlternateContent>
  <xr:revisionPtr revIDLastSave="0" documentId="13_ncr:1_{CB073AEC-83D7-496F-A6DC-283F4CBF76D3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15" i="1" l="1"/>
  <c r="V15" i="1"/>
  <c r="W15" i="1" s="1"/>
  <c r="S15" i="1"/>
  <c r="B15" i="1"/>
  <c r="Y14" i="1"/>
  <c r="X14" i="1"/>
  <c r="V14" i="1"/>
  <c r="W14" i="1" s="1"/>
  <c r="S14" i="1"/>
  <c r="Y13" i="1"/>
  <c r="V13" i="1"/>
  <c r="X13" i="1" s="1"/>
  <c r="S13" i="1"/>
  <c r="Y12" i="1"/>
  <c r="V12" i="1"/>
  <c r="X12" i="1" s="1"/>
  <c r="S12" i="1"/>
  <c r="Y11" i="1"/>
  <c r="V11" i="1"/>
  <c r="X11" i="1" s="1"/>
  <c r="S11" i="1"/>
  <c r="V10" i="1"/>
  <c r="W10" i="1" s="1"/>
  <c r="Q10" i="1"/>
  <c r="Y10" i="1" s="1"/>
  <c r="P10" i="1"/>
  <c r="B10" i="1"/>
  <c r="Y9" i="1"/>
  <c r="V9" i="1"/>
  <c r="W9" i="1" s="1"/>
  <c r="S9" i="1"/>
  <c r="Y8" i="1"/>
  <c r="V8" i="1"/>
  <c r="W8" i="1" s="1"/>
  <c r="S8" i="1"/>
  <c r="X10" i="1" l="1"/>
  <c r="X9" i="1"/>
  <c r="W11" i="1"/>
  <c r="S10" i="1"/>
  <c r="W13" i="1"/>
  <c r="X8" i="1"/>
  <c r="W12" i="1"/>
</calcChain>
</file>

<file path=xl/sharedStrings.xml><?xml version="1.0" encoding="utf-8"?>
<sst xmlns="http://schemas.openxmlformats.org/spreadsheetml/2006/main" count="56" uniqueCount="52">
  <si>
    <t>Kosten/Nutzen</t>
  </si>
  <si>
    <t>Gold/Shard</t>
  </si>
  <si>
    <t>gefühlt</t>
  </si>
  <si>
    <t>höher ist besser</t>
  </si>
  <si>
    <t>kleiner ist besser</t>
  </si>
  <si>
    <t>Chance</t>
  </si>
  <si>
    <t>Name</t>
  </si>
  <si>
    <t>M</t>
  </si>
  <si>
    <t>WS</t>
  </si>
  <si>
    <t>BS</t>
  </si>
  <si>
    <t>S</t>
  </si>
  <si>
    <t>T</t>
  </si>
  <si>
    <t>W</t>
  </si>
  <si>
    <t>I</t>
  </si>
  <si>
    <t>A</t>
  </si>
  <si>
    <t>Sv</t>
  </si>
  <si>
    <t>Ld</t>
  </si>
  <si>
    <t>Pers. Bewertung</t>
  </si>
  <si>
    <t>Hire</t>
  </si>
  <si>
    <t>UpKeep</t>
  </si>
  <si>
    <t>WBR add</t>
  </si>
  <si>
    <t>UpKeep in Shards</t>
  </si>
  <si>
    <t>Ausrüstung</t>
  </si>
  <si>
    <t>Skills</t>
  </si>
  <si>
    <t>Wertung</t>
  </si>
  <si>
    <t>Wertung/Hire</t>
  </si>
  <si>
    <t>Wertung/UpKeep</t>
  </si>
  <si>
    <t>UpKeep/Hire %</t>
  </si>
  <si>
    <t>Fragen</t>
  </si>
  <si>
    <t>Ogre Bodyguard</t>
  </si>
  <si>
    <t>Sword/Club/Axe</t>
  </si>
  <si>
    <t>Fear, Large</t>
  </si>
  <si>
    <t>Ogre Slave Master</t>
  </si>
  <si>
    <t>Axe/Club/Chains</t>
  </si>
  <si>
    <t>Fear, Capture, Chains, Escape, Large</t>
  </si>
  <si>
    <t>Dark Emissary</t>
  </si>
  <si>
    <t>Spiral staff</t>
  </si>
  <si>
    <t>4 Zauber, 4+AS no Mod</t>
  </si>
  <si>
    <t>Black Ork</t>
  </si>
  <si>
    <t>heavy armor, 2x axe, helmet</t>
  </si>
  <si>
    <t>innerhalb von Radius 6“ kene Animosity, Ld weitergabe</t>
  </si>
  <si>
    <t>Cartographer</t>
  </si>
  <si>
    <t>-</t>
  </si>
  <si>
    <t>1 ReRoll auf einen Exploration dice</t>
  </si>
  <si>
    <t>Goblin herder (Stallmeister)</t>
  </si>
  <si>
    <t>+1 auf rare roll für Mounts, Beastmaster, Animal handler</t>
  </si>
  <si>
    <t>Traveling trader</t>
  </si>
  <si>
    <t>75% buy/75% sell, +1 to rare roll</t>
  </si>
  <si>
    <t>Gilt das auch für Animals?</t>
  </si>
  <si>
    <t>War Boar</t>
  </si>
  <si>
    <t>Charge +2S; +2AS fro Rider</t>
  </si>
  <si>
    <t>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</si>
</sst>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5"/>
  <sheetViews>
    <sheetView tabSelected="1" topLeftCell="B1" zoomScale="115" zoomScaleNormal="115" workbookViewId="0">
      <selection activeCell="D8" sqref="D8"/>
    </sheetView>
  </sheetViews>
  <sheetFormatPr baseColWidth="10" defaultColWidth="9.140625" defaultRowHeight="12.75" x14ac:dyDescent="0.2"/>
  <cols>
    <col min="1" max="2" width="8.7109375" customWidth="1"/>
    <col min="3" max="3" width="23.85546875" customWidth="1"/>
    <col min="4" max="4" width="5.42578125" customWidth="1"/>
    <col min="5" max="5" width="2.5703125" customWidth="1"/>
    <col min="6" max="6" width="4.140625" customWidth="1"/>
    <col min="7" max="7" width="3.5703125" customWidth="1"/>
    <col min="8" max="8" width="2.28515625" customWidth="1"/>
    <col min="9" max="9" width="2.140625" customWidth="1"/>
    <col min="10" max="10" width="2.85546875" customWidth="1"/>
    <col min="11" max="11" width="2" customWidth="1"/>
    <col min="12" max="12" width="2.28515625" customWidth="1"/>
    <col min="13" max="14" width="3.28515625" customWidth="1"/>
    <col min="15" max="15" width="16.140625" customWidth="1"/>
    <col min="16" max="16" width="4.7109375" customWidth="1"/>
    <col min="17" max="18" width="10.28515625" customWidth="1"/>
    <col min="19" max="19" width="17.28515625" customWidth="1"/>
    <col min="20" max="20" width="23.85546875" customWidth="1"/>
    <col min="21" max="21" width="32.28515625" customWidth="1"/>
    <col min="22" max="22" width="8.7109375" customWidth="1"/>
    <col min="23" max="23" width="15" customWidth="1"/>
    <col min="24" max="24" width="16.5703125" customWidth="1"/>
    <col min="25" max="25" width="16" customWidth="1"/>
    <col min="26" max="26" width="23.140625" customWidth="1"/>
    <col min="27" max="1025" width="8.7109375" customWidth="1"/>
  </cols>
  <sheetData>
    <row r="2" spans="2:26" ht="15.75" x14ac:dyDescent="0.25">
      <c r="C2" s="1" t="s">
        <v>0</v>
      </c>
      <c r="D2" s="1"/>
    </row>
    <row r="3" spans="2:26" x14ac:dyDescent="0.2">
      <c r="P3" s="2">
        <v>16</v>
      </c>
      <c r="Q3" t="s">
        <v>1</v>
      </c>
    </row>
    <row r="6" spans="2:26" x14ac:dyDescent="0.2">
      <c r="O6" t="s">
        <v>2</v>
      </c>
      <c r="W6" s="3" t="s">
        <v>3</v>
      </c>
      <c r="X6" s="3" t="s">
        <v>3</v>
      </c>
      <c r="Y6" s="3" t="s">
        <v>4</v>
      </c>
    </row>
    <row r="7" spans="2:26" x14ac:dyDescent="0.2">
      <c r="B7" s="2" t="s">
        <v>5</v>
      </c>
      <c r="C7" s="2" t="s">
        <v>6</v>
      </c>
      <c r="D7" s="2" t="s">
        <v>51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</row>
    <row r="8" spans="2:26" x14ac:dyDescent="0.2">
      <c r="B8" s="4">
        <v>1</v>
      </c>
      <c r="C8" t="s">
        <v>29</v>
      </c>
      <c r="D8">
        <v>0</v>
      </c>
      <c r="E8">
        <v>6</v>
      </c>
      <c r="F8">
        <v>3</v>
      </c>
      <c r="G8">
        <v>2</v>
      </c>
      <c r="H8">
        <v>4</v>
      </c>
      <c r="I8">
        <v>4</v>
      </c>
      <c r="J8">
        <v>3</v>
      </c>
      <c r="K8">
        <v>3</v>
      </c>
      <c r="L8">
        <v>2</v>
      </c>
      <c r="M8">
        <v>5</v>
      </c>
      <c r="N8">
        <v>7</v>
      </c>
      <c r="O8">
        <v>3</v>
      </c>
      <c r="P8">
        <v>80</v>
      </c>
      <c r="Q8">
        <v>30</v>
      </c>
      <c r="R8">
        <v>25</v>
      </c>
      <c r="S8" s="5">
        <f t="shared" ref="S8:S15" si="0">Q8/$P$3</f>
        <v>1.875</v>
      </c>
      <c r="T8" s="6" t="s">
        <v>30</v>
      </c>
      <c r="U8" s="6" t="s">
        <v>31</v>
      </c>
      <c r="V8">
        <f t="shared" ref="V8:V15" si="1">(SUM(E8:L8)+N8-7+M8+(R8/10))*O8</f>
        <v>103.5</v>
      </c>
      <c r="W8" s="5">
        <f t="shared" ref="W8:W15" si="2">V8/P8</f>
        <v>1.29375</v>
      </c>
      <c r="X8" s="5">
        <f t="shared" ref="X8:X14" si="3">V8/Q8</f>
        <v>3.45</v>
      </c>
      <c r="Y8" s="4">
        <f t="shared" ref="Y8:Y15" si="4">Q8/P8</f>
        <v>0.375</v>
      </c>
    </row>
    <row r="9" spans="2:26" ht="25.5" x14ac:dyDescent="0.2">
      <c r="B9" s="4">
        <v>1</v>
      </c>
      <c r="C9" t="s">
        <v>32</v>
      </c>
      <c r="D9">
        <v>0</v>
      </c>
      <c r="E9">
        <v>6</v>
      </c>
      <c r="F9">
        <v>3</v>
      </c>
      <c r="G9">
        <v>2</v>
      </c>
      <c r="H9">
        <v>4</v>
      </c>
      <c r="I9">
        <v>4</v>
      </c>
      <c r="J9">
        <v>3</v>
      </c>
      <c r="K9">
        <v>4</v>
      </c>
      <c r="L9">
        <v>2</v>
      </c>
      <c r="M9">
        <v>5</v>
      </c>
      <c r="N9">
        <v>7</v>
      </c>
      <c r="O9">
        <v>3.5</v>
      </c>
      <c r="P9">
        <v>90</v>
      </c>
      <c r="Q9">
        <v>35</v>
      </c>
      <c r="R9">
        <v>40</v>
      </c>
      <c r="S9" s="5">
        <f t="shared" si="0"/>
        <v>2.1875</v>
      </c>
      <c r="T9" s="6" t="s">
        <v>33</v>
      </c>
      <c r="U9" s="6" t="s">
        <v>34</v>
      </c>
      <c r="V9">
        <f t="shared" si="1"/>
        <v>129.5</v>
      </c>
      <c r="W9" s="5">
        <f t="shared" si="2"/>
        <v>1.4388888888888889</v>
      </c>
      <c r="X9" s="5">
        <f t="shared" si="3"/>
        <v>3.7</v>
      </c>
      <c r="Y9" s="4">
        <f t="shared" si="4"/>
        <v>0.3888888888888889</v>
      </c>
    </row>
    <row r="10" spans="2:26" x14ac:dyDescent="0.2">
      <c r="B10" s="4">
        <f>2/6</f>
        <v>0.33333333333333331</v>
      </c>
      <c r="C10" t="s">
        <v>35</v>
      </c>
      <c r="D10">
        <v>7.2</v>
      </c>
      <c r="E10">
        <v>4</v>
      </c>
      <c r="F10">
        <v>3</v>
      </c>
      <c r="G10">
        <v>3</v>
      </c>
      <c r="H10">
        <v>3</v>
      </c>
      <c r="I10">
        <v>3</v>
      </c>
      <c r="J10">
        <v>2</v>
      </c>
      <c r="K10">
        <v>3</v>
      </c>
      <c r="L10">
        <v>1</v>
      </c>
      <c r="M10">
        <v>5</v>
      </c>
      <c r="N10">
        <v>8</v>
      </c>
      <c r="O10">
        <v>4</v>
      </c>
      <c r="P10">
        <f>3*P3</f>
        <v>48</v>
      </c>
      <c r="Q10">
        <f>2*P3</f>
        <v>32</v>
      </c>
      <c r="R10">
        <v>80</v>
      </c>
      <c r="S10" s="5">
        <f t="shared" si="0"/>
        <v>2</v>
      </c>
      <c r="T10" s="6" t="s">
        <v>36</v>
      </c>
      <c r="U10" s="6" t="s">
        <v>37</v>
      </c>
      <c r="V10">
        <f t="shared" si="1"/>
        <v>144</v>
      </c>
      <c r="W10" s="5">
        <f t="shared" si="2"/>
        <v>3</v>
      </c>
      <c r="X10" s="5">
        <f t="shared" si="3"/>
        <v>4.5</v>
      </c>
      <c r="Y10" s="4">
        <f t="shared" si="4"/>
        <v>0.66666666666666663</v>
      </c>
    </row>
    <row r="11" spans="2:26" ht="25.5" x14ac:dyDescent="0.2">
      <c r="B11" s="4">
        <v>1</v>
      </c>
      <c r="C11" t="s">
        <v>38</v>
      </c>
      <c r="D11">
        <v>0</v>
      </c>
      <c r="E11">
        <v>4</v>
      </c>
      <c r="F11">
        <v>4</v>
      </c>
      <c r="G11">
        <v>3</v>
      </c>
      <c r="H11">
        <v>4</v>
      </c>
      <c r="I11">
        <v>4</v>
      </c>
      <c r="J11">
        <v>1</v>
      </c>
      <c r="K11">
        <v>2</v>
      </c>
      <c r="L11">
        <v>1</v>
      </c>
      <c r="M11">
        <v>3</v>
      </c>
      <c r="N11">
        <v>7</v>
      </c>
      <c r="O11">
        <v>4</v>
      </c>
      <c r="P11">
        <v>60</v>
      </c>
      <c r="Q11">
        <v>25</v>
      </c>
      <c r="R11">
        <v>15</v>
      </c>
      <c r="S11" s="5">
        <f t="shared" si="0"/>
        <v>1.5625</v>
      </c>
      <c r="T11" s="6" t="s">
        <v>39</v>
      </c>
      <c r="U11" s="6" t="s">
        <v>40</v>
      </c>
      <c r="V11">
        <f t="shared" si="1"/>
        <v>110</v>
      </c>
      <c r="W11" s="5">
        <f t="shared" si="2"/>
        <v>1.8333333333333333</v>
      </c>
      <c r="X11" s="5">
        <f t="shared" si="3"/>
        <v>4.4000000000000004</v>
      </c>
      <c r="Y11" s="4">
        <f t="shared" si="4"/>
        <v>0.41666666666666669</v>
      </c>
    </row>
    <row r="12" spans="2:26" x14ac:dyDescent="0.2">
      <c r="B12" s="4">
        <v>1</v>
      </c>
      <c r="C12" t="s">
        <v>41</v>
      </c>
      <c r="D12">
        <v>0</v>
      </c>
      <c r="E12">
        <v>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</v>
      </c>
      <c r="O12">
        <v>2</v>
      </c>
      <c r="P12">
        <v>35</v>
      </c>
      <c r="Q12">
        <v>15</v>
      </c>
      <c r="R12">
        <v>10</v>
      </c>
      <c r="S12" s="5">
        <f t="shared" si="0"/>
        <v>0.9375</v>
      </c>
      <c r="T12" s="6" t="s">
        <v>42</v>
      </c>
      <c r="U12" s="6" t="s">
        <v>43</v>
      </c>
      <c r="V12">
        <f t="shared" si="1"/>
        <v>8</v>
      </c>
      <c r="W12" s="5">
        <f t="shared" si="2"/>
        <v>0.22857142857142856</v>
      </c>
      <c r="X12" s="5">
        <f t="shared" si="3"/>
        <v>0.53333333333333333</v>
      </c>
      <c r="Y12" s="4">
        <f t="shared" si="4"/>
        <v>0.42857142857142855</v>
      </c>
    </row>
    <row r="13" spans="2:26" ht="25.5" x14ac:dyDescent="0.2">
      <c r="B13" s="4">
        <v>1</v>
      </c>
      <c r="C13" t="s">
        <v>44</v>
      </c>
      <c r="D13">
        <v>0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</v>
      </c>
      <c r="O13">
        <v>1</v>
      </c>
      <c r="P13">
        <v>20</v>
      </c>
      <c r="Q13">
        <v>15</v>
      </c>
      <c r="R13">
        <v>10</v>
      </c>
      <c r="S13" s="5">
        <f t="shared" si="0"/>
        <v>0.9375</v>
      </c>
      <c r="T13" s="6" t="s">
        <v>42</v>
      </c>
      <c r="U13" s="6" t="s">
        <v>45</v>
      </c>
      <c r="V13">
        <f t="shared" si="1"/>
        <v>4</v>
      </c>
      <c r="W13" s="5">
        <f t="shared" si="2"/>
        <v>0.2</v>
      </c>
      <c r="X13" s="5">
        <f t="shared" si="3"/>
        <v>0.26666666666666666</v>
      </c>
      <c r="Y13" s="4">
        <f t="shared" si="4"/>
        <v>0.75</v>
      </c>
    </row>
    <row r="14" spans="2:26" x14ac:dyDescent="0.2">
      <c r="B14" s="4">
        <v>1</v>
      </c>
      <c r="C14" t="s">
        <v>46</v>
      </c>
      <c r="D14">
        <v>0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2</v>
      </c>
      <c r="P14">
        <v>40</v>
      </c>
      <c r="Q14">
        <v>20</v>
      </c>
      <c r="R14">
        <v>20</v>
      </c>
      <c r="S14" s="5">
        <f t="shared" si="0"/>
        <v>1.25</v>
      </c>
      <c r="T14" s="6" t="s">
        <v>42</v>
      </c>
      <c r="U14" s="6" t="s">
        <v>47</v>
      </c>
      <c r="V14">
        <f t="shared" si="1"/>
        <v>12</v>
      </c>
      <c r="W14" s="5">
        <f t="shared" si="2"/>
        <v>0.3</v>
      </c>
      <c r="X14" s="5">
        <f t="shared" si="3"/>
        <v>0.6</v>
      </c>
      <c r="Y14" s="4">
        <f t="shared" si="4"/>
        <v>0.5</v>
      </c>
      <c r="Z14" t="s">
        <v>48</v>
      </c>
    </row>
    <row r="15" spans="2:26" x14ac:dyDescent="0.2">
      <c r="B15" s="4">
        <f>3/36</f>
        <v>8.3333333333333329E-2</v>
      </c>
      <c r="C15" t="s">
        <v>49</v>
      </c>
      <c r="D15">
        <v>11</v>
      </c>
      <c r="E15">
        <v>7</v>
      </c>
      <c r="F15">
        <v>3</v>
      </c>
      <c r="G15">
        <v>0</v>
      </c>
      <c r="H15">
        <v>3</v>
      </c>
      <c r="I15">
        <v>4</v>
      </c>
      <c r="J15">
        <v>1</v>
      </c>
      <c r="K15">
        <v>3</v>
      </c>
      <c r="L15">
        <v>1</v>
      </c>
      <c r="M15">
        <v>0</v>
      </c>
      <c r="N15">
        <v>3</v>
      </c>
      <c r="O15">
        <v>3</v>
      </c>
      <c r="P15">
        <v>90</v>
      </c>
      <c r="Q15">
        <v>0</v>
      </c>
      <c r="R15">
        <v>10</v>
      </c>
      <c r="S15" s="5">
        <f t="shared" si="0"/>
        <v>0</v>
      </c>
      <c r="T15" t="s">
        <v>42</v>
      </c>
      <c r="U15" t="s">
        <v>50</v>
      </c>
      <c r="V15">
        <f t="shared" si="1"/>
        <v>57</v>
      </c>
      <c r="W15" s="5">
        <f t="shared" si="2"/>
        <v>0.6333333333333333</v>
      </c>
      <c r="X15" s="5">
        <v>0</v>
      </c>
      <c r="Y15" s="4">
        <f t="shared" si="4"/>
        <v>0</v>
      </c>
    </row>
  </sheetData>
  <conditionalFormatting sqref="W8:X15">
    <cfRule type="colorScale" priority="2">
      <colorScale>
        <cfvo type="min"/>
        <cfvo type="percentile" val="50"/>
        <cfvo type="max"/>
        <color rgb="FFF79448"/>
        <color rgb="FFFFF450"/>
        <color rgb="FF89C765"/>
      </colorScale>
    </cfRule>
  </conditionalFormatting>
  <conditionalFormatting sqref="Y8:Y15">
    <cfRule type="colorScale" priority="3">
      <colorScale>
        <cfvo type="min"/>
        <cfvo type="percentile" val="50"/>
        <cfvo type="max"/>
        <color rgb="FF89C765"/>
        <color rgb="FFFFFF00"/>
        <color rgb="FFF79448"/>
      </colorScale>
    </cfRule>
  </conditionalFormatting>
  <conditionalFormatting sqref="O8:O15">
    <cfRule type="colorScale" priority="4">
      <colorScale>
        <cfvo type="min"/>
        <cfvo type="percentile" val="50"/>
        <cfvo type="max"/>
        <color rgb="FFF79448"/>
        <color rgb="FFFFF450"/>
        <color rgb="FF89C765"/>
      </colorScale>
    </cfRule>
  </conditionalFormatting>
  <conditionalFormatting sqref="S8:S15">
    <cfRule type="colorScale" priority="5">
      <colorScale>
        <cfvo type="min"/>
        <cfvo type="percentile" val="50"/>
        <cfvo type="max"/>
        <color rgb="FF89C765"/>
        <color rgb="FFFFF450"/>
        <color rgb="FFFDB94D"/>
      </colorScale>
    </cfRule>
  </conditionalFormatting>
  <conditionalFormatting sqref="E8:N15">
    <cfRule type="colorScale" priority="6">
      <colorScale>
        <cfvo type="min"/>
        <cfvo type="percentile" val="50"/>
        <cfvo type="max"/>
        <color rgb="FF407927"/>
        <color rgb="FF89C765"/>
        <color rgb="FFE0EFD4"/>
      </colorScale>
    </cfRule>
  </conditionalFormatting>
  <conditionalFormatting sqref="E8:M15">
    <cfRule type="colorScale" priority="7">
      <colorScale>
        <cfvo type="min"/>
        <cfvo type="max"/>
        <color rgb="FFFFEF9C"/>
        <color rgb="FF63BE7B"/>
      </colorScale>
    </cfRule>
  </conditionalFormatting>
  <conditionalFormatting sqref="V8:V15">
    <cfRule type="colorScale" priority="8">
      <colorScale>
        <cfvo type="min"/>
        <cfvo type="max"/>
        <color rgb="FFFFEF9C"/>
        <color rgb="FF63BE7B"/>
      </colorScale>
    </cfRule>
  </conditionalFormatting>
  <conditionalFormatting sqref="D8:D15">
    <cfRule type="colorScale" priority="9">
      <colorScale>
        <cfvo type="min"/>
        <cfvo type="percentile" val="50"/>
        <cfvo type="max"/>
        <color rgb="FFE0EFD4"/>
        <color rgb="FF89C765"/>
        <color rgb="FF407927"/>
      </colorScale>
    </cfRule>
  </conditionalFormatting>
  <conditionalFormatting sqref="P8:P15">
    <cfRule type="colorScale" priority="10">
      <colorScale>
        <cfvo type="min"/>
        <cfvo type="percentile" val="50"/>
        <cfvo type="max"/>
        <color rgb="FFFFF450"/>
        <color rgb="FFF79448"/>
        <color rgb="FFF04E4D"/>
      </colorScale>
    </cfRule>
  </conditionalFormatting>
  <conditionalFormatting sqref="Q8:Q15">
    <cfRule type="colorScale" priority="11">
      <colorScale>
        <cfvo type="min"/>
        <cfvo type="percentile" val="50"/>
        <cfvo type="max"/>
        <color rgb="FFFFF450"/>
        <color rgb="FFF79448"/>
        <color rgb="FFF04E4D"/>
      </colorScale>
    </cfRule>
  </conditionalFormatting>
  <conditionalFormatting sqref="R8:R15">
    <cfRule type="colorScale" priority="12">
      <colorScale>
        <cfvo type="min"/>
        <cfvo type="percentile" val="50"/>
        <cfvo type="max"/>
        <color rgb="FF407927"/>
        <color rgb="FF89C765"/>
        <color rgb="FFE0EFD4"/>
      </colorScale>
    </cfRule>
  </conditionalFormatting>
  <conditionalFormatting sqref="B8:B15">
    <cfRule type="colorScale" priority="13">
      <colorScale>
        <cfvo type="min"/>
        <cfvo type="percentile" val="0.5"/>
        <cfvo type="max"/>
        <color rgb="FFF04E4D"/>
        <color rgb="FFFFF450"/>
        <color rgb="FF89C765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klaute</cp:lastModifiedBy>
  <cp:revision>52</cp:revision>
  <dcterms:created xsi:type="dcterms:W3CDTF">2019-03-27T10:38:38Z</dcterms:created>
  <dcterms:modified xsi:type="dcterms:W3CDTF">2019-03-28T18:52:48Z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