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<sst xmlns="http://schemas.openxmlformats.org/spreadsheetml/2006/main" count="182" uniqueCount="91">
  <si>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</si>
  <si>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</si>
  <si>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</si>
  <si>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</si>
  <si>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</si>
  <si>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</si>
  <si>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</si>
  <si>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</si>
  <si>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</si>
  <si>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</si>
  <si>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</si>
  <si>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</si>
  <si>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</si>
  <si>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</si>
  <si>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</si>
  <si>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</si>
  <si>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</si>
  <si>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</si>
  <si>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</si>
  <si>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</si>
  <si>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</si>
  <si>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</si>
  <si>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</si>
  <si>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</si>
  <si>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</si>
  <si>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</si>
  <si>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</si>
  <si>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API</t>
  </si>
  <si>
    <t xml:space="preserve">programování webGUI a aplikací</t>
  </si>
  <si>
    <t xml:space="preserve">Konfigurace a správa serverů</t>
  </si>
  <si>
    <t xml:space="preserve">Parsování dat a databáze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</si>
  <si>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</si>
  <si>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</si>
  <si>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</si>
  <si>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</si>
  <si>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</si>
  <si>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</si>
  <si>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</si>
  <si>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</si>
  <si>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</si>
  <si>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</si>
  <si>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</si>
  <si>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</si>
  <si>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</si>
  <si>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</si>
  <si>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</si>
  <si>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</si>
  <si>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</si>
  <si>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</si>
  <si>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</si>
  <si>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</si>
  <si>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</si>
  <si>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</si>
  <si>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</si>
  <si>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</si>
  <si>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</si>
  <si>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</si>
  <si>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</si>
  <si>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 nebo jiné notebooky pro testování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</si>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</sst>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FFE4E1"/>
        <bgColor rgb="FFE6E6FF"/>
      </patternFill>
    </fill>
    <fill>
      <patternFill patternType="solid">
        <fgColor rgb="FF66CCFF"/>
        <bgColor rgb="FF99CCFF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E6E6FF"/>
        <bgColor rgb="FFFFE4E1"/>
      </patternFill>
    </fill>
    <fill>
      <patternFill patternType="solid">
        <fgColor rgb="FFFFFFFF"/>
        <bgColor rgb="FFFFE4E1"/>
      </patternFill>
    </fill>
    <fill>
      <patternFill patternType="solid">
        <fgColor rgb="FF99CCFF"/>
        <bgColor rgb="FFCCCCFF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3399FF"/>
        <bgColor rgb="FF00CCFF"/>
      </patternFill>
    </fill>
    <fill>
      <patternFill patternType="solid">
        <fgColor rgb="FF990000"/>
        <bgColor rgb="FF8019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8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8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2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2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66CC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xiv.org/pdf/1511.09249v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45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75" zoomScaleNormal="75" zoomScalePageLayoutView="100" workbookViewId="0">
      <selection pane="topLeft" activeCell="I46" activeCellId="0" sqref="I46"/>
    </sheetView>
  </sheetViews>
  <sheetFormatPr defaultRowHeight="12.75"/>
  <cols>
    <col collapsed="false" hidden="false" max="1" min="1" style="1" width="75.1887755102041"/>
    <col collapsed="false" hidden="false" max="2" min="2" style="1" width="11.3418367346939"/>
    <col collapsed="false" hidden="false" max="3" min="3" style="1" width="5.26530612244898"/>
    <col collapsed="false" hidden="false" max="4" min="4" style="1" width="10.530612244898"/>
    <col collapsed="false" hidden="false" max="5" min="5" style="1" width="8.10204081632653"/>
    <col collapsed="false" hidden="false" max="6" min="6" style="1" width="9.31632653061224"/>
    <col collapsed="false" hidden="false" max="7" min="7" style="1" width="10.9336734693878"/>
    <col collapsed="false" hidden="false" max="8" min="8" style="1" width="10.2602040816327"/>
    <col collapsed="false" hidden="false" max="9" min="9" style="1" width="16.8724489795918"/>
    <col collapsed="false" hidden="false" max="10" min="10" style="1" width="10.6632653061225"/>
    <col collapsed="false" hidden="false" max="11" min="11" style="1" width="13.9030612244898"/>
    <col collapsed="false" hidden="false" max="12" min="12" style="1" width="143.224489795918"/>
    <col collapsed="false" hidden="false" max="13" min="13" style="1" width="132.831632653061"/>
    <col collapsed="false" hidden="false" max="1022" min="14" style="1" width="12.4183673469388"/>
    <col collapsed="false" hidden="false" max="1025" min="1023" style="0" width="8.50510204081633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51.75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2.8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F3+G3+H3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3.85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18" t="n">
        <f aca="false">F4+G4+H4</f>
        <v>145908</v>
      </c>
      <c r="K4" s="28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2.8" hidden="false" customHeight="false" outlineLevel="0" collapsed="false">
      <c r="A5" s="29" t="s">
        <v>23</v>
      </c>
      <c r="B5" s="30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0</v>
      </c>
      <c r="H5" s="26" t="n">
        <v>0</v>
      </c>
      <c r="I5" s="27" t="n">
        <f aca="false">F5+G5+H5</f>
        <v>500000</v>
      </c>
      <c r="J5" s="18" t="n">
        <f aca="false">F5+G5+H5</f>
        <v>500000</v>
      </c>
      <c r="K5" s="28" t="s">
        <v>21</v>
      </c>
      <c r="L5" s="20" t="s">
        <v>25</v>
      </c>
      <c r="M5" s="31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2.8" hidden="false" customHeight="false" outlineLevel="0" collapsed="false">
      <c r="A6" s="29" t="s">
        <v>27</v>
      </c>
      <c r="B6" s="30" t="s">
        <v>24</v>
      </c>
      <c r="C6" s="24" t="n">
        <v>200</v>
      </c>
      <c r="D6" s="24"/>
      <c r="E6" s="24" t="n">
        <v>1000</v>
      </c>
      <c r="F6" s="24" t="n">
        <f aca="false">C6*E6</f>
        <v>200000</v>
      </c>
      <c r="G6" s="20"/>
      <c r="H6" s="26"/>
      <c r="I6" s="27" t="n">
        <f aca="false">F6+G6+H6</f>
        <v>200000</v>
      </c>
      <c r="J6" s="18" t="n">
        <f aca="false">F6+G6+H6</f>
        <v>200000</v>
      </c>
      <c r="K6" s="28"/>
      <c r="L6" s="20"/>
      <c r="M6" s="31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2.95" hidden="false" customHeight="false" outlineLevel="0" collapsed="false">
      <c r="A7" s="29" t="s">
        <v>28</v>
      </c>
      <c r="B7" s="30" t="s">
        <v>24</v>
      </c>
      <c r="C7" s="24" t="n">
        <v>400</v>
      </c>
      <c r="D7" s="24"/>
      <c r="E7" s="24" t="n">
        <v>1000</v>
      </c>
      <c r="F7" s="24"/>
      <c r="G7" s="24" t="n">
        <f aca="false">C7*E7/2</f>
        <v>200000</v>
      </c>
      <c r="H7" s="24" t="n">
        <f aca="false">C7*E7/2</f>
        <v>200000</v>
      </c>
      <c r="I7" s="27" t="n">
        <f aca="false">F7+G7+H7</f>
        <v>400000</v>
      </c>
      <c r="J7" s="18" t="n">
        <f aca="false">F7+G7+H7</f>
        <v>400000</v>
      </c>
      <c r="K7" s="28"/>
      <c r="L7" s="20"/>
      <c r="M7" s="3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2.8" hidden="false" customHeight="false" outlineLevel="0" collapsed="false">
      <c r="A8" s="29" t="s">
        <v>29</v>
      </c>
      <c r="B8" s="30" t="s">
        <v>24</v>
      </c>
      <c r="C8" s="24" t="n">
        <v>200</v>
      </c>
      <c r="D8" s="24"/>
      <c r="E8" s="24" t="n">
        <v>600</v>
      </c>
      <c r="F8" s="24" t="n">
        <f aca="false">C8*E8</f>
        <v>120000</v>
      </c>
      <c r="G8" s="20"/>
      <c r="H8" s="26"/>
      <c r="I8" s="27" t="n">
        <f aca="false">F8+G8+H8</f>
        <v>120000</v>
      </c>
      <c r="J8" s="18" t="n">
        <f aca="false">F8+G8+H8</f>
        <v>120000</v>
      </c>
      <c r="K8" s="28"/>
      <c r="L8" s="20"/>
      <c r="M8" s="31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2.8" hidden="false" customHeight="false" outlineLevel="0" collapsed="false">
      <c r="A9" s="29" t="s">
        <v>30</v>
      </c>
      <c r="B9" s="30" t="s">
        <v>24</v>
      </c>
      <c r="C9" s="24" t="n">
        <v>200</v>
      </c>
      <c r="D9" s="24"/>
      <c r="E9" s="24" t="n">
        <v>1000</v>
      </c>
      <c r="F9" s="24" t="n">
        <f aca="false">C9*E9</f>
        <v>200000</v>
      </c>
      <c r="G9" s="20"/>
      <c r="H9" s="26"/>
      <c r="I9" s="27" t="n">
        <f aca="false">F9+G9+H9</f>
        <v>200000</v>
      </c>
      <c r="J9" s="18" t="n">
        <f aca="false">F9+G9+H9</f>
        <v>200000</v>
      </c>
      <c r="K9" s="28"/>
      <c r="L9" s="20"/>
      <c r="M9" s="3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s="41" customFormat="true" ht="12.95" hidden="false" customHeight="false" outlineLevel="0" collapsed="false">
      <c r="A10" s="32" t="s">
        <v>31</v>
      </c>
      <c r="B10" s="33" t="s">
        <v>15</v>
      </c>
      <c r="C10" s="34" t="n">
        <v>1</v>
      </c>
      <c r="D10" s="34" t="n">
        <v>0</v>
      </c>
      <c r="E10" s="34" t="n">
        <v>200000</v>
      </c>
      <c r="F10" s="34" t="n">
        <v>200000</v>
      </c>
      <c r="G10" s="35" t="n">
        <v>0</v>
      </c>
      <c r="H10" s="36" t="n">
        <v>0</v>
      </c>
      <c r="I10" s="37" t="n">
        <f aca="false">F10+G10+H10</f>
        <v>200000</v>
      </c>
      <c r="J10" s="38" t="n">
        <f aca="false">F10+G10+H10</f>
        <v>200000</v>
      </c>
      <c r="K10" s="39" t="s">
        <v>21</v>
      </c>
      <c r="L10" s="35" t="s">
        <v>32</v>
      </c>
      <c r="M10" s="40" t="s">
        <v>33</v>
      </c>
      <c r="AMI10" s="42"/>
      <c r="AMJ10" s="42"/>
    </row>
    <row r="11" customFormat="false" ht="13.8" hidden="false" customHeight="false" outlineLevel="0" collapsed="false">
      <c r="A11" s="43" t="s">
        <v>34</v>
      </c>
      <c r="B11" s="33" t="s">
        <v>15</v>
      </c>
      <c r="C11" s="34" t="n">
        <v>1</v>
      </c>
      <c r="D11" s="34" t="n">
        <v>107500</v>
      </c>
      <c r="E11" s="34" t="n">
        <v>107500</v>
      </c>
      <c r="F11" s="34" t="n">
        <v>107500</v>
      </c>
      <c r="G11" s="34" t="n">
        <v>0</v>
      </c>
      <c r="H11" s="36" t="n">
        <v>0</v>
      </c>
      <c r="I11" s="37" t="n">
        <f aca="false">F11+G11+H11</f>
        <v>107500</v>
      </c>
      <c r="J11" s="38" t="n">
        <f aca="false">F11+G11+H11</f>
        <v>107500</v>
      </c>
      <c r="K11" s="39" t="s">
        <v>16</v>
      </c>
      <c r="L11" s="35" t="s">
        <v>35</v>
      </c>
      <c r="M11" s="40" t="s">
        <v>36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42"/>
      <c r="AMJ11" s="42"/>
    </row>
    <row r="12" s="53" customFormat="true" ht="13.8" hidden="false" customHeight="false" outlineLevel="0" collapsed="false">
      <c r="A12" s="44" t="s">
        <v>37</v>
      </c>
      <c r="B12" s="45" t="s">
        <v>38</v>
      </c>
      <c r="C12" s="46" t="s">
        <v>38</v>
      </c>
      <c r="D12" s="46" t="n">
        <v>0</v>
      </c>
      <c r="E12" s="46" t="n">
        <v>0</v>
      </c>
      <c r="F12" s="46" t="n">
        <v>0</v>
      </c>
      <c r="G12" s="47" t="n">
        <v>0</v>
      </c>
      <c r="H12" s="48" t="n">
        <v>0</v>
      </c>
      <c r="I12" s="49" t="n">
        <f aca="false">F12+G12+H12</f>
        <v>0</v>
      </c>
      <c r="J12" s="50" t="n">
        <f aca="false">F12+G12+H12</f>
        <v>0</v>
      </c>
      <c r="K12" s="51" t="s">
        <v>21</v>
      </c>
      <c r="L12" s="46"/>
      <c r="M12" s="52"/>
      <c r="AMI12" s="54"/>
      <c r="AMJ12" s="54"/>
    </row>
    <row r="13" s="41" customFormat="true" ht="13.8" hidden="false" customHeight="false" outlineLevel="0" collapsed="false">
      <c r="A13" s="55" t="s">
        <v>39</v>
      </c>
      <c r="B13" s="56" t="s">
        <v>38</v>
      </c>
      <c r="C13" s="35" t="s">
        <v>38</v>
      </c>
      <c r="D13" s="35" t="n">
        <v>0</v>
      </c>
      <c r="E13" s="35" t="n">
        <v>0</v>
      </c>
      <c r="F13" s="35" t="n">
        <v>50000</v>
      </c>
      <c r="G13" s="57" t="n">
        <v>50000</v>
      </c>
      <c r="H13" s="36" t="n">
        <v>50000</v>
      </c>
      <c r="I13" s="37" t="n">
        <f aca="false">F13+G13+H13</f>
        <v>150000</v>
      </c>
      <c r="J13" s="38" t="n">
        <f aca="false">F13+G13+H13</f>
        <v>150000</v>
      </c>
      <c r="K13" s="39" t="s">
        <v>21</v>
      </c>
      <c r="L13" s="35"/>
      <c r="M13" s="58"/>
      <c r="AMI13" s="42"/>
      <c r="AMJ13" s="42"/>
    </row>
    <row r="14" s="41" customFormat="true" ht="13.8" hidden="false" customHeight="false" outlineLevel="0" collapsed="false">
      <c r="A14" s="55" t="s">
        <v>40</v>
      </c>
      <c r="B14" s="56" t="s">
        <v>38</v>
      </c>
      <c r="C14" s="35" t="s">
        <v>38</v>
      </c>
      <c r="D14" s="35" t="n">
        <v>0</v>
      </c>
      <c r="E14" s="35" t="n">
        <v>0</v>
      </c>
      <c r="F14" s="35" t="n">
        <v>30000</v>
      </c>
      <c r="G14" s="57" t="n">
        <v>30000</v>
      </c>
      <c r="H14" s="36" t="n">
        <v>30000</v>
      </c>
      <c r="I14" s="37" t="n">
        <f aca="false">F14+G14+H14</f>
        <v>90000</v>
      </c>
      <c r="J14" s="38" t="n">
        <f aca="false">F14+G14+H14</f>
        <v>90000</v>
      </c>
      <c r="K14" s="39" t="s">
        <v>21</v>
      </c>
      <c r="L14" s="35"/>
      <c r="M14" s="58"/>
      <c r="AMI14" s="42"/>
      <c r="AMJ14" s="42"/>
    </row>
    <row r="15" s="41" customFormat="true" ht="13.8" hidden="false" customHeight="false" outlineLevel="0" collapsed="false">
      <c r="A15" s="55" t="s">
        <v>41</v>
      </c>
      <c r="B15" s="56" t="s">
        <v>38</v>
      </c>
      <c r="C15" s="35" t="s">
        <v>38</v>
      </c>
      <c r="D15" s="35" t="n">
        <v>0</v>
      </c>
      <c r="E15" s="35" t="n">
        <v>0</v>
      </c>
      <c r="F15" s="35" t="n">
        <v>150000</v>
      </c>
      <c r="G15" s="57" t="n">
        <v>50000</v>
      </c>
      <c r="H15" s="36" t="n">
        <v>50000</v>
      </c>
      <c r="I15" s="37" t="n">
        <f aca="false">F15+G15+H15</f>
        <v>250000</v>
      </c>
      <c r="J15" s="38" t="n">
        <f aca="false">F15+G15+H15</f>
        <v>250000</v>
      </c>
      <c r="K15" s="39" t="s">
        <v>21</v>
      </c>
      <c r="L15" s="35"/>
      <c r="M15" s="58"/>
      <c r="AMI15" s="42"/>
      <c r="AMJ15" s="42"/>
    </row>
    <row r="16" customFormat="false" ht="12.8" hidden="false" customHeight="false" outlineLevel="0" collapsed="false">
      <c r="A16" s="59" t="s">
        <v>42</v>
      </c>
      <c r="B16" s="23" t="s">
        <v>15</v>
      </c>
      <c r="C16" s="25" t="n">
        <v>1</v>
      </c>
      <c r="D16" s="60" t="s">
        <v>43</v>
      </c>
      <c r="E16" s="20" t="n">
        <v>0</v>
      </c>
      <c r="F16" s="60" t="s">
        <v>44</v>
      </c>
      <c r="G16" s="20" t="n">
        <v>0</v>
      </c>
      <c r="H16" s="61" t="s">
        <v>45</v>
      </c>
      <c r="I16" s="27" t="n">
        <f aca="false">F16+G16+H16</f>
        <v>24390</v>
      </c>
      <c r="J16" s="18" t="n">
        <f aca="false">F16+G16+H16</f>
        <v>24390</v>
      </c>
      <c r="K16" s="28" t="s">
        <v>16</v>
      </c>
      <c r="L16" s="20" t="s">
        <v>17</v>
      </c>
      <c r="M16" s="21" t="s">
        <v>46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2.8" hidden="false" customHeight="false" outlineLevel="0" collapsed="false">
      <c r="A17" s="59" t="s">
        <v>47</v>
      </c>
      <c r="B17" s="23" t="s">
        <v>15</v>
      </c>
      <c r="C17" s="25" t="n">
        <v>1</v>
      </c>
      <c r="D17" s="60" t="s">
        <v>48</v>
      </c>
      <c r="E17" s="20" t="n">
        <v>0</v>
      </c>
      <c r="F17" s="24" t="n">
        <v>15790</v>
      </c>
      <c r="G17" s="20" t="n">
        <v>0</v>
      </c>
      <c r="H17" s="62" t="n">
        <v>0</v>
      </c>
      <c r="I17" s="27" t="n">
        <f aca="false">F17+G17+H17</f>
        <v>15790</v>
      </c>
      <c r="J17" s="18" t="n">
        <f aca="false">F17+G17+H17</f>
        <v>15790</v>
      </c>
      <c r="K17" s="28" t="s">
        <v>16</v>
      </c>
      <c r="L17" s="20" t="s">
        <v>17</v>
      </c>
      <c r="M17" s="63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2.8" hidden="false" customHeight="false" outlineLevel="0" collapsed="false">
      <c r="A18" s="29" t="s">
        <v>49</v>
      </c>
      <c r="B18" s="30" t="s">
        <v>15</v>
      </c>
      <c r="C18" s="24" t="n">
        <v>1</v>
      </c>
      <c r="D18" s="25" t="n">
        <v>27490</v>
      </c>
      <c r="E18" s="20" t="n">
        <v>0</v>
      </c>
      <c r="F18" s="24" t="n">
        <f aca="false">C18*D18</f>
        <v>27490</v>
      </c>
      <c r="G18" s="20" t="n">
        <v>0</v>
      </c>
      <c r="H18" s="62" t="n">
        <v>0</v>
      </c>
      <c r="I18" s="27" t="n">
        <f aca="false">F18+G18+H18</f>
        <v>27490</v>
      </c>
      <c r="J18" s="18" t="n">
        <f aca="false">F18+G18+H18</f>
        <v>27490</v>
      </c>
      <c r="K18" s="28" t="s">
        <v>16</v>
      </c>
      <c r="L18" s="20" t="s">
        <v>17</v>
      </c>
      <c r="M18" s="63" t="s">
        <v>50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2.8" hidden="false" customHeight="false" outlineLevel="0" collapsed="false">
      <c r="A19" s="64" t="s">
        <v>51</v>
      </c>
      <c r="B19" s="30" t="s">
        <v>15</v>
      </c>
      <c r="C19" s="24" t="n">
        <v>2</v>
      </c>
      <c r="D19" s="24" t="n">
        <v>7500</v>
      </c>
      <c r="E19" s="24" t="n">
        <v>7500</v>
      </c>
      <c r="F19" s="24" t="n">
        <f aca="false">C19*E19</f>
        <v>15000</v>
      </c>
      <c r="G19" s="20" t="n">
        <v>0</v>
      </c>
      <c r="H19" s="26" t="n">
        <v>0</v>
      </c>
      <c r="I19" s="27" t="n">
        <f aca="false">F19+G19+H19</f>
        <v>15000</v>
      </c>
      <c r="J19" s="18" t="n">
        <f aca="false">F19+G19+H19</f>
        <v>15000</v>
      </c>
      <c r="K19" s="28" t="s">
        <v>16</v>
      </c>
      <c r="L19" s="20" t="s">
        <v>52</v>
      </c>
      <c r="M19" s="63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2.8" hidden="false" customHeight="false" outlineLevel="0" collapsed="false">
      <c r="A20" s="64" t="s">
        <v>53</v>
      </c>
      <c r="B20" s="30" t="s">
        <v>15</v>
      </c>
      <c r="C20" s="24" t="n">
        <v>2</v>
      </c>
      <c r="D20" s="24" t="n">
        <v>7418</v>
      </c>
      <c r="E20" s="24" t="n">
        <v>7418</v>
      </c>
      <c r="F20" s="24" t="n">
        <f aca="false">C20*E20</f>
        <v>14836</v>
      </c>
      <c r="G20" s="20" t="n">
        <v>0</v>
      </c>
      <c r="H20" s="26" t="n">
        <v>0</v>
      </c>
      <c r="I20" s="27" t="n">
        <f aca="false">F20+G20+H20</f>
        <v>14836</v>
      </c>
      <c r="J20" s="18" t="n">
        <f aca="false">F20+G20+H20</f>
        <v>14836</v>
      </c>
      <c r="K20" s="28" t="s">
        <v>16</v>
      </c>
      <c r="L20" s="20" t="s">
        <v>52</v>
      </c>
      <c r="M20" s="63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2.8" hidden="false" customHeight="false" outlineLevel="0" collapsed="false">
      <c r="A21" s="64" t="s">
        <v>54</v>
      </c>
      <c r="B21" s="30" t="s">
        <v>15</v>
      </c>
      <c r="C21" s="24" t="n">
        <v>1</v>
      </c>
      <c r="D21" s="60" t="s">
        <v>55</v>
      </c>
      <c r="E21" s="20" t="n">
        <v>0</v>
      </c>
      <c r="F21" s="24" t="n">
        <v>0</v>
      </c>
      <c r="G21" s="60" t="s">
        <v>56</v>
      </c>
      <c r="H21" s="26" t="n">
        <v>0</v>
      </c>
      <c r="I21" s="27" t="n">
        <f aca="false">F21+G21+H21</f>
        <v>39990</v>
      </c>
      <c r="J21" s="18" t="n">
        <f aca="false">F21+G21+H21</f>
        <v>39990</v>
      </c>
      <c r="K21" s="28" t="s">
        <v>16</v>
      </c>
      <c r="L21" s="20" t="s">
        <v>17</v>
      </c>
      <c r="M21" s="63" t="s">
        <v>57</v>
      </c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2.8" hidden="false" customHeight="false" outlineLevel="0" collapsed="false">
      <c r="A22" s="64" t="s">
        <v>58</v>
      </c>
      <c r="B22" s="30" t="s">
        <v>15</v>
      </c>
      <c r="C22" s="24" t="n">
        <v>1</v>
      </c>
      <c r="D22" s="60" t="s">
        <v>59</v>
      </c>
      <c r="E22" s="60" t="s">
        <v>60</v>
      </c>
      <c r="F22" s="24" t="n">
        <f aca="false">C22*E22</f>
        <v>35690</v>
      </c>
      <c r="G22" s="20" t="n">
        <v>0</v>
      </c>
      <c r="H22" s="26" t="n">
        <v>0</v>
      </c>
      <c r="I22" s="65" t="n">
        <f aca="false">F22+G22+H22</f>
        <v>35690</v>
      </c>
      <c r="J22" s="18" t="n">
        <f aca="false">F22+G22+H22</f>
        <v>35690</v>
      </c>
      <c r="K22" s="28" t="s">
        <v>16</v>
      </c>
      <c r="L22" s="20" t="s">
        <v>17</v>
      </c>
      <c r="M22" s="63" t="s">
        <v>61</v>
      </c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2.8" hidden="false" customHeight="false" outlineLevel="0" collapsed="false">
      <c r="A23" s="64" t="s">
        <v>62</v>
      </c>
      <c r="B23" s="30" t="s">
        <v>15</v>
      </c>
      <c r="C23" s="24" t="n">
        <v>1</v>
      </c>
      <c r="D23" s="60"/>
      <c r="E23" s="20"/>
      <c r="F23" s="24" t="n">
        <v>80000</v>
      </c>
      <c r="G23" s="60" t="s">
        <v>63</v>
      </c>
      <c r="H23" s="26" t="n">
        <v>80000</v>
      </c>
      <c r="I23" s="65" t="n">
        <f aca="false">F23+G23+H23</f>
        <v>240000</v>
      </c>
      <c r="J23" s="18" t="n">
        <f aca="false">F23+G23+H23</f>
        <v>240000</v>
      </c>
      <c r="K23" s="28" t="s">
        <v>21</v>
      </c>
      <c r="L23" s="20"/>
      <c r="M23" s="63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2.8" hidden="false" customHeight="false" outlineLevel="0" collapsed="false">
      <c r="A24" s="64" t="s">
        <v>64</v>
      </c>
      <c r="B24" s="30" t="s">
        <v>15</v>
      </c>
      <c r="C24" s="24" t="n">
        <v>1</v>
      </c>
      <c r="D24" s="60"/>
      <c r="E24" s="60"/>
      <c r="F24" s="24" t="n">
        <v>200000</v>
      </c>
      <c r="G24" s="20" t="n">
        <v>200000</v>
      </c>
      <c r="H24" s="26" t="n">
        <v>200000</v>
      </c>
      <c r="I24" s="65" t="n">
        <f aca="false">F24+G24+H24</f>
        <v>600000</v>
      </c>
      <c r="J24" s="18" t="n">
        <f aca="false">F24+G24+H24</f>
        <v>600000</v>
      </c>
      <c r="K24" s="28" t="s">
        <v>21</v>
      </c>
      <c r="L24" s="20"/>
      <c r="M24" s="63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66" t="s">
        <v>65</v>
      </c>
      <c r="B25" s="67" t="s">
        <v>38</v>
      </c>
      <c r="C25" s="68" t="s">
        <v>38</v>
      </c>
      <c r="D25" s="69" t="n">
        <v>0</v>
      </c>
      <c r="E25" s="69" t="n">
        <v>0</v>
      </c>
      <c r="F25" s="69" t="n">
        <v>50000</v>
      </c>
      <c r="G25" s="69" t="n">
        <v>50000</v>
      </c>
      <c r="H25" s="69" t="n">
        <v>80000</v>
      </c>
      <c r="I25" s="70" t="n">
        <f aca="false">F25+G25+H25</f>
        <v>180000</v>
      </c>
      <c r="J25" s="71" t="n">
        <f aca="false">F25+G25+H25</f>
        <v>180000</v>
      </c>
      <c r="K25" s="68" t="s">
        <v>21</v>
      </c>
      <c r="L25" s="69"/>
      <c r="M25" s="69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72" t="s">
        <v>66</v>
      </c>
      <c r="B26" s="73"/>
      <c r="C26" s="74" t="n">
        <v>1</v>
      </c>
      <c r="D26" s="74"/>
      <c r="E26" s="74"/>
      <c r="F26" s="74" t="n">
        <f aca="false">SUM(F3:F23)</f>
        <v>1852741</v>
      </c>
      <c r="G26" s="74" t="n">
        <f aca="false">SUM(G3:G23)</f>
        <v>378636</v>
      </c>
      <c r="H26" s="74" t="n">
        <f aca="false">SUM(H3:H23)</f>
        <v>458636</v>
      </c>
      <c r="I26" s="74" t="n">
        <f aca="false">SUM(I3:I25)</f>
        <v>3614393</v>
      </c>
      <c r="J26" s="74" t="n">
        <f aca="false">SUM(J3:J25)</f>
        <v>3614393</v>
      </c>
      <c r="K26" s="75"/>
      <c r="L26" s="76"/>
      <c r="M26" s="75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77" t="s">
        <v>67</v>
      </c>
      <c r="B27" s="78" t="s">
        <v>15</v>
      </c>
      <c r="C27" s="79" t="n">
        <v>1</v>
      </c>
      <c r="D27" s="79"/>
      <c r="E27" s="79"/>
      <c r="F27" s="79" t="n">
        <v>0</v>
      </c>
      <c r="G27" s="79" t="n">
        <v>0</v>
      </c>
      <c r="H27" s="79" t="n">
        <v>0</v>
      </c>
      <c r="I27" s="80" t="n">
        <f aca="false">H27+G27+F27</f>
        <v>0</v>
      </c>
      <c r="J27" s="81" t="n">
        <v>500000</v>
      </c>
      <c r="K27" s="82"/>
      <c r="L27" s="83" t="s">
        <v>68</v>
      </c>
      <c r="M27" s="84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s="86" customFormat="true" ht="13.8" hidden="false" customHeight="false" outlineLevel="0" collapsed="false">
      <c r="A28" s="66" t="s">
        <v>69</v>
      </c>
      <c r="B28" s="67" t="s">
        <v>38</v>
      </c>
      <c r="C28" s="68" t="s">
        <v>38</v>
      </c>
      <c r="D28" s="69" t="n">
        <v>0</v>
      </c>
      <c r="E28" s="69" t="n">
        <v>0</v>
      </c>
      <c r="F28" s="69" t="n">
        <v>5000</v>
      </c>
      <c r="G28" s="69" t="n">
        <v>5000</v>
      </c>
      <c r="H28" s="69" t="n">
        <v>5000</v>
      </c>
      <c r="I28" s="85" t="n">
        <f aca="false">H28+G28+F28</f>
        <v>15000</v>
      </c>
      <c r="J28" s="70" t="n">
        <f aca="false">H28+G28+F28</f>
        <v>15000</v>
      </c>
      <c r="K28" s="68" t="s">
        <v>21</v>
      </c>
      <c r="L28" s="69"/>
      <c r="M28" s="69"/>
      <c r="AMI28" s="87"/>
      <c r="AMJ28" s="87"/>
    </row>
    <row r="29" customFormat="false" ht="13.8" hidden="false" customHeight="false" outlineLevel="0" collapsed="false">
      <c r="A29" s="66" t="s">
        <v>70</v>
      </c>
      <c r="B29" s="67" t="s">
        <v>38</v>
      </c>
      <c r="C29" s="68" t="s">
        <v>38</v>
      </c>
      <c r="D29" s="69" t="n">
        <v>0</v>
      </c>
      <c r="E29" s="69" t="n">
        <v>0</v>
      </c>
      <c r="F29" s="69" t="n">
        <v>0</v>
      </c>
      <c r="G29" s="69" t="n">
        <v>0</v>
      </c>
      <c r="H29" s="69" t="n">
        <v>0</v>
      </c>
      <c r="I29" s="85" t="n">
        <f aca="false">H29+G29+F29</f>
        <v>0</v>
      </c>
      <c r="J29" s="70" t="n">
        <f aca="false">H29+G29+F29</f>
        <v>0</v>
      </c>
      <c r="K29" s="68" t="s">
        <v>21</v>
      </c>
      <c r="L29" s="69"/>
      <c r="M29" s="69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66" t="s">
        <v>71</v>
      </c>
      <c r="B30" s="67" t="s">
        <v>38</v>
      </c>
      <c r="C30" s="68" t="s">
        <v>38</v>
      </c>
      <c r="D30" s="69" t="n">
        <v>0</v>
      </c>
      <c r="E30" s="69" t="n">
        <v>0</v>
      </c>
      <c r="F30" s="69" t="n">
        <v>0</v>
      </c>
      <c r="G30" s="69" t="n">
        <v>0</v>
      </c>
      <c r="H30" s="69" t="n">
        <v>0</v>
      </c>
      <c r="I30" s="85" t="n">
        <f aca="false">H30+G30+F30</f>
        <v>0</v>
      </c>
      <c r="J30" s="70" t="n">
        <f aca="false">H30+G30+F30</f>
        <v>0</v>
      </c>
      <c r="K30" s="68" t="s">
        <v>21</v>
      </c>
      <c r="L30" s="69"/>
      <c r="M30" s="69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66" t="s">
        <v>72</v>
      </c>
      <c r="B31" s="67" t="s">
        <v>38</v>
      </c>
      <c r="C31" s="68" t="s">
        <v>38</v>
      </c>
      <c r="D31" s="69" t="n">
        <v>0</v>
      </c>
      <c r="E31" s="69" t="n">
        <v>0</v>
      </c>
      <c r="F31" s="69" t="n">
        <v>0</v>
      </c>
      <c r="G31" s="69" t="n">
        <v>0</v>
      </c>
      <c r="H31" s="69" t="n">
        <v>0</v>
      </c>
      <c r="I31" s="85" t="n">
        <f aca="false">H31+G31+F31</f>
        <v>0</v>
      </c>
      <c r="J31" s="70" t="n">
        <f aca="false">H31+G31+F31</f>
        <v>0</v>
      </c>
      <c r="K31" s="68" t="s">
        <v>21</v>
      </c>
      <c r="L31" s="69"/>
      <c r="M31" s="69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66" t="s">
        <v>73</v>
      </c>
      <c r="B32" s="67" t="s">
        <v>38</v>
      </c>
      <c r="C32" s="68" t="s">
        <v>38</v>
      </c>
      <c r="D32" s="69" t="n">
        <v>0</v>
      </c>
      <c r="E32" s="69" t="n">
        <v>0</v>
      </c>
      <c r="F32" s="69" t="n">
        <v>0</v>
      </c>
      <c r="G32" s="69" t="n">
        <v>0</v>
      </c>
      <c r="H32" s="69" t="n">
        <v>0</v>
      </c>
      <c r="I32" s="85" t="n">
        <f aca="false">H32+G32+F32</f>
        <v>0</v>
      </c>
      <c r="J32" s="70" t="n">
        <f aca="false">H32+G32+F32</f>
        <v>0</v>
      </c>
      <c r="K32" s="68" t="s">
        <v>21</v>
      </c>
      <c r="L32" s="69"/>
      <c r="M32" s="69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66" t="s">
        <v>74</v>
      </c>
      <c r="B33" s="67" t="s">
        <v>15</v>
      </c>
      <c r="C33" s="69" t="n">
        <v>4</v>
      </c>
      <c r="D33" s="69" t="n">
        <v>17871</v>
      </c>
      <c r="E33" s="69" t="n">
        <v>0</v>
      </c>
      <c r="F33" s="69" t="n">
        <f aca="false">D33*C33</f>
        <v>71484</v>
      </c>
      <c r="G33" s="69" t="n">
        <v>0</v>
      </c>
      <c r="H33" s="69" t="n">
        <v>0</v>
      </c>
      <c r="I33" s="85" t="n">
        <f aca="false">H33+G33+F33</f>
        <v>71484</v>
      </c>
      <c r="J33" s="70" t="n">
        <f aca="false">H33+G33+F33</f>
        <v>71484</v>
      </c>
      <c r="K33" s="69"/>
      <c r="L33" s="69"/>
      <c r="M33" s="69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66" t="s">
        <v>75</v>
      </c>
      <c r="B34" s="67" t="s">
        <v>24</v>
      </c>
      <c r="C34" s="69" t="n">
        <v>1000</v>
      </c>
      <c r="D34" s="69" t="n">
        <v>5</v>
      </c>
      <c r="E34" s="69"/>
      <c r="F34" s="69" t="n">
        <f aca="false">D34*C34</f>
        <v>5000</v>
      </c>
      <c r="G34" s="69" t="n">
        <f aca="false">D34*C34</f>
        <v>5000</v>
      </c>
      <c r="H34" s="69" t="n">
        <f aca="false">C34*D34</f>
        <v>5000</v>
      </c>
      <c r="I34" s="85" t="n">
        <f aca="false">H34+G34+F34</f>
        <v>15000</v>
      </c>
      <c r="J34" s="70" t="n">
        <f aca="false">H34+G34+F34</f>
        <v>15000</v>
      </c>
      <c r="K34" s="68" t="s">
        <v>16</v>
      </c>
      <c r="L34" s="68" t="s">
        <v>76</v>
      </c>
      <c r="M34" s="69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24.95" hidden="false" customHeight="false" outlineLevel="0" collapsed="false">
      <c r="A35" s="88" t="s">
        <v>77</v>
      </c>
      <c r="B35" s="89" t="s">
        <v>78</v>
      </c>
      <c r="C35" s="90" t="s">
        <v>79</v>
      </c>
      <c r="D35" s="69" t="n">
        <v>0</v>
      </c>
      <c r="E35" s="69" t="n">
        <v>0</v>
      </c>
      <c r="F35" s="69" t="n">
        <v>0</v>
      </c>
      <c r="G35" s="69" t="n">
        <v>0</v>
      </c>
      <c r="H35" s="69" t="n">
        <v>0</v>
      </c>
      <c r="I35" s="85" t="n">
        <f aca="false">H35+G35+F35</f>
        <v>0</v>
      </c>
      <c r="J35" s="70" t="n">
        <f aca="false">H35+G35+F35</f>
        <v>0</v>
      </c>
      <c r="K35" s="68" t="s">
        <v>16</v>
      </c>
      <c r="L35" s="68" t="s">
        <v>80</v>
      </c>
      <c r="M35" s="69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88" t="s">
        <v>81</v>
      </c>
      <c r="B36" s="89" t="s">
        <v>15</v>
      </c>
      <c r="C36" s="91" t="n">
        <v>1</v>
      </c>
      <c r="D36" s="91" t="n">
        <v>33462.81</v>
      </c>
      <c r="E36" s="91" t="n">
        <v>40490</v>
      </c>
      <c r="F36" s="91" t="n">
        <v>40490</v>
      </c>
      <c r="G36" s="69" t="n">
        <v>20000</v>
      </c>
      <c r="H36" s="69" t="n">
        <v>0</v>
      </c>
      <c r="I36" s="85" t="n">
        <f aca="false">H36+G36+F36</f>
        <v>60490</v>
      </c>
      <c r="J36" s="70" t="n">
        <f aca="false">H36+G36+F36</f>
        <v>60490</v>
      </c>
      <c r="K36" s="68" t="s">
        <v>16</v>
      </c>
      <c r="L36" s="68" t="s">
        <v>17</v>
      </c>
      <c r="M36" s="92" t="s">
        <v>82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88" t="s">
        <v>83</v>
      </c>
      <c r="B37" s="89" t="s">
        <v>15</v>
      </c>
      <c r="C37" s="91" t="n">
        <v>1</v>
      </c>
      <c r="D37" s="93" t="s">
        <v>84</v>
      </c>
      <c r="E37" s="93" t="s">
        <v>85</v>
      </c>
      <c r="F37" s="93" t="s">
        <v>85</v>
      </c>
      <c r="G37" s="69" t="n">
        <v>0</v>
      </c>
      <c r="H37" s="69" t="n">
        <v>0</v>
      </c>
      <c r="I37" s="85" t="n">
        <f aca="false">H37+G37+F37</f>
        <v>10499</v>
      </c>
      <c r="J37" s="70" t="n">
        <f aca="false">H37+G37+F37</f>
        <v>10499</v>
      </c>
      <c r="K37" s="68" t="s">
        <v>16</v>
      </c>
      <c r="L37" s="68" t="s">
        <v>17</v>
      </c>
      <c r="M37" s="94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95" t="s">
        <v>86</v>
      </c>
      <c r="B38" s="96"/>
      <c r="C38" s="97"/>
      <c r="D38" s="97"/>
      <c r="E38" s="97"/>
      <c r="F38" s="97" t="n">
        <f aca="false">SUM(F17:F18)</f>
        <v>43280</v>
      </c>
      <c r="G38" s="97" t="n">
        <f aca="false">SUM(G17:G18)</f>
        <v>0</v>
      </c>
      <c r="H38" s="97" t="n">
        <f aca="false">SUM(H17:H18)</f>
        <v>0</v>
      </c>
      <c r="I38" s="97" t="n">
        <f aca="false">SUM(I26:I37)</f>
        <v>3786866</v>
      </c>
      <c r="J38" s="98" t="n">
        <f aca="false">SUM(J26:J37)</f>
        <v>4286866</v>
      </c>
      <c r="K38" s="98"/>
      <c r="L38" s="99"/>
      <c r="M38" s="98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2.8" hidden="false" customHeight="false" outlineLevel="0" collapsed="false">
      <c r="A39" s="100" t="s">
        <v>87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5.95" hidden="false" customHeight="true" outlineLevel="0" collapsed="false">
      <c r="A40" s="102" t="s">
        <v>88</v>
      </c>
      <c r="B40" s="67" t="s">
        <v>24</v>
      </c>
      <c r="C40" s="69" t="n">
        <v>100</v>
      </c>
      <c r="D40" s="103"/>
      <c r="E40" s="69" t="n">
        <v>1000</v>
      </c>
      <c r="F40" s="91" t="n">
        <f aca="false">C40*E40</f>
        <v>100000</v>
      </c>
      <c r="G40" s="69"/>
      <c r="H40" s="69"/>
      <c r="I40" s="91" t="n">
        <f aca="false">C40*E40</f>
        <v>100000</v>
      </c>
      <c r="J40" s="91" t="n">
        <f aca="false">I40</f>
        <v>100000</v>
      </c>
      <c r="K40" s="68" t="s">
        <v>21</v>
      </c>
      <c r="L40" s="68" t="s">
        <v>25</v>
      </c>
      <c r="M40" s="69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5.95" hidden="false" customHeight="true" outlineLevel="0" collapsed="false">
      <c r="A41" s="66" t="s">
        <v>89</v>
      </c>
      <c r="B41" s="67" t="s">
        <v>24</v>
      </c>
      <c r="C41" s="69" t="n">
        <v>20</v>
      </c>
      <c r="D41" s="103"/>
      <c r="E41" s="69" t="n">
        <v>700</v>
      </c>
      <c r="F41" s="91" t="n">
        <f aca="false">C41*E41</f>
        <v>14000</v>
      </c>
      <c r="G41" s="69"/>
      <c r="H41" s="69"/>
      <c r="I41" s="91" t="n">
        <f aca="false">C41*E41</f>
        <v>14000</v>
      </c>
      <c r="J41" s="91" t="n">
        <f aca="false">I41</f>
        <v>14000</v>
      </c>
      <c r="K41" s="68" t="s">
        <v>21</v>
      </c>
      <c r="L41" s="68" t="s">
        <v>25</v>
      </c>
      <c r="M41" s="69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5.95" hidden="false" customHeight="true" outlineLevel="0" collapsed="false">
      <c r="A42" s="102" t="s">
        <v>23</v>
      </c>
      <c r="B42" s="67" t="s">
        <v>24</v>
      </c>
      <c r="C42" s="69" t="n">
        <v>500</v>
      </c>
      <c r="D42" s="103"/>
      <c r="E42" s="69" t="n">
        <v>1000</v>
      </c>
      <c r="F42" s="91" t="n">
        <f aca="false">C42*E42</f>
        <v>500000</v>
      </c>
      <c r="G42" s="69"/>
      <c r="H42" s="69"/>
      <c r="I42" s="91" t="n">
        <f aca="false">C42*E42</f>
        <v>500000</v>
      </c>
      <c r="J42" s="91" t="n">
        <f aca="false">I42</f>
        <v>500000</v>
      </c>
      <c r="K42" s="68" t="s">
        <v>21</v>
      </c>
      <c r="L42" s="68" t="s">
        <v>25</v>
      </c>
      <c r="M42" s="69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23.95" hidden="false" customHeight="false" outlineLevel="0" collapsed="false">
      <c r="A43" s="104" t="s">
        <v>31</v>
      </c>
      <c r="B43" s="67" t="s">
        <v>24</v>
      </c>
      <c r="C43" s="69" t="n">
        <v>400</v>
      </c>
      <c r="D43" s="103"/>
      <c r="E43" s="69" t="n">
        <v>1000</v>
      </c>
      <c r="F43" s="91" t="n">
        <f aca="false">C43*E43</f>
        <v>400000</v>
      </c>
      <c r="G43" s="69"/>
      <c r="H43" s="69"/>
      <c r="I43" s="91" t="n">
        <f aca="false">C43*E43</f>
        <v>400000</v>
      </c>
      <c r="J43" s="91" t="n">
        <f aca="false">I43</f>
        <v>400000</v>
      </c>
      <c r="K43" s="68" t="s">
        <v>21</v>
      </c>
      <c r="L43" s="68" t="s">
        <v>25</v>
      </c>
      <c r="M43" s="69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5.95" hidden="false" customHeight="true" outlineLevel="0" collapsed="false">
      <c r="A44" s="102" t="s">
        <v>90</v>
      </c>
      <c r="B44" s="67" t="s">
        <v>24</v>
      </c>
      <c r="C44" s="69" t="n">
        <v>300</v>
      </c>
      <c r="D44" s="103"/>
      <c r="E44" s="69" t="n">
        <v>1000</v>
      </c>
      <c r="F44" s="91" t="n">
        <f aca="false">C44*E44</f>
        <v>300000</v>
      </c>
      <c r="G44" s="69"/>
      <c r="H44" s="69"/>
      <c r="I44" s="91" t="n">
        <f aca="false">C44*E44</f>
        <v>300000</v>
      </c>
      <c r="J44" s="91" t="n">
        <f aca="false">I44</f>
        <v>300000</v>
      </c>
      <c r="K44" s="68" t="s">
        <v>21</v>
      </c>
      <c r="L44" s="68" t="s">
        <v>25</v>
      </c>
      <c r="M44" s="69"/>
    </row>
    <row r="45" customFormat="false" ht="15.95" hidden="false" customHeight="true" outlineLevel="0" collapsed="false">
      <c r="I45" s="1" t="n">
        <f aca="false">SUM(I38:I44)</f>
        <v>5100866</v>
      </c>
      <c r="J45" s="1" t="n">
        <f aca="false">SUM(J38:J44)</f>
        <v>5600866</v>
      </c>
    </row>
  </sheetData>
  <mergeCells count="1">
    <mergeCell ref="A1:M1"/>
  </mergeCells>
  <hyperlinks>
    <hyperlink ref="M5" r:id="rId1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/>
  <cp:lastPrinted>2016-10-31T10:40:11Z</cp:lastPrinted>
  <dcterms:modified xsi:type="dcterms:W3CDTF">2016-11-26T21:32:14Z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