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<sst xmlns="http://schemas.openxmlformats.org/spreadsheetml/2006/main" count="126" uniqueCount="77">
  <si>
    <t xml:space="preserve">Městská senzorická síť – cenový odhad</t>
  </si>
  <si>
    <t xml:space="preserve">Položka</t>
  </si>
  <si>
    <t xml:space="preserve">jednotka</t>
  </si>
  <si>
    <t xml:space="preserve">kusů</t>
  </si>
  <si>
    <t xml:space="preserve">bez DPH</t>
  </si>
  <si>
    <t xml:space="preserve">S DPH</t>
  </si>
  <si>
    <t xml:space="preserve">první rok (s DPH)</t>
  </si>
  <si>
    <t xml:space="preserve">další roky – údržba (s DPH)</t>
  </si>
  <si>
    <t xml:space="preserve">Parametry pro výpočet částky</t>
  </si>
  <si>
    <t xml:space="preserve">Kategorie nákladů</t>
  </si>
  <si>
    <t xml:space="preserve">Minimální</t>
  </si>
  <si>
    <t xml:space="preserve">Optimální</t>
  </si>
  <si>
    <t xml:space="preserve">poznámka</t>
  </si>
  <si>
    <t xml:space="preserve">Server</t>
  </si>
  <si>
    <t xml:space="preserve">kus</t>
  </si>
  <si>
    <t xml:space="preserve">počet kusů, cena podle viz. Poznámky</t>
  </si>
  <si>
    <t xml:space="preserve">https://www.coolhousing.net/cz/objednavka-cool-rack-housing#userinfo</t>
  </si>
  <si>
    <t xml:space="preserve">Server-housing</t>
  </si>
  <si>
    <t xml:space="preserve">měsíc</t>
  </si>
  <si>
    <t xml:space="preserve">počet měsíců, cena viz. Poznámky</t>
  </si>
  <si>
    <t xml:space="preserve">Programování a výroba senzorů a napájení</t>
  </si>
  <si>
    <t xml:space="preserve">15 USD senzor * 100 senzorů + 100hodin práce + laboratorní testování + výroba odolného obalu (+ nutná výměna přibližně každého půl roku)</t>
  </si>
  <si>
    <t xml:space="preserve">DYI návrh plošných spojů, nákup součástek kolem 15USD kus pro měřenou hodnotu</t>
  </si>
  <si>
    <t xml:space="preserve">Dron: Phantom 4</t>
  </si>
  <si>
    <t xml:space="preserve">http://www.drona.cz/item/dji-phantom-4-baterie-navic-82011</t>
  </si>
  <si>
    <t xml:space="preserve">Kamera : GOPRO HERO4</t>
  </si>
  <si>
    <t xml:space="preserve">8677</t>
  </si>
  <si>
    <t xml:space="preserve">10499</t>
  </si>
  <si>
    <t xml:space="preserve">práce programátora na neuronové síti</t>
  </si>
  <si>
    <t xml:space="preserve">hodiny</t>
  </si>
  <si>
    <t xml:space="preserve">počet hodin programování, vč. Testování a úprav * maximální přípustná cena práce</t>
  </si>
  <si>
    <t xml:space="preserve">práce programátora na API</t>
  </si>
  <si>
    <t xml:space="preserve">práce na parsování dat třetích stran a mobilní aplikace</t>
  </si>
  <si>
    <t xml:space="preserve">alza.cz</t>
  </si>
  <si>
    <t xml:space="preserve">iPhone 7 128GB Black </t>
  </si>
  <si>
    <t xml:space="preserve">20157</t>
  </si>
  <si>
    <t xml:space="preserve">24390</t>
  </si>
  <si>
    <t xml:space="preserve">Tablet : Samsung Galaxy Tab S2 9.7 WiFi </t>
  </si>
  <si>
    <t xml:space="preserve">13050</t>
  </si>
  <si>
    <t xml:space="preserve">Google Pixel XL Quite Black 128GB</t>
  </si>
  <si>
    <t xml:space="preserve">https://www.indiegogo.com/projects/turris-omnia-hi-performance-open-source-router-security-network/payments/new?perk_id=3804445</t>
  </si>
  <si>
    <t xml:space="preserve">Turris Omnia: hi-performance &amp; open-source router</t>
  </si>
  <si>
    <t xml:space="preserve">počet kusů, cena podle viz. Poznámky, cena přepočítána z USD s odhadovaným kurzem 24.72czk za 1 USD, bez poštovného a cla</t>
  </si>
  <si>
    <t xml:space="preserve">HackRF One</t>
  </si>
  <si>
    <t xml:space="preserve">MacBook Pro 13" Retina CZ 2015</t>
  </si>
  <si>
    <t xml:space="preserve">33050</t>
  </si>
  <si>
    <t xml:space="preserve">39990</t>
  </si>
  <si>
    <t xml:space="preserve">https://www.alza.cz/macbook-pro-13-retina-cz-2015</t>
  </si>
  <si>
    <t xml:space="preserve">Dell Latitude E5470</t>
  </si>
  <si>
    <t xml:space="preserve">29496</t>
  </si>
  <si>
    <t xml:space="preserve">35690</t>
  </si>
  <si>
    <t xml:space="preserve">https://www.alza.cz/dell-latitude-e5470-d4270193.htm?catid=18853299</t>
  </si>
  <si>
    <t xml:space="preserve">suma celkem za jasně odhadnutelné položky</t>
  </si>
  <si>
    <t xml:space="preserve">rezerva (položky, které nelze vyčíslit přesně v době žádosti o grant)</t>
  </si>
  <si>
    <t xml:space="preserve">odhadovaná rezerva, která nemusí být využita</t>
  </si>
  <si>
    <t xml:space="preserve">- právní podpora</t>
  </si>
  <si>
    <t xml:space="preserve">-</t>
  </si>
  <si>
    <t xml:space="preserve">- pronájem letiště na testování drona</t>
  </si>
  <si>
    <t xml:space="preserve">- kalibrace různých senzorů v laboratorních laboratoři</t>
  </si>
  <si>
    <t xml:space="preserve">- speciální software pro pen-testing celého systému a NB-IoT</t>
  </si>
  <si>
    <t xml:space="preserve">- propagace a PR (letáky, nálepky, placená propagace na sociálních sítích...)</t>
  </si>
  <si>
    <t xml:space="preserve">- výškové práce pro umístění senzorů na budovy</t>
  </si>
  <si>
    <r>
      <rPr>
        <sz val="11"/>
        <rFont val="Tahoma"/>
        <family val="2"/>
        <charset val="1"/>
      </rPr>
      <t xml:space="preserve">- výroba senzorů v průmyslové kvalitě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odolnost pro vnější prostředí</t>
    </r>
    <r>
      <rPr>
        <b val="true"/>
        <sz val="11"/>
        <rFont val="Tahoma"/>
        <family val="2"/>
        <charset val="1"/>
      </rPr>
      <t xml:space="preserve">)</t>
    </r>
  </si>
  <si>
    <r>
      <rPr>
        <sz val="11"/>
        <rFont val="Tahoma"/>
        <family val="2"/>
        <charset val="1"/>
      </rPr>
      <t xml:space="preserve">- různé druhy napájení senzorů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od kabeláže, přes solární panely</t>
    </r>
    <r>
      <rPr>
        <b val="true"/>
        <sz val="11"/>
        <rFont val="Tahoma"/>
        <family val="2"/>
        <charset val="1"/>
      </rPr>
      <t xml:space="preserve">)</t>
    </r>
  </si>
  <si>
    <t xml:space="preserve">- možnost případně zakoupit data třetích stran</t>
  </si>
  <si>
    <t xml:space="preserve">- poštovné, změny kurzu...</t>
  </si>
  <si>
    <r>
      <rPr>
        <sz val="11"/>
        <rFont val="Tahoma"/>
        <family val="2"/>
        <charset val="1"/>
      </rPr>
      <t xml:space="preserve">- doprava </t>
    </r>
    <r>
      <rPr>
        <b val="true"/>
        <sz val="11"/>
        <rFont val="Tahoma"/>
        <family val="2"/>
        <charset val="1"/>
      </rPr>
      <t xml:space="preserve">(</t>
    </r>
    <r>
      <rPr>
        <sz val="11"/>
        <rFont val="Tahoma"/>
        <family val="2"/>
        <charset val="1"/>
      </rPr>
      <t xml:space="preserve">jak zboží, tak lidí</t>
    </r>
    <r>
      <rPr>
        <b val="true"/>
        <sz val="11"/>
        <rFont val="Tahoma"/>
        <family val="2"/>
        <charset val="1"/>
      </rPr>
      <t xml:space="preserve">)</t>
    </r>
  </si>
  <si>
    <t xml:space="preserve">- GPU cluster pro výpočty neurální sítě</t>
  </si>
  <si>
    <t xml:space="preserve">prvotní pořizovací náklady za cluster 5xGPU, motherboard + roční odhadovaná zpotřebovné množství elektrické energie při plném výkonu</t>
  </si>
  <si>
    <t xml:space="preserve">- výpočetní výkon mimo testovací prostředí : AWS cloud či obdobný</t>
  </si>
  <si>
    <t xml:space="preserve">Minuty-cpu</t>
  </si>
  <si>
    <t xml:space="preserve">?</t>
  </si>
  <si>
    <t xml:space="preserve">není možné odhadnout, bude se zřejmě počítat jako využitý výpočetní výkon za jednotku času, nebude pravděpodobně použito v době prototypování</t>
  </si>
  <si>
    <t xml:space="preserve">- komerční varianty například Smart Cities PRO fi Libelium</t>
  </si>
  <si>
    <t xml:space="preserve">přibližná cena za hotový kus</t>
  </si>
  <si>
    <t xml:space="preserve">http://www.libelium.com/calibrated-air-quality-gas-dust-particle-matter-pm10-smart-cities/</t>
  </si>
  <si>
    <t xml:space="preserve">suma celkem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</si>
</sst>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,&quot;Kč&quot;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sz val="11"/>
      <name val="Tahoma"/>
      <family val="2"/>
      <charset val="1"/>
    </font>
    <font>
      <b val="true"/>
      <sz val="11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E4E1"/>
        <bgColor rgb="FFFFFFFF"/>
      </patternFill>
    </fill>
    <fill>
      <patternFill patternType="solid">
        <fgColor rgb="FF006600"/>
        <bgColor rgb="FF003300"/>
      </patternFill>
    </fill>
    <fill>
      <patternFill patternType="solid">
        <fgColor rgb="FFDC143C"/>
        <bgColor rgb="FF993366"/>
      </patternFill>
    </fill>
    <fill>
      <patternFill patternType="solid">
        <fgColor rgb="FF0066CC"/>
        <bgColor rgb="FF008080"/>
      </patternFill>
    </fill>
    <fill>
      <patternFill patternType="solid">
        <fgColor rgb="FF87CEFA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19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33" activeCellId="0" sqref="H33"/>
    </sheetView>
  </sheetViews>
  <sheetFormatPr defaultRowHeight="12.8"/>
  <cols>
    <col collapsed="false" hidden="false" max="1" min="1" style="1" width="65.5408163265306"/>
    <col collapsed="false" hidden="false" max="2" min="2" style="1" width="10.015306122449"/>
    <col collapsed="false" hidden="false" max="3" min="3" style="1" width="5.18367346938776"/>
    <col collapsed="false" hidden="false" max="5" min="4" style="1" width="11.5204081632653"/>
    <col collapsed="false" hidden="false" max="6" min="6" style="1" width="15.0204081632653"/>
    <col collapsed="false" hidden="false" max="7" min="7" style="1" width="23.0204081632653"/>
    <col collapsed="false" hidden="false" max="8" min="8" style="1" width="116.729591836735"/>
    <col collapsed="false" hidden="false" max="9" min="9" style="1" width="15.9387755102041"/>
    <col collapsed="false" hidden="false" max="11" min="10" style="1" width="9.60204081632653"/>
    <col collapsed="false" hidden="false" max="12" min="12" style="1" width="107.561224489796"/>
    <col collapsed="false" hidden="false" max="1021" min="13" style="1" width="11.5204081632653"/>
    <col collapsed="false" hidden="false" max="1025" min="1022" style="0" width="11.5204081632653"/>
  </cols>
  <sheetData>
    <row r="1" customFormat="false" ht="19.7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</row>
    <row r="2" customFormat="false" ht="13.8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4" t="s">
        <v>12</v>
      </c>
    </row>
    <row r="3" customFormat="false" ht="12.8" hidden="false" customHeight="false" outlineLevel="0" collapsed="false">
      <c r="A3" s="7" t="s">
        <v>13</v>
      </c>
      <c r="B3" s="8" t="s">
        <v>14</v>
      </c>
      <c r="C3" s="9" t="n">
        <v>1</v>
      </c>
      <c r="D3" s="9" t="n">
        <v>47768</v>
      </c>
      <c r="E3" s="9" t="n">
        <v>57799</v>
      </c>
      <c r="F3" s="9" t="n">
        <v>57799</v>
      </c>
      <c r="G3" s="3" t="n">
        <v>0</v>
      </c>
      <c r="H3" s="3" t="s">
        <v>15</v>
      </c>
      <c r="I3" s="3"/>
      <c r="J3" s="3" t="n">
        <f aca="false">F3+G3</f>
        <v>57799</v>
      </c>
      <c r="K3" s="3" t="n">
        <f aca="false">F3+G3</f>
        <v>57799</v>
      </c>
      <c r="L3" s="8" t="s">
        <v>16</v>
      </c>
    </row>
    <row r="4" customFormat="false" ht="13.7" hidden="false" customHeight="false" outlineLevel="0" collapsed="false">
      <c r="A4" s="7" t="s">
        <v>17</v>
      </c>
      <c r="B4" s="8" t="s">
        <v>18</v>
      </c>
      <c r="C4" s="9" t="n">
        <v>36</v>
      </c>
      <c r="D4" s="10" t="n">
        <v>3350</v>
      </c>
      <c r="E4" s="10" t="n">
        <v>4053</v>
      </c>
      <c r="F4" s="9" t="n">
        <f aca="false">E4*12</f>
        <v>48636</v>
      </c>
      <c r="G4" s="3" t="n">
        <f aca="false">C4*E4</f>
        <v>145908</v>
      </c>
      <c r="H4" s="3" t="s">
        <v>19</v>
      </c>
      <c r="I4" s="3"/>
      <c r="J4" s="3" t="n">
        <f aca="false">F4+G4</f>
        <v>194544</v>
      </c>
      <c r="K4" s="3" t="n">
        <f aca="false">F4+G4</f>
        <v>194544</v>
      </c>
      <c r="L4" s="8"/>
    </row>
    <row r="5" customFormat="false" ht="12.8" hidden="false" customHeight="false" outlineLevel="0" collapsed="false">
      <c r="A5" s="7" t="s">
        <v>20</v>
      </c>
      <c r="B5" s="8" t="s">
        <v>14</v>
      </c>
      <c r="C5" s="9" t="n">
        <v>1</v>
      </c>
      <c r="D5" s="9" t="n">
        <v>0</v>
      </c>
      <c r="E5" s="9" t="n">
        <v>200000</v>
      </c>
      <c r="F5" s="9" t="n">
        <v>200000</v>
      </c>
      <c r="G5" s="3" t="n">
        <v>0</v>
      </c>
      <c r="H5" s="11" t="s">
        <v>21</v>
      </c>
      <c r="I5" s="3"/>
      <c r="J5" s="3" t="n">
        <f aca="false">F5+G5</f>
        <v>200000</v>
      </c>
      <c r="K5" s="3" t="n">
        <f aca="false">F5+G5</f>
        <v>200000</v>
      </c>
      <c r="L5" s="8" t="s">
        <v>22</v>
      </c>
    </row>
    <row r="6" customFormat="false" ht="12.8" hidden="false" customHeight="false" outlineLevel="0" collapsed="false">
      <c r="A6" s="7" t="s">
        <v>23</v>
      </c>
      <c r="B6" s="8" t="s">
        <v>14</v>
      </c>
      <c r="C6" s="9" t="n">
        <v>1</v>
      </c>
      <c r="D6" s="9" t="n">
        <v>33462.81</v>
      </c>
      <c r="E6" s="9" t="n">
        <v>40490</v>
      </c>
      <c r="F6" s="9" t="n">
        <v>40490</v>
      </c>
      <c r="G6" s="3" t="n">
        <v>20000</v>
      </c>
      <c r="H6" s="3" t="s">
        <v>15</v>
      </c>
      <c r="I6" s="3"/>
      <c r="J6" s="3" t="n">
        <f aca="false">F6+G6</f>
        <v>60490</v>
      </c>
      <c r="K6" s="3" t="n">
        <f aca="false">F6+G6</f>
        <v>60490</v>
      </c>
      <c r="L6" s="8" t="s">
        <v>24</v>
      </c>
    </row>
    <row r="7" customFormat="false" ht="13.7" hidden="false" customHeight="false" outlineLevel="0" collapsed="false">
      <c r="A7" s="7" t="s">
        <v>25</v>
      </c>
      <c r="B7" s="8" t="s">
        <v>14</v>
      </c>
      <c r="C7" s="9" t="n">
        <v>1</v>
      </c>
      <c r="D7" s="12" t="s">
        <v>26</v>
      </c>
      <c r="E7" s="12" t="s">
        <v>27</v>
      </c>
      <c r="F7" s="12" t="s">
        <v>27</v>
      </c>
      <c r="G7" s="3" t="n">
        <v>0</v>
      </c>
      <c r="H7" s="3" t="s">
        <v>15</v>
      </c>
      <c r="I7" s="3"/>
      <c r="J7" s="3" t="n">
        <f aca="false">F7+G7</f>
        <v>10499</v>
      </c>
      <c r="K7" s="3" t="n">
        <f aca="false">F7+G7</f>
        <v>10499</v>
      </c>
      <c r="L7" s="8"/>
    </row>
    <row r="8" customFormat="false" ht="12.8" hidden="false" customHeight="false" outlineLevel="0" collapsed="false">
      <c r="A8" s="13" t="s">
        <v>28</v>
      </c>
      <c r="B8" s="3" t="s">
        <v>29</v>
      </c>
      <c r="C8" s="9" t="n">
        <v>500</v>
      </c>
      <c r="D8" s="9" t="n">
        <v>0</v>
      </c>
      <c r="E8" s="9" t="n">
        <v>1000</v>
      </c>
      <c r="F8" s="9" t="n">
        <f aca="false">C8*E8</f>
        <v>500000</v>
      </c>
      <c r="G8" s="3" t="n">
        <v>0</v>
      </c>
      <c r="H8" s="3" t="s">
        <v>30</v>
      </c>
      <c r="I8" s="3"/>
      <c r="J8" s="3" t="n">
        <f aca="false">F8+G8</f>
        <v>500000</v>
      </c>
      <c r="K8" s="3" t="n">
        <f aca="false">F8+G8</f>
        <v>500000</v>
      </c>
      <c r="L8" s="8"/>
    </row>
    <row r="9" customFormat="false" ht="12.8" hidden="false" customHeight="false" outlineLevel="0" collapsed="false">
      <c r="A9" s="13" t="s">
        <v>31</v>
      </c>
      <c r="B9" s="3" t="s">
        <v>29</v>
      </c>
      <c r="C9" s="9" t="n">
        <v>100</v>
      </c>
      <c r="D9" s="9" t="n">
        <v>0</v>
      </c>
      <c r="E9" s="9" t="n">
        <v>1000</v>
      </c>
      <c r="F9" s="9" t="n">
        <f aca="false">C9*E9</f>
        <v>100000</v>
      </c>
      <c r="G9" s="3" t="n">
        <v>0</v>
      </c>
      <c r="H9" s="3" t="s">
        <v>30</v>
      </c>
      <c r="I9" s="3"/>
      <c r="J9" s="3" t="n">
        <f aca="false">F9+G9</f>
        <v>100000</v>
      </c>
      <c r="K9" s="3" t="n">
        <f aca="false">F9+G9</f>
        <v>100000</v>
      </c>
      <c r="L9" s="8"/>
    </row>
    <row r="10" customFormat="false" ht="12.8" hidden="false" customHeight="false" outlineLevel="0" collapsed="false">
      <c r="A10" s="13" t="s">
        <v>32</v>
      </c>
      <c r="B10" s="3" t="s">
        <v>29</v>
      </c>
      <c r="C10" s="9" t="n">
        <v>100</v>
      </c>
      <c r="D10" s="9" t="n">
        <v>0</v>
      </c>
      <c r="E10" s="9" t="n">
        <v>1000</v>
      </c>
      <c r="F10" s="9" t="n">
        <f aca="false">C10*E10</f>
        <v>100000</v>
      </c>
      <c r="G10" s="3" t="n">
        <v>0</v>
      </c>
      <c r="H10" s="3" t="s">
        <v>30</v>
      </c>
      <c r="I10" s="3"/>
      <c r="J10" s="3" t="n">
        <f aca="false">F10+G10</f>
        <v>100000</v>
      </c>
      <c r="K10" s="3" t="n">
        <f aca="false">F10+G10</f>
        <v>100000</v>
      </c>
      <c r="L10" s="8" t="s">
        <v>33</v>
      </c>
    </row>
    <row r="11" customFormat="false" ht="13.7" hidden="false" customHeight="false" outlineLevel="0" collapsed="false">
      <c r="A11" s="14" t="s">
        <v>34</v>
      </c>
      <c r="B11" s="15" t="s">
        <v>14</v>
      </c>
      <c r="C11" s="10" t="n">
        <v>1</v>
      </c>
      <c r="D11" s="12" t="s">
        <v>35</v>
      </c>
      <c r="E11" s="12" t="s">
        <v>36</v>
      </c>
      <c r="F11" s="12" t="s">
        <v>36</v>
      </c>
      <c r="G11" s="3" t="n">
        <v>0</v>
      </c>
      <c r="H11" s="3" t="s">
        <v>15</v>
      </c>
      <c r="I11" s="3"/>
      <c r="J11" s="3" t="n">
        <f aca="false">F11+G11</f>
        <v>24390</v>
      </c>
      <c r="K11" s="3" t="n">
        <f aca="false">F11+G11</f>
        <v>24390</v>
      </c>
      <c r="L11" s="8" t="s">
        <v>33</v>
      </c>
    </row>
    <row r="12" customFormat="false" ht="13.7" hidden="false" customHeight="false" outlineLevel="0" collapsed="false">
      <c r="A12" s="14" t="s">
        <v>37</v>
      </c>
      <c r="B12" s="15" t="s">
        <v>14</v>
      </c>
      <c r="C12" s="10" t="n">
        <v>1</v>
      </c>
      <c r="D12" s="12" t="s">
        <v>38</v>
      </c>
      <c r="E12" s="9" t="n">
        <v>15790</v>
      </c>
      <c r="F12" s="9" t="n">
        <v>15790</v>
      </c>
      <c r="G12" s="3" t="n">
        <v>0</v>
      </c>
      <c r="H12" s="3" t="s">
        <v>15</v>
      </c>
      <c r="I12" s="3"/>
      <c r="J12" s="3" t="n">
        <f aca="false">F12+G12</f>
        <v>15790</v>
      </c>
      <c r="K12" s="3" t="n">
        <f aca="false">F12+G12</f>
        <v>15790</v>
      </c>
      <c r="L12" s="3"/>
    </row>
    <row r="13" customFormat="false" ht="13.7" hidden="false" customHeight="false" outlineLevel="0" collapsed="false">
      <c r="A13" s="13" t="s">
        <v>39</v>
      </c>
      <c r="B13" s="3" t="s">
        <v>14</v>
      </c>
      <c r="C13" s="9" t="n">
        <v>1</v>
      </c>
      <c r="D13" s="10" t="n">
        <v>27490</v>
      </c>
      <c r="E13" s="9" t="n">
        <v>22719</v>
      </c>
      <c r="F13" s="9" t="n">
        <f aca="false">C13*E13</f>
        <v>22719</v>
      </c>
      <c r="G13" s="3" t="n">
        <v>0</v>
      </c>
      <c r="H13" s="3" t="s">
        <v>15</v>
      </c>
      <c r="I13" s="3"/>
      <c r="J13" s="3" t="n">
        <f aca="false">F13+G13</f>
        <v>22719</v>
      </c>
      <c r="K13" s="3" t="n">
        <f aca="false">F13+G13</f>
        <v>22719</v>
      </c>
      <c r="L13" s="3" t="s">
        <v>40</v>
      </c>
    </row>
    <row r="14" customFormat="false" ht="13.7" hidden="false" customHeight="false" outlineLevel="0" collapsed="false">
      <c r="A14" s="16" t="s">
        <v>41</v>
      </c>
      <c r="B14" s="3" t="s">
        <v>14</v>
      </c>
      <c r="C14" s="9" t="n">
        <v>2</v>
      </c>
      <c r="D14" s="9" t="n">
        <v>7500</v>
      </c>
      <c r="E14" s="9" t="n">
        <v>7500</v>
      </c>
      <c r="F14" s="9" t="n">
        <f aca="false">C14*E14</f>
        <v>15000</v>
      </c>
      <c r="G14" s="3" t="n">
        <v>0</v>
      </c>
      <c r="H14" s="3" t="s">
        <v>42</v>
      </c>
      <c r="I14" s="3"/>
      <c r="J14" s="3" t="n">
        <f aca="false">F14+G14</f>
        <v>15000</v>
      </c>
      <c r="K14" s="3" t="n">
        <f aca="false">F14+G14</f>
        <v>15000</v>
      </c>
      <c r="L14" s="3"/>
    </row>
    <row r="15" customFormat="false" ht="13.7" hidden="false" customHeight="false" outlineLevel="0" collapsed="false">
      <c r="A15" s="16" t="s">
        <v>43</v>
      </c>
      <c r="B15" s="3" t="s">
        <v>14</v>
      </c>
      <c r="C15" s="9" t="n">
        <v>2</v>
      </c>
      <c r="D15" s="9" t="n">
        <v>7418</v>
      </c>
      <c r="E15" s="9" t="n">
        <v>7418</v>
      </c>
      <c r="F15" s="9" t="n">
        <f aca="false">C15*E15</f>
        <v>14836</v>
      </c>
      <c r="G15" s="3" t="n">
        <v>0</v>
      </c>
      <c r="H15" s="3" t="s">
        <v>42</v>
      </c>
      <c r="I15" s="3"/>
      <c r="J15" s="3" t="n">
        <f aca="false">F15+G15</f>
        <v>14836</v>
      </c>
      <c r="K15" s="3" t="n">
        <f aca="false">F15+G15</f>
        <v>14836</v>
      </c>
      <c r="L15" s="3"/>
    </row>
    <row r="16" customFormat="false" ht="13.7" hidden="false" customHeight="false" outlineLevel="0" collapsed="false">
      <c r="A16" s="16" t="s">
        <v>44</v>
      </c>
      <c r="B16" s="3" t="s">
        <v>14</v>
      </c>
      <c r="C16" s="9" t="n">
        <v>1</v>
      </c>
      <c r="D16" s="12" t="s">
        <v>45</v>
      </c>
      <c r="E16" s="12" t="s">
        <v>46</v>
      </c>
      <c r="F16" s="9" t="n">
        <f aca="false">C16*E16</f>
        <v>39990</v>
      </c>
      <c r="G16" s="3" t="n">
        <v>0</v>
      </c>
      <c r="H16" s="3" t="s">
        <v>15</v>
      </c>
      <c r="I16" s="3"/>
      <c r="J16" s="3" t="n">
        <f aca="false">F16+G16</f>
        <v>39990</v>
      </c>
      <c r="K16" s="3" t="n">
        <f aca="false">F16+G16</f>
        <v>39990</v>
      </c>
      <c r="L16" s="3" t="s">
        <v>47</v>
      </c>
    </row>
    <row r="17" customFormat="false" ht="13.7" hidden="false" customHeight="false" outlineLevel="0" collapsed="false">
      <c r="A17" s="16" t="s">
        <v>48</v>
      </c>
      <c r="B17" s="3" t="s">
        <v>14</v>
      </c>
      <c r="C17" s="9" t="n">
        <v>1</v>
      </c>
      <c r="D17" s="12" t="s">
        <v>49</v>
      </c>
      <c r="E17" s="12" t="s">
        <v>50</v>
      </c>
      <c r="F17" s="9" t="n">
        <f aca="false">C17*E17</f>
        <v>35690</v>
      </c>
      <c r="G17" s="3" t="n">
        <v>0</v>
      </c>
      <c r="H17" s="3" t="s">
        <v>15</v>
      </c>
      <c r="I17" s="3"/>
      <c r="J17" s="3" t="n">
        <f aca="false">F17+G17</f>
        <v>35690</v>
      </c>
      <c r="K17" s="3" t="n">
        <f aca="false">F17+G17</f>
        <v>35690</v>
      </c>
      <c r="L17" s="3" t="s">
        <v>51</v>
      </c>
    </row>
    <row r="18" customFormat="false" ht="13.8" hidden="false" customHeight="false" outlineLevel="0" collapsed="false">
      <c r="A18" s="17" t="s">
        <v>52</v>
      </c>
      <c r="B18" s="18"/>
      <c r="C18" s="19"/>
      <c r="D18" s="19"/>
      <c r="E18" s="19"/>
      <c r="F18" s="19" t="n">
        <f aca="false">SUM(F3:F15)</f>
        <v>1115270</v>
      </c>
      <c r="G18" s="19" t="n">
        <f aca="false">SUM(G3:G15)</f>
        <v>165908</v>
      </c>
      <c r="H18" s="19" t="n">
        <f aca="false">SUM(F18:G18)</f>
        <v>1281178</v>
      </c>
      <c r="I18" s="18"/>
      <c r="J18" s="20" t="n">
        <f aca="false">SUM(J3:J17)</f>
        <v>1391747</v>
      </c>
      <c r="K18" s="19" t="n">
        <f aca="false">SUM(K3:K17)</f>
        <v>1391747</v>
      </c>
      <c r="L18" s="18"/>
    </row>
    <row r="19" customFormat="false" ht="13.8" hidden="false" customHeight="false" outlineLevel="0" collapsed="false">
      <c r="A19" s="21" t="s">
        <v>53</v>
      </c>
      <c r="B19" s="22" t="s">
        <v>14</v>
      </c>
      <c r="C19" s="23" t="n">
        <v>1</v>
      </c>
      <c r="D19" s="23"/>
      <c r="E19" s="23"/>
      <c r="F19" s="23" t="n">
        <v>500000</v>
      </c>
      <c r="G19" s="23" t="n">
        <v>0</v>
      </c>
      <c r="H19" s="22" t="s">
        <v>54</v>
      </c>
      <c r="I19" s="22"/>
      <c r="J19" s="22"/>
      <c r="K19" s="22" t="n">
        <f aca="false">F19+G19</f>
        <v>500000</v>
      </c>
      <c r="L19" s="22"/>
    </row>
    <row r="20" customFormat="false" ht="13.8" hidden="false" customHeight="false" outlineLevel="0" collapsed="false">
      <c r="A20" s="24" t="s">
        <v>55</v>
      </c>
      <c r="B20" s="11" t="s">
        <v>56</v>
      </c>
      <c r="C20" s="11" t="s">
        <v>56</v>
      </c>
      <c r="D20" s="11"/>
      <c r="E20" s="11"/>
      <c r="F20" s="11"/>
      <c r="G20" s="11"/>
      <c r="H20" s="11"/>
      <c r="I20" s="11"/>
      <c r="J20" s="11"/>
      <c r="K20" s="11"/>
      <c r="L20" s="11"/>
    </row>
    <row r="21" customFormat="false" ht="13.8" hidden="false" customHeight="false" outlineLevel="0" collapsed="false">
      <c r="A21" s="24" t="s">
        <v>57</v>
      </c>
      <c r="B21" s="11" t="s">
        <v>56</v>
      </c>
      <c r="C21" s="11" t="s">
        <v>56</v>
      </c>
      <c r="D21" s="25"/>
      <c r="E21" s="25"/>
      <c r="F21" s="25"/>
      <c r="G21" s="11"/>
      <c r="H21" s="11"/>
      <c r="I21" s="11"/>
      <c r="J21" s="11"/>
      <c r="K21" s="11"/>
      <c r="L21" s="11"/>
    </row>
    <row r="22" customFormat="false" ht="13.8" hidden="false" customHeight="false" outlineLevel="0" collapsed="false">
      <c r="A22" s="24" t="s">
        <v>58</v>
      </c>
      <c r="B22" s="11" t="s">
        <v>56</v>
      </c>
      <c r="C22" s="11" t="s">
        <v>56</v>
      </c>
      <c r="D22" s="11"/>
      <c r="E22" s="11"/>
      <c r="F22" s="11"/>
      <c r="G22" s="11"/>
      <c r="H22" s="11"/>
      <c r="I22" s="11"/>
      <c r="J22" s="11"/>
      <c r="K22" s="11"/>
      <c r="L22" s="11"/>
    </row>
    <row r="23" customFormat="false" ht="13.8" hidden="false" customHeight="false" outlineLevel="0" collapsed="false">
      <c r="A23" s="24" t="s">
        <v>59</v>
      </c>
      <c r="B23" s="11" t="s">
        <v>56</v>
      </c>
      <c r="C23" s="11" t="s">
        <v>56</v>
      </c>
      <c r="D23" s="11"/>
      <c r="E23" s="11"/>
      <c r="F23" s="11"/>
      <c r="G23" s="11"/>
      <c r="H23" s="11"/>
      <c r="I23" s="11"/>
      <c r="J23" s="11"/>
      <c r="K23" s="11"/>
      <c r="L23" s="11"/>
    </row>
    <row r="24" customFormat="false" ht="13.8" hidden="false" customHeight="false" outlineLevel="0" collapsed="false">
      <c r="A24" s="24" t="s">
        <v>60</v>
      </c>
      <c r="B24" s="11" t="s">
        <v>56</v>
      </c>
      <c r="C24" s="11" t="s">
        <v>56</v>
      </c>
      <c r="D24" s="11"/>
      <c r="E24" s="11"/>
      <c r="F24" s="11"/>
      <c r="G24" s="11"/>
      <c r="H24" s="11"/>
      <c r="I24" s="11"/>
      <c r="J24" s="11"/>
      <c r="K24" s="11"/>
      <c r="L24" s="11"/>
    </row>
    <row r="25" customFormat="false" ht="13.8" hidden="false" customHeight="false" outlineLevel="0" collapsed="false">
      <c r="A25" s="24" t="s">
        <v>61</v>
      </c>
      <c r="B25" s="11" t="s">
        <v>56</v>
      </c>
      <c r="C25" s="11" t="s">
        <v>56</v>
      </c>
      <c r="D25" s="11"/>
      <c r="E25" s="11"/>
      <c r="F25" s="11"/>
      <c r="G25" s="11"/>
      <c r="H25" s="11"/>
      <c r="I25" s="11"/>
      <c r="J25" s="11"/>
      <c r="K25" s="11"/>
      <c r="L25" s="11"/>
    </row>
    <row r="26" customFormat="false" ht="15.1" hidden="false" customHeight="false" outlineLevel="0" collapsed="false">
      <c r="A26" s="24" t="s">
        <v>62</v>
      </c>
      <c r="B26" s="11" t="s">
        <v>56</v>
      </c>
      <c r="C26" s="11" t="s">
        <v>56</v>
      </c>
      <c r="D26" s="11"/>
      <c r="E26" s="11"/>
      <c r="F26" s="11"/>
      <c r="G26" s="11"/>
      <c r="H26" s="11"/>
      <c r="I26" s="11"/>
      <c r="J26" s="11"/>
      <c r="K26" s="11"/>
      <c r="L26" s="11"/>
    </row>
    <row r="27" customFormat="false" ht="15.1" hidden="false" customHeight="false" outlineLevel="0" collapsed="false">
      <c r="A27" s="24" t="s">
        <v>63</v>
      </c>
      <c r="B27" s="11" t="s">
        <v>56</v>
      </c>
      <c r="C27" s="11" t="s">
        <v>56</v>
      </c>
      <c r="D27" s="11"/>
      <c r="E27" s="11"/>
      <c r="F27" s="11"/>
      <c r="G27" s="11"/>
      <c r="H27" s="11"/>
      <c r="I27" s="11"/>
      <c r="J27" s="11"/>
      <c r="K27" s="11"/>
      <c r="L27" s="11"/>
    </row>
    <row r="28" customFormat="false" ht="13.8" hidden="false" customHeight="false" outlineLevel="0" collapsed="false">
      <c r="A28" s="24" t="s">
        <v>64</v>
      </c>
      <c r="B28" s="11" t="s">
        <v>56</v>
      </c>
      <c r="C28" s="11" t="s">
        <v>56</v>
      </c>
      <c r="D28" s="11"/>
      <c r="E28" s="11"/>
      <c r="F28" s="11"/>
      <c r="G28" s="11"/>
      <c r="H28" s="11"/>
      <c r="I28" s="11"/>
      <c r="J28" s="11"/>
      <c r="K28" s="11"/>
      <c r="L28" s="11"/>
    </row>
    <row r="29" customFormat="false" ht="12.8" hidden="false" customHeight="false" outlineLevel="0" collapsed="false">
      <c r="A29" s="26" t="s">
        <v>65</v>
      </c>
      <c r="B29" s="11" t="s">
        <v>56</v>
      </c>
      <c r="C29" s="11" t="s">
        <v>56</v>
      </c>
      <c r="D29" s="11"/>
      <c r="E29" s="11"/>
      <c r="F29" s="11"/>
      <c r="G29" s="11"/>
      <c r="H29" s="11"/>
      <c r="I29" s="11"/>
      <c r="J29" s="11"/>
      <c r="K29" s="11"/>
      <c r="L29" s="11"/>
    </row>
    <row r="30" customFormat="false" ht="15.1" hidden="false" customHeight="false" outlineLevel="0" collapsed="false">
      <c r="A30" s="24" t="s">
        <v>66</v>
      </c>
      <c r="B30" s="11" t="s">
        <v>56</v>
      </c>
      <c r="C30" s="11" t="s">
        <v>56</v>
      </c>
      <c r="D30" s="11"/>
      <c r="E30" s="11"/>
      <c r="F30" s="11"/>
      <c r="G30" s="11"/>
      <c r="H30" s="11"/>
      <c r="I30" s="11"/>
      <c r="J30" s="11"/>
      <c r="K30" s="11"/>
      <c r="L30" s="11"/>
    </row>
    <row r="31" customFormat="false" ht="12.8" hidden="false" customHeight="false" outlineLevel="0" collapsed="false">
      <c r="A31" s="26" t="s">
        <v>67</v>
      </c>
      <c r="B31" s="11" t="s">
        <v>14</v>
      </c>
      <c r="C31" s="11" t="n">
        <v>1</v>
      </c>
      <c r="D31" s="11"/>
      <c r="E31" s="11" t="n">
        <v>50000</v>
      </c>
      <c r="F31" s="11" t="n">
        <v>50000</v>
      </c>
      <c r="G31" s="11" t="n">
        <v>50000</v>
      </c>
      <c r="H31" s="11" t="s">
        <v>68</v>
      </c>
      <c r="I31" s="11"/>
      <c r="J31" s="11"/>
      <c r="K31" s="11"/>
      <c r="L31" s="11"/>
    </row>
    <row r="32" customFormat="false" ht="13.8" hidden="false" customHeight="false" outlineLevel="0" collapsed="false">
      <c r="A32" s="27" t="s">
        <v>69</v>
      </c>
      <c r="B32" s="28" t="s">
        <v>70</v>
      </c>
      <c r="C32" s="11" t="s">
        <v>71</v>
      </c>
      <c r="D32" s="11"/>
      <c r="E32" s="11"/>
      <c r="F32" s="11"/>
      <c r="G32" s="11"/>
      <c r="H32" s="11" t="s">
        <v>72</v>
      </c>
      <c r="I32" s="11"/>
      <c r="J32" s="11"/>
      <c r="K32" s="11"/>
      <c r="L32" s="11"/>
    </row>
    <row r="33" customFormat="false" ht="13.8" hidden="false" customHeight="false" outlineLevel="0" collapsed="false">
      <c r="A33" s="27" t="s">
        <v>73</v>
      </c>
      <c r="B33" s="28" t="s">
        <v>14</v>
      </c>
      <c r="C33" s="25" t="n">
        <v>1</v>
      </c>
      <c r="D33" s="25" t="n">
        <v>107500</v>
      </c>
      <c r="E33" s="25" t="n">
        <v>107500</v>
      </c>
      <c r="F33" s="25" t="n">
        <v>107500</v>
      </c>
      <c r="G33" s="25" t="n">
        <v>0</v>
      </c>
      <c r="H33" s="11" t="s">
        <v>74</v>
      </c>
      <c r="I33" s="11"/>
      <c r="J33" s="11"/>
      <c r="K33" s="11"/>
      <c r="L33" s="28" t="s">
        <v>75</v>
      </c>
    </row>
    <row r="34" customFormat="false" ht="13.8" hidden="false" customHeight="false" outlineLevel="0" collapsed="false">
      <c r="A34" s="17" t="s">
        <v>76</v>
      </c>
      <c r="B34" s="18"/>
      <c r="C34" s="19"/>
      <c r="D34" s="19"/>
      <c r="E34" s="19"/>
      <c r="F34" s="19" t="n">
        <f aca="false">SUM(F3:F21)</f>
        <v>2806220</v>
      </c>
      <c r="G34" s="19" t="n">
        <f aca="false">SUM(G3:G21)</f>
        <v>331816</v>
      </c>
      <c r="H34" s="19" t="n">
        <f aca="false">SUM(F34:G34)</f>
        <v>3138036</v>
      </c>
      <c r="I34" s="18"/>
      <c r="J34" s="20" t="n">
        <f aca="false">SUM(J3:J15)</f>
        <v>1316067</v>
      </c>
      <c r="K34" s="29" t="n">
        <f aca="false">SUM(K18:K19)</f>
        <v>1891747</v>
      </c>
      <c r="L34" s="18"/>
    </row>
  </sheetData>
  <mergeCells count="1">
    <mergeCell ref="A1: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2016-10-23T17:34:15Z</dcterms:created>
  <dc:creator>Tomas Petru</dc:creator>
  <dc:description/>
  <dc:language>cs-CZ</dc:language>
  <cp:lastModifiedBy>Tomas Petru</cp:lastModifiedBy>
  <dcterms:modified xsi:type="dcterms:W3CDTF">2016-10-30T20:23:48Z</dcterms:modified>
  <cp:revision>20</cp:revision>
  <dc:subject/>
  <dc:title/>
</cp:coreProperties>
</file>