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windisch/windisch/data/"/>
    </mc:Choice>
  </mc:AlternateContent>
  <xr:revisionPtr revIDLastSave="0" documentId="13_ncr:1_{A1DD8615-366B-4649-B15B-081DDD94D7F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Sheet2!$A$2:$Y$41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8" i="2" l="1"/>
  <c r="AB28" i="2" s="1"/>
  <c r="Y28" i="2"/>
  <c r="X28" i="2"/>
  <c r="W28" i="2"/>
  <c r="T28" i="2"/>
  <c r="V28" i="2" s="1"/>
  <c r="Q28" i="2"/>
  <c r="S28" i="2" s="1"/>
  <c r="N28" i="2"/>
  <c r="P28" i="2" s="1"/>
  <c r="AB13" i="2"/>
  <c r="AA13" i="2"/>
  <c r="Y13" i="2"/>
  <c r="X13" i="2"/>
  <c r="V13" i="2"/>
  <c r="U13" i="2"/>
  <c r="S13" i="2"/>
  <c r="R13" i="2"/>
  <c r="P13" i="2"/>
  <c r="O13" i="2"/>
  <c r="AB14" i="2"/>
  <c r="AA14" i="2"/>
  <c r="Y14" i="2"/>
  <c r="X14" i="2"/>
  <c r="V14" i="2"/>
  <c r="U14" i="2"/>
  <c r="S14" i="2"/>
  <c r="R14" i="2"/>
  <c r="P14" i="2"/>
  <c r="O14" i="2"/>
  <c r="AB15" i="2"/>
  <c r="AA15" i="2"/>
  <c r="Y15" i="2"/>
  <c r="X15" i="2"/>
  <c r="V15" i="2"/>
  <c r="U15" i="2"/>
  <c r="S15" i="2"/>
  <c r="R15" i="2"/>
  <c r="P15" i="2"/>
  <c r="O15" i="2"/>
  <c r="AB12" i="2"/>
  <c r="AA12" i="2"/>
  <c r="Y12" i="2"/>
  <c r="X12" i="2"/>
  <c r="V12" i="2"/>
  <c r="U12" i="2"/>
  <c r="S12" i="2"/>
  <c r="R12" i="2"/>
  <c r="P12" i="2"/>
  <c r="O12" i="2"/>
  <c r="M12" i="2"/>
  <c r="L12" i="2"/>
  <c r="AB11" i="2"/>
  <c r="AA11" i="2"/>
  <c r="Y11" i="2"/>
  <c r="X11" i="2"/>
  <c r="V11" i="2"/>
  <c r="U11" i="2"/>
  <c r="S11" i="2"/>
  <c r="R11" i="2"/>
  <c r="P11" i="2"/>
  <c r="O11" i="2"/>
  <c r="M11" i="2"/>
  <c r="L11" i="2"/>
  <c r="K28" i="2"/>
  <c r="L28" i="2" s="1"/>
  <c r="AB40" i="2"/>
  <c r="AA40" i="2"/>
  <c r="AB39" i="2"/>
  <c r="AA39" i="2"/>
  <c r="Y40" i="2"/>
  <c r="X40" i="2"/>
  <c r="Y39" i="2"/>
  <c r="X39" i="2"/>
  <c r="V40" i="2"/>
  <c r="U40" i="2"/>
  <c r="V39" i="2"/>
  <c r="U39" i="2"/>
  <c r="S40" i="2"/>
  <c r="R40" i="2"/>
  <c r="S39" i="2"/>
  <c r="R39" i="2"/>
  <c r="P40" i="2"/>
  <c r="O40" i="2"/>
  <c r="P39" i="2"/>
  <c r="O39" i="2"/>
  <c r="M40" i="2"/>
  <c r="L40" i="2"/>
  <c r="M39" i="2"/>
  <c r="L39" i="2"/>
  <c r="AB38" i="2"/>
  <c r="AA38" i="2"/>
  <c r="Y38" i="2"/>
  <c r="X38" i="2"/>
  <c r="V38" i="2"/>
  <c r="U38" i="2"/>
  <c r="S38" i="2"/>
  <c r="R38" i="2"/>
  <c r="P38" i="2"/>
  <c r="O38" i="2"/>
  <c r="L38" i="2"/>
  <c r="M38" i="2"/>
  <c r="V37" i="2"/>
  <c r="U37" i="2"/>
  <c r="V36" i="2"/>
  <c r="U36" i="2"/>
  <c r="V35" i="2"/>
  <c r="U35" i="2"/>
  <c r="V34" i="2"/>
  <c r="U34" i="2"/>
  <c r="V33" i="2"/>
  <c r="U33" i="2"/>
  <c r="V30" i="2"/>
  <c r="U30" i="2"/>
  <c r="T29" i="2"/>
  <c r="V29" i="2" s="1"/>
  <c r="V32" i="2"/>
  <c r="U32" i="2"/>
  <c r="V31" i="2"/>
  <c r="U31" i="2"/>
  <c r="AB37" i="2"/>
  <c r="AA37" i="2"/>
  <c r="Y37" i="2"/>
  <c r="X37" i="2"/>
  <c r="S37" i="2"/>
  <c r="R37" i="2"/>
  <c r="P37" i="2"/>
  <c r="O37" i="2"/>
  <c r="M37" i="2"/>
  <c r="L37" i="2"/>
  <c r="AB36" i="2"/>
  <c r="AA36" i="2"/>
  <c r="Y36" i="2"/>
  <c r="X36" i="2"/>
  <c r="S36" i="2"/>
  <c r="R36" i="2"/>
  <c r="P36" i="2"/>
  <c r="O36" i="2"/>
  <c r="L36" i="2"/>
  <c r="M36" i="2"/>
  <c r="AB35" i="2"/>
  <c r="AA35" i="2"/>
  <c r="Y35" i="2"/>
  <c r="X35" i="2"/>
  <c r="S35" i="2"/>
  <c r="R35" i="2"/>
  <c r="P35" i="2"/>
  <c r="O35" i="2"/>
  <c r="M35" i="2"/>
  <c r="L35" i="2"/>
  <c r="AB34" i="2"/>
  <c r="AA34" i="2"/>
  <c r="Y34" i="2"/>
  <c r="X34" i="2"/>
  <c r="S34" i="2"/>
  <c r="R34" i="2"/>
  <c r="P34" i="2"/>
  <c r="O34" i="2"/>
  <c r="M34" i="2"/>
  <c r="L34" i="2"/>
  <c r="AB33" i="2"/>
  <c r="AA33" i="2"/>
  <c r="Y33" i="2"/>
  <c r="X33" i="2"/>
  <c r="S33" i="2"/>
  <c r="R33" i="2"/>
  <c r="P33" i="2"/>
  <c r="O33" i="2"/>
  <c r="M33" i="2"/>
  <c r="L33" i="2"/>
  <c r="W29" i="2"/>
  <c r="X29" i="2" s="1"/>
  <c r="Q29" i="2"/>
  <c r="S29" i="2" s="1"/>
  <c r="N29" i="2"/>
  <c r="P29" i="2" s="1"/>
  <c r="K29" i="2"/>
  <c r="M29" i="2" s="1"/>
  <c r="Y30" i="2"/>
  <c r="X30" i="2"/>
  <c r="S30" i="2"/>
  <c r="R30" i="2"/>
  <c r="P30" i="2"/>
  <c r="O30" i="2"/>
  <c r="M30" i="2"/>
  <c r="L30" i="2"/>
  <c r="Y32" i="2"/>
  <c r="X32" i="2"/>
  <c r="S32" i="2"/>
  <c r="R32" i="2"/>
  <c r="P32" i="2"/>
  <c r="O32" i="2"/>
  <c r="M32" i="2"/>
  <c r="L32" i="2"/>
  <c r="Y31" i="2"/>
  <c r="X31" i="2"/>
  <c r="S31" i="2"/>
  <c r="R31" i="2"/>
  <c r="P31" i="2"/>
  <c r="O31" i="2"/>
  <c r="L31" i="2"/>
  <c r="M31" i="2"/>
  <c r="M13" i="2"/>
  <c r="L13" i="2"/>
  <c r="M15" i="2"/>
  <c r="L15" i="2"/>
  <c r="M14" i="2"/>
  <c r="L14" i="2"/>
  <c r="AA28" i="2" l="1"/>
  <c r="U28" i="2"/>
  <c r="R28" i="2"/>
  <c r="O28" i="2"/>
  <c r="M28" i="2"/>
  <c r="R29" i="2"/>
  <c r="Y29" i="2"/>
  <c r="O29" i="2"/>
  <c r="U29" i="2"/>
  <c r="L29" i="2"/>
</calcChain>
</file>

<file path=xl/sharedStrings.xml><?xml version="1.0" encoding="utf-8"?>
<sst xmlns="http://schemas.openxmlformats.org/spreadsheetml/2006/main" count="361" uniqueCount="71">
  <si>
    <t>parameter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</si>
  <si>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</si>
  <si>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</si>
  <si>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</si>
  <si>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</si>
  <si>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</si>
  <si>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</si>
  <si>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</si>
  <si>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</si>
  <si>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km</t>
  </si>
  <si>
    <t>None</t>
  </si>
  <si>
    <t>base</t>
  </si>
  <si>
    <t>low</t>
  </si>
  <si>
    <t>high</t>
  </si>
  <si>
    <t>application</t>
  </si>
  <si>
    <t>Power</t>
  </si>
  <si>
    <t>kW</t>
  </si>
  <si>
    <t>critical</t>
  </si>
  <si>
    <t>acceptable</t>
  </si>
  <si>
    <t>all</t>
  </si>
  <si>
    <t>offshore</t>
  </si>
  <si>
    <t>Operation</t>
  </si>
  <si>
    <t>turbines per farm</t>
  </si>
  <si>
    <t>moderate</t>
  </si>
  <si>
    <t>Installation</t>
  </si>
  <si>
    <t>nacelle transport to site</t>
  </si>
  <si>
    <t>rotor transport to site</t>
  </si>
  <si>
    <t>tower transport to site</t>
  </si>
  <si>
    <t>onshore</t>
  </si>
  <si>
    <t>%</t>
  </si>
  <si>
    <t>foundation transport to site</t>
  </si>
  <si>
    <t>share nacelle transport by rail</t>
  </si>
  <si>
    <t>share nacelle transport by sea</t>
  </si>
  <si>
    <t>The share of road transport is 100% - share of sea and rail transport.</t>
  </si>
  <si>
    <t>share rotor transport by rail</t>
  </si>
  <si>
    <t>share rotor transport by sea</t>
  </si>
  <si>
    <t>share tower transport by rail</t>
  </si>
  <si>
    <t>share tower transport by sea</t>
  </si>
  <si>
    <t>share foundation transport by rail</t>
  </si>
  <si>
    <t>share foundation transport by sea</t>
  </si>
  <si>
    <t>Disposal</t>
  </si>
  <si>
    <t>transport to waste facility</t>
  </si>
  <si>
    <t>Maintenance</t>
  </si>
  <si>
    <t>Assumption</t>
  </si>
  <si>
    <t>transport for maintenance per year</t>
  </si>
  <si>
    <t>Components</t>
  </si>
  <si>
    <t>concrete density</t>
  </si>
  <si>
    <t>kg/m3</t>
  </si>
  <si>
    <t>mm2</t>
  </si>
  <si>
    <t>onshore farm cable cross-section</t>
  </si>
  <si>
    <t>offshore farm cable cross-section</t>
  </si>
  <si>
    <t>lifetime</t>
  </si>
  <si>
    <t>years</t>
  </si>
  <si>
    <t>to be improved</t>
  </si>
  <si>
    <t>triangular</t>
  </si>
  <si>
    <t>sea depth</t>
  </si>
  <si>
    <t>meter</t>
  </si>
  <si>
    <t>distance to transformer</t>
  </si>
  <si>
    <t>distance to coastline</t>
  </si>
  <si>
    <t>share nacelle transport by truck</t>
  </si>
  <si>
    <t>share rotor transport by truck</t>
  </si>
  <si>
    <t>share tower transport by truck</t>
  </si>
  <si>
    <t>share foundation transport by truck</t>
  </si>
  <si>
    <t>https://www.vestas.com/content/dam/vestas-com/global/en/sustainability/reports-and-ratings/lcas/LCA_V1002_6MW_version_1_1.pdf.coredownload.inline.pdf</t>
  </si>
  <si>
    <t>Assembly</t>
  </si>
  <si>
    <t>distance to assembly plant</t>
  </si>
  <si>
    <t>bool</t>
  </si>
  <si>
    <t>Switch</t>
  </si>
  <si>
    <t>power</t>
  </si>
  <si>
    <t>access road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</si>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</sst>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1"/>
  <sheetViews>
    <sheetView tabSelected="1" topLeftCell="F1" workbookViewId="0">
      <selection activeCell="W23" sqref="W23"/>
    </sheetView>
  </sheetViews>
  <sheetFormatPr baseColWidth="10" defaultColWidth="8.6640625" defaultRowHeight="15" x14ac:dyDescent="0.2"/>
  <cols>
    <col min="1" max="1" width="11.6640625" style="1" bestFit="1" customWidth="1"/>
    <col min="2" max="2" width="10.1640625" style="1" bestFit="1" customWidth="1"/>
    <col min="3" max="3" width="7.5" style="1" bestFit="1" customWidth="1"/>
    <col min="4" max="4" width="34.33203125" style="1" customWidth="1"/>
    <col min="5" max="5" width="6.1640625" style="1" bestFit="1" customWidth="1"/>
    <col min="6" max="6" width="10.5" style="1" bestFit="1" customWidth="1"/>
    <col min="7" max="7" width="9.6640625" style="1" bestFit="1" customWidth="1"/>
    <col min="8" max="8" width="20.33203125" style="1" customWidth="1"/>
    <col min="9" max="9" width="26.33203125" style="1" customWidth="1"/>
    <col min="10" max="10" width="20.83203125" style="1" bestFit="1" customWidth="1"/>
    <col min="11" max="11" width="9.33203125" style="1" bestFit="1" customWidth="1"/>
    <col min="12" max="12" width="8.33203125" style="1" bestFit="1" customWidth="1"/>
    <col min="13" max="13" width="8.83203125" style="1" bestFit="1" customWidth="1"/>
    <col min="14" max="14" width="9.33203125" style="1" bestFit="1" customWidth="1"/>
    <col min="15" max="15" width="8.33203125" style="1" bestFit="1" customWidth="1"/>
    <col min="16" max="16" width="8.83203125" style="1" bestFit="1" customWidth="1"/>
    <col min="17" max="17" width="9.33203125" style="1" bestFit="1" customWidth="1"/>
    <col min="18" max="18" width="8.33203125" style="1" bestFit="1" customWidth="1"/>
    <col min="19" max="19" width="8.83203125" style="1" bestFit="1" customWidth="1"/>
    <col min="20" max="22" width="8.83203125" style="1" customWidth="1"/>
    <col min="23" max="23" width="9.33203125" style="1" bestFit="1" customWidth="1"/>
    <col min="24" max="24" width="8.33203125" style="1" bestFit="1" customWidth="1"/>
    <col min="25" max="25" width="8.83203125" style="1" bestFit="1" customWidth="1"/>
    <col min="26" max="26" width="6.1640625" style="1" bestFit="1" customWidth="1"/>
    <col min="27" max="28" width="4.83203125" style="1" bestFit="1" customWidth="1"/>
    <col min="29" max="16384" width="8.6640625" style="1"/>
  </cols>
  <sheetData>
    <row r="1" spans="1:28" x14ac:dyDescent="0.2">
      <c r="A1" s="2" t="s">
        <v>1</v>
      </c>
      <c r="B1" s="2" t="s">
        <v>14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>
        <v>2000</v>
      </c>
      <c r="L1" s="3">
        <v>2000</v>
      </c>
      <c r="M1" s="3">
        <v>2000</v>
      </c>
      <c r="N1" s="3">
        <v>2010</v>
      </c>
      <c r="O1" s="3">
        <v>2010</v>
      </c>
      <c r="P1" s="3">
        <v>2010</v>
      </c>
      <c r="Q1" s="3">
        <v>2020</v>
      </c>
      <c r="R1" s="3">
        <v>2020</v>
      </c>
      <c r="S1" s="3">
        <v>2020</v>
      </c>
      <c r="T1" s="3">
        <v>2030</v>
      </c>
      <c r="U1" s="3">
        <v>2030</v>
      </c>
      <c r="V1" s="3">
        <v>2030</v>
      </c>
      <c r="W1" s="3">
        <v>2040</v>
      </c>
      <c r="X1" s="3">
        <v>2040</v>
      </c>
      <c r="Y1" s="3">
        <v>2040</v>
      </c>
      <c r="Z1" s="3">
        <v>2050</v>
      </c>
      <c r="AA1" s="3">
        <v>2050</v>
      </c>
      <c r="AB1" s="3">
        <v>2050</v>
      </c>
    </row>
    <row r="2" spans="1:2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 hidden="1" x14ac:dyDescent="0.2">
      <c r="A3" s="1" t="s">
        <v>15</v>
      </c>
      <c r="B3" s="1" t="s">
        <v>19</v>
      </c>
      <c r="C3" s="1">
        <v>100</v>
      </c>
      <c r="D3" s="1" t="s">
        <v>68</v>
      </c>
      <c r="E3" s="1" t="s">
        <v>16</v>
      </c>
      <c r="F3" s="1" t="s">
        <v>17</v>
      </c>
      <c r="G3" s="1" t="s">
        <v>18</v>
      </c>
      <c r="J3" s="1" t="s">
        <v>10</v>
      </c>
      <c r="K3" s="1">
        <v>100</v>
      </c>
      <c r="L3" s="4"/>
      <c r="M3" s="4"/>
      <c r="N3" s="1">
        <v>100</v>
      </c>
      <c r="O3" s="4"/>
      <c r="P3" s="4"/>
      <c r="Q3" s="1">
        <v>100</v>
      </c>
      <c r="R3" s="4"/>
      <c r="S3" s="4"/>
      <c r="T3" s="1">
        <v>100</v>
      </c>
      <c r="U3" s="4"/>
      <c r="V3" s="4"/>
      <c r="W3" s="1">
        <v>100</v>
      </c>
      <c r="X3" s="4"/>
      <c r="Y3" s="4"/>
      <c r="Z3" s="1">
        <v>100</v>
      </c>
    </row>
    <row r="4" spans="1:28" hidden="1" x14ac:dyDescent="0.2">
      <c r="A4" s="1" t="s">
        <v>15</v>
      </c>
      <c r="B4" s="1" t="s">
        <v>19</v>
      </c>
      <c r="C4" s="1">
        <v>500</v>
      </c>
      <c r="D4" s="1" t="s">
        <v>68</v>
      </c>
      <c r="E4" s="1" t="s">
        <v>16</v>
      </c>
      <c r="F4" s="1" t="s">
        <v>17</v>
      </c>
      <c r="G4" s="1" t="s">
        <v>18</v>
      </c>
      <c r="J4" s="1" t="s">
        <v>10</v>
      </c>
      <c r="K4" s="1">
        <v>500</v>
      </c>
      <c r="L4" s="4"/>
      <c r="M4" s="4"/>
      <c r="N4" s="1">
        <v>500</v>
      </c>
      <c r="O4" s="4"/>
      <c r="P4" s="4"/>
      <c r="Q4" s="1">
        <v>500</v>
      </c>
      <c r="R4" s="4"/>
      <c r="S4" s="4"/>
      <c r="T4" s="1">
        <v>500</v>
      </c>
      <c r="U4" s="4"/>
      <c r="V4" s="4"/>
      <c r="W4" s="1">
        <v>500</v>
      </c>
      <c r="X4" s="4"/>
      <c r="Y4" s="4"/>
      <c r="Z4" s="1">
        <v>500</v>
      </c>
    </row>
    <row r="5" spans="1:28" hidden="1" x14ac:dyDescent="0.2">
      <c r="A5" s="1" t="s">
        <v>15</v>
      </c>
      <c r="B5" s="1" t="s">
        <v>19</v>
      </c>
      <c r="C5" s="1">
        <v>1000</v>
      </c>
      <c r="D5" s="1" t="s">
        <v>68</v>
      </c>
      <c r="E5" s="1" t="s">
        <v>16</v>
      </c>
      <c r="F5" s="1" t="s">
        <v>17</v>
      </c>
      <c r="G5" s="1" t="s">
        <v>18</v>
      </c>
      <c r="J5" s="1" t="s">
        <v>10</v>
      </c>
      <c r="K5" s="1">
        <v>1000</v>
      </c>
      <c r="L5" s="4"/>
      <c r="M5" s="4"/>
      <c r="N5" s="1">
        <v>1000</v>
      </c>
      <c r="O5" s="4"/>
      <c r="P5" s="4"/>
      <c r="Q5" s="1">
        <v>1000</v>
      </c>
      <c r="R5" s="4"/>
      <c r="S5" s="4"/>
      <c r="T5" s="1">
        <v>1000</v>
      </c>
      <c r="U5" s="4"/>
      <c r="V5" s="4"/>
      <c r="W5" s="1">
        <v>1000</v>
      </c>
      <c r="X5" s="4"/>
      <c r="Y5" s="4"/>
      <c r="Z5" s="1">
        <v>1000</v>
      </c>
    </row>
    <row r="6" spans="1:28" hidden="1" x14ac:dyDescent="0.2">
      <c r="A6" s="1" t="s">
        <v>15</v>
      </c>
      <c r="B6" s="1" t="s">
        <v>19</v>
      </c>
      <c r="C6" s="1">
        <v>3000</v>
      </c>
      <c r="D6" s="1" t="s">
        <v>68</v>
      </c>
      <c r="E6" s="1" t="s">
        <v>16</v>
      </c>
      <c r="F6" s="1" t="s">
        <v>17</v>
      </c>
      <c r="G6" s="1" t="s">
        <v>18</v>
      </c>
      <c r="J6" s="1" t="s">
        <v>10</v>
      </c>
      <c r="K6" s="1">
        <v>3000</v>
      </c>
      <c r="L6" s="4"/>
      <c r="M6" s="4"/>
      <c r="N6" s="1">
        <v>3000</v>
      </c>
      <c r="O6" s="4"/>
      <c r="P6" s="4"/>
      <c r="Q6" s="1">
        <v>3000</v>
      </c>
      <c r="R6" s="4"/>
      <c r="S6" s="4"/>
      <c r="T6" s="1">
        <v>3000</v>
      </c>
      <c r="U6" s="4"/>
      <c r="V6" s="4"/>
      <c r="W6" s="1">
        <v>3000</v>
      </c>
      <c r="X6" s="4"/>
      <c r="Y6" s="4"/>
      <c r="Z6" s="1">
        <v>3000</v>
      </c>
    </row>
    <row r="7" spans="1:28" hidden="1" x14ac:dyDescent="0.2">
      <c r="A7" s="1" t="s">
        <v>15</v>
      </c>
      <c r="B7" s="1" t="s">
        <v>19</v>
      </c>
      <c r="C7" s="1">
        <v>8000</v>
      </c>
      <c r="D7" s="1" t="s">
        <v>68</v>
      </c>
      <c r="E7" s="1" t="s">
        <v>16</v>
      </c>
      <c r="F7" s="1" t="s">
        <v>17</v>
      </c>
      <c r="G7" s="1" t="s">
        <v>18</v>
      </c>
      <c r="J7" s="1" t="s">
        <v>10</v>
      </c>
      <c r="K7" s="1">
        <v>8000</v>
      </c>
      <c r="L7" s="4"/>
      <c r="M7" s="4"/>
      <c r="N7" s="1">
        <v>8000</v>
      </c>
      <c r="O7" s="4"/>
      <c r="P7" s="4"/>
      <c r="Q7" s="1">
        <v>8000</v>
      </c>
      <c r="R7" s="4"/>
      <c r="S7" s="4"/>
      <c r="T7" s="1">
        <v>8000</v>
      </c>
      <c r="U7" s="4"/>
      <c r="V7" s="4"/>
      <c r="W7" s="1">
        <v>8000</v>
      </c>
      <c r="X7" s="4"/>
      <c r="Y7" s="4"/>
      <c r="Z7" s="1">
        <v>8000</v>
      </c>
    </row>
    <row r="8" spans="1:28" hidden="1" x14ac:dyDescent="0.2">
      <c r="A8" s="1" t="s">
        <v>15</v>
      </c>
      <c r="B8" s="1" t="s">
        <v>19</v>
      </c>
      <c r="C8" s="1">
        <v>12000</v>
      </c>
      <c r="D8" s="1" t="s">
        <v>68</v>
      </c>
      <c r="E8" s="1" t="s">
        <v>16</v>
      </c>
      <c r="F8" s="1" t="s">
        <v>17</v>
      </c>
      <c r="G8" s="1" t="s">
        <v>18</v>
      </c>
      <c r="J8" s="1" t="s">
        <v>10</v>
      </c>
      <c r="K8" s="1">
        <v>12000</v>
      </c>
      <c r="L8" s="4"/>
      <c r="M8" s="4"/>
      <c r="N8" s="1">
        <v>12000</v>
      </c>
      <c r="O8" s="4"/>
      <c r="P8" s="4"/>
      <c r="Q8" s="1">
        <v>12000</v>
      </c>
      <c r="R8" s="4"/>
      <c r="S8" s="4"/>
      <c r="T8" s="1">
        <v>12000</v>
      </c>
      <c r="U8" s="4"/>
      <c r="V8" s="4"/>
      <c r="W8" s="1">
        <v>12000</v>
      </c>
      <c r="X8" s="4"/>
      <c r="Y8" s="4"/>
      <c r="Z8" s="1">
        <v>12000</v>
      </c>
    </row>
    <row r="9" spans="1:28" hidden="1" x14ac:dyDescent="0.2">
      <c r="A9" s="1" t="s">
        <v>15</v>
      </c>
      <c r="B9" s="1" t="s">
        <v>19</v>
      </c>
      <c r="C9" s="1">
        <v>16000</v>
      </c>
      <c r="D9" s="1" t="s">
        <v>68</v>
      </c>
      <c r="E9" s="1" t="s">
        <v>16</v>
      </c>
      <c r="F9" s="1" t="s">
        <v>17</v>
      </c>
      <c r="G9" s="1" t="s">
        <v>18</v>
      </c>
      <c r="J9" s="1" t="s">
        <v>10</v>
      </c>
      <c r="K9" s="1">
        <v>16000</v>
      </c>
      <c r="L9" s="4"/>
      <c r="M9" s="4"/>
      <c r="N9" s="1">
        <v>16000</v>
      </c>
      <c r="O9" s="4"/>
      <c r="P9" s="4"/>
      <c r="Q9" s="1">
        <v>16000</v>
      </c>
      <c r="R9" s="4"/>
      <c r="S9" s="4"/>
      <c r="T9" s="1">
        <v>16000</v>
      </c>
      <c r="U9" s="4"/>
      <c r="V9" s="4"/>
      <c r="W9" s="1">
        <v>16000</v>
      </c>
      <c r="X9" s="4"/>
      <c r="Y9" s="4"/>
      <c r="Z9" s="1">
        <v>16000</v>
      </c>
    </row>
    <row r="10" spans="1:28" hidden="1" x14ac:dyDescent="0.2">
      <c r="A10" s="1" t="s">
        <v>21</v>
      </c>
      <c r="B10" s="1" t="s">
        <v>19</v>
      </c>
      <c r="C10" s="1" t="s">
        <v>19</v>
      </c>
      <c r="D10" s="1" t="s">
        <v>22</v>
      </c>
      <c r="E10" s="1" t="s">
        <v>3</v>
      </c>
      <c r="F10" s="1" t="s">
        <v>23</v>
      </c>
      <c r="G10" s="1" t="s">
        <v>18</v>
      </c>
      <c r="J10" s="1" t="s">
        <v>54</v>
      </c>
      <c r="K10" s="1">
        <v>30</v>
      </c>
      <c r="L10" s="1">
        <v>25</v>
      </c>
      <c r="M10" s="1">
        <v>35</v>
      </c>
      <c r="N10" s="1">
        <v>30</v>
      </c>
      <c r="O10" s="1">
        <v>25</v>
      </c>
      <c r="P10" s="1">
        <v>35</v>
      </c>
      <c r="Q10" s="1">
        <v>30</v>
      </c>
      <c r="R10" s="1">
        <v>25</v>
      </c>
      <c r="S10" s="1">
        <v>35</v>
      </c>
      <c r="T10" s="1">
        <v>30</v>
      </c>
      <c r="U10" s="1">
        <v>25</v>
      </c>
      <c r="V10" s="1">
        <v>35</v>
      </c>
      <c r="W10" s="1">
        <v>30</v>
      </c>
      <c r="X10" s="1">
        <v>25</v>
      </c>
      <c r="Y10" s="1">
        <v>35</v>
      </c>
      <c r="Z10" s="1">
        <v>30</v>
      </c>
      <c r="AA10" s="1">
        <v>25</v>
      </c>
      <c r="AB10" s="1">
        <v>35</v>
      </c>
    </row>
    <row r="11" spans="1:28" hidden="1" x14ac:dyDescent="0.2">
      <c r="A11" s="1" t="s">
        <v>64</v>
      </c>
      <c r="B11" s="1" t="s">
        <v>19</v>
      </c>
      <c r="C11" s="1" t="s">
        <v>19</v>
      </c>
      <c r="D11" s="1" t="s">
        <v>65</v>
      </c>
      <c r="E11" s="1" t="s">
        <v>9</v>
      </c>
      <c r="F11" s="1" t="s">
        <v>23</v>
      </c>
      <c r="G11" s="1" t="s">
        <v>18</v>
      </c>
      <c r="H11" s="5" t="s">
        <v>63</v>
      </c>
      <c r="J11" s="1" t="s">
        <v>54</v>
      </c>
      <c r="K11" s="1">
        <v>600</v>
      </c>
      <c r="L11" s="1">
        <f>K11*0.8</f>
        <v>480</v>
      </c>
      <c r="M11" s="1">
        <f>K11*1.2</f>
        <v>720</v>
      </c>
      <c r="N11" s="1">
        <v>600</v>
      </c>
      <c r="O11" s="1">
        <f>N11*0.8</f>
        <v>480</v>
      </c>
      <c r="P11" s="1">
        <f>N11*1.2</f>
        <v>720</v>
      </c>
      <c r="Q11" s="1">
        <v>600</v>
      </c>
      <c r="R11" s="1">
        <f>Q11*0.8</f>
        <v>480</v>
      </c>
      <c r="S11" s="1">
        <f>Q11*1.2</f>
        <v>720</v>
      </c>
      <c r="T11" s="1">
        <v>600</v>
      </c>
      <c r="U11" s="1">
        <f>T11*0.8</f>
        <v>480</v>
      </c>
      <c r="V11" s="1">
        <f>T11*1.2</f>
        <v>720</v>
      </c>
      <c r="W11" s="1">
        <v>600</v>
      </c>
      <c r="X11" s="1">
        <f>W11*0.8</f>
        <v>480</v>
      </c>
      <c r="Y11" s="1">
        <f>W11*1.2</f>
        <v>720</v>
      </c>
      <c r="Z11" s="1">
        <v>600</v>
      </c>
      <c r="AA11" s="1">
        <f>Z11*0.8</f>
        <v>480</v>
      </c>
      <c r="AB11" s="1">
        <f>Z11*1.2</f>
        <v>720</v>
      </c>
    </row>
    <row r="12" spans="1:28" hidden="1" x14ac:dyDescent="0.2">
      <c r="A12" s="1" t="s">
        <v>64</v>
      </c>
      <c r="B12" s="1" t="s">
        <v>19</v>
      </c>
      <c r="C12" s="1" t="s">
        <v>19</v>
      </c>
      <c r="D12" s="1" t="s">
        <v>69</v>
      </c>
      <c r="E12" s="1" t="s">
        <v>70</v>
      </c>
      <c r="F12" s="1" t="s">
        <v>23</v>
      </c>
      <c r="G12" s="1" t="s">
        <v>18</v>
      </c>
      <c r="H12" s="5"/>
      <c r="J12" s="1" t="s">
        <v>54</v>
      </c>
      <c r="K12" s="1">
        <v>500</v>
      </c>
      <c r="L12" s="1">
        <f>K12*0.8</f>
        <v>400</v>
      </c>
      <c r="M12" s="1">
        <f>K12*1.2</f>
        <v>600</v>
      </c>
      <c r="N12" s="1">
        <v>500</v>
      </c>
      <c r="O12" s="1">
        <f>N12*0.8</f>
        <v>400</v>
      </c>
      <c r="P12" s="1">
        <f>N12*1.2</f>
        <v>600</v>
      </c>
      <c r="Q12" s="1">
        <v>500</v>
      </c>
      <c r="R12" s="1">
        <f>Q12*0.8</f>
        <v>400</v>
      </c>
      <c r="S12" s="1">
        <f>Q12*1.2</f>
        <v>600</v>
      </c>
      <c r="T12" s="1">
        <v>500</v>
      </c>
      <c r="U12" s="1">
        <f>T12*0.8</f>
        <v>400</v>
      </c>
      <c r="V12" s="1">
        <f>T12*1.2</f>
        <v>600</v>
      </c>
      <c r="W12" s="1">
        <v>500</v>
      </c>
      <c r="X12" s="1">
        <f>W12*0.8</f>
        <v>400</v>
      </c>
      <c r="Y12" s="1">
        <f>W12*1.2</f>
        <v>600</v>
      </c>
      <c r="Z12" s="1">
        <v>500</v>
      </c>
      <c r="AA12" s="1">
        <f>Z12*0.8</f>
        <v>400</v>
      </c>
      <c r="AB12" s="1">
        <f>Z12*1.2</f>
        <v>600</v>
      </c>
    </row>
    <row r="13" spans="1:28" x14ac:dyDescent="0.2">
      <c r="A13" s="1" t="s">
        <v>24</v>
      </c>
      <c r="B13" s="1" t="s">
        <v>19</v>
      </c>
      <c r="C13" s="1" t="s">
        <v>19</v>
      </c>
      <c r="D13" s="1" t="s">
        <v>30</v>
      </c>
      <c r="E13" s="1" t="s">
        <v>9</v>
      </c>
      <c r="F13" s="1" t="s">
        <v>23</v>
      </c>
      <c r="G13" s="1" t="s">
        <v>18</v>
      </c>
      <c r="H13" s="5" t="s">
        <v>63</v>
      </c>
      <c r="J13" s="1" t="s">
        <v>54</v>
      </c>
      <c r="K13" s="1">
        <v>50</v>
      </c>
      <c r="L13" s="1">
        <f>K13*0.8</f>
        <v>40</v>
      </c>
      <c r="M13" s="1">
        <f>K13*1.2</f>
        <v>60</v>
      </c>
      <c r="N13" s="1">
        <v>50</v>
      </c>
      <c r="O13" s="1">
        <f>N13*0.8</f>
        <v>40</v>
      </c>
      <c r="P13" s="1">
        <f>N13*1.2</f>
        <v>60</v>
      </c>
      <c r="Q13" s="1">
        <v>50</v>
      </c>
      <c r="R13" s="1">
        <f>Q13*0.8</f>
        <v>40</v>
      </c>
      <c r="S13" s="1">
        <f>Q13*1.2</f>
        <v>60</v>
      </c>
      <c r="T13" s="1">
        <v>50</v>
      </c>
      <c r="U13" s="1">
        <f>T13*0.8</f>
        <v>40</v>
      </c>
      <c r="V13" s="1">
        <f>T13*1.2</f>
        <v>60</v>
      </c>
      <c r="W13" s="1">
        <v>50</v>
      </c>
      <c r="X13" s="1">
        <f>W13*0.8</f>
        <v>40</v>
      </c>
      <c r="Y13" s="1">
        <f>W13*1.2</f>
        <v>60</v>
      </c>
      <c r="Z13" s="1">
        <v>50</v>
      </c>
      <c r="AA13" s="1">
        <f>Z13*0.8</f>
        <v>40</v>
      </c>
      <c r="AB13" s="1">
        <f>Z13*1.2</f>
        <v>60</v>
      </c>
    </row>
    <row r="14" spans="1:28" x14ac:dyDescent="0.2">
      <c r="A14" s="1" t="s">
        <v>24</v>
      </c>
      <c r="B14" s="1" t="s">
        <v>19</v>
      </c>
      <c r="C14" s="1" t="s">
        <v>19</v>
      </c>
      <c r="D14" s="1" t="s">
        <v>25</v>
      </c>
      <c r="E14" s="1" t="s">
        <v>9</v>
      </c>
      <c r="F14" s="1" t="s">
        <v>23</v>
      </c>
      <c r="G14" s="1" t="s">
        <v>18</v>
      </c>
      <c r="H14" s="5" t="s">
        <v>63</v>
      </c>
      <c r="J14" s="1" t="s">
        <v>54</v>
      </c>
      <c r="K14" s="1">
        <v>1025</v>
      </c>
      <c r="L14" s="1">
        <f>K14*0.8</f>
        <v>820</v>
      </c>
      <c r="M14" s="1">
        <f>K14*1.2</f>
        <v>1230</v>
      </c>
      <c r="N14" s="1">
        <v>1025</v>
      </c>
      <c r="O14" s="1">
        <f>N14*0.8</f>
        <v>820</v>
      </c>
      <c r="P14" s="1">
        <f>N14*1.2</f>
        <v>1230</v>
      </c>
      <c r="Q14" s="1">
        <v>1025</v>
      </c>
      <c r="R14" s="1">
        <f>Q14*0.8</f>
        <v>820</v>
      </c>
      <c r="S14" s="1">
        <f>Q14*1.2</f>
        <v>1230</v>
      </c>
      <c r="T14" s="1">
        <v>1025</v>
      </c>
      <c r="U14" s="1">
        <f>T14*0.8</f>
        <v>820</v>
      </c>
      <c r="V14" s="1">
        <f>T14*1.2</f>
        <v>1230</v>
      </c>
      <c r="W14" s="1">
        <v>1025</v>
      </c>
      <c r="X14" s="1">
        <f>W14*0.8</f>
        <v>820</v>
      </c>
      <c r="Y14" s="1">
        <f>W14*1.2</f>
        <v>1230</v>
      </c>
      <c r="Z14" s="1">
        <v>1025</v>
      </c>
      <c r="AA14" s="1">
        <f>Z14*0.8</f>
        <v>820</v>
      </c>
      <c r="AB14" s="1">
        <f>Z14*1.2</f>
        <v>1230</v>
      </c>
    </row>
    <row r="15" spans="1:28" x14ac:dyDescent="0.2">
      <c r="A15" s="1" t="s">
        <v>24</v>
      </c>
      <c r="B15" s="1" t="s">
        <v>19</v>
      </c>
      <c r="C15" s="1" t="s">
        <v>19</v>
      </c>
      <c r="D15" s="1" t="s">
        <v>26</v>
      </c>
      <c r="E15" s="1" t="s">
        <v>9</v>
      </c>
      <c r="F15" s="1" t="s">
        <v>23</v>
      </c>
      <c r="G15" s="1" t="s">
        <v>18</v>
      </c>
      <c r="H15" s="5" t="s">
        <v>63</v>
      </c>
      <c r="J15" s="1" t="s">
        <v>54</v>
      </c>
      <c r="K15" s="1">
        <v>600</v>
      </c>
      <c r="L15" s="1">
        <f>K15*0.8</f>
        <v>480</v>
      </c>
      <c r="M15" s="1">
        <f>K15*1.2</f>
        <v>720</v>
      </c>
      <c r="N15" s="1">
        <v>600</v>
      </c>
      <c r="O15" s="1">
        <f>N15*0.8</f>
        <v>480</v>
      </c>
      <c r="P15" s="1">
        <f>N15*1.2</f>
        <v>720</v>
      </c>
      <c r="Q15" s="1">
        <v>600</v>
      </c>
      <c r="R15" s="1">
        <f>Q15*0.8</f>
        <v>480</v>
      </c>
      <c r="S15" s="1">
        <f>Q15*1.2</f>
        <v>720</v>
      </c>
      <c r="T15" s="1">
        <v>600</v>
      </c>
      <c r="U15" s="1">
        <f>T15*0.8</f>
        <v>480</v>
      </c>
      <c r="V15" s="1">
        <f>T15*1.2</f>
        <v>720</v>
      </c>
      <c r="W15" s="1">
        <v>600</v>
      </c>
      <c r="X15" s="1">
        <f>W15*0.8</f>
        <v>480</v>
      </c>
      <c r="Y15" s="1">
        <f>W15*1.2</f>
        <v>720</v>
      </c>
      <c r="Z15" s="1">
        <v>600</v>
      </c>
      <c r="AA15" s="1">
        <f>Z15*0.8</f>
        <v>480</v>
      </c>
      <c r="AB15" s="1">
        <f>Z15*1.2</f>
        <v>720</v>
      </c>
    </row>
    <row r="16" spans="1:28" x14ac:dyDescent="0.2">
      <c r="A16" s="1" t="s">
        <v>24</v>
      </c>
      <c r="B16" s="1" t="s">
        <v>19</v>
      </c>
      <c r="C16" s="1" t="s">
        <v>19</v>
      </c>
      <c r="D16" s="1" t="s">
        <v>38</v>
      </c>
      <c r="E16" s="1" t="s">
        <v>29</v>
      </c>
      <c r="F16" s="1" t="s">
        <v>23</v>
      </c>
      <c r="G16" s="1" t="s">
        <v>18</v>
      </c>
      <c r="H16" s="5"/>
      <c r="I16" s="1" t="s">
        <v>33</v>
      </c>
      <c r="J16" s="1" t="s">
        <v>10</v>
      </c>
      <c r="K16" s="1">
        <v>0</v>
      </c>
      <c r="N16" s="1">
        <v>0</v>
      </c>
      <c r="Q16" s="1">
        <v>0</v>
      </c>
      <c r="T16" s="1">
        <v>0</v>
      </c>
      <c r="W16" s="1">
        <v>0</v>
      </c>
      <c r="Z16" s="1">
        <v>0</v>
      </c>
    </row>
    <row r="17" spans="1:28" x14ac:dyDescent="0.2">
      <c r="A17" s="1" t="s">
        <v>24</v>
      </c>
      <c r="B17" s="1" t="s">
        <v>19</v>
      </c>
      <c r="C17" s="1" t="s">
        <v>19</v>
      </c>
      <c r="D17" s="1" t="s">
        <v>39</v>
      </c>
      <c r="E17" s="1" t="s">
        <v>29</v>
      </c>
      <c r="F17" s="1" t="s">
        <v>23</v>
      </c>
      <c r="G17" s="1" t="s">
        <v>18</v>
      </c>
      <c r="H17" s="5"/>
      <c r="I17" s="1" t="s">
        <v>33</v>
      </c>
      <c r="J17" s="1" t="s">
        <v>10</v>
      </c>
      <c r="K17" s="1">
        <v>0</v>
      </c>
      <c r="N17" s="1">
        <v>0</v>
      </c>
      <c r="Q17" s="1">
        <v>0</v>
      </c>
      <c r="T17" s="1">
        <v>0</v>
      </c>
      <c r="W17" s="1">
        <v>0</v>
      </c>
      <c r="Z17" s="1">
        <v>0</v>
      </c>
    </row>
    <row r="18" spans="1:28" x14ac:dyDescent="0.2">
      <c r="A18" s="1" t="s">
        <v>24</v>
      </c>
      <c r="B18" s="1" t="s">
        <v>19</v>
      </c>
      <c r="C18" s="1" t="s">
        <v>19</v>
      </c>
      <c r="D18" s="1" t="s">
        <v>62</v>
      </c>
      <c r="E18" s="1" t="s">
        <v>29</v>
      </c>
      <c r="F18" s="1" t="s">
        <v>23</v>
      </c>
      <c r="G18" s="1" t="s">
        <v>18</v>
      </c>
      <c r="H18" s="5"/>
      <c r="I18" s="1" t="s">
        <v>33</v>
      </c>
      <c r="J18" s="1" t="s">
        <v>10</v>
      </c>
      <c r="K18" s="1">
        <v>1</v>
      </c>
      <c r="N18" s="1">
        <v>1</v>
      </c>
      <c r="Q18" s="1">
        <v>1</v>
      </c>
      <c r="T18" s="1">
        <v>1</v>
      </c>
      <c r="W18" s="1">
        <v>1</v>
      </c>
      <c r="Z18" s="1">
        <v>1</v>
      </c>
    </row>
    <row r="19" spans="1:28" x14ac:dyDescent="0.2">
      <c r="A19" s="1" t="s">
        <v>24</v>
      </c>
      <c r="B19" s="1" t="s">
        <v>19</v>
      </c>
      <c r="C19" s="1" t="s">
        <v>19</v>
      </c>
      <c r="D19" s="1" t="s">
        <v>31</v>
      </c>
      <c r="E19" s="1" t="s">
        <v>29</v>
      </c>
      <c r="F19" s="1" t="s">
        <v>23</v>
      </c>
      <c r="G19" s="1" t="s">
        <v>18</v>
      </c>
      <c r="H19" s="5"/>
      <c r="I19" s="1" t="s">
        <v>33</v>
      </c>
      <c r="J19" s="1" t="s">
        <v>10</v>
      </c>
      <c r="K19" s="1">
        <v>0</v>
      </c>
      <c r="N19" s="1">
        <v>0</v>
      </c>
      <c r="Q19" s="1">
        <v>0</v>
      </c>
      <c r="T19" s="1">
        <v>0</v>
      </c>
      <c r="W19" s="1">
        <v>0</v>
      </c>
      <c r="Z19" s="1">
        <v>0</v>
      </c>
    </row>
    <row r="20" spans="1:28" x14ac:dyDescent="0.2">
      <c r="A20" s="1" t="s">
        <v>24</v>
      </c>
      <c r="B20" s="1" t="s">
        <v>19</v>
      </c>
      <c r="C20" s="1" t="s">
        <v>19</v>
      </c>
      <c r="D20" s="1" t="s">
        <v>32</v>
      </c>
      <c r="E20" s="1" t="s">
        <v>29</v>
      </c>
      <c r="F20" s="1" t="s">
        <v>23</v>
      </c>
      <c r="G20" s="1" t="s">
        <v>18</v>
      </c>
      <c r="H20" s="5"/>
      <c r="I20" s="1" t="s">
        <v>33</v>
      </c>
      <c r="J20" s="1" t="s">
        <v>10</v>
      </c>
      <c r="K20" s="1">
        <v>1</v>
      </c>
      <c r="N20" s="1">
        <v>1</v>
      </c>
      <c r="Q20" s="1">
        <v>1</v>
      </c>
      <c r="T20" s="1">
        <v>1</v>
      </c>
      <c r="W20" s="1">
        <v>1</v>
      </c>
      <c r="Z20" s="1">
        <v>1</v>
      </c>
    </row>
    <row r="21" spans="1:28" x14ac:dyDescent="0.2">
      <c r="A21" s="1" t="s">
        <v>24</v>
      </c>
      <c r="B21" s="1" t="s">
        <v>19</v>
      </c>
      <c r="C21" s="1" t="s">
        <v>19</v>
      </c>
      <c r="D21" s="1" t="s">
        <v>59</v>
      </c>
      <c r="E21" s="1" t="s">
        <v>29</v>
      </c>
      <c r="F21" s="1" t="s">
        <v>23</v>
      </c>
      <c r="G21" s="1" t="s">
        <v>18</v>
      </c>
      <c r="H21" s="5"/>
      <c r="I21" s="1" t="s">
        <v>33</v>
      </c>
      <c r="J21" s="1" t="s">
        <v>10</v>
      </c>
      <c r="K21" s="1">
        <v>0</v>
      </c>
      <c r="N21" s="1">
        <v>0</v>
      </c>
      <c r="Q21" s="1">
        <v>0</v>
      </c>
      <c r="T21" s="1">
        <v>0</v>
      </c>
      <c r="W21" s="1">
        <v>0</v>
      </c>
      <c r="Z21" s="1">
        <v>0</v>
      </c>
    </row>
    <row r="22" spans="1:28" x14ac:dyDescent="0.2">
      <c r="A22" s="1" t="s">
        <v>24</v>
      </c>
      <c r="B22" s="1" t="s">
        <v>19</v>
      </c>
      <c r="C22" s="1" t="s">
        <v>19</v>
      </c>
      <c r="D22" s="1" t="s">
        <v>34</v>
      </c>
      <c r="E22" s="1" t="s">
        <v>29</v>
      </c>
      <c r="F22" s="1" t="s">
        <v>23</v>
      </c>
      <c r="G22" s="1" t="s">
        <v>18</v>
      </c>
      <c r="H22" s="5"/>
      <c r="I22" s="1" t="s">
        <v>33</v>
      </c>
      <c r="J22" s="1" t="s">
        <v>10</v>
      </c>
      <c r="K22" s="1">
        <v>0</v>
      </c>
      <c r="N22" s="1">
        <v>0</v>
      </c>
      <c r="Q22" s="1">
        <v>0</v>
      </c>
      <c r="T22" s="1">
        <v>0</v>
      </c>
      <c r="W22" s="1">
        <v>0</v>
      </c>
      <c r="Z22" s="1">
        <v>0</v>
      </c>
    </row>
    <row r="23" spans="1:28" x14ac:dyDescent="0.2">
      <c r="A23" s="1" t="s">
        <v>24</v>
      </c>
      <c r="B23" s="1" t="s">
        <v>19</v>
      </c>
      <c r="C23" s="1" t="s">
        <v>19</v>
      </c>
      <c r="D23" s="1" t="s">
        <v>35</v>
      </c>
      <c r="E23" s="1" t="s">
        <v>29</v>
      </c>
      <c r="F23" s="1" t="s">
        <v>23</v>
      </c>
      <c r="G23" s="1" t="s">
        <v>18</v>
      </c>
      <c r="H23" s="5"/>
      <c r="I23" s="1" t="s">
        <v>33</v>
      </c>
      <c r="J23" s="1" t="s">
        <v>10</v>
      </c>
      <c r="K23" s="1">
        <v>1</v>
      </c>
      <c r="N23" s="1">
        <v>1</v>
      </c>
      <c r="Q23" s="1">
        <v>1</v>
      </c>
      <c r="T23" s="1">
        <v>1</v>
      </c>
      <c r="W23" s="1">
        <v>1</v>
      </c>
      <c r="Z23" s="1">
        <v>1</v>
      </c>
    </row>
    <row r="24" spans="1:28" x14ac:dyDescent="0.2">
      <c r="A24" s="1" t="s">
        <v>24</v>
      </c>
      <c r="B24" s="1" t="s">
        <v>19</v>
      </c>
      <c r="C24" s="1" t="s">
        <v>19</v>
      </c>
      <c r="D24" s="1" t="s">
        <v>60</v>
      </c>
      <c r="E24" s="1" t="s">
        <v>29</v>
      </c>
      <c r="F24" s="1" t="s">
        <v>23</v>
      </c>
      <c r="G24" s="1" t="s">
        <v>18</v>
      </c>
      <c r="H24" s="5"/>
      <c r="I24" s="1" t="s">
        <v>33</v>
      </c>
      <c r="J24" s="1" t="s">
        <v>10</v>
      </c>
      <c r="K24" s="1">
        <v>0</v>
      </c>
      <c r="N24" s="1">
        <v>0</v>
      </c>
      <c r="Q24" s="1">
        <v>0</v>
      </c>
      <c r="T24" s="1">
        <v>0</v>
      </c>
      <c r="W24" s="1">
        <v>0</v>
      </c>
      <c r="Z24" s="1">
        <v>0</v>
      </c>
    </row>
    <row r="25" spans="1:28" x14ac:dyDescent="0.2">
      <c r="A25" s="1" t="s">
        <v>24</v>
      </c>
      <c r="B25" s="1" t="s">
        <v>19</v>
      </c>
      <c r="C25" s="1" t="s">
        <v>19</v>
      </c>
      <c r="D25" s="1" t="s">
        <v>36</v>
      </c>
      <c r="E25" s="1" t="s">
        <v>29</v>
      </c>
      <c r="F25" s="1" t="s">
        <v>23</v>
      </c>
      <c r="G25" s="1" t="s">
        <v>18</v>
      </c>
      <c r="H25" s="5"/>
      <c r="I25" s="1" t="s">
        <v>33</v>
      </c>
      <c r="J25" s="1" t="s">
        <v>10</v>
      </c>
      <c r="K25" s="1">
        <v>0</v>
      </c>
      <c r="N25" s="1">
        <v>0</v>
      </c>
      <c r="Q25" s="1">
        <v>0</v>
      </c>
      <c r="T25" s="1">
        <v>0</v>
      </c>
      <c r="W25" s="1">
        <v>0</v>
      </c>
      <c r="Z25" s="1">
        <v>0</v>
      </c>
    </row>
    <row r="26" spans="1:28" x14ac:dyDescent="0.2">
      <c r="A26" s="1" t="s">
        <v>24</v>
      </c>
      <c r="B26" s="1" t="s">
        <v>19</v>
      </c>
      <c r="C26" s="1" t="s">
        <v>19</v>
      </c>
      <c r="D26" s="1" t="s">
        <v>37</v>
      </c>
      <c r="E26" s="1" t="s">
        <v>29</v>
      </c>
      <c r="F26" s="1" t="s">
        <v>23</v>
      </c>
      <c r="G26" s="1" t="s">
        <v>18</v>
      </c>
      <c r="H26" s="5"/>
      <c r="I26" s="1" t="s">
        <v>33</v>
      </c>
      <c r="J26" s="1" t="s">
        <v>10</v>
      </c>
      <c r="K26" s="1">
        <v>1</v>
      </c>
      <c r="N26" s="1">
        <v>1</v>
      </c>
      <c r="Q26" s="1">
        <v>1</v>
      </c>
      <c r="T26" s="1">
        <v>1</v>
      </c>
      <c r="W26" s="1">
        <v>1</v>
      </c>
      <c r="Z26" s="1">
        <v>1</v>
      </c>
    </row>
    <row r="27" spans="1:28" x14ac:dyDescent="0.2">
      <c r="A27" s="1" t="s">
        <v>24</v>
      </c>
      <c r="B27" s="1" t="s">
        <v>19</v>
      </c>
      <c r="C27" s="1" t="s">
        <v>19</v>
      </c>
      <c r="D27" s="1" t="s">
        <v>61</v>
      </c>
      <c r="E27" s="1" t="s">
        <v>29</v>
      </c>
      <c r="F27" s="1" t="s">
        <v>23</v>
      </c>
      <c r="G27" s="1" t="s">
        <v>18</v>
      </c>
      <c r="H27" s="5"/>
      <c r="I27" s="1" t="s">
        <v>33</v>
      </c>
      <c r="J27" s="1" t="s">
        <v>10</v>
      </c>
      <c r="K27" s="1">
        <v>0</v>
      </c>
      <c r="N27" s="1">
        <v>0</v>
      </c>
      <c r="Q27" s="1">
        <v>0</v>
      </c>
      <c r="T27" s="1">
        <v>0</v>
      </c>
      <c r="W27" s="1">
        <v>0</v>
      </c>
      <c r="Z27" s="1">
        <v>0</v>
      </c>
    </row>
    <row r="28" spans="1:28" x14ac:dyDescent="0.2">
      <c r="A28" s="1" t="s">
        <v>24</v>
      </c>
      <c r="B28" s="1" t="s">
        <v>19</v>
      </c>
      <c r="C28" s="1" t="s">
        <v>19</v>
      </c>
      <c r="D28" s="1" t="s">
        <v>27</v>
      </c>
      <c r="E28" s="1" t="s">
        <v>9</v>
      </c>
      <c r="F28" s="1" t="s">
        <v>23</v>
      </c>
      <c r="G28" s="1" t="s">
        <v>18</v>
      </c>
      <c r="H28" s="5" t="s">
        <v>63</v>
      </c>
      <c r="J28" s="1" t="s">
        <v>54</v>
      </c>
      <c r="K28" s="1">
        <f>1100+8050</f>
        <v>9150</v>
      </c>
      <c r="L28" s="1">
        <f>K28*0.8</f>
        <v>7320</v>
      </c>
      <c r="M28" s="1">
        <f>K28*1.2</f>
        <v>10980</v>
      </c>
      <c r="N28" s="1">
        <f>1100+8050</f>
        <v>9150</v>
      </c>
      <c r="O28" s="1">
        <f>N28*0.8</f>
        <v>7320</v>
      </c>
      <c r="P28" s="1">
        <f>N28*1.2</f>
        <v>10980</v>
      </c>
      <c r="Q28" s="1">
        <f>1100+8050</f>
        <v>9150</v>
      </c>
      <c r="R28" s="1">
        <f>Q28*0.8</f>
        <v>7320</v>
      </c>
      <c r="S28" s="1">
        <f>Q28*1.2</f>
        <v>10980</v>
      </c>
      <c r="T28" s="1">
        <f>1100+8050</f>
        <v>9150</v>
      </c>
      <c r="U28" s="1">
        <f>T28*0.8</f>
        <v>7320</v>
      </c>
      <c r="V28" s="1">
        <f>T28*1.2</f>
        <v>10980</v>
      </c>
      <c r="W28" s="1">
        <f>1100+8050</f>
        <v>9150</v>
      </c>
      <c r="X28" s="1">
        <f>W28*0.8</f>
        <v>7320</v>
      </c>
      <c r="Y28" s="1">
        <f>W28*1.2</f>
        <v>10980</v>
      </c>
      <c r="Z28" s="1">
        <f>1100+8050</f>
        <v>9150</v>
      </c>
      <c r="AA28" s="1">
        <f>Z28*0.8</f>
        <v>7320</v>
      </c>
      <c r="AB28" s="1">
        <f>Z28*1.2</f>
        <v>10980</v>
      </c>
    </row>
    <row r="29" spans="1:28" x14ac:dyDescent="0.2">
      <c r="A29" s="1" t="s">
        <v>42</v>
      </c>
      <c r="B29" s="1" t="s">
        <v>28</v>
      </c>
      <c r="C29" s="1" t="s">
        <v>19</v>
      </c>
      <c r="D29" s="1" t="s">
        <v>44</v>
      </c>
      <c r="E29" s="1" t="s">
        <v>9</v>
      </c>
      <c r="F29" s="1" t="s">
        <v>23</v>
      </c>
      <c r="G29" s="1" t="s">
        <v>18</v>
      </c>
      <c r="H29" s="5" t="s">
        <v>63</v>
      </c>
      <c r="J29" s="1" t="s">
        <v>54</v>
      </c>
      <c r="K29" s="1">
        <f>2160/30</f>
        <v>72</v>
      </c>
      <c r="L29" s="1">
        <f>K29*0.8</f>
        <v>57.6</v>
      </c>
      <c r="M29" s="1">
        <f>K29*1.2</f>
        <v>86.399999999999991</v>
      </c>
      <c r="N29" s="1">
        <f>2160/30</f>
        <v>72</v>
      </c>
      <c r="O29" s="1">
        <f>N29*0.8</f>
        <v>57.6</v>
      </c>
      <c r="P29" s="1">
        <f>N29*1.2</f>
        <v>86.399999999999991</v>
      </c>
      <c r="Q29" s="1">
        <f>2160/30</f>
        <v>72</v>
      </c>
      <c r="R29" s="1">
        <f>Q29*0.8</f>
        <v>57.6</v>
      </c>
      <c r="S29" s="1">
        <f>Q29*1.2</f>
        <v>86.399999999999991</v>
      </c>
      <c r="T29" s="1">
        <f>2160/30</f>
        <v>72</v>
      </c>
      <c r="U29" s="1">
        <f>T29*0.8</f>
        <v>57.6</v>
      </c>
      <c r="V29" s="1">
        <f>T29*1.2</f>
        <v>86.399999999999991</v>
      </c>
      <c r="W29" s="1">
        <f>2160/30</f>
        <v>72</v>
      </c>
      <c r="X29" s="1">
        <f>W29*0.8</f>
        <v>57.6</v>
      </c>
      <c r="Y29" s="1">
        <f>W29*1.2</f>
        <v>86.399999999999991</v>
      </c>
      <c r="Z29" s="1">
        <v>0</v>
      </c>
    </row>
    <row r="30" spans="1:28" x14ac:dyDescent="0.2">
      <c r="A30" s="1" t="s">
        <v>42</v>
      </c>
      <c r="B30" s="1" t="s">
        <v>20</v>
      </c>
      <c r="C30" s="1" t="s">
        <v>19</v>
      </c>
      <c r="D30" s="1" t="s">
        <v>44</v>
      </c>
      <c r="E30" s="1" t="s">
        <v>9</v>
      </c>
      <c r="F30" s="1" t="s">
        <v>23</v>
      </c>
      <c r="G30" s="1" t="s">
        <v>18</v>
      </c>
      <c r="H30" s="5" t="s">
        <v>63</v>
      </c>
      <c r="J30" s="1" t="s">
        <v>54</v>
      </c>
      <c r="K30" s="1">
        <v>600</v>
      </c>
      <c r="L30" s="1">
        <f>K30*0.8</f>
        <v>480</v>
      </c>
      <c r="M30" s="1">
        <f>K30*1.2</f>
        <v>720</v>
      </c>
      <c r="N30" s="1">
        <v>2160</v>
      </c>
      <c r="O30" s="1">
        <f>N30*0.8</f>
        <v>1728</v>
      </c>
      <c r="P30" s="1">
        <f>N30*1.2</f>
        <v>2592</v>
      </c>
      <c r="Q30" s="1">
        <v>2160</v>
      </c>
      <c r="R30" s="1">
        <f>Q30*0.8</f>
        <v>1728</v>
      </c>
      <c r="S30" s="1">
        <f>Q30*1.2</f>
        <v>2592</v>
      </c>
      <c r="T30" s="1">
        <v>2160</v>
      </c>
      <c r="U30" s="1">
        <f>T30*0.8</f>
        <v>1728</v>
      </c>
      <c r="V30" s="1">
        <f>T30*1.2</f>
        <v>2592</v>
      </c>
      <c r="W30" s="1">
        <v>2160</v>
      </c>
      <c r="X30" s="1">
        <f>W30*0.8</f>
        <v>1728</v>
      </c>
      <c r="Y30" s="1">
        <f>W30*1.2</f>
        <v>2592</v>
      </c>
      <c r="Z30" s="1">
        <v>0</v>
      </c>
    </row>
    <row r="31" spans="1:28" x14ac:dyDescent="0.2">
      <c r="A31" s="1" t="s">
        <v>40</v>
      </c>
      <c r="B31" s="1" t="s">
        <v>28</v>
      </c>
      <c r="C31" s="1" t="s">
        <v>19</v>
      </c>
      <c r="D31" s="1" t="s">
        <v>41</v>
      </c>
      <c r="E31" s="1" t="s">
        <v>9</v>
      </c>
      <c r="F31" s="1" t="s">
        <v>23</v>
      </c>
      <c r="G31" s="1" t="s">
        <v>18</v>
      </c>
      <c r="I31" s="1" t="s">
        <v>43</v>
      </c>
      <c r="J31" s="1" t="s">
        <v>54</v>
      </c>
      <c r="K31" s="1">
        <v>50</v>
      </c>
      <c r="L31" s="1">
        <f>K31*0.8</f>
        <v>40</v>
      </c>
      <c r="M31" s="1">
        <f>K31*1.2</f>
        <v>60</v>
      </c>
      <c r="N31" s="1">
        <v>50</v>
      </c>
      <c r="O31" s="1">
        <f>N31*0.8</f>
        <v>40</v>
      </c>
      <c r="P31" s="1">
        <f>N31*1.2</f>
        <v>60</v>
      </c>
      <c r="Q31" s="1">
        <v>50</v>
      </c>
      <c r="R31" s="1">
        <f>Q31*0.8</f>
        <v>40</v>
      </c>
      <c r="S31" s="1">
        <f>Q31*1.2</f>
        <v>60</v>
      </c>
      <c r="T31" s="1">
        <v>50</v>
      </c>
      <c r="U31" s="1">
        <f>T31*0.8</f>
        <v>40</v>
      </c>
      <c r="V31" s="1">
        <f>T31*1.2</f>
        <v>60</v>
      </c>
      <c r="W31" s="1">
        <v>50</v>
      </c>
      <c r="X31" s="1">
        <f>W31*0.8</f>
        <v>40</v>
      </c>
      <c r="Y31" s="1">
        <f>W31*1.2</f>
        <v>60</v>
      </c>
      <c r="Z31" s="1">
        <v>0</v>
      </c>
    </row>
    <row r="32" spans="1:28" x14ac:dyDescent="0.2">
      <c r="A32" s="1" t="s">
        <v>40</v>
      </c>
      <c r="B32" s="1" t="s">
        <v>20</v>
      </c>
      <c r="C32" s="1" t="s">
        <v>19</v>
      </c>
      <c r="D32" s="1" t="s">
        <v>41</v>
      </c>
      <c r="E32" s="1" t="s">
        <v>9</v>
      </c>
      <c r="F32" s="1" t="s">
        <v>23</v>
      </c>
      <c r="G32" s="1" t="s">
        <v>18</v>
      </c>
      <c r="I32" s="1" t="s">
        <v>43</v>
      </c>
      <c r="J32" s="1" t="s">
        <v>54</v>
      </c>
      <c r="K32" s="1">
        <v>50</v>
      </c>
      <c r="L32" s="1">
        <f>K32*0.8</f>
        <v>40</v>
      </c>
      <c r="M32" s="1">
        <f>K32*1.2</f>
        <v>60</v>
      </c>
      <c r="N32" s="1">
        <v>50</v>
      </c>
      <c r="O32" s="1">
        <f>N32*0.8</f>
        <v>40</v>
      </c>
      <c r="P32" s="1">
        <f>N32*1.2</f>
        <v>60</v>
      </c>
      <c r="Q32" s="1">
        <v>50</v>
      </c>
      <c r="R32" s="1">
        <f>Q32*0.8</f>
        <v>40</v>
      </c>
      <c r="S32" s="1">
        <f>Q32*1.2</f>
        <v>60</v>
      </c>
      <c r="T32" s="1">
        <v>50</v>
      </c>
      <c r="U32" s="1">
        <f>T32*0.8</f>
        <v>40</v>
      </c>
      <c r="V32" s="1">
        <f>T32*1.2</f>
        <v>60</v>
      </c>
      <c r="W32" s="1">
        <v>50</v>
      </c>
      <c r="X32" s="1">
        <f>W32*0.8</f>
        <v>40</v>
      </c>
      <c r="Y32" s="1">
        <f>W32*1.2</f>
        <v>60</v>
      </c>
      <c r="Z32" s="1">
        <v>1</v>
      </c>
    </row>
    <row r="33" spans="1:28" hidden="1" x14ac:dyDescent="0.2">
      <c r="A33" s="1" t="s">
        <v>45</v>
      </c>
      <c r="B33" s="1" t="s">
        <v>19</v>
      </c>
      <c r="C33" s="1" t="s">
        <v>19</v>
      </c>
      <c r="D33" s="1" t="s">
        <v>46</v>
      </c>
      <c r="E33" s="1" t="s">
        <v>47</v>
      </c>
      <c r="F33" s="1" t="s">
        <v>23</v>
      </c>
      <c r="G33" s="1" t="s">
        <v>18</v>
      </c>
      <c r="I33" s="1" t="s">
        <v>43</v>
      </c>
      <c r="J33" s="1" t="s">
        <v>54</v>
      </c>
      <c r="K33" s="1">
        <v>2400</v>
      </c>
      <c r="L33" s="1">
        <f t="shared" ref="L33:L40" si="0">K33*0.9</f>
        <v>2160</v>
      </c>
      <c r="M33" s="1">
        <f t="shared" ref="M33:M40" si="1">K33*1.1</f>
        <v>2640</v>
      </c>
      <c r="N33" s="1">
        <v>2400</v>
      </c>
      <c r="O33" s="1">
        <f t="shared" ref="O33:O40" si="2">N33*0.9</f>
        <v>2160</v>
      </c>
      <c r="P33" s="1">
        <f t="shared" ref="P33:P40" si="3">N33*1.1</f>
        <v>2640</v>
      </c>
      <c r="Q33" s="1">
        <v>2400</v>
      </c>
      <c r="R33" s="1">
        <f t="shared" ref="R33:R40" si="4">Q33*0.9</f>
        <v>2160</v>
      </c>
      <c r="S33" s="1">
        <f t="shared" ref="S33:S40" si="5">Q33*1.1</f>
        <v>2640</v>
      </c>
      <c r="T33" s="1">
        <v>2400</v>
      </c>
      <c r="U33" s="1">
        <f t="shared" ref="U33:U40" si="6">T33*0.9</f>
        <v>2160</v>
      </c>
      <c r="V33" s="1">
        <f t="shared" ref="V33:V40" si="7">T33*1.1</f>
        <v>2640</v>
      </c>
      <c r="W33" s="1">
        <v>2400</v>
      </c>
      <c r="X33" s="1">
        <f t="shared" ref="X33:X40" si="8">W33*0.9</f>
        <v>2160</v>
      </c>
      <c r="Y33" s="1">
        <f t="shared" ref="Y33:Y40" si="9">W33*1.1</f>
        <v>2640</v>
      </c>
      <c r="Z33" s="1">
        <v>2400</v>
      </c>
      <c r="AA33" s="1">
        <f t="shared" ref="AA33:AA40" si="10">Z33*0.9</f>
        <v>2160</v>
      </c>
      <c r="AB33" s="1">
        <f t="shared" ref="AB33:AB40" si="11">Z33*1.1</f>
        <v>2640</v>
      </c>
    </row>
    <row r="34" spans="1:28" hidden="1" x14ac:dyDescent="0.2">
      <c r="A34" s="1" t="s">
        <v>45</v>
      </c>
      <c r="B34" s="1" t="s">
        <v>20</v>
      </c>
      <c r="C34" s="1" t="s">
        <v>19</v>
      </c>
      <c r="D34" s="1" t="s">
        <v>50</v>
      </c>
      <c r="E34" s="1" t="s">
        <v>48</v>
      </c>
      <c r="F34" s="1" t="s">
        <v>23</v>
      </c>
      <c r="G34" s="1" t="s">
        <v>18</v>
      </c>
      <c r="I34" s="1" t="s">
        <v>43</v>
      </c>
      <c r="J34" s="1" t="s">
        <v>54</v>
      </c>
      <c r="K34" s="1">
        <v>300</v>
      </c>
      <c r="L34" s="1">
        <f t="shared" si="0"/>
        <v>270</v>
      </c>
      <c r="M34" s="1">
        <f t="shared" si="1"/>
        <v>330</v>
      </c>
      <c r="N34" s="1">
        <v>300</v>
      </c>
      <c r="O34" s="1">
        <f t="shared" si="2"/>
        <v>270</v>
      </c>
      <c r="P34" s="1">
        <f t="shared" si="3"/>
        <v>330</v>
      </c>
      <c r="Q34" s="1">
        <v>300</v>
      </c>
      <c r="R34" s="1">
        <f t="shared" si="4"/>
        <v>270</v>
      </c>
      <c r="S34" s="1">
        <f t="shared" si="5"/>
        <v>330</v>
      </c>
      <c r="T34" s="1">
        <v>300</v>
      </c>
      <c r="U34" s="1">
        <f t="shared" si="6"/>
        <v>270</v>
      </c>
      <c r="V34" s="1">
        <f t="shared" si="7"/>
        <v>330</v>
      </c>
      <c r="W34" s="1">
        <v>300</v>
      </c>
      <c r="X34" s="1">
        <f t="shared" si="8"/>
        <v>270</v>
      </c>
      <c r="Y34" s="1">
        <f t="shared" si="9"/>
        <v>330</v>
      </c>
      <c r="Z34" s="1">
        <v>300</v>
      </c>
      <c r="AA34" s="1">
        <f t="shared" si="10"/>
        <v>270</v>
      </c>
      <c r="AB34" s="1">
        <f t="shared" si="11"/>
        <v>330</v>
      </c>
    </row>
    <row r="35" spans="1:28" hidden="1" x14ac:dyDescent="0.2">
      <c r="A35" s="1" t="s">
        <v>45</v>
      </c>
      <c r="B35" s="1" t="s">
        <v>28</v>
      </c>
      <c r="C35" s="1" t="s">
        <v>19</v>
      </c>
      <c r="D35" s="1" t="s">
        <v>49</v>
      </c>
      <c r="E35" s="1" t="s">
        <v>48</v>
      </c>
      <c r="F35" s="1" t="s">
        <v>23</v>
      </c>
      <c r="G35" s="1" t="s">
        <v>18</v>
      </c>
      <c r="I35" s="1" t="s">
        <v>43</v>
      </c>
      <c r="J35" s="1" t="s">
        <v>54</v>
      </c>
      <c r="K35" s="1">
        <v>300</v>
      </c>
      <c r="L35" s="1">
        <f t="shared" si="0"/>
        <v>270</v>
      </c>
      <c r="M35" s="1">
        <f t="shared" si="1"/>
        <v>330</v>
      </c>
      <c r="N35" s="1">
        <v>300</v>
      </c>
      <c r="O35" s="1">
        <f t="shared" si="2"/>
        <v>270</v>
      </c>
      <c r="P35" s="1">
        <f t="shared" si="3"/>
        <v>330</v>
      </c>
      <c r="Q35" s="1">
        <v>300</v>
      </c>
      <c r="R35" s="1">
        <f t="shared" si="4"/>
        <v>270</v>
      </c>
      <c r="S35" s="1">
        <f t="shared" si="5"/>
        <v>330</v>
      </c>
      <c r="T35" s="1">
        <v>300</v>
      </c>
      <c r="U35" s="1">
        <f t="shared" si="6"/>
        <v>270</v>
      </c>
      <c r="V35" s="1">
        <f t="shared" si="7"/>
        <v>330</v>
      </c>
      <c r="W35" s="1">
        <v>300</v>
      </c>
      <c r="X35" s="1">
        <f t="shared" si="8"/>
        <v>270</v>
      </c>
      <c r="Y35" s="1">
        <f t="shared" si="9"/>
        <v>330</v>
      </c>
      <c r="Z35" s="1">
        <v>300</v>
      </c>
      <c r="AA35" s="1">
        <f t="shared" si="10"/>
        <v>270</v>
      </c>
      <c r="AB35" s="1">
        <f t="shared" si="11"/>
        <v>330</v>
      </c>
    </row>
    <row r="36" spans="1:28" hidden="1" x14ac:dyDescent="0.2">
      <c r="A36" s="1" t="s">
        <v>21</v>
      </c>
      <c r="B36" s="1" t="s">
        <v>28</v>
      </c>
      <c r="C36" s="1" t="s">
        <v>19</v>
      </c>
      <c r="D36" s="1" t="s">
        <v>51</v>
      </c>
      <c r="E36" s="1" t="s">
        <v>52</v>
      </c>
      <c r="F36" s="1" t="s">
        <v>17</v>
      </c>
      <c r="G36" s="1" t="s">
        <v>53</v>
      </c>
      <c r="I36" s="1" t="s">
        <v>43</v>
      </c>
      <c r="J36" s="1" t="s">
        <v>54</v>
      </c>
      <c r="K36" s="1">
        <v>20</v>
      </c>
      <c r="L36" s="1">
        <f t="shared" si="0"/>
        <v>18</v>
      </c>
      <c r="M36" s="1">
        <f t="shared" si="1"/>
        <v>22</v>
      </c>
      <c r="N36" s="1">
        <v>20</v>
      </c>
      <c r="O36" s="1">
        <f t="shared" si="2"/>
        <v>18</v>
      </c>
      <c r="P36" s="1">
        <f t="shared" si="3"/>
        <v>22</v>
      </c>
      <c r="Q36" s="1">
        <v>20</v>
      </c>
      <c r="R36" s="1">
        <f t="shared" si="4"/>
        <v>18</v>
      </c>
      <c r="S36" s="1">
        <f t="shared" si="5"/>
        <v>22</v>
      </c>
      <c r="T36" s="1">
        <v>20</v>
      </c>
      <c r="U36" s="1">
        <f t="shared" si="6"/>
        <v>18</v>
      </c>
      <c r="V36" s="1">
        <f t="shared" si="7"/>
        <v>22</v>
      </c>
      <c r="W36" s="1">
        <v>20</v>
      </c>
      <c r="X36" s="1">
        <f t="shared" si="8"/>
        <v>18</v>
      </c>
      <c r="Y36" s="1">
        <f t="shared" si="9"/>
        <v>22</v>
      </c>
      <c r="Z36" s="1">
        <v>20</v>
      </c>
      <c r="AA36" s="1">
        <f t="shared" si="10"/>
        <v>18</v>
      </c>
      <c r="AB36" s="1">
        <f t="shared" si="11"/>
        <v>22</v>
      </c>
    </row>
    <row r="37" spans="1:28" hidden="1" x14ac:dyDescent="0.2">
      <c r="A37" s="1" t="s">
        <v>21</v>
      </c>
      <c r="B37" s="1" t="s">
        <v>20</v>
      </c>
      <c r="C37" s="1" t="s">
        <v>19</v>
      </c>
      <c r="D37" s="1" t="s">
        <v>51</v>
      </c>
      <c r="E37" s="1" t="s">
        <v>52</v>
      </c>
      <c r="F37" s="1" t="s">
        <v>17</v>
      </c>
      <c r="G37" s="1" t="s">
        <v>53</v>
      </c>
      <c r="I37" s="1" t="s">
        <v>43</v>
      </c>
      <c r="J37" s="1" t="s">
        <v>54</v>
      </c>
      <c r="K37" s="1">
        <v>25</v>
      </c>
      <c r="L37" s="1">
        <f t="shared" si="0"/>
        <v>22.5</v>
      </c>
      <c r="M37" s="1">
        <f t="shared" si="1"/>
        <v>27.500000000000004</v>
      </c>
      <c r="N37" s="1">
        <v>25</v>
      </c>
      <c r="O37" s="1">
        <f t="shared" si="2"/>
        <v>22.5</v>
      </c>
      <c r="P37" s="1">
        <f t="shared" si="3"/>
        <v>27.500000000000004</v>
      </c>
      <c r="Q37" s="1">
        <v>25</v>
      </c>
      <c r="R37" s="1">
        <f t="shared" si="4"/>
        <v>22.5</v>
      </c>
      <c r="S37" s="1">
        <f t="shared" si="5"/>
        <v>27.500000000000004</v>
      </c>
      <c r="T37" s="1">
        <v>25</v>
      </c>
      <c r="U37" s="1">
        <f t="shared" si="6"/>
        <v>22.5</v>
      </c>
      <c r="V37" s="1">
        <f t="shared" si="7"/>
        <v>27.500000000000004</v>
      </c>
      <c r="W37" s="1">
        <v>25</v>
      </c>
      <c r="X37" s="1">
        <f t="shared" si="8"/>
        <v>22.5</v>
      </c>
      <c r="Y37" s="1">
        <f t="shared" si="9"/>
        <v>27.500000000000004</v>
      </c>
      <c r="Z37" s="1">
        <v>25</v>
      </c>
      <c r="AA37" s="1">
        <f t="shared" si="10"/>
        <v>22.5</v>
      </c>
      <c r="AB37" s="1">
        <f t="shared" si="11"/>
        <v>27.500000000000004</v>
      </c>
    </row>
    <row r="38" spans="1:28" hidden="1" x14ac:dyDescent="0.2">
      <c r="A38" s="1" t="s">
        <v>24</v>
      </c>
      <c r="B38" s="1" t="s">
        <v>20</v>
      </c>
      <c r="C38" s="1" t="s">
        <v>19</v>
      </c>
      <c r="D38" s="1" t="s">
        <v>55</v>
      </c>
      <c r="E38" s="1" t="s">
        <v>56</v>
      </c>
      <c r="F38" s="1" t="s">
        <v>17</v>
      </c>
      <c r="G38" s="1" t="s">
        <v>53</v>
      </c>
      <c r="I38" s="1" t="s">
        <v>43</v>
      </c>
      <c r="J38" s="1" t="s">
        <v>54</v>
      </c>
      <c r="K38" s="1">
        <v>5</v>
      </c>
      <c r="L38" s="1">
        <f t="shared" si="0"/>
        <v>4.5</v>
      </c>
      <c r="M38" s="1">
        <f t="shared" si="1"/>
        <v>5.5</v>
      </c>
      <c r="N38" s="1">
        <v>5</v>
      </c>
      <c r="O38" s="1">
        <f t="shared" si="2"/>
        <v>4.5</v>
      </c>
      <c r="P38" s="1">
        <f t="shared" si="3"/>
        <v>5.5</v>
      </c>
      <c r="Q38" s="1">
        <v>5</v>
      </c>
      <c r="R38" s="1">
        <f t="shared" si="4"/>
        <v>4.5</v>
      </c>
      <c r="S38" s="1">
        <f t="shared" si="5"/>
        <v>5.5</v>
      </c>
      <c r="T38" s="1">
        <v>5</v>
      </c>
      <c r="U38" s="1">
        <f t="shared" si="6"/>
        <v>4.5</v>
      </c>
      <c r="V38" s="1">
        <f t="shared" si="7"/>
        <v>5.5</v>
      </c>
      <c r="W38" s="1">
        <v>5</v>
      </c>
      <c r="X38" s="1">
        <f t="shared" si="8"/>
        <v>4.5</v>
      </c>
      <c r="Y38" s="1">
        <f t="shared" si="9"/>
        <v>5.5</v>
      </c>
      <c r="Z38" s="1">
        <v>5</v>
      </c>
      <c r="AA38" s="1">
        <f t="shared" si="10"/>
        <v>4.5</v>
      </c>
      <c r="AB38" s="1">
        <f t="shared" si="11"/>
        <v>5.5</v>
      </c>
    </row>
    <row r="39" spans="1:28" hidden="1" x14ac:dyDescent="0.2">
      <c r="A39" s="1" t="s">
        <v>24</v>
      </c>
      <c r="B39" s="1" t="s">
        <v>20</v>
      </c>
      <c r="C39" s="1" t="s">
        <v>19</v>
      </c>
      <c r="D39" s="1" t="s">
        <v>57</v>
      </c>
      <c r="E39" s="1" t="s">
        <v>56</v>
      </c>
      <c r="F39" s="1" t="s">
        <v>17</v>
      </c>
      <c r="G39" s="1" t="s">
        <v>53</v>
      </c>
      <c r="I39" s="1" t="s">
        <v>43</v>
      </c>
      <c r="J39" s="1" t="s">
        <v>54</v>
      </c>
      <c r="K39" s="1">
        <v>1</v>
      </c>
      <c r="L39" s="1">
        <f t="shared" si="0"/>
        <v>0.9</v>
      </c>
      <c r="M39" s="1">
        <f t="shared" si="1"/>
        <v>1.1000000000000001</v>
      </c>
      <c r="N39" s="1">
        <v>1</v>
      </c>
      <c r="O39" s="1">
        <f t="shared" si="2"/>
        <v>0.9</v>
      </c>
      <c r="P39" s="1">
        <f t="shared" si="3"/>
        <v>1.1000000000000001</v>
      </c>
      <c r="Q39" s="1">
        <v>1</v>
      </c>
      <c r="R39" s="1">
        <f t="shared" si="4"/>
        <v>0.9</v>
      </c>
      <c r="S39" s="1">
        <f t="shared" si="5"/>
        <v>1.1000000000000001</v>
      </c>
      <c r="T39" s="1">
        <v>1</v>
      </c>
      <c r="U39" s="1">
        <f t="shared" si="6"/>
        <v>0.9</v>
      </c>
      <c r="V39" s="1">
        <f t="shared" si="7"/>
        <v>1.1000000000000001</v>
      </c>
      <c r="W39" s="1">
        <v>1</v>
      </c>
      <c r="X39" s="1">
        <f t="shared" si="8"/>
        <v>0.9</v>
      </c>
      <c r="Y39" s="1">
        <f t="shared" si="9"/>
        <v>1.1000000000000001</v>
      </c>
      <c r="Z39" s="1">
        <v>1</v>
      </c>
      <c r="AA39" s="1">
        <f t="shared" si="10"/>
        <v>0.9</v>
      </c>
      <c r="AB39" s="1">
        <f t="shared" si="11"/>
        <v>1.1000000000000001</v>
      </c>
    </row>
    <row r="40" spans="1:28" hidden="1" x14ac:dyDescent="0.2">
      <c r="A40" s="1" t="s">
        <v>24</v>
      </c>
      <c r="B40" s="1" t="s">
        <v>20</v>
      </c>
      <c r="C40" s="1" t="s">
        <v>19</v>
      </c>
      <c r="D40" s="1" t="s">
        <v>58</v>
      </c>
      <c r="E40" s="1" t="s">
        <v>56</v>
      </c>
      <c r="F40" s="1" t="s">
        <v>17</v>
      </c>
      <c r="G40" s="1" t="s">
        <v>53</v>
      </c>
      <c r="I40" s="1" t="s">
        <v>43</v>
      </c>
      <c r="J40" s="1" t="s">
        <v>54</v>
      </c>
      <c r="K40" s="1">
        <v>30</v>
      </c>
      <c r="L40" s="1">
        <f t="shared" si="0"/>
        <v>27</v>
      </c>
      <c r="M40" s="1">
        <f t="shared" si="1"/>
        <v>33</v>
      </c>
      <c r="N40" s="1">
        <v>30</v>
      </c>
      <c r="O40" s="1">
        <f t="shared" si="2"/>
        <v>27</v>
      </c>
      <c r="P40" s="1">
        <f t="shared" si="3"/>
        <v>33</v>
      </c>
      <c r="Q40" s="1">
        <v>30</v>
      </c>
      <c r="R40" s="1">
        <f t="shared" si="4"/>
        <v>27</v>
      </c>
      <c r="S40" s="1">
        <f t="shared" si="5"/>
        <v>33</v>
      </c>
      <c r="T40" s="1">
        <v>30</v>
      </c>
      <c r="U40" s="1">
        <f t="shared" si="6"/>
        <v>27</v>
      </c>
      <c r="V40" s="1">
        <f t="shared" si="7"/>
        <v>33</v>
      </c>
      <c r="W40" s="1">
        <v>30</v>
      </c>
      <c r="X40" s="1">
        <f t="shared" si="8"/>
        <v>27</v>
      </c>
      <c r="Y40" s="1">
        <f t="shared" si="9"/>
        <v>33</v>
      </c>
      <c r="Z40" s="1">
        <v>30</v>
      </c>
      <c r="AA40" s="1">
        <f t="shared" si="10"/>
        <v>27</v>
      </c>
      <c r="AB40" s="1">
        <f t="shared" si="11"/>
        <v>33</v>
      </c>
    </row>
    <row r="41" spans="1:28" hidden="1" x14ac:dyDescent="0.2">
      <c r="A41" s="1" t="s">
        <v>24</v>
      </c>
      <c r="B41" s="1" t="s">
        <v>20</v>
      </c>
      <c r="C41" s="1" t="s">
        <v>19</v>
      </c>
      <c r="D41" s="1" t="s">
        <v>20</v>
      </c>
      <c r="E41" s="1" t="s">
        <v>66</v>
      </c>
      <c r="I41" s="1" t="s">
        <v>67</v>
      </c>
      <c r="J41" s="1" t="s">
        <v>10</v>
      </c>
      <c r="K41" s="1">
        <v>1</v>
      </c>
      <c r="N41" s="1">
        <v>1</v>
      </c>
      <c r="Q41" s="1">
        <v>1</v>
      </c>
      <c r="T41" s="1">
        <v>1</v>
      </c>
      <c r="W41" s="1">
        <v>1</v>
      </c>
      <c r="Z41" s="1">
        <v>1</v>
      </c>
    </row>
  </sheetData>
  <autoFilter ref="A2:Y41" xr:uid="{00000000-0009-0000-0000-000000000000}">
    <filterColumn colId="3">
      <filters>
        <filter val="foundation transport to site"/>
        <filter val="nacelle transport to site"/>
        <filter val="rotor transport to site"/>
        <filter val="share foundation transport by rail"/>
        <filter val="share foundation transport by sea"/>
        <filter val="share foundation transport by truck"/>
        <filter val="share maintenance transport by rail"/>
        <filter val="share maintenance transport by sea"/>
        <filter val="share nacelle transport by rail"/>
        <filter val="share nacelle transport by sea"/>
        <filter val="share nacelle transport by truck"/>
        <filter val="share rotor transport by rail"/>
        <filter val="share rotor transport by sea"/>
        <filter val="share rotor transport by truck"/>
        <filter val="share tower transport by rail"/>
        <filter val="share tower transport by sea"/>
        <filter val="share tower transport by truck"/>
        <filter val="tower transport to site"/>
        <filter val="transport for maintenance per year"/>
        <filter val="transport to waste facilit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2025-03-03T08:36:19Z</dcterms:modified>
</cp:coreProperties>
</file>