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W:\Laser Spectrum\Roithner Laser S6305MG\"/>
    </mc:Choice>
  </mc:AlternateContent>
  <xr:revisionPtr revIDLastSave="0" documentId="13_ncr:1_{989F8EDC-7F64-415B-A5A3-E0875A29A955}" xr6:coauthVersionLast="47" xr6:coauthVersionMax="47" xr10:uidLastSave="{00000000-0000-0000-0000-000000000000}"/>
  <bookViews>
    <workbookView xWindow="-108" yWindow="-108" windowWidth="23256" windowHeight="12576" activeTab="2" xr2:uid="{00000000-000D-0000-FFFF-FFFF00000000}"/>
  </bookViews>
  <sheets>
    <sheet name="Information" sheetId="5" r:id="rId1"/>
    <sheet name="Angle_Parallel" sheetId="6" r:id="rId2"/>
    <sheet name="Angle_Perpendicular" sheetId="7"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7" l="1"/>
  <c r="B27" i="7"/>
  <c r="B28" i="6"/>
  <c r="B27" i="6"/>
  <c r="B24" i="7" l="1"/>
  <c r="B25" i="7" s="1"/>
  <c r="B24" i="6"/>
  <c r="B25" i="6" s="1"/>
  <c r="B26" i="7" l="1"/>
  <c r="B26" i="6"/>
  <c r="M249" i="7"/>
  <c r="L249" i="7"/>
  <c r="K249" i="7"/>
  <c r="M248" i="7"/>
  <c r="L248" i="7"/>
  <c r="K248" i="7"/>
  <c r="M247" i="7"/>
  <c r="L247" i="7"/>
  <c r="K247" i="7"/>
  <c r="M246" i="7"/>
  <c r="L246" i="7"/>
  <c r="K246" i="7"/>
  <c r="O246" i="7" s="1"/>
  <c r="M245" i="7"/>
  <c r="L245" i="7"/>
  <c r="K245" i="7"/>
  <c r="M244" i="7"/>
  <c r="L244" i="7"/>
  <c r="K244" i="7"/>
  <c r="M243" i="7"/>
  <c r="L243" i="7"/>
  <c r="K243" i="7"/>
  <c r="M242" i="7"/>
  <c r="L242" i="7"/>
  <c r="K242" i="7"/>
  <c r="M241" i="7"/>
  <c r="L241" i="7"/>
  <c r="K241" i="7"/>
  <c r="M240" i="7"/>
  <c r="L240" i="7"/>
  <c r="K240" i="7"/>
  <c r="M239" i="7"/>
  <c r="L239" i="7"/>
  <c r="K239" i="7"/>
  <c r="M238" i="7"/>
  <c r="L238" i="7"/>
  <c r="K238" i="7"/>
  <c r="M237" i="7"/>
  <c r="L237" i="7"/>
  <c r="K237" i="7"/>
  <c r="M236" i="7"/>
  <c r="L236" i="7"/>
  <c r="K236" i="7"/>
  <c r="M235" i="7"/>
  <c r="L235" i="7"/>
  <c r="K235" i="7"/>
  <c r="M234" i="7"/>
  <c r="L234" i="7"/>
  <c r="K234" i="7"/>
  <c r="M233" i="7"/>
  <c r="L233" i="7"/>
  <c r="K233" i="7"/>
  <c r="M232" i="7"/>
  <c r="L232" i="7"/>
  <c r="K232" i="7"/>
  <c r="M231" i="7"/>
  <c r="L231" i="7"/>
  <c r="K231" i="7"/>
  <c r="M230" i="7"/>
  <c r="L230" i="7"/>
  <c r="K230" i="7"/>
  <c r="M229" i="7"/>
  <c r="L229" i="7"/>
  <c r="K229" i="7"/>
  <c r="M228" i="7"/>
  <c r="P228" i="7" s="1"/>
  <c r="L228" i="7"/>
  <c r="K228" i="7"/>
  <c r="M227" i="7"/>
  <c r="L227" i="7"/>
  <c r="K227" i="7"/>
  <c r="M226" i="7"/>
  <c r="L226" i="7"/>
  <c r="K226" i="7"/>
  <c r="M225" i="7"/>
  <c r="L225" i="7"/>
  <c r="K225" i="7"/>
  <c r="O225" i="7" s="1"/>
  <c r="M224" i="7"/>
  <c r="L224" i="7"/>
  <c r="K224" i="7"/>
  <c r="M223" i="7"/>
  <c r="L223" i="7"/>
  <c r="K223" i="7"/>
  <c r="M222" i="7"/>
  <c r="L222" i="7"/>
  <c r="K222" i="7"/>
  <c r="M221" i="7"/>
  <c r="L221" i="7"/>
  <c r="K221" i="7"/>
  <c r="M220" i="7"/>
  <c r="L220" i="7"/>
  <c r="K220" i="7"/>
  <c r="M219" i="7"/>
  <c r="L219" i="7"/>
  <c r="K219" i="7"/>
  <c r="M218" i="7"/>
  <c r="L218" i="7"/>
  <c r="K218" i="7"/>
  <c r="M217" i="7"/>
  <c r="L217" i="7"/>
  <c r="K217" i="7"/>
  <c r="M216" i="7"/>
  <c r="L216" i="7"/>
  <c r="K216" i="7"/>
  <c r="M215" i="7"/>
  <c r="L215" i="7"/>
  <c r="K215" i="7"/>
  <c r="M214" i="7"/>
  <c r="L214" i="7"/>
  <c r="K214" i="7"/>
  <c r="M213" i="7"/>
  <c r="L213" i="7"/>
  <c r="K213" i="7"/>
  <c r="M212" i="7"/>
  <c r="L212" i="7"/>
  <c r="K212" i="7"/>
  <c r="M211" i="7"/>
  <c r="L211" i="7"/>
  <c r="K211" i="7"/>
  <c r="M210" i="7"/>
  <c r="L210" i="7"/>
  <c r="K210" i="7"/>
  <c r="M209" i="7"/>
  <c r="L209" i="7"/>
  <c r="K209" i="7"/>
  <c r="M208" i="7"/>
  <c r="L208" i="7"/>
  <c r="K208" i="7"/>
  <c r="M207" i="7"/>
  <c r="L207" i="7"/>
  <c r="K207" i="7"/>
  <c r="M206" i="7"/>
  <c r="L206" i="7"/>
  <c r="K206" i="7"/>
  <c r="M205" i="7"/>
  <c r="L205" i="7"/>
  <c r="K205" i="7"/>
  <c r="M204" i="7"/>
  <c r="L204" i="7"/>
  <c r="O204" i="7" s="1"/>
  <c r="K204" i="7"/>
  <c r="M203" i="7"/>
  <c r="L203" i="7"/>
  <c r="K203" i="7"/>
  <c r="M202" i="7"/>
  <c r="L202" i="7"/>
  <c r="K202" i="7"/>
  <c r="M201" i="7"/>
  <c r="L201" i="7"/>
  <c r="K201" i="7"/>
  <c r="M200" i="7"/>
  <c r="L200" i="7"/>
  <c r="K200" i="7"/>
  <c r="M199" i="7"/>
  <c r="L199" i="7"/>
  <c r="K199" i="7"/>
  <c r="M198" i="7"/>
  <c r="L198" i="7"/>
  <c r="K198" i="7"/>
  <c r="M197" i="7"/>
  <c r="L197" i="7"/>
  <c r="K197" i="7"/>
  <c r="M196" i="7"/>
  <c r="L196" i="7"/>
  <c r="O196" i="7" s="1"/>
  <c r="K196" i="7"/>
  <c r="M195" i="7"/>
  <c r="L195" i="7"/>
  <c r="K195" i="7"/>
  <c r="M194" i="7"/>
  <c r="L194" i="7"/>
  <c r="K194" i="7"/>
  <c r="M193" i="7"/>
  <c r="L193" i="7"/>
  <c r="K193" i="7"/>
  <c r="M192" i="7"/>
  <c r="L192" i="7"/>
  <c r="K192" i="7"/>
  <c r="M191" i="7"/>
  <c r="L191" i="7"/>
  <c r="K191" i="7"/>
  <c r="M190" i="7"/>
  <c r="L190" i="7"/>
  <c r="K190" i="7"/>
  <c r="M189" i="7"/>
  <c r="L189" i="7"/>
  <c r="K189" i="7"/>
  <c r="P189" i="7" s="1"/>
  <c r="M188" i="7"/>
  <c r="L188" i="7"/>
  <c r="K188" i="7"/>
  <c r="M187" i="7"/>
  <c r="L187" i="7"/>
  <c r="K187" i="7"/>
  <c r="M186" i="7"/>
  <c r="L186" i="7"/>
  <c r="K186" i="7"/>
  <c r="M185" i="7"/>
  <c r="L185" i="7"/>
  <c r="K185" i="7"/>
  <c r="M184" i="7"/>
  <c r="L184" i="7"/>
  <c r="K184" i="7"/>
  <c r="M183" i="7"/>
  <c r="L183" i="7"/>
  <c r="K183" i="7"/>
  <c r="M182" i="7"/>
  <c r="L182" i="7"/>
  <c r="K182" i="7"/>
  <c r="M181" i="7"/>
  <c r="L181" i="7"/>
  <c r="K181" i="7"/>
  <c r="P181" i="7" s="1"/>
  <c r="M180" i="7"/>
  <c r="L180" i="7"/>
  <c r="O180" i="7" s="1"/>
  <c r="K180" i="7"/>
  <c r="M179" i="7"/>
  <c r="L179" i="7"/>
  <c r="K179" i="7"/>
  <c r="M178" i="7"/>
  <c r="L178" i="7"/>
  <c r="K178" i="7"/>
  <c r="M177" i="7"/>
  <c r="L177" i="7"/>
  <c r="K177" i="7"/>
  <c r="M176" i="7"/>
  <c r="L176" i="7"/>
  <c r="K176" i="7"/>
  <c r="M175" i="7"/>
  <c r="L175" i="7"/>
  <c r="K175" i="7"/>
  <c r="M174" i="7"/>
  <c r="L174" i="7"/>
  <c r="K174" i="7"/>
  <c r="M173" i="7"/>
  <c r="L173" i="7"/>
  <c r="K173" i="7"/>
  <c r="M172" i="7"/>
  <c r="L172" i="7"/>
  <c r="K172" i="7"/>
  <c r="M171" i="7"/>
  <c r="L171" i="7"/>
  <c r="K171" i="7"/>
  <c r="M170" i="7"/>
  <c r="L170" i="7"/>
  <c r="K170" i="7"/>
  <c r="M169" i="7"/>
  <c r="L169" i="7"/>
  <c r="K169" i="7"/>
  <c r="M168" i="7"/>
  <c r="L168" i="7"/>
  <c r="K168" i="7"/>
  <c r="M167" i="7"/>
  <c r="L167" i="7"/>
  <c r="K167" i="7"/>
  <c r="M166" i="7"/>
  <c r="L166" i="7"/>
  <c r="K166" i="7"/>
  <c r="M165" i="7"/>
  <c r="L165" i="7"/>
  <c r="K165" i="7"/>
  <c r="M164" i="7"/>
  <c r="L164" i="7"/>
  <c r="O164" i="7" s="1"/>
  <c r="K164" i="7"/>
  <c r="M163" i="7"/>
  <c r="L163" i="7"/>
  <c r="K163" i="7"/>
  <c r="M162" i="7"/>
  <c r="L162" i="7"/>
  <c r="K162" i="7"/>
  <c r="M161" i="7"/>
  <c r="L161" i="7"/>
  <c r="K161" i="7"/>
  <c r="M160" i="7"/>
  <c r="L160" i="7"/>
  <c r="K160" i="7"/>
  <c r="M159" i="7"/>
  <c r="L159" i="7"/>
  <c r="K159" i="7"/>
  <c r="M158" i="7"/>
  <c r="L158" i="7"/>
  <c r="K158" i="7"/>
  <c r="M157" i="7"/>
  <c r="L157" i="7"/>
  <c r="K157" i="7"/>
  <c r="M156" i="7"/>
  <c r="P156" i="7" s="1"/>
  <c r="L156" i="7"/>
  <c r="O156" i="7" s="1"/>
  <c r="K156" i="7"/>
  <c r="M155" i="7"/>
  <c r="L155" i="7"/>
  <c r="K155" i="7"/>
  <c r="M154" i="7"/>
  <c r="L154" i="7"/>
  <c r="K154" i="7"/>
  <c r="M153" i="7"/>
  <c r="L153" i="7"/>
  <c r="K153" i="7"/>
  <c r="M152" i="7"/>
  <c r="L152" i="7"/>
  <c r="K152" i="7"/>
  <c r="M151" i="7"/>
  <c r="L151" i="7"/>
  <c r="K151" i="7"/>
  <c r="M150" i="7"/>
  <c r="L150" i="7"/>
  <c r="K150" i="7"/>
  <c r="P150" i="7" s="1"/>
  <c r="M149" i="7"/>
  <c r="L149" i="7"/>
  <c r="K149" i="7"/>
  <c r="M148" i="7"/>
  <c r="P148" i="7" s="1"/>
  <c r="L148" i="7"/>
  <c r="O148" i="7" s="1"/>
  <c r="K148" i="7"/>
  <c r="M147" i="7"/>
  <c r="L147" i="7"/>
  <c r="K147" i="7"/>
  <c r="M146" i="7"/>
  <c r="L146" i="7"/>
  <c r="K146" i="7"/>
  <c r="M145" i="7"/>
  <c r="L145" i="7"/>
  <c r="K145" i="7"/>
  <c r="M144" i="7"/>
  <c r="L144" i="7"/>
  <c r="K144" i="7"/>
  <c r="M143" i="7"/>
  <c r="L143" i="7"/>
  <c r="K143" i="7"/>
  <c r="M142" i="7"/>
  <c r="L142" i="7"/>
  <c r="K142" i="7"/>
  <c r="M141" i="7"/>
  <c r="L141" i="7"/>
  <c r="K141" i="7"/>
  <c r="M140" i="7"/>
  <c r="L140" i="7"/>
  <c r="K140" i="7"/>
  <c r="M139" i="7"/>
  <c r="L139" i="7"/>
  <c r="K139" i="7"/>
  <c r="M138" i="7"/>
  <c r="L138" i="7"/>
  <c r="K138" i="7"/>
  <c r="M137" i="7"/>
  <c r="L137" i="7"/>
  <c r="K137" i="7"/>
  <c r="O137" i="7" s="1"/>
  <c r="M136" i="7"/>
  <c r="L136" i="7"/>
  <c r="K136" i="7"/>
  <c r="M135" i="7"/>
  <c r="L135" i="7"/>
  <c r="K135" i="7"/>
  <c r="M134" i="7"/>
  <c r="L134" i="7"/>
  <c r="K134" i="7"/>
  <c r="M133" i="7"/>
  <c r="L133" i="7"/>
  <c r="K133" i="7"/>
  <c r="M132" i="7"/>
  <c r="L132" i="7"/>
  <c r="O132" i="7" s="1"/>
  <c r="K132" i="7"/>
  <c r="M131" i="7"/>
  <c r="L131" i="7"/>
  <c r="K131" i="7"/>
  <c r="M130" i="7"/>
  <c r="L130" i="7"/>
  <c r="K130" i="7"/>
  <c r="M129" i="7"/>
  <c r="L129" i="7"/>
  <c r="K129" i="7"/>
  <c r="M128" i="7"/>
  <c r="L128" i="7"/>
  <c r="K128" i="7"/>
  <c r="M127" i="7"/>
  <c r="L127" i="7"/>
  <c r="K127" i="7"/>
  <c r="M126" i="7"/>
  <c r="L126" i="7"/>
  <c r="K126" i="7"/>
  <c r="M125" i="7"/>
  <c r="L125" i="7"/>
  <c r="K125" i="7"/>
  <c r="M124" i="7"/>
  <c r="L124" i="7"/>
  <c r="K124" i="7"/>
  <c r="M123" i="7"/>
  <c r="L123" i="7"/>
  <c r="K123" i="7"/>
  <c r="M122" i="7"/>
  <c r="L122" i="7"/>
  <c r="K122" i="7"/>
  <c r="M121" i="7"/>
  <c r="L121" i="7"/>
  <c r="K121" i="7"/>
  <c r="M120" i="7"/>
  <c r="L120" i="7"/>
  <c r="K120" i="7"/>
  <c r="M119" i="7"/>
  <c r="L119" i="7"/>
  <c r="K119" i="7"/>
  <c r="M118" i="7"/>
  <c r="L118" i="7"/>
  <c r="K118" i="7"/>
  <c r="M117" i="7"/>
  <c r="L117" i="7"/>
  <c r="K117" i="7"/>
  <c r="M116" i="7"/>
  <c r="L116" i="7"/>
  <c r="K116" i="7"/>
  <c r="M115" i="7"/>
  <c r="L115" i="7"/>
  <c r="K115" i="7"/>
  <c r="M114" i="7"/>
  <c r="L114" i="7"/>
  <c r="K114" i="7"/>
  <c r="M113" i="7"/>
  <c r="L113" i="7"/>
  <c r="K113" i="7"/>
  <c r="M112" i="7"/>
  <c r="L112" i="7"/>
  <c r="K112" i="7"/>
  <c r="M111" i="7"/>
  <c r="L111" i="7"/>
  <c r="K111" i="7"/>
  <c r="M110" i="7"/>
  <c r="L110" i="7"/>
  <c r="K110" i="7"/>
  <c r="P110" i="7" s="1"/>
  <c r="M109" i="7"/>
  <c r="L109" i="7"/>
  <c r="K109" i="7"/>
  <c r="M108" i="7"/>
  <c r="L108" i="7"/>
  <c r="K108" i="7"/>
  <c r="M107" i="7"/>
  <c r="L107" i="7"/>
  <c r="K107" i="7"/>
  <c r="M106" i="7"/>
  <c r="L106" i="7"/>
  <c r="K106" i="7"/>
  <c r="M105" i="7"/>
  <c r="L105" i="7"/>
  <c r="O105" i="7" s="1"/>
  <c r="K105" i="7"/>
  <c r="M104" i="7"/>
  <c r="L104" i="7"/>
  <c r="K104" i="7"/>
  <c r="M103" i="7"/>
  <c r="L103" i="7"/>
  <c r="K103" i="7"/>
  <c r="M102" i="7"/>
  <c r="L102" i="7"/>
  <c r="K102" i="7"/>
  <c r="M101" i="7"/>
  <c r="L101" i="7"/>
  <c r="K101" i="7"/>
  <c r="M100" i="7"/>
  <c r="L100" i="7"/>
  <c r="K100" i="7"/>
  <c r="M99" i="7"/>
  <c r="L99" i="7"/>
  <c r="K99" i="7"/>
  <c r="M98" i="7"/>
  <c r="L98" i="7"/>
  <c r="K98" i="7"/>
  <c r="M97" i="7"/>
  <c r="L97" i="7"/>
  <c r="K97" i="7"/>
  <c r="M96" i="7"/>
  <c r="L96" i="7"/>
  <c r="K96" i="7"/>
  <c r="M95" i="7"/>
  <c r="L95" i="7"/>
  <c r="K95" i="7"/>
  <c r="M94" i="7"/>
  <c r="L94" i="7"/>
  <c r="K94" i="7"/>
  <c r="M93" i="7"/>
  <c r="L93" i="7"/>
  <c r="K93" i="7"/>
  <c r="M92" i="7"/>
  <c r="L92" i="7"/>
  <c r="K92" i="7"/>
  <c r="M91" i="7"/>
  <c r="L91" i="7"/>
  <c r="K91" i="7"/>
  <c r="M90" i="7"/>
  <c r="L90" i="7"/>
  <c r="K90" i="7"/>
  <c r="M89" i="7"/>
  <c r="L89" i="7"/>
  <c r="K89" i="7"/>
  <c r="M88" i="7"/>
  <c r="L88" i="7"/>
  <c r="K88" i="7"/>
  <c r="M87" i="7"/>
  <c r="L87" i="7"/>
  <c r="K87" i="7"/>
  <c r="M86" i="7"/>
  <c r="L86" i="7"/>
  <c r="K86" i="7"/>
  <c r="M85" i="7"/>
  <c r="L85" i="7"/>
  <c r="K85" i="7"/>
  <c r="M84" i="7"/>
  <c r="L84" i="7"/>
  <c r="K84" i="7"/>
  <c r="O84" i="7" s="1"/>
  <c r="M83" i="7"/>
  <c r="L83" i="7"/>
  <c r="K83" i="7"/>
  <c r="M82" i="7"/>
  <c r="L82" i="7"/>
  <c r="K82" i="7"/>
  <c r="M81" i="7"/>
  <c r="L81" i="7"/>
  <c r="K81" i="7"/>
  <c r="M80" i="7"/>
  <c r="L80" i="7"/>
  <c r="K80" i="7"/>
  <c r="M79" i="7"/>
  <c r="P79" i="7" s="1"/>
  <c r="L79" i="7"/>
  <c r="K79" i="7"/>
  <c r="M78" i="7"/>
  <c r="L78" i="7"/>
  <c r="K78" i="7"/>
  <c r="M77" i="7"/>
  <c r="L77" i="7"/>
  <c r="K77" i="7"/>
  <c r="M76" i="7"/>
  <c r="L76" i="7"/>
  <c r="K76" i="7"/>
  <c r="M75" i="7"/>
  <c r="L75" i="7"/>
  <c r="K75" i="7"/>
  <c r="M74" i="7"/>
  <c r="L74" i="7"/>
  <c r="K74" i="7"/>
  <c r="M73" i="7"/>
  <c r="L73" i="7"/>
  <c r="K73" i="7"/>
  <c r="M72" i="7"/>
  <c r="L72" i="7"/>
  <c r="K72" i="7"/>
  <c r="M71" i="7"/>
  <c r="L71" i="7"/>
  <c r="O71" i="7" s="1"/>
  <c r="K71" i="7"/>
  <c r="M70" i="7"/>
  <c r="L70" i="7"/>
  <c r="K70" i="7"/>
  <c r="M69" i="7"/>
  <c r="L69" i="7"/>
  <c r="K69" i="7"/>
  <c r="M68" i="7"/>
  <c r="L68" i="7"/>
  <c r="K68" i="7"/>
  <c r="M67" i="7"/>
  <c r="L67" i="7"/>
  <c r="K67" i="7"/>
  <c r="M66" i="7"/>
  <c r="L66" i="7"/>
  <c r="K66" i="7"/>
  <c r="M65" i="7"/>
  <c r="L65" i="7"/>
  <c r="K65" i="7"/>
  <c r="M64" i="7"/>
  <c r="L64" i="7"/>
  <c r="K64" i="7"/>
  <c r="M63" i="7"/>
  <c r="L63" i="7"/>
  <c r="O63" i="7" s="1"/>
  <c r="K63" i="7"/>
  <c r="M62" i="7"/>
  <c r="L62" i="7"/>
  <c r="K62" i="7"/>
  <c r="M61" i="7"/>
  <c r="L61" i="7"/>
  <c r="K61" i="7"/>
  <c r="M60" i="7"/>
  <c r="L60" i="7"/>
  <c r="K60" i="7"/>
  <c r="M59" i="7"/>
  <c r="L59" i="7"/>
  <c r="K59" i="7"/>
  <c r="M58" i="7"/>
  <c r="L58" i="7"/>
  <c r="K58" i="7"/>
  <c r="M57" i="7"/>
  <c r="L57" i="7"/>
  <c r="K57" i="7"/>
  <c r="M56" i="7"/>
  <c r="L56" i="7"/>
  <c r="K56" i="7"/>
  <c r="M55" i="7"/>
  <c r="L55" i="7"/>
  <c r="O55" i="7" s="1"/>
  <c r="K55" i="7"/>
  <c r="M54" i="7"/>
  <c r="L54" i="7"/>
  <c r="K54" i="7"/>
  <c r="M53" i="7"/>
  <c r="L53" i="7"/>
  <c r="K53" i="7"/>
  <c r="M52" i="7"/>
  <c r="L52" i="7"/>
  <c r="K52" i="7"/>
  <c r="M51" i="7"/>
  <c r="L51" i="7"/>
  <c r="K51" i="7"/>
  <c r="M50" i="7"/>
  <c r="L50" i="7"/>
  <c r="K50" i="7"/>
  <c r="M49" i="7"/>
  <c r="L49" i="7"/>
  <c r="K49" i="7"/>
  <c r="M48" i="7"/>
  <c r="L48" i="7"/>
  <c r="K48" i="7"/>
  <c r="M47" i="7"/>
  <c r="L47" i="7"/>
  <c r="O47" i="7" s="1"/>
  <c r="K47" i="7"/>
  <c r="M46" i="7"/>
  <c r="L46" i="7"/>
  <c r="K46" i="7"/>
  <c r="M45" i="7"/>
  <c r="L45" i="7"/>
  <c r="K45" i="7"/>
  <c r="M44" i="7"/>
  <c r="L44" i="7"/>
  <c r="K44" i="7"/>
  <c r="M43" i="7"/>
  <c r="L43" i="7"/>
  <c r="K43" i="7"/>
  <c r="M42" i="7"/>
  <c r="L42" i="7"/>
  <c r="K42" i="7"/>
  <c r="M41" i="7"/>
  <c r="L41" i="7"/>
  <c r="K41" i="7"/>
  <c r="M40" i="7"/>
  <c r="L40" i="7"/>
  <c r="K40" i="7"/>
  <c r="O39" i="7"/>
  <c r="M39" i="7"/>
  <c r="L39" i="7"/>
  <c r="K39" i="7"/>
  <c r="M38" i="7"/>
  <c r="L38" i="7"/>
  <c r="K38" i="7"/>
  <c r="M37" i="7"/>
  <c r="L37" i="7"/>
  <c r="K37" i="7"/>
  <c r="M36" i="7"/>
  <c r="L36" i="7"/>
  <c r="K36" i="7"/>
  <c r="M35" i="7"/>
  <c r="L35" i="7"/>
  <c r="K35" i="7"/>
  <c r="M34" i="7"/>
  <c r="L34" i="7"/>
  <c r="K34" i="7"/>
  <c r="M33" i="7"/>
  <c r="L33" i="7"/>
  <c r="K33" i="7"/>
  <c r="M32" i="7"/>
  <c r="L32" i="7"/>
  <c r="K32" i="7"/>
  <c r="M31" i="7"/>
  <c r="L31" i="7"/>
  <c r="K31" i="7"/>
  <c r="M30" i="7"/>
  <c r="L30" i="7"/>
  <c r="K30" i="7"/>
  <c r="M29" i="7"/>
  <c r="L29" i="7"/>
  <c r="K29" i="7"/>
  <c r="M28" i="7"/>
  <c r="L28" i="7"/>
  <c r="K28" i="7"/>
  <c r="M27" i="7"/>
  <c r="L27" i="7"/>
  <c r="K27" i="7"/>
  <c r="M26" i="7"/>
  <c r="P26" i="7" s="1"/>
  <c r="L26" i="7"/>
  <c r="K26" i="7"/>
  <c r="M25" i="7"/>
  <c r="L25" i="7"/>
  <c r="K25" i="7"/>
  <c r="M24" i="7"/>
  <c r="L24" i="7"/>
  <c r="K24" i="7"/>
  <c r="M23" i="7"/>
  <c r="L23" i="7"/>
  <c r="K23" i="7"/>
  <c r="M22" i="7"/>
  <c r="L22" i="7"/>
  <c r="K22" i="7"/>
  <c r="M21" i="7"/>
  <c r="L21" i="7"/>
  <c r="K21" i="7"/>
  <c r="M20" i="7"/>
  <c r="L20" i="7"/>
  <c r="K20" i="7"/>
  <c r="M19" i="7"/>
  <c r="L19" i="7"/>
  <c r="K19" i="7"/>
  <c r="M18" i="7"/>
  <c r="L18" i="7"/>
  <c r="K18" i="7"/>
  <c r="M17" i="7"/>
  <c r="L17" i="7"/>
  <c r="K17" i="7"/>
  <c r="M16" i="7"/>
  <c r="L16" i="7"/>
  <c r="K16" i="7"/>
  <c r="M15" i="7"/>
  <c r="L15" i="7"/>
  <c r="K15" i="7"/>
  <c r="M14" i="7"/>
  <c r="L14" i="7"/>
  <c r="K14" i="7"/>
  <c r="M13" i="7"/>
  <c r="L13" i="7"/>
  <c r="K13" i="7"/>
  <c r="M12" i="7"/>
  <c r="L12" i="7"/>
  <c r="K12" i="7"/>
  <c r="M11" i="7"/>
  <c r="L11" i="7"/>
  <c r="K11" i="7"/>
  <c r="M10" i="7"/>
  <c r="L10" i="7"/>
  <c r="K10" i="7"/>
  <c r="M9" i="7"/>
  <c r="L9" i="7"/>
  <c r="K9" i="7"/>
  <c r="O89" i="7" l="1"/>
  <c r="P31" i="7"/>
  <c r="R31" i="7" s="1"/>
  <c r="P39" i="7"/>
  <c r="P44" i="7"/>
  <c r="P113" i="7"/>
  <c r="P117" i="7"/>
  <c r="P125" i="7"/>
  <c r="P165" i="7"/>
  <c r="P173" i="7"/>
  <c r="R173" i="7" s="1"/>
  <c r="P237" i="7"/>
  <c r="P99" i="7"/>
  <c r="P120" i="7"/>
  <c r="P136" i="7"/>
  <c r="P144" i="7"/>
  <c r="P160" i="7"/>
  <c r="Q160" i="7" s="1"/>
  <c r="P224" i="7"/>
  <c r="P240" i="7"/>
  <c r="R240" i="7" s="1"/>
  <c r="O53" i="7"/>
  <c r="O61" i="7"/>
  <c r="Q156" i="7"/>
  <c r="P161" i="7"/>
  <c r="O228" i="7"/>
  <c r="O236" i="7"/>
  <c r="R236" i="7" s="1"/>
  <c r="O244" i="7"/>
  <c r="O77" i="7"/>
  <c r="P17" i="7"/>
  <c r="P70" i="7"/>
  <c r="P78" i="7"/>
  <c r="P94" i="7"/>
  <c r="P102" i="7"/>
  <c r="P115" i="7"/>
  <c r="P123" i="7"/>
  <c r="P139" i="7"/>
  <c r="P147" i="7"/>
  <c r="Q147" i="7" s="1"/>
  <c r="P155" i="7"/>
  <c r="P163" i="7"/>
  <c r="P243" i="7"/>
  <c r="R243" i="7" s="1"/>
  <c r="P12" i="7"/>
  <c r="P142" i="7"/>
  <c r="Q142" i="7" s="1"/>
  <c r="P82" i="7"/>
  <c r="P32" i="7"/>
  <c r="P114" i="7"/>
  <c r="P178" i="7"/>
  <c r="P186" i="7"/>
  <c r="P194" i="7"/>
  <c r="P245" i="7"/>
  <c r="O211" i="7"/>
  <c r="O227" i="7"/>
  <c r="O235" i="7"/>
  <c r="O243" i="7"/>
  <c r="O9" i="7"/>
  <c r="O97" i="7"/>
  <c r="P235" i="7"/>
  <c r="R235" i="7" s="1"/>
  <c r="O31" i="7"/>
  <c r="O92" i="7"/>
  <c r="P174" i="7"/>
  <c r="O220" i="7"/>
  <c r="O29" i="7"/>
  <c r="P21" i="7"/>
  <c r="P85" i="7"/>
  <c r="O104" i="7"/>
  <c r="O109" i="7"/>
  <c r="O133" i="7"/>
  <c r="O157" i="7"/>
  <c r="O173" i="7"/>
  <c r="O181" i="7"/>
  <c r="P71" i="7"/>
  <c r="R71" i="7" s="1"/>
  <c r="P223" i="7"/>
  <c r="P157" i="7"/>
  <c r="Q157" i="7" s="1"/>
  <c r="P27" i="7"/>
  <c r="O40" i="7"/>
  <c r="O69" i="7"/>
  <c r="P118" i="7"/>
  <c r="P126" i="7"/>
  <c r="O214" i="7"/>
  <c r="O88" i="7"/>
  <c r="O15" i="7"/>
  <c r="P28" i="7"/>
  <c r="P80" i="7"/>
  <c r="O122" i="7"/>
  <c r="P143" i="7"/>
  <c r="O154" i="7"/>
  <c r="R154" i="7" s="1"/>
  <c r="O199" i="7"/>
  <c r="P204" i="7"/>
  <c r="R204" i="7" s="1"/>
  <c r="P209" i="7"/>
  <c r="P217" i="7"/>
  <c r="P222" i="7"/>
  <c r="P15" i="7"/>
  <c r="P36" i="7"/>
  <c r="O80" i="7"/>
  <c r="O64" i="7"/>
  <c r="O16" i="7"/>
  <c r="O37" i="7"/>
  <c r="O45" i="7"/>
  <c r="O107" i="7"/>
  <c r="O147" i="7"/>
  <c r="O163" i="7"/>
  <c r="P184" i="7"/>
  <c r="O187" i="7"/>
  <c r="O195" i="7"/>
  <c r="O200" i="7"/>
  <c r="O205" i="7"/>
  <c r="P16" i="7"/>
  <c r="P63" i="7"/>
  <c r="R63" i="7" s="1"/>
  <c r="P68" i="7"/>
  <c r="P97" i="7"/>
  <c r="O100" i="7"/>
  <c r="P107" i="7"/>
  <c r="O145" i="7"/>
  <c r="O185" i="7"/>
  <c r="P195" i="7"/>
  <c r="R195" i="7" s="1"/>
  <c r="P205" i="7"/>
  <c r="Q205" i="7" s="1"/>
  <c r="O229" i="7"/>
  <c r="O237" i="7"/>
  <c r="P47" i="7"/>
  <c r="R47" i="7" s="1"/>
  <c r="P55" i="7"/>
  <c r="R55" i="7" s="1"/>
  <c r="P122" i="7"/>
  <c r="R122" i="7" s="1"/>
  <c r="P130" i="7"/>
  <c r="P138" i="7"/>
  <c r="P146" i="7"/>
  <c r="P154" i="7"/>
  <c r="P162" i="7"/>
  <c r="P227" i="7"/>
  <c r="R227" i="7" s="1"/>
  <c r="P30" i="7"/>
  <c r="P90" i="7"/>
  <c r="P231" i="7"/>
  <c r="P59" i="7"/>
  <c r="P72" i="7"/>
  <c r="P166" i="7"/>
  <c r="P221" i="7"/>
  <c r="P239" i="7"/>
  <c r="P67" i="7"/>
  <c r="P75" i="7"/>
  <c r="R75" i="7" s="1"/>
  <c r="P93" i="7"/>
  <c r="P98" i="7"/>
  <c r="P198" i="7"/>
  <c r="P211" i="7"/>
  <c r="O48" i="7"/>
  <c r="O65" i="7"/>
  <c r="O72" i="7"/>
  <c r="O123" i="7"/>
  <c r="R123" i="7" s="1"/>
  <c r="O149" i="7"/>
  <c r="O158" i="7"/>
  <c r="O171" i="7"/>
  <c r="O189" i="7"/>
  <c r="Q189" i="7" s="1"/>
  <c r="O212" i="7"/>
  <c r="O245" i="7"/>
  <c r="O32" i="7"/>
  <c r="O73" i="7"/>
  <c r="O27" i="7"/>
  <c r="O51" i="7"/>
  <c r="O75" i="7"/>
  <c r="O85" i="7"/>
  <c r="Q85" i="7" s="1"/>
  <c r="P105" i="7"/>
  <c r="R105" i="7" s="1"/>
  <c r="O108" i="7"/>
  <c r="O116" i="7"/>
  <c r="O121" i="7"/>
  <c r="P131" i="7"/>
  <c r="O136" i="7"/>
  <c r="O144" i="7"/>
  <c r="R147" i="7"/>
  <c r="O152" i="7"/>
  <c r="P179" i="7"/>
  <c r="O184" i="7"/>
  <c r="O192" i="7"/>
  <c r="O197" i="7"/>
  <c r="O207" i="7"/>
  <c r="O240" i="7"/>
  <c r="O83" i="7"/>
  <c r="O124" i="7"/>
  <c r="O155" i="7"/>
  <c r="O172" i="7"/>
  <c r="P10" i="7"/>
  <c r="O13" i="7"/>
  <c r="O35" i="7"/>
  <c r="O59" i="7"/>
  <c r="P83" i="7"/>
  <c r="Q83" i="7" s="1"/>
  <c r="P91" i="7"/>
  <c r="P96" i="7"/>
  <c r="O101" i="7"/>
  <c r="O117" i="7"/>
  <c r="Q117" i="7" s="1"/>
  <c r="P132" i="7"/>
  <c r="Q132" i="7" s="1"/>
  <c r="P134" i="7"/>
  <c r="O140" i="7"/>
  <c r="P172" i="7"/>
  <c r="P180" i="7"/>
  <c r="Q180" i="7" s="1"/>
  <c r="P190" i="7"/>
  <c r="O198" i="7"/>
  <c r="P203" i="7"/>
  <c r="P213" i="7"/>
  <c r="O216" i="7"/>
  <c r="P236" i="7"/>
  <c r="O249" i="7"/>
  <c r="O96" i="7"/>
  <c r="O142" i="7"/>
  <c r="O203" i="7"/>
  <c r="O213" i="7"/>
  <c r="P52" i="7"/>
  <c r="P76" i="7"/>
  <c r="R76" i="7" s="1"/>
  <c r="P106" i="7"/>
  <c r="P127" i="7"/>
  <c r="P137" i="7"/>
  <c r="R137" i="7" s="1"/>
  <c r="P153" i="7"/>
  <c r="O165" i="7"/>
  <c r="R165" i="7" s="1"/>
  <c r="O170" i="7"/>
  <c r="P185" i="7"/>
  <c r="R185" i="7" s="1"/>
  <c r="O188" i="7"/>
  <c r="P208" i="7"/>
  <c r="P241" i="7"/>
  <c r="O56" i="7"/>
  <c r="O134" i="7"/>
  <c r="O150" i="7"/>
  <c r="Q150" i="7" s="1"/>
  <c r="O182" i="7"/>
  <c r="O231" i="7"/>
  <c r="O14" i="7"/>
  <c r="O19" i="7"/>
  <c r="O33" i="7"/>
  <c r="O43" i="7"/>
  <c r="O57" i="7"/>
  <c r="O62" i="7"/>
  <c r="O67" i="7"/>
  <c r="O79" i="7"/>
  <c r="Q79" i="7" s="1"/>
  <c r="O87" i="7"/>
  <c r="O99" i="7"/>
  <c r="R99" i="7" s="1"/>
  <c r="P104" i="7"/>
  <c r="R104" i="7" s="1"/>
  <c r="O112" i="7"/>
  <c r="O125" i="7"/>
  <c r="O160" i="7"/>
  <c r="R163" i="7"/>
  <c r="R181" i="7"/>
  <c r="O183" i="7"/>
  <c r="P196" i="7"/>
  <c r="Q196" i="7" s="1"/>
  <c r="O224" i="7"/>
  <c r="R224" i="7" s="1"/>
  <c r="O232" i="7"/>
  <c r="O239" i="7"/>
  <c r="P48" i="7"/>
  <c r="P51" i="7"/>
  <c r="P215" i="7"/>
  <c r="P35" i="7"/>
  <c r="Q35" i="7" s="1"/>
  <c r="Q39" i="7"/>
  <c r="P54" i="7"/>
  <c r="P56" i="7"/>
  <c r="P38" i="7"/>
  <c r="P40" i="7"/>
  <c r="P170" i="7"/>
  <c r="P187" i="7"/>
  <c r="P219" i="7"/>
  <c r="P229" i="7"/>
  <c r="Q229" i="7" s="1"/>
  <c r="P9" i="7"/>
  <c r="R9" i="7" s="1"/>
  <c r="P43" i="7"/>
  <c r="P62" i="7"/>
  <c r="R62" i="7" s="1"/>
  <c r="P64" i="7"/>
  <c r="P86" i="7"/>
  <c r="P101" i="7"/>
  <c r="P133" i="7"/>
  <c r="Q148" i="7"/>
  <c r="P182" i="7"/>
  <c r="P197" i="7"/>
  <c r="P46" i="7"/>
  <c r="P109" i="7"/>
  <c r="Q109" i="7" s="1"/>
  <c r="P141" i="7"/>
  <c r="P149" i="7"/>
  <c r="P158" i="7"/>
  <c r="R158" i="7" s="1"/>
  <c r="P171" i="7"/>
  <c r="R171" i="7" s="1"/>
  <c r="P207" i="7"/>
  <c r="R207" i="7" s="1"/>
  <c r="P247" i="7"/>
  <c r="Q173" i="7"/>
  <c r="O11" i="7"/>
  <c r="P13" i="7"/>
  <c r="P18" i="7"/>
  <c r="P33" i="7"/>
  <c r="R33" i="7" s="1"/>
  <c r="R39" i="7"/>
  <c r="O41" i="7"/>
  <c r="O49" i="7"/>
  <c r="P57" i="7"/>
  <c r="P65" i="7"/>
  <c r="R65" i="7" s="1"/>
  <c r="P73" i="7"/>
  <c r="P88" i="7"/>
  <c r="O93" i="7"/>
  <c r="Q93" i="7" s="1"/>
  <c r="P95" i="7"/>
  <c r="P103" i="7"/>
  <c r="P124" i="7"/>
  <c r="O128" i="7"/>
  <c r="O139" i="7"/>
  <c r="R139" i="7" s="1"/>
  <c r="P159" i="7"/>
  <c r="P164" i="7"/>
  <c r="Q164" i="7" s="1"/>
  <c r="O166" i="7"/>
  <c r="O168" i="7"/>
  <c r="O176" i="7"/>
  <c r="P193" i="7"/>
  <c r="P199" i="7"/>
  <c r="P201" i="7"/>
  <c r="P212" i="7"/>
  <c r="P216" i="7"/>
  <c r="O219" i="7"/>
  <c r="P233" i="7"/>
  <c r="P244" i="7"/>
  <c r="Q244" i="7" s="1"/>
  <c r="O26" i="7"/>
  <c r="R26" i="7" s="1"/>
  <c r="O28" i="7"/>
  <c r="O36" i="7"/>
  <c r="P41" i="7"/>
  <c r="O44" i="7"/>
  <c r="P49" i="7"/>
  <c r="O52" i="7"/>
  <c r="O60" i="7"/>
  <c r="O68" i="7"/>
  <c r="O76" i="7"/>
  <c r="O91" i="7"/>
  <c r="O98" i="7"/>
  <c r="P100" i="7"/>
  <c r="O106" i="7"/>
  <c r="P108" i="7"/>
  <c r="R108" i="7" s="1"/>
  <c r="P111" i="7"/>
  <c r="P116" i="7"/>
  <c r="O118" i="7"/>
  <c r="Q118" i="7" s="1"/>
  <c r="O120" i="7"/>
  <c r="O126" i="7"/>
  <c r="P128" i="7"/>
  <c r="O131" i="7"/>
  <c r="P145" i="7"/>
  <c r="P168" i="7"/>
  <c r="R168" i="7" s="1"/>
  <c r="O174" i="7"/>
  <c r="Q174" i="7" s="1"/>
  <c r="P176" i="7"/>
  <c r="O179" i="7"/>
  <c r="O206" i="7"/>
  <c r="O208" i="7"/>
  <c r="O217" i="7"/>
  <c r="O223" i="7"/>
  <c r="Q223" i="7" s="1"/>
  <c r="P225" i="7"/>
  <c r="R225" i="7" s="1"/>
  <c r="O238" i="7"/>
  <c r="O248" i="7"/>
  <c r="O30" i="7"/>
  <c r="O34" i="7"/>
  <c r="O38" i="7"/>
  <c r="O42" i="7"/>
  <c r="O46" i="7"/>
  <c r="O50" i="7"/>
  <c r="O54" i="7"/>
  <c r="O58" i="7"/>
  <c r="P60" i="7"/>
  <c r="O66" i="7"/>
  <c r="O70" i="7"/>
  <c r="O74" i="7"/>
  <c r="O78" i="7"/>
  <c r="Q78" i="7" s="1"/>
  <c r="O82" i="7"/>
  <c r="O129" i="7"/>
  <c r="O141" i="7"/>
  <c r="O169" i="7"/>
  <c r="O177" i="7"/>
  <c r="P214" i="7"/>
  <c r="O221" i="7"/>
  <c r="O230" i="7"/>
  <c r="P246" i="7"/>
  <c r="Q246" i="7" s="1"/>
  <c r="P248" i="7"/>
  <c r="Q181" i="7"/>
  <c r="O17" i="7"/>
  <c r="P50" i="7"/>
  <c r="P58" i="7"/>
  <c r="O81" i="7"/>
  <c r="O110" i="7"/>
  <c r="Q110" i="7" s="1"/>
  <c r="P112" i="7"/>
  <c r="O115" i="7"/>
  <c r="P129" i="7"/>
  <c r="R129" i="7" s="1"/>
  <c r="P152" i="7"/>
  <c r="O161" i="7"/>
  <c r="P169" i="7"/>
  <c r="Q169" i="7" s="1"/>
  <c r="P177" i="7"/>
  <c r="P183" i="7"/>
  <c r="Q183" i="7" s="1"/>
  <c r="P188" i="7"/>
  <c r="R188" i="7" s="1"/>
  <c r="O190" i="7"/>
  <c r="R190" i="7" s="1"/>
  <c r="P192" i="7"/>
  <c r="P200" i="7"/>
  <c r="R200" i="7" s="1"/>
  <c r="P206" i="7"/>
  <c r="O209" i="7"/>
  <c r="O215" i="7"/>
  <c r="O222" i="7"/>
  <c r="P232" i="7"/>
  <c r="P238" i="7"/>
  <c r="O241" i="7"/>
  <c r="O247" i="7"/>
  <c r="Q247" i="7" s="1"/>
  <c r="O20" i="7"/>
  <c r="P29" i="7"/>
  <c r="Q29" i="7" s="1"/>
  <c r="P37" i="7"/>
  <c r="P45" i="7"/>
  <c r="P53" i="7"/>
  <c r="Q53" i="7" s="1"/>
  <c r="P61" i="7"/>
  <c r="Q61" i="7" s="1"/>
  <c r="P69" i="7"/>
  <c r="R69" i="7" s="1"/>
  <c r="P77" i="7"/>
  <c r="R77" i="7" s="1"/>
  <c r="O113" i="7"/>
  <c r="R113" i="7" s="1"/>
  <c r="P121" i="7"/>
  <c r="P140" i="7"/>
  <c r="Q140" i="7" s="1"/>
  <c r="O153" i="7"/>
  <c r="P220" i="7"/>
  <c r="R220" i="7" s="1"/>
  <c r="P230" i="7"/>
  <c r="Q235" i="7"/>
  <c r="P249" i="7"/>
  <c r="R249" i="7" s="1"/>
  <c r="O138" i="7"/>
  <c r="O193" i="7"/>
  <c r="O201" i="7"/>
  <c r="O233" i="7"/>
  <c r="Q16" i="7"/>
  <c r="P25" i="7"/>
  <c r="O21" i="7"/>
  <c r="P23" i="7"/>
  <c r="O25" i="7"/>
  <c r="O18" i="7"/>
  <c r="O23" i="7"/>
  <c r="O10" i="7"/>
  <c r="P19" i="7"/>
  <c r="Q19" i="7" s="1"/>
  <c r="P22" i="7"/>
  <c r="O24" i="7"/>
  <c r="P14" i="7"/>
  <c r="R14" i="7" s="1"/>
  <c r="P24" i="7"/>
  <c r="O102" i="7"/>
  <c r="O22" i="7"/>
  <c r="Q80" i="7"/>
  <c r="Q107" i="7"/>
  <c r="P234" i="7"/>
  <c r="O234" i="7"/>
  <c r="P20" i="7"/>
  <c r="P66" i="7"/>
  <c r="R66" i="7" s="1"/>
  <c r="P11" i="7"/>
  <c r="R11" i="7" s="1"/>
  <c r="P34" i="7"/>
  <c r="P74" i="7"/>
  <c r="O12" i="7"/>
  <c r="P42" i="7"/>
  <c r="O191" i="7"/>
  <c r="P226" i="7"/>
  <c r="O226" i="7"/>
  <c r="P81" i="7"/>
  <c r="P84" i="7"/>
  <c r="R84" i="7" s="1"/>
  <c r="O119" i="7"/>
  <c r="O135" i="7"/>
  <c r="O151" i="7"/>
  <c r="Q155" i="7"/>
  <c r="O167" i="7"/>
  <c r="O178" i="7"/>
  <c r="P191" i="7"/>
  <c r="P218" i="7"/>
  <c r="O218" i="7"/>
  <c r="R228" i="7"/>
  <c r="Q228" i="7"/>
  <c r="P87" i="7"/>
  <c r="R87" i="7" s="1"/>
  <c r="R110" i="7"/>
  <c r="R117" i="7"/>
  <c r="P119" i="7"/>
  <c r="P135" i="7"/>
  <c r="Q144" i="7"/>
  <c r="R148" i="7"/>
  <c r="P151" i="7"/>
  <c r="P167" i="7"/>
  <c r="P210" i="7"/>
  <c r="O210" i="7"/>
  <c r="Q224" i="7"/>
  <c r="O94" i="7"/>
  <c r="O90" i="7"/>
  <c r="Q90" i="7" s="1"/>
  <c r="O114" i="7"/>
  <c r="O130" i="7"/>
  <c r="Q130" i="7" s="1"/>
  <c r="O146" i="7"/>
  <c r="O162" i="7"/>
  <c r="O186" i="7"/>
  <c r="Q186" i="7" s="1"/>
  <c r="P202" i="7"/>
  <c r="O202" i="7"/>
  <c r="O86" i="7"/>
  <c r="R170" i="7"/>
  <c r="O175" i="7"/>
  <c r="Q204" i="7"/>
  <c r="P89" i="7"/>
  <c r="P92" i="7"/>
  <c r="O95" i="7"/>
  <c r="O103" i="7"/>
  <c r="R106" i="7"/>
  <c r="O111" i="7"/>
  <c r="Q115" i="7"/>
  <c r="O127" i="7"/>
  <c r="O143" i="7"/>
  <c r="O159" i="7"/>
  <c r="Q163" i="7"/>
  <c r="P175" i="7"/>
  <c r="O194" i="7"/>
  <c r="Q194" i="7" s="1"/>
  <c r="R223" i="7"/>
  <c r="R156" i="7"/>
  <c r="P242" i="7"/>
  <c r="O242" i="7"/>
  <c r="Q76" i="7" l="1"/>
  <c r="Q197" i="7"/>
  <c r="Q240" i="7"/>
  <c r="Q50" i="7"/>
  <c r="Q31" i="7"/>
  <c r="R160" i="7"/>
  <c r="Q63" i="7"/>
  <c r="Q106" i="7"/>
  <c r="R237" i="7"/>
  <c r="Q243" i="7"/>
  <c r="Q40" i="7"/>
  <c r="R79" i="7"/>
  <c r="R40" i="7"/>
  <c r="R203" i="7"/>
  <c r="R61" i="7"/>
  <c r="Q233" i="7"/>
  <c r="R192" i="7"/>
  <c r="R44" i="7"/>
  <c r="R197" i="7"/>
  <c r="Q125" i="7"/>
  <c r="R142" i="7"/>
  <c r="R115" i="7"/>
  <c r="R182" i="7"/>
  <c r="R91" i="7"/>
  <c r="R161" i="7"/>
  <c r="Q86" i="7"/>
  <c r="R13" i="7"/>
  <c r="R157" i="7"/>
  <c r="Q237" i="7"/>
  <c r="Q94" i="7"/>
  <c r="R85" i="7"/>
  <c r="Q236" i="7"/>
  <c r="Q45" i="7"/>
  <c r="R222" i="7"/>
  <c r="R28" i="7"/>
  <c r="Q133" i="7"/>
  <c r="R144" i="7"/>
  <c r="R211" i="7"/>
  <c r="Q154" i="7"/>
  <c r="R172" i="7"/>
  <c r="R120" i="7"/>
  <c r="R244" i="7"/>
  <c r="R121" i="7"/>
  <c r="Q124" i="7"/>
  <c r="R205" i="7"/>
  <c r="Q120" i="7"/>
  <c r="Q114" i="7"/>
  <c r="Q62" i="7"/>
  <c r="R164" i="7"/>
  <c r="R83" i="7"/>
  <c r="Q33" i="7"/>
  <c r="R17" i="7"/>
  <c r="Q221" i="7"/>
  <c r="R241" i="7"/>
  <c r="Q162" i="7"/>
  <c r="Q245" i="7"/>
  <c r="Q161" i="7"/>
  <c r="R152" i="7"/>
  <c r="R36" i="7"/>
  <c r="R32" i="7"/>
  <c r="Q139" i="7"/>
  <c r="Q105" i="7"/>
  <c r="Q214" i="7"/>
  <c r="R187" i="7"/>
  <c r="Q136" i="7"/>
  <c r="R238" i="7"/>
  <c r="Q70" i="7"/>
  <c r="R100" i="7"/>
  <c r="R180" i="7"/>
  <c r="R232" i="7"/>
  <c r="R112" i="7"/>
  <c r="Q212" i="7"/>
  <c r="Q71" i="7"/>
  <c r="Q64" i="7"/>
  <c r="R231" i="7"/>
  <c r="Q217" i="7"/>
  <c r="Q27" i="7"/>
  <c r="R245" i="7"/>
  <c r="Q178" i="7"/>
  <c r="Q21" i="7"/>
  <c r="R18" i="7"/>
  <c r="Q113" i="7"/>
  <c r="Q26" i="7"/>
  <c r="R176" i="7"/>
  <c r="R199" i="7"/>
  <c r="R155" i="7"/>
  <c r="R179" i="7"/>
  <c r="R67" i="7"/>
  <c r="R107" i="7"/>
  <c r="Q68" i="7"/>
  <c r="Q67" i="7"/>
  <c r="Q12" i="7"/>
  <c r="R217" i="7"/>
  <c r="Q82" i="7"/>
  <c r="Q231" i="7"/>
  <c r="Q32" i="7"/>
  <c r="R45" i="7"/>
  <c r="Q158" i="7"/>
  <c r="Q138" i="7"/>
  <c r="R93" i="7"/>
  <c r="R229" i="7"/>
  <c r="Q102" i="7"/>
  <c r="Q9" i="7"/>
  <c r="Q55" i="7"/>
  <c r="R30" i="7"/>
  <c r="Q91" i="7"/>
  <c r="Q36" i="7"/>
  <c r="R80" i="7"/>
  <c r="R46" i="7"/>
  <c r="R221" i="7"/>
  <c r="R209" i="7"/>
  <c r="R193" i="7"/>
  <c r="R242" i="7"/>
  <c r="Q131" i="7"/>
  <c r="R98" i="7"/>
  <c r="R59" i="7"/>
  <c r="R97" i="7"/>
  <c r="R126" i="7"/>
  <c r="Q49" i="7"/>
  <c r="R183" i="7"/>
  <c r="R68" i="7"/>
  <c r="R128" i="7"/>
  <c r="Q166" i="7"/>
  <c r="R239" i="7"/>
  <c r="Q57" i="7"/>
  <c r="Q198" i="7"/>
  <c r="R86" i="7"/>
  <c r="R151" i="7"/>
  <c r="Q206" i="7"/>
  <c r="R216" i="7"/>
  <c r="Q43" i="7"/>
  <c r="Q190" i="7"/>
  <c r="Q96" i="7"/>
  <c r="Q122" i="7"/>
  <c r="Q126" i="7"/>
  <c r="Q98" i="7"/>
  <c r="Q73" i="7"/>
  <c r="Q129" i="7"/>
  <c r="Q203" i="7"/>
  <c r="Q184" i="7"/>
  <c r="R248" i="7"/>
  <c r="Q185" i="7"/>
  <c r="Q146" i="7"/>
  <c r="Q97" i="7"/>
  <c r="Q59" i="7"/>
  <c r="Q145" i="7"/>
  <c r="R15" i="7"/>
  <c r="R212" i="7"/>
  <c r="R132" i="7"/>
  <c r="R131" i="7"/>
  <c r="Q46" i="7"/>
  <c r="Q195" i="7"/>
  <c r="R16" i="7"/>
  <c r="R70" i="7"/>
  <c r="R118" i="7"/>
  <c r="R145" i="7"/>
  <c r="Q153" i="7"/>
  <c r="Q222" i="7"/>
  <c r="Q123" i="7"/>
  <c r="Q28" i="7"/>
  <c r="R49" i="7"/>
  <c r="R149" i="7"/>
  <c r="Q170" i="7"/>
  <c r="R72" i="7"/>
  <c r="R202" i="7"/>
  <c r="Q171" i="7"/>
  <c r="R88" i="7"/>
  <c r="R138" i="7"/>
  <c r="R24" i="7"/>
  <c r="Q18" i="7"/>
  <c r="Q219" i="7"/>
  <c r="R175" i="7"/>
  <c r="R174" i="7"/>
  <c r="R74" i="7"/>
  <c r="Q44" i="7"/>
  <c r="Q15" i="7"/>
  <c r="Q37" i="7"/>
  <c r="R230" i="7"/>
  <c r="Q179" i="7"/>
  <c r="Q165" i="7"/>
  <c r="R43" i="7"/>
  <c r="R38" i="7"/>
  <c r="R134" i="7"/>
  <c r="R35" i="7"/>
  <c r="Q51" i="7"/>
  <c r="Q75" i="7"/>
  <c r="Q52" i="7"/>
  <c r="Q213" i="7"/>
  <c r="R27" i="7"/>
  <c r="Q209" i="7"/>
  <c r="R246" i="7"/>
  <c r="R42" i="7"/>
  <c r="R150" i="7"/>
  <c r="B20" i="7"/>
  <c r="R140" i="7"/>
  <c r="R213" i="7"/>
  <c r="Q128" i="7"/>
  <c r="Q10" i="7"/>
  <c r="Q58" i="7"/>
  <c r="Q220" i="7"/>
  <c r="R124" i="7"/>
  <c r="R214" i="7"/>
  <c r="Q211" i="7"/>
  <c r="Q137" i="7"/>
  <c r="Q65" i="7"/>
  <c r="Q72" i="7"/>
  <c r="Q47" i="7"/>
  <c r="Q227" i="7"/>
  <c r="Q239" i="7"/>
  <c r="Q134" i="7"/>
  <c r="R52" i="7"/>
  <c r="Q104" i="7"/>
  <c r="Q241" i="7"/>
  <c r="R196" i="7"/>
  <c r="Q74" i="7"/>
  <c r="R198" i="7"/>
  <c r="Q172" i="7"/>
  <c r="Q149" i="7"/>
  <c r="Q56" i="7"/>
  <c r="R247" i="7"/>
  <c r="R34" i="7"/>
  <c r="R51" i="7"/>
  <c r="R56" i="7"/>
  <c r="R125" i="7"/>
  <c r="Q101" i="7"/>
  <c r="R178" i="7"/>
  <c r="Q187" i="7"/>
  <c r="Q210" i="7"/>
  <c r="R29" i="7"/>
  <c r="Q99" i="7"/>
  <c r="R57" i="7"/>
  <c r="Q193" i="7"/>
  <c r="Q13" i="7"/>
  <c r="R184" i="7"/>
  <c r="R96" i="7"/>
  <c r="R136" i="7"/>
  <c r="Q112" i="7"/>
  <c r="R19" i="7"/>
  <c r="R177" i="7"/>
  <c r="Q216" i="7"/>
  <c r="R109" i="7"/>
  <c r="Q207" i="7"/>
  <c r="Q232" i="7"/>
  <c r="R166" i="7"/>
  <c r="Q188" i="7"/>
  <c r="R189" i="7"/>
  <c r="R133" i="7"/>
  <c r="R37" i="7"/>
  <c r="R10" i="7"/>
  <c r="R153" i="7"/>
  <c r="R58" i="7"/>
  <c r="Q192" i="7"/>
  <c r="R201" i="7"/>
  <c r="R73" i="7"/>
  <c r="R48" i="7"/>
  <c r="R191" i="7"/>
  <c r="R206" i="7"/>
  <c r="R50" i="7"/>
  <c r="Q38" i="7"/>
  <c r="Q116" i="7"/>
  <c r="Q152" i="7"/>
  <c r="Q141" i="7"/>
  <c r="Q60" i="7"/>
  <c r="Q41" i="7"/>
  <c r="Q121" i="7"/>
  <c r="Q77" i="7"/>
  <c r="R64" i="7"/>
  <c r="Q182" i="7"/>
  <c r="R116" i="7"/>
  <c r="Q200" i="7"/>
  <c r="Q88" i="7"/>
  <c r="R54" i="7"/>
  <c r="R101" i="7"/>
  <c r="Q176" i="7"/>
  <c r="R53" i="7"/>
  <c r="Q20" i="7"/>
  <c r="Q215" i="7"/>
  <c r="Q81" i="7"/>
  <c r="Q48" i="7"/>
  <c r="Q168" i="7"/>
  <c r="R119" i="7"/>
  <c r="R218" i="7"/>
  <c r="Q66" i="7"/>
  <c r="Q201" i="7"/>
  <c r="R169" i="7"/>
  <c r="R141" i="7"/>
  <c r="R219" i="7"/>
  <c r="Q100" i="7"/>
  <c r="R78" i="7"/>
  <c r="R167" i="7"/>
  <c r="R114" i="7"/>
  <c r="Q135" i="7"/>
  <c r="Q226" i="7"/>
  <c r="Q54" i="7"/>
  <c r="Q17" i="7"/>
  <c r="Q177" i="7"/>
  <c r="Q199" i="7"/>
  <c r="Q30" i="7"/>
  <c r="Q87" i="7"/>
  <c r="R20" i="7"/>
  <c r="R21" i="7"/>
  <c r="Q69" i="7"/>
  <c r="Q208" i="7"/>
  <c r="R208" i="7"/>
  <c r="R41" i="7"/>
  <c r="R233" i="7"/>
  <c r="R82" i="7"/>
  <c r="R162" i="7"/>
  <c r="Q11" i="7"/>
  <c r="R60" i="7"/>
  <c r="Q108" i="7"/>
  <c r="Q225" i="7"/>
  <c r="Q25" i="7"/>
  <c r="Q230" i="7"/>
  <c r="Q248" i="7"/>
  <c r="Q249" i="7"/>
  <c r="R215" i="7"/>
  <c r="R81" i="7"/>
  <c r="R90" i="7"/>
  <c r="R234" i="7"/>
  <c r="Q22" i="7"/>
  <c r="Q24" i="7"/>
  <c r="R23" i="7"/>
  <c r="Q238" i="7"/>
  <c r="R22" i="7"/>
  <c r="R25" i="7"/>
  <c r="Q23" i="7"/>
  <c r="Q14" i="7"/>
  <c r="R95" i="7"/>
  <c r="Q95" i="7"/>
  <c r="Q242" i="7"/>
  <c r="R89" i="7"/>
  <c r="Q89" i="7"/>
  <c r="Q218" i="7"/>
  <c r="R94" i="7"/>
  <c r="Q234" i="7"/>
  <c r="Q175" i="7"/>
  <c r="R146" i="7"/>
  <c r="R102" i="7"/>
  <c r="R111" i="7"/>
  <c r="Q111" i="7"/>
  <c r="R159" i="7"/>
  <c r="Q159" i="7"/>
  <c r="R194" i="7"/>
  <c r="R135" i="7"/>
  <c r="R226" i="7"/>
  <c r="Q84" i="7"/>
  <c r="Q42" i="7"/>
  <c r="R143" i="7"/>
  <c r="Q143" i="7"/>
  <c r="R103" i="7"/>
  <c r="Q103" i="7"/>
  <c r="Q167" i="7"/>
  <c r="Q191" i="7"/>
  <c r="Q202" i="7"/>
  <c r="Q119" i="7"/>
  <c r="R186" i="7"/>
  <c r="R127" i="7"/>
  <c r="Q127" i="7"/>
  <c r="R92" i="7"/>
  <c r="Q92" i="7"/>
  <c r="R210" i="7"/>
  <c r="Q151" i="7"/>
  <c r="R130" i="7"/>
  <c r="Q34" i="7"/>
  <c r="R12" i="7"/>
  <c r="K10" i="6"/>
  <c r="L10" i="6"/>
  <c r="M10" i="6"/>
  <c r="K11" i="6"/>
  <c r="L11" i="6"/>
  <c r="M11" i="6"/>
  <c r="K12" i="6"/>
  <c r="L12" i="6"/>
  <c r="M12" i="6"/>
  <c r="K13" i="6"/>
  <c r="L13" i="6"/>
  <c r="M13" i="6"/>
  <c r="K14" i="6"/>
  <c r="L14" i="6"/>
  <c r="M14" i="6"/>
  <c r="K15" i="6"/>
  <c r="L15" i="6"/>
  <c r="M15" i="6"/>
  <c r="K16" i="6"/>
  <c r="L16" i="6"/>
  <c r="M16" i="6"/>
  <c r="K17" i="6"/>
  <c r="L17" i="6"/>
  <c r="M17" i="6"/>
  <c r="K18" i="6"/>
  <c r="L18" i="6"/>
  <c r="M18" i="6"/>
  <c r="K19" i="6"/>
  <c r="L19" i="6"/>
  <c r="M19" i="6"/>
  <c r="K20" i="6"/>
  <c r="L20" i="6"/>
  <c r="M20" i="6"/>
  <c r="K21" i="6"/>
  <c r="L21" i="6"/>
  <c r="M21" i="6"/>
  <c r="K22" i="6"/>
  <c r="L22" i="6"/>
  <c r="M22" i="6"/>
  <c r="K23" i="6"/>
  <c r="L23" i="6"/>
  <c r="M23" i="6"/>
  <c r="K24" i="6"/>
  <c r="L24" i="6"/>
  <c r="M24" i="6"/>
  <c r="K25" i="6"/>
  <c r="L25" i="6"/>
  <c r="M25" i="6"/>
  <c r="K26" i="6"/>
  <c r="L26" i="6"/>
  <c r="M26" i="6"/>
  <c r="K27" i="6"/>
  <c r="L27" i="6"/>
  <c r="M27" i="6"/>
  <c r="K28" i="6"/>
  <c r="L28" i="6"/>
  <c r="M28" i="6"/>
  <c r="K29" i="6"/>
  <c r="L29" i="6"/>
  <c r="M29" i="6"/>
  <c r="K30" i="6"/>
  <c r="L30" i="6"/>
  <c r="M30" i="6"/>
  <c r="K31" i="6"/>
  <c r="L31" i="6"/>
  <c r="M31" i="6"/>
  <c r="K32" i="6"/>
  <c r="L32" i="6"/>
  <c r="M32" i="6"/>
  <c r="K33" i="6"/>
  <c r="L33" i="6"/>
  <c r="M33" i="6"/>
  <c r="K34" i="6"/>
  <c r="L34" i="6"/>
  <c r="M34" i="6"/>
  <c r="K35" i="6"/>
  <c r="L35" i="6"/>
  <c r="M35" i="6"/>
  <c r="K36" i="6"/>
  <c r="L36" i="6"/>
  <c r="M36" i="6"/>
  <c r="K37" i="6"/>
  <c r="L37" i="6"/>
  <c r="M37" i="6"/>
  <c r="K38" i="6"/>
  <c r="L38" i="6"/>
  <c r="M38" i="6"/>
  <c r="K39" i="6"/>
  <c r="L39" i="6"/>
  <c r="M39" i="6"/>
  <c r="K40" i="6"/>
  <c r="L40" i="6"/>
  <c r="M40" i="6"/>
  <c r="K41" i="6"/>
  <c r="L41" i="6"/>
  <c r="M41" i="6"/>
  <c r="K42" i="6"/>
  <c r="L42" i="6"/>
  <c r="M42" i="6"/>
  <c r="K43" i="6"/>
  <c r="L43" i="6"/>
  <c r="M43" i="6"/>
  <c r="K44" i="6"/>
  <c r="L44" i="6"/>
  <c r="M44" i="6"/>
  <c r="K45" i="6"/>
  <c r="L45" i="6"/>
  <c r="M45" i="6"/>
  <c r="K46" i="6"/>
  <c r="L46" i="6"/>
  <c r="M46" i="6"/>
  <c r="K47" i="6"/>
  <c r="L47" i="6"/>
  <c r="M47" i="6"/>
  <c r="K48" i="6"/>
  <c r="L48" i="6"/>
  <c r="M48" i="6"/>
  <c r="K49" i="6"/>
  <c r="L49" i="6"/>
  <c r="M49" i="6"/>
  <c r="K50" i="6"/>
  <c r="L50" i="6"/>
  <c r="M50" i="6"/>
  <c r="K51" i="6"/>
  <c r="L51" i="6"/>
  <c r="M51" i="6"/>
  <c r="K52" i="6"/>
  <c r="L52" i="6"/>
  <c r="M52" i="6"/>
  <c r="K53" i="6"/>
  <c r="L53" i="6"/>
  <c r="M53" i="6"/>
  <c r="K54" i="6"/>
  <c r="L54" i="6"/>
  <c r="M54" i="6"/>
  <c r="K55" i="6"/>
  <c r="L55" i="6"/>
  <c r="M55" i="6"/>
  <c r="K56" i="6"/>
  <c r="L56" i="6"/>
  <c r="M56" i="6"/>
  <c r="K57" i="6"/>
  <c r="L57" i="6"/>
  <c r="M57" i="6"/>
  <c r="K58" i="6"/>
  <c r="L58" i="6"/>
  <c r="M58" i="6"/>
  <c r="K59" i="6"/>
  <c r="L59" i="6"/>
  <c r="M59" i="6"/>
  <c r="K60" i="6"/>
  <c r="L60" i="6"/>
  <c r="M60" i="6"/>
  <c r="K61" i="6"/>
  <c r="L61" i="6"/>
  <c r="M61" i="6"/>
  <c r="K62" i="6"/>
  <c r="L62" i="6"/>
  <c r="M62" i="6"/>
  <c r="K63" i="6"/>
  <c r="L63" i="6"/>
  <c r="M63" i="6"/>
  <c r="K64" i="6"/>
  <c r="L64" i="6"/>
  <c r="M64" i="6"/>
  <c r="K65" i="6"/>
  <c r="L65" i="6"/>
  <c r="M65" i="6"/>
  <c r="K66" i="6"/>
  <c r="L66" i="6"/>
  <c r="M66" i="6"/>
  <c r="K67" i="6"/>
  <c r="L67" i="6"/>
  <c r="M67" i="6"/>
  <c r="K68" i="6"/>
  <c r="L68" i="6"/>
  <c r="M68" i="6"/>
  <c r="K69" i="6"/>
  <c r="L69" i="6"/>
  <c r="M69" i="6"/>
  <c r="K70" i="6"/>
  <c r="L70" i="6"/>
  <c r="M70" i="6"/>
  <c r="K71" i="6"/>
  <c r="L71" i="6"/>
  <c r="M71" i="6"/>
  <c r="K72" i="6"/>
  <c r="L72" i="6"/>
  <c r="M72" i="6"/>
  <c r="K73" i="6"/>
  <c r="L73" i="6"/>
  <c r="M73" i="6"/>
  <c r="K74" i="6"/>
  <c r="L74" i="6"/>
  <c r="M74" i="6"/>
  <c r="K75" i="6"/>
  <c r="L75" i="6"/>
  <c r="M75" i="6"/>
  <c r="K76" i="6"/>
  <c r="L76" i="6"/>
  <c r="M76" i="6"/>
  <c r="K77" i="6"/>
  <c r="L77" i="6"/>
  <c r="M77" i="6"/>
  <c r="K78" i="6"/>
  <c r="L78" i="6"/>
  <c r="M78" i="6"/>
  <c r="K79" i="6"/>
  <c r="L79" i="6"/>
  <c r="M79" i="6"/>
  <c r="K80" i="6"/>
  <c r="L80" i="6"/>
  <c r="M80" i="6"/>
  <c r="K81" i="6"/>
  <c r="L81" i="6"/>
  <c r="M81" i="6"/>
  <c r="K82" i="6"/>
  <c r="L82" i="6"/>
  <c r="M82" i="6"/>
  <c r="K83" i="6"/>
  <c r="L83" i="6"/>
  <c r="M83" i="6"/>
  <c r="K84" i="6"/>
  <c r="L84" i="6"/>
  <c r="M84" i="6"/>
  <c r="K85" i="6"/>
  <c r="L85" i="6"/>
  <c r="M85" i="6"/>
  <c r="K86" i="6"/>
  <c r="L86" i="6"/>
  <c r="M86" i="6"/>
  <c r="K87" i="6"/>
  <c r="L87" i="6"/>
  <c r="M87" i="6"/>
  <c r="K88" i="6"/>
  <c r="L88" i="6"/>
  <c r="M88" i="6"/>
  <c r="K89" i="6"/>
  <c r="L89" i="6"/>
  <c r="M89" i="6"/>
  <c r="K90" i="6"/>
  <c r="L90" i="6"/>
  <c r="M90" i="6"/>
  <c r="K91" i="6"/>
  <c r="L91" i="6"/>
  <c r="M91" i="6"/>
  <c r="K92" i="6"/>
  <c r="L92" i="6"/>
  <c r="M92" i="6"/>
  <c r="K93" i="6"/>
  <c r="L93" i="6"/>
  <c r="M93" i="6"/>
  <c r="K94" i="6"/>
  <c r="L94" i="6"/>
  <c r="M94" i="6"/>
  <c r="K95" i="6"/>
  <c r="L95" i="6"/>
  <c r="M95" i="6"/>
  <c r="K96" i="6"/>
  <c r="L96" i="6"/>
  <c r="M96" i="6"/>
  <c r="K97" i="6"/>
  <c r="L97" i="6"/>
  <c r="M97" i="6"/>
  <c r="K98" i="6"/>
  <c r="L98" i="6"/>
  <c r="M98" i="6"/>
  <c r="K99" i="6"/>
  <c r="L99" i="6"/>
  <c r="M99" i="6"/>
  <c r="K100" i="6"/>
  <c r="L100" i="6"/>
  <c r="M100" i="6"/>
  <c r="K101" i="6"/>
  <c r="L101" i="6"/>
  <c r="M101" i="6"/>
  <c r="K102" i="6"/>
  <c r="L102" i="6"/>
  <c r="M102" i="6"/>
  <c r="K103" i="6"/>
  <c r="L103" i="6"/>
  <c r="M103" i="6"/>
  <c r="K104" i="6"/>
  <c r="L104" i="6"/>
  <c r="M104" i="6"/>
  <c r="K105" i="6"/>
  <c r="L105" i="6"/>
  <c r="M105" i="6"/>
  <c r="K106" i="6"/>
  <c r="L106" i="6"/>
  <c r="M106" i="6"/>
  <c r="K107" i="6"/>
  <c r="L107" i="6"/>
  <c r="M107" i="6"/>
  <c r="K108" i="6"/>
  <c r="L108" i="6"/>
  <c r="M108" i="6"/>
  <c r="K109" i="6"/>
  <c r="L109" i="6"/>
  <c r="M109" i="6"/>
  <c r="K110" i="6"/>
  <c r="L110" i="6"/>
  <c r="M110" i="6"/>
  <c r="K111" i="6"/>
  <c r="L111" i="6"/>
  <c r="M111" i="6"/>
  <c r="K112" i="6"/>
  <c r="L112" i="6"/>
  <c r="M112" i="6"/>
  <c r="K113" i="6"/>
  <c r="L113" i="6"/>
  <c r="M113" i="6"/>
  <c r="K114" i="6"/>
  <c r="L114" i="6"/>
  <c r="M114" i="6"/>
  <c r="K115" i="6"/>
  <c r="L115" i="6"/>
  <c r="M115" i="6"/>
  <c r="K116" i="6"/>
  <c r="L116" i="6"/>
  <c r="M116" i="6"/>
  <c r="K117" i="6"/>
  <c r="L117" i="6"/>
  <c r="M117" i="6"/>
  <c r="K118" i="6"/>
  <c r="L118" i="6"/>
  <c r="M118" i="6"/>
  <c r="K119" i="6"/>
  <c r="L119" i="6"/>
  <c r="M119" i="6"/>
  <c r="K120" i="6"/>
  <c r="L120" i="6"/>
  <c r="M120" i="6"/>
  <c r="K121" i="6"/>
  <c r="L121" i="6"/>
  <c r="M121" i="6"/>
  <c r="K122" i="6"/>
  <c r="L122" i="6"/>
  <c r="M122" i="6"/>
  <c r="K123" i="6"/>
  <c r="L123" i="6"/>
  <c r="M123" i="6"/>
  <c r="K124" i="6"/>
  <c r="L124" i="6"/>
  <c r="M124" i="6"/>
  <c r="K125" i="6"/>
  <c r="L125" i="6"/>
  <c r="M125" i="6"/>
  <c r="K126" i="6"/>
  <c r="L126" i="6"/>
  <c r="M126" i="6"/>
  <c r="K127" i="6"/>
  <c r="L127" i="6"/>
  <c r="M127" i="6"/>
  <c r="K128" i="6"/>
  <c r="L128" i="6"/>
  <c r="M128" i="6"/>
  <c r="K129" i="6"/>
  <c r="L129" i="6"/>
  <c r="M129" i="6"/>
  <c r="K130" i="6"/>
  <c r="L130" i="6"/>
  <c r="M130" i="6"/>
  <c r="K131" i="6"/>
  <c r="L131" i="6"/>
  <c r="M131" i="6"/>
  <c r="K132" i="6"/>
  <c r="L132" i="6"/>
  <c r="M132" i="6"/>
  <c r="K133" i="6"/>
  <c r="L133" i="6"/>
  <c r="M133" i="6"/>
  <c r="K134" i="6"/>
  <c r="L134" i="6"/>
  <c r="M134" i="6"/>
  <c r="K135" i="6"/>
  <c r="L135" i="6"/>
  <c r="M135" i="6"/>
  <c r="K136" i="6"/>
  <c r="L136" i="6"/>
  <c r="M136" i="6"/>
  <c r="K137" i="6"/>
  <c r="L137" i="6"/>
  <c r="M137" i="6"/>
  <c r="K138" i="6"/>
  <c r="L138" i="6"/>
  <c r="M138" i="6"/>
  <c r="K139" i="6"/>
  <c r="L139" i="6"/>
  <c r="M139" i="6"/>
  <c r="K140" i="6"/>
  <c r="L140" i="6"/>
  <c r="M140" i="6"/>
  <c r="K141" i="6"/>
  <c r="L141" i="6"/>
  <c r="M141" i="6"/>
  <c r="K142" i="6"/>
  <c r="L142" i="6"/>
  <c r="M142" i="6"/>
  <c r="K143" i="6"/>
  <c r="L143" i="6"/>
  <c r="M143" i="6"/>
  <c r="K144" i="6"/>
  <c r="L144" i="6"/>
  <c r="M144" i="6"/>
  <c r="K145" i="6"/>
  <c r="L145" i="6"/>
  <c r="M145" i="6"/>
  <c r="K146" i="6"/>
  <c r="L146" i="6"/>
  <c r="M146" i="6"/>
  <c r="K147" i="6"/>
  <c r="L147" i="6"/>
  <c r="M147" i="6"/>
  <c r="K148" i="6"/>
  <c r="L148" i="6"/>
  <c r="M148" i="6"/>
  <c r="K149" i="6"/>
  <c r="L149" i="6"/>
  <c r="M149" i="6"/>
  <c r="K150" i="6"/>
  <c r="L150" i="6"/>
  <c r="M150" i="6"/>
  <c r="K151" i="6"/>
  <c r="L151" i="6"/>
  <c r="M151" i="6"/>
  <c r="K152" i="6"/>
  <c r="L152" i="6"/>
  <c r="M152" i="6"/>
  <c r="K153" i="6"/>
  <c r="L153" i="6"/>
  <c r="M153" i="6"/>
  <c r="K154" i="6"/>
  <c r="L154" i="6"/>
  <c r="M154" i="6"/>
  <c r="K155" i="6"/>
  <c r="L155" i="6"/>
  <c r="M155" i="6"/>
  <c r="K156" i="6"/>
  <c r="L156" i="6"/>
  <c r="M156" i="6"/>
  <c r="K157" i="6"/>
  <c r="L157" i="6"/>
  <c r="M157" i="6"/>
  <c r="K158" i="6"/>
  <c r="L158" i="6"/>
  <c r="M158" i="6"/>
  <c r="K159" i="6"/>
  <c r="L159" i="6"/>
  <c r="M159" i="6"/>
  <c r="K160" i="6"/>
  <c r="L160" i="6"/>
  <c r="M160" i="6"/>
  <c r="K161" i="6"/>
  <c r="L161" i="6"/>
  <c r="M161" i="6"/>
  <c r="K162" i="6"/>
  <c r="L162" i="6"/>
  <c r="M162" i="6"/>
  <c r="K163" i="6"/>
  <c r="L163" i="6"/>
  <c r="M163" i="6"/>
  <c r="K164" i="6"/>
  <c r="L164" i="6"/>
  <c r="M164" i="6"/>
  <c r="K165" i="6"/>
  <c r="L165" i="6"/>
  <c r="M165" i="6"/>
  <c r="K166" i="6"/>
  <c r="L166" i="6"/>
  <c r="M166" i="6"/>
  <c r="K167" i="6"/>
  <c r="L167" i="6"/>
  <c r="M167" i="6"/>
  <c r="K168" i="6"/>
  <c r="L168" i="6"/>
  <c r="M168" i="6"/>
  <c r="K169" i="6"/>
  <c r="L169" i="6"/>
  <c r="M169" i="6"/>
  <c r="K170" i="6"/>
  <c r="L170" i="6"/>
  <c r="M170" i="6"/>
  <c r="K171" i="6"/>
  <c r="L171" i="6"/>
  <c r="M171" i="6"/>
  <c r="K172" i="6"/>
  <c r="L172" i="6"/>
  <c r="M172" i="6"/>
  <c r="K173" i="6"/>
  <c r="L173" i="6"/>
  <c r="M173" i="6"/>
  <c r="K174" i="6"/>
  <c r="L174" i="6"/>
  <c r="M174" i="6"/>
  <c r="K175" i="6"/>
  <c r="L175" i="6"/>
  <c r="M175" i="6"/>
  <c r="K176" i="6"/>
  <c r="L176" i="6"/>
  <c r="M176" i="6"/>
  <c r="K177" i="6"/>
  <c r="L177" i="6"/>
  <c r="M177" i="6"/>
  <c r="K178" i="6"/>
  <c r="L178" i="6"/>
  <c r="M178" i="6"/>
  <c r="K179" i="6"/>
  <c r="L179" i="6"/>
  <c r="M179" i="6"/>
  <c r="K180" i="6"/>
  <c r="L180" i="6"/>
  <c r="M180" i="6"/>
  <c r="K181" i="6"/>
  <c r="L181" i="6"/>
  <c r="M181" i="6"/>
  <c r="K182" i="6"/>
  <c r="L182" i="6"/>
  <c r="M182" i="6"/>
  <c r="K183" i="6"/>
  <c r="L183" i="6"/>
  <c r="M183" i="6"/>
  <c r="K184" i="6"/>
  <c r="L184" i="6"/>
  <c r="M184" i="6"/>
  <c r="K185" i="6"/>
  <c r="L185" i="6"/>
  <c r="M185" i="6"/>
  <c r="K186" i="6"/>
  <c r="L186" i="6"/>
  <c r="M186" i="6"/>
  <c r="K187" i="6"/>
  <c r="L187" i="6"/>
  <c r="M187" i="6"/>
  <c r="K188" i="6"/>
  <c r="L188" i="6"/>
  <c r="M188" i="6"/>
  <c r="K189" i="6"/>
  <c r="L189" i="6"/>
  <c r="M189" i="6"/>
  <c r="K190" i="6"/>
  <c r="L190" i="6"/>
  <c r="M190" i="6"/>
  <c r="K191" i="6"/>
  <c r="L191" i="6"/>
  <c r="M191" i="6"/>
  <c r="K192" i="6"/>
  <c r="L192" i="6"/>
  <c r="M192" i="6"/>
  <c r="K193" i="6"/>
  <c r="L193" i="6"/>
  <c r="M193" i="6"/>
  <c r="K194" i="6"/>
  <c r="L194" i="6"/>
  <c r="M194" i="6"/>
  <c r="K195" i="6"/>
  <c r="L195" i="6"/>
  <c r="M195" i="6"/>
  <c r="K196" i="6"/>
  <c r="L196" i="6"/>
  <c r="M196" i="6"/>
  <c r="K197" i="6"/>
  <c r="L197" i="6"/>
  <c r="M197" i="6"/>
  <c r="K198" i="6"/>
  <c r="L198" i="6"/>
  <c r="M198" i="6"/>
  <c r="K199" i="6"/>
  <c r="L199" i="6"/>
  <c r="M199" i="6"/>
  <c r="K200" i="6"/>
  <c r="L200" i="6"/>
  <c r="M200" i="6"/>
  <c r="K201" i="6"/>
  <c r="L201" i="6"/>
  <c r="M201" i="6"/>
  <c r="K202" i="6"/>
  <c r="L202" i="6"/>
  <c r="M202" i="6"/>
  <c r="K203" i="6"/>
  <c r="L203" i="6"/>
  <c r="M203" i="6"/>
  <c r="K204" i="6"/>
  <c r="L204" i="6"/>
  <c r="M204" i="6"/>
  <c r="K205" i="6"/>
  <c r="L205" i="6"/>
  <c r="M205" i="6"/>
  <c r="K206" i="6"/>
  <c r="L206" i="6"/>
  <c r="M206" i="6"/>
  <c r="K207" i="6"/>
  <c r="L207" i="6"/>
  <c r="M207" i="6"/>
  <c r="K208" i="6"/>
  <c r="L208" i="6"/>
  <c r="M208" i="6"/>
  <c r="K209" i="6"/>
  <c r="L209" i="6"/>
  <c r="M209" i="6"/>
  <c r="K210" i="6"/>
  <c r="L210" i="6"/>
  <c r="M210" i="6"/>
  <c r="K211" i="6"/>
  <c r="L211" i="6"/>
  <c r="M211" i="6"/>
  <c r="K212" i="6"/>
  <c r="L212" i="6"/>
  <c r="M212" i="6"/>
  <c r="K213" i="6"/>
  <c r="L213" i="6"/>
  <c r="M213" i="6"/>
  <c r="K214" i="6"/>
  <c r="L214" i="6"/>
  <c r="M214" i="6"/>
  <c r="K215" i="6"/>
  <c r="L215" i="6"/>
  <c r="M215" i="6"/>
  <c r="K216" i="6"/>
  <c r="L216" i="6"/>
  <c r="M216" i="6"/>
  <c r="K217" i="6"/>
  <c r="L217" i="6"/>
  <c r="M217" i="6"/>
  <c r="K218" i="6"/>
  <c r="L218" i="6"/>
  <c r="M218" i="6"/>
  <c r="K219" i="6"/>
  <c r="L219" i="6"/>
  <c r="M219" i="6"/>
  <c r="K220" i="6"/>
  <c r="L220" i="6"/>
  <c r="M220" i="6"/>
  <c r="K221" i="6"/>
  <c r="L221" i="6"/>
  <c r="M221" i="6"/>
  <c r="K222" i="6"/>
  <c r="L222" i="6"/>
  <c r="M222" i="6"/>
  <c r="K223" i="6"/>
  <c r="L223" i="6"/>
  <c r="M223" i="6"/>
  <c r="K224" i="6"/>
  <c r="L224" i="6"/>
  <c r="M224" i="6"/>
  <c r="K225" i="6"/>
  <c r="L225" i="6"/>
  <c r="M225" i="6"/>
  <c r="K226" i="6"/>
  <c r="L226" i="6"/>
  <c r="M226" i="6"/>
  <c r="K227" i="6"/>
  <c r="L227" i="6"/>
  <c r="M227" i="6"/>
  <c r="K228" i="6"/>
  <c r="L228" i="6"/>
  <c r="M228" i="6"/>
  <c r="K229" i="6"/>
  <c r="L229" i="6"/>
  <c r="M229" i="6"/>
  <c r="K230" i="6"/>
  <c r="L230" i="6"/>
  <c r="M230" i="6"/>
  <c r="K231" i="6"/>
  <c r="L231" i="6"/>
  <c r="M231" i="6"/>
  <c r="K232" i="6"/>
  <c r="L232" i="6"/>
  <c r="M232" i="6"/>
  <c r="K233" i="6"/>
  <c r="L233" i="6"/>
  <c r="M233" i="6"/>
  <c r="K234" i="6"/>
  <c r="L234" i="6"/>
  <c r="M234" i="6"/>
  <c r="K235" i="6"/>
  <c r="L235" i="6"/>
  <c r="M235" i="6"/>
  <c r="K236" i="6"/>
  <c r="L236" i="6"/>
  <c r="M236" i="6"/>
  <c r="K237" i="6"/>
  <c r="L237" i="6"/>
  <c r="M237" i="6"/>
  <c r="K238" i="6"/>
  <c r="L238" i="6"/>
  <c r="M238" i="6"/>
  <c r="K239" i="6"/>
  <c r="L239" i="6"/>
  <c r="M239" i="6"/>
  <c r="K240" i="6"/>
  <c r="L240" i="6"/>
  <c r="M240" i="6"/>
  <c r="K241" i="6"/>
  <c r="L241" i="6"/>
  <c r="M241" i="6"/>
  <c r="K242" i="6"/>
  <c r="L242" i="6"/>
  <c r="M242" i="6"/>
  <c r="K243" i="6"/>
  <c r="L243" i="6"/>
  <c r="M243" i="6"/>
  <c r="K244" i="6"/>
  <c r="L244" i="6"/>
  <c r="M244" i="6"/>
  <c r="K245" i="6"/>
  <c r="L245" i="6"/>
  <c r="M245" i="6"/>
  <c r="K246" i="6"/>
  <c r="L246" i="6"/>
  <c r="M246" i="6"/>
  <c r="K247" i="6"/>
  <c r="L247" i="6"/>
  <c r="M247" i="6"/>
  <c r="K248" i="6"/>
  <c r="L248" i="6"/>
  <c r="M248" i="6"/>
  <c r="K249" i="6"/>
  <c r="L249" i="6"/>
  <c r="M249" i="6"/>
  <c r="M9" i="6"/>
  <c r="L9" i="6"/>
  <c r="K9" i="6"/>
  <c r="B21" i="7" l="1"/>
  <c r="O42" i="6"/>
  <c r="P190" i="6"/>
  <c r="P139" i="6"/>
  <c r="O94" i="6"/>
  <c r="O38" i="6"/>
  <c r="O22" i="6"/>
  <c r="O14" i="6"/>
  <c r="O43" i="6"/>
  <c r="P31" i="6"/>
  <c r="P183" i="6"/>
  <c r="O181" i="6"/>
  <c r="P42" i="6"/>
  <c r="P79" i="6"/>
  <c r="P9" i="6"/>
  <c r="P233" i="6"/>
  <c r="P57" i="6"/>
  <c r="P97" i="6"/>
  <c r="O79" i="6"/>
  <c r="O177" i="6"/>
  <c r="O105" i="6"/>
  <c r="O147" i="6"/>
  <c r="O139" i="6"/>
  <c r="O107" i="6"/>
  <c r="B20" i="6"/>
  <c r="O168" i="6"/>
  <c r="O128" i="6"/>
  <c r="P149" i="6"/>
  <c r="P93" i="6"/>
  <c r="O82" i="6"/>
  <c r="O40" i="6"/>
  <c r="O32" i="6"/>
  <c r="P128" i="6"/>
  <c r="P112" i="6"/>
  <c r="P104" i="6"/>
  <c r="O232" i="6"/>
  <c r="O216" i="6"/>
  <c r="O208" i="6"/>
  <c r="O200" i="6"/>
  <c r="O184" i="6"/>
  <c r="O112" i="6"/>
  <c r="O83" i="6"/>
  <c r="O78" i="6"/>
  <c r="O25" i="6"/>
  <c r="P11" i="6"/>
  <c r="O9" i="6"/>
  <c r="O226" i="6"/>
  <c r="O218" i="6"/>
  <c r="O202" i="6"/>
  <c r="O194" i="6"/>
  <c r="P191" i="6"/>
  <c r="P159" i="6"/>
  <c r="P117" i="6"/>
  <c r="P96" i="6"/>
  <c r="P90" i="6"/>
  <c r="O80" i="6"/>
  <c r="P69" i="6"/>
  <c r="P95" i="6"/>
  <c r="P156" i="6"/>
  <c r="P66" i="6"/>
  <c r="P177" i="6"/>
  <c r="P161" i="6"/>
  <c r="O116" i="6"/>
  <c r="O100" i="6"/>
  <c r="O95" i="6"/>
  <c r="P92" i="6"/>
  <c r="P71" i="6"/>
  <c r="P39" i="6"/>
  <c r="O222" i="6"/>
  <c r="O60" i="6"/>
  <c r="O143" i="6"/>
  <c r="O235" i="6"/>
  <c r="O224" i="6"/>
  <c r="O195" i="6"/>
  <c r="O174" i="6"/>
  <c r="O171" i="6"/>
  <c r="P153" i="6"/>
  <c r="O150" i="6"/>
  <c r="O145" i="6"/>
  <c r="P118" i="6"/>
  <c r="P110" i="6"/>
  <c r="P81" i="6"/>
  <c r="P30" i="6"/>
  <c r="P240" i="6"/>
  <c r="P179" i="6"/>
  <c r="O142" i="6"/>
  <c r="O126" i="6"/>
  <c r="P121" i="6"/>
  <c r="O118" i="6"/>
  <c r="P94" i="6"/>
  <c r="P45" i="6"/>
  <c r="O24" i="6"/>
  <c r="P127" i="6"/>
  <c r="P236" i="6"/>
  <c r="P228" i="6"/>
  <c r="P220" i="6"/>
  <c r="P204" i="6"/>
  <c r="P196" i="6"/>
  <c r="O178" i="6"/>
  <c r="P175" i="6"/>
  <c r="P167" i="6"/>
  <c r="P141" i="6"/>
  <c r="P133" i="6"/>
  <c r="P49" i="6"/>
  <c r="O141" i="6"/>
  <c r="P138" i="6"/>
  <c r="O75" i="6"/>
  <c r="O62" i="6"/>
  <c r="O57" i="6"/>
  <c r="O49" i="6"/>
  <c r="O23" i="6"/>
  <c r="O241" i="6"/>
  <c r="O193" i="6"/>
  <c r="O159" i="6"/>
  <c r="O151" i="6"/>
  <c r="O106" i="6"/>
  <c r="P38" i="6"/>
  <c r="O28" i="6"/>
  <c r="P25" i="6"/>
  <c r="O20" i="6"/>
  <c r="O12" i="6"/>
  <c r="P241" i="6"/>
  <c r="O231" i="6"/>
  <c r="O228" i="6"/>
  <c r="P209" i="6"/>
  <c r="O196" i="6"/>
  <c r="P185" i="6"/>
  <c r="O183" i="6"/>
  <c r="O175" i="6"/>
  <c r="P157" i="6"/>
  <c r="O144" i="6"/>
  <c r="P120" i="6"/>
  <c r="P113" i="6"/>
  <c r="O110" i="6"/>
  <c r="O92" i="6"/>
  <c r="O51" i="6"/>
  <c r="P41" i="6"/>
  <c r="P28" i="6"/>
  <c r="P26" i="6"/>
  <c r="P23" i="6"/>
  <c r="O16" i="6"/>
  <c r="O11" i="6"/>
  <c r="P77" i="6"/>
  <c r="P219" i="6"/>
  <c r="P203" i="6"/>
  <c r="O172" i="6"/>
  <c r="P166" i="6"/>
  <c r="P122" i="6"/>
  <c r="O84" i="6"/>
  <c r="P76" i="6"/>
  <c r="P15" i="6"/>
  <c r="P154" i="6"/>
  <c r="P248" i="6"/>
  <c r="P184" i="6"/>
  <c r="P169" i="6"/>
  <c r="O166" i="6"/>
  <c r="O148" i="6"/>
  <c r="O122" i="6"/>
  <c r="P119" i="6"/>
  <c r="P106" i="6"/>
  <c r="O86" i="6"/>
  <c r="O76" i="6"/>
  <c r="P73" i="6"/>
  <c r="P55" i="6"/>
  <c r="O53" i="6"/>
  <c r="P245" i="6"/>
  <c r="P229" i="6"/>
  <c r="P221" i="6"/>
  <c r="P213" i="6"/>
  <c r="P189" i="6"/>
  <c r="P168" i="6"/>
  <c r="P160" i="6"/>
  <c r="P155" i="6"/>
  <c r="P129" i="6"/>
  <c r="P124" i="6"/>
  <c r="P111" i="6"/>
  <c r="P88" i="6"/>
  <c r="P47" i="6"/>
  <c r="O237" i="6"/>
  <c r="P218" i="6"/>
  <c r="O213" i="6"/>
  <c r="P202" i="6"/>
  <c r="O189" i="6"/>
  <c r="P165" i="6"/>
  <c r="O155" i="6"/>
  <c r="P142" i="6"/>
  <c r="O132" i="6"/>
  <c r="O129" i="6"/>
  <c r="P108" i="6"/>
  <c r="P100" i="6"/>
  <c r="P85" i="6"/>
  <c r="P62" i="6"/>
  <c r="P29" i="6"/>
  <c r="O17" i="6"/>
  <c r="P14" i="6"/>
  <c r="O242" i="6"/>
  <c r="P234" i="6"/>
  <c r="O221" i="6"/>
  <c r="O214" i="6"/>
  <c r="O204" i="6"/>
  <c r="P199" i="6"/>
  <c r="O190" i="6"/>
  <c r="O161" i="6"/>
  <c r="O156" i="6"/>
  <c r="O127" i="6"/>
  <c r="O117" i="6"/>
  <c r="P114" i="6"/>
  <c r="P102" i="6"/>
  <c r="O88" i="6"/>
  <c r="P80" i="6"/>
  <c r="O71" i="6"/>
  <c r="P63" i="6"/>
  <c r="P58" i="6"/>
  <c r="P53" i="6"/>
  <c r="O44" i="6"/>
  <c r="P36" i="6"/>
  <c r="P34" i="6"/>
  <c r="O29" i="6"/>
  <c r="P24" i="6"/>
  <c r="P249" i="6"/>
  <c r="P244" i="6"/>
  <c r="O234" i="6"/>
  <c r="P201" i="6"/>
  <c r="P182" i="6"/>
  <c r="P170" i="6"/>
  <c r="O153" i="6"/>
  <c r="P151" i="6"/>
  <c r="P148" i="6"/>
  <c r="P143" i="6"/>
  <c r="O114" i="6"/>
  <c r="O97" i="6"/>
  <c r="O90" i="6"/>
  <c r="P82" i="6"/>
  <c r="O63" i="6"/>
  <c r="P61" i="6"/>
  <c r="O46" i="6"/>
  <c r="O36" i="6"/>
  <c r="O31" i="6"/>
  <c r="P20" i="6"/>
  <c r="O247" i="6"/>
  <c r="O244" i="6"/>
  <c r="O211" i="6"/>
  <c r="O182" i="6"/>
  <c r="O170" i="6"/>
  <c r="O158" i="6"/>
  <c r="P145" i="6"/>
  <c r="O68" i="6"/>
  <c r="P246" i="6"/>
  <c r="P238" i="6"/>
  <c r="P225" i="6"/>
  <c r="P210" i="6"/>
  <c r="P205" i="6"/>
  <c r="P198" i="6"/>
  <c r="P172" i="6"/>
  <c r="P135" i="6"/>
  <c r="P130" i="6"/>
  <c r="P101" i="6"/>
  <c r="P89" i="6"/>
  <c r="P52" i="6"/>
  <c r="O48" i="6"/>
  <c r="O41" i="6"/>
  <c r="P35" i="6"/>
  <c r="P33" i="6"/>
  <c r="O19" i="6"/>
  <c r="P17" i="6"/>
  <c r="O238" i="6"/>
  <c r="P230" i="6"/>
  <c r="O225" i="6"/>
  <c r="P222" i="6"/>
  <c r="O210" i="6"/>
  <c r="O203" i="6"/>
  <c r="O198" i="6"/>
  <c r="P193" i="6"/>
  <c r="O179" i="6"/>
  <c r="O167" i="6"/>
  <c r="O165" i="6"/>
  <c r="O160" i="6"/>
  <c r="P140" i="6"/>
  <c r="O135" i="6"/>
  <c r="O123" i="6"/>
  <c r="O113" i="6"/>
  <c r="O111" i="6"/>
  <c r="O101" i="6"/>
  <c r="P98" i="6"/>
  <c r="P91" i="6"/>
  <c r="O77" i="6"/>
  <c r="P65" i="6"/>
  <c r="O55" i="6"/>
  <c r="O52" i="6"/>
  <c r="P40" i="6"/>
  <c r="O35" i="6"/>
  <c r="O30" i="6"/>
  <c r="O21" i="6"/>
  <c r="P12" i="6"/>
  <c r="P207" i="6"/>
  <c r="P195" i="6"/>
  <c r="P188" i="6"/>
  <c r="P181" i="6"/>
  <c r="R181" i="6" s="1"/>
  <c r="P176" i="6"/>
  <c r="P174" i="6"/>
  <c r="P164" i="6"/>
  <c r="P125" i="6"/>
  <c r="P74" i="6"/>
  <c r="P64" i="6"/>
  <c r="P37" i="6"/>
  <c r="P27" i="6"/>
  <c r="P18" i="6"/>
  <c r="P16" i="6"/>
  <c r="P217" i="6"/>
  <c r="P212" i="6"/>
  <c r="O248" i="6"/>
  <c r="O240" i="6"/>
  <c r="P237" i="6"/>
  <c r="O217" i="6"/>
  <c r="O215" i="6"/>
  <c r="O188" i="6"/>
  <c r="O176" i="6"/>
  <c r="O164" i="6"/>
  <c r="O125" i="6"/>
  <c r="O120" i="6"/>
  <c r="O91" i="6"/>
  <c r="O74" i="6"/>
  <c r="O72" i="6"/>
  <c r="O37" i="6"/>
  <c r="O27" i="6"/>
  <c r="O18" i="6"/>
  <c r="O47" i="6"/>
  <c r="O45" i="6"/>
  <c r="O33" i="6"/>
  <c r="P22" i="6"/>
  <c r="O133" i="6"/>
  <c r="O96" i="6"/>
  <c r="O69" i="6"/>
  <c r="O245" i="6"/>
  <c r="P243" i="6"/>
  <c r="O236" i="6"/>
  <c r="P232" i="6"/>
  <c r="O229" i="6"/>
  <c r="O227" i="6"/>
  <c r="O220" i="6"/>
  <c r="O209" i="6"/>
  <c r="O207" i="6"/>
  <c r="O191" i="6"/>
  <c r="P187" i="6"/>
  <c r="P178" i="6"/>
  <c r="O173" i="6"/>
  <c r="O149" i="6"/>
  <c r="O137" i="6"/>
  <c r="O130" i="6"/>
  <c r="O119" i="6"/>
  <c r="O108" i="6"/>
  <c r="O104" i="6"/>
  <c r="O81" i="6"/>
  <c r="O73" i="6"/>
  <c r="O66" i="6"/>
  <c r="O64" i="6"/>
  <c r="P59" i="6"/>
  <c r="O39" i="6"/>
  <c r="P21" i="6"/>
  <c r="P19" i="6"/>
  <c r="P13" i="6"/>
  <c r="P247" i="6"/>
  <c r="P231" i="6"/>
  <c r="P206" i="6"/>
  <c r="P197" i="6"/>
  <c r="P162" i="6"/>
  <c r="P146" i="6"/>
  <c r="P144" i="6"/>
  <c r="P137" i="6"/>
  <c r="P134" i="6"/>
  <c r="P132" i="6"/>
  <c r="P103" i="6"/>
  <c r="P70" i="6"/>
  <c r="P68" i="6"/>
  <c r="P50" i="6"/>
  <c r="P48" i="6"/>
  <c r="P46" i="6"/>
  <c r="P44" i="6"/>
  <c r="O15" i="6"/>
  <c r="O13" i="6"/>
  <c r="O239" i="6"/>
  <c r="O223" i="6"/>
  <c r="P216" i="6"/>
  <c r="O249" i="6"/>
  <c r="P242" i="6"/>
  <c r="P226" i="6"/>
  <c r="P224" i="6"/>
  <c r="P215" i="6"/>
  <c r="O206" i="6"/>
  <c r="P200" i="6"/>
  <c r="O197" i="6"/>
  <c r="P180" i="6"/>
  <c r="P171" i="6"/>
  <c r="O169" i="6"/>
  <c r="P158" i="6"/>
  <c r="P150" i="6"/>
  <c r="O146" i="6"/>
  <c r="O134" i="6"/>
  <c r="P123" i="6"/>
  <c r="O121" i="6"/>
  <c r="O103" i="6"/>
  <c r="P87" i="6"/>
  <c r="O85" i="6"/>
  <c r="O70" i="6"/>
  <c r="O59" i="6"/>
  <c r="P54" i="6"/>
  <c r="O50" i="6"/>
  <c r="P32" i="6"/>
  <c r="P10" i="6"/>
  <c r="O233" i="6"/>
  <c r="O180" i="6"/>
  <c r="O154" i="6"/>
  <c r="O140" i="6"/>
  <c r="O87" i="6"/>
  <c r="O65" i="6"/>
  <c r="O61" i="6"/>
  <c r="O54" i="6"/>
  <c r="O34" i="6"/>
  <c r="O26" i="6"/>
  <c r="O10" i="6"/>
  <c r="O246" i="6"/>
  <c r="P239" i="6"/>
  <c r="O230" i="6"/>
  <c r="P223" i="6"/>
  <c r="O219" i="6"/>
  <c r="P214" i="6"/>
  <c r="O212" i="6"/>
  <c r="P208" i="6"/>
  <c r="O205" i="6"/>
  <c r="O201" i="6"/>
  <c r="O199" i="6"/>
  <c r="P194" i="6"/>
  <c r="O185" i="6"/>
  <c r="O138" i="6"/>
  <c r="O131" i="6"/>
  <c r="P126" i="6"/>
  <c r="O124" i="6"/>
  <c r="P116" i="6"/>
  <c r="P107" i="6"/>
  <c r="P105" i="6"/>
  <c r="O102" i="6"/>
  <c r="O98" i="6"/>
  <c r="O89" i="6"/>
  <c r="P86" i="6"/>
  <c r="P84" i="6"/>
  <c r="P78" i="6"/>
  <c r="O67" i="6"/>
  <c r="P60" i="6"/>
  <c r="O56" i="6"/>
  <c r="O163" i="6"/>
  <c r="O93" i="6"/>
  <c r="O187" i="6"/>
  <c r="O157" i="6"/>
  <c r="O136" i="6"/>
  <c r="P136" i="6"/>
  <c r="O115" i="6"/>
  <c r="P235" i="6"/>
  <c r="P227" i="6"/>
  <c r="P211" i="6"/>
  <c r="O243" i="6"/>
  <c r="P192" i="6"/>
  <c r="P109" i="6"/>
  <c r="O192" i="6"/>
  <c r="O186" i="6"/>
  <c r="P186" i="6"/>
  <c r="P173" i="6"/>
  <c r="O152" i="6"/>
  <c r="P152" i="6"/>
  <c r="O109" i="6"/>
  <c r="O99" i="6"/>
  <c r="P163" i="6"/>
  <c r="P147" i="6"/>
  <c r="P131" i="6"/>
  <c r="P115" i="6"/>
  <c r="P99" i="6"/>
  <c r="P83" i="6"/>
  <c r="P67" i="6"/>
  <c r="P51" i="6"/>
  <c r="O58" i="6"/>
  <c r="P75" i="6"/>
  <c r="P43" i="6"/>
  <c r="P72" i="6"/>
  <c r="P56" i="6"/>
  <c r="O162" i="6"/>
  <c r="R60" i="6" l="1"/>
  <c r="R171" i="6"/>
  <c r="R62" i="6"/>
  <c r="Q25" i="6"/>
  <c r="R177" i="6"/>
  <c r="Q66" i="6"/>
  <c r="Q149" i="6"/>
  <c r="Q24" i="6"/>
  <c r="R232" i="6"/>
  <c r="R126" i="6"/>
  <c r="R240" i="6"/>
  <c r="Q39" i="6"/>
  <c r="R139" i="6"/>
  <c r="R144" i="6"/>
  <c r="Q78" i="6"/>
  <c r="Q38" i="6"/>
  <c r="R79" i="6"/>
  <c r="R231" i="6"/>
  <c r="R42" i="6"/>
  <c r="R151" i="6"/>
  <c r="Q93" i="6"/>
  <c r="Q105" i="6"/>
  <c r="Q175" i="6"/>
  <c r="R14" i="6"/>
  <c r="R193" i="6"/>
  <c r="R142" i="6"/>
  <c r="Q94" i="6"/>
  <c r="Q65" i="6"/>
  <c r="R40" i="6"/>
  <c r="R104" i="6"/>
  <c r="Q243" i="6"/>
  <c r="Q31" i="6"/>
  <c r="Q177" i="6"/>
  <c r="Q159" i="6"/>
  <c r="Q42" i="6"/>
  <c r="R222" i="6"/>
  <c r="R11" i="6"/>
  <c r="Q238" i="6"/>
  <c r="Q183" i="6"/>
  <c r="Q233" i="6"/>
  <c r="Q41" i="6"/>
  <c r="Q244" i="6"/>
  <c r="Q22" i="6"/>
  <c r="Q194" i="6"/>
  <c r="R238" i="6"/>
  <c r="Q14" i="6"/>
  <c r="R143" i="6"/>
  <c r="R118" i="6"/>
  <c r="R184" i="6"/>
  <c r="R43" i="6"/>
  <c r="R137" i="6"/>
  <c r="Q178" i="6"/>
  <c r="R22" i="6"/>
  <c r="Q139" i="6"/>
  <c r="Q40" i="6"/>
  <c r="Q190" i="6"/>
  <c r="Q57" i="6"/>
  <c r="R51" i="6"/>
  <c r="Q62" i="6"/>
  <c r="R107" i="6"/>
  <c r="R32" i="6"/>
  <c r="Q49" i="6"/>
  <c r="Q218" i="6"/>
  <c r="R25" i="6"/>
  <c r="R189" i="6"/>
  <c r="Q128" i="6"/>
  <c r="Q79" i="6"/>
  <c r="Q207" i="6"/>
  <c r="Q92" i="6"/>
  <c r="Q85" i="6"/>
  <c r="Q15" i="6"/>
  <c r="R106" i="6"/>
  <c r="R202" i="6"/>
  <c r="R57" i="6"/>
  <c r="Q114" i="6"/>
  <c r="R221" i="6"/>
  <c r="Q20" i="6"/>
  <c r="R128" i="6"/>
  <c r="Q30" i="6"/>
  <c r="Q36" i="6"/>
  <c r="Q127" i="6"/>
  <c r="Q154" i="6"/>
  <c r="Q191" i="6"/>
  <c r="Q33" i="6"/>
  <c r="Q74" i="6"/>
  <c r="R176" i="6"/>
  <c r="Q156" i="6"/>
  <c r="Q196" i="6"/>
  <c r="R9" i="6"/>
  <c r="Q45" i="6"/>
  <c r="Q179" i="6"/>
  <c r="R71" i="6"/>
  <c r="Q142" i="6"/>
  <c r="Q222" i="6"/>
  <c r="Q47" i="6"/>
  <c r="R203" i="6"/>
  <c r="R111" i="6"/>
  <c r="Q193" i="6"/>
  <c r="Q16" i="6"/>
  <c r="Q141" i="6"/>
  <c r="Q9" i="6"/>
  <c r="R83" i="6"/>
  <c r="R21" i="6"/>
  <c r="R127" i="6"/>
  <c r="Q129" i="6"/>
  <c r="R122" i="6"/>
  <c r="Q106" i="6"/>
  <c r="R227" i="6"/>
  <c r="Q203" i="6"/>
  <c r="Q116" i="6"/>
  <c r="R239" i="6"/>
  <c r="R226" i="6"/>
  <c r="R90" i="6"/>
  <c r="R204" i="6"/>
  <c r="R66" i="6"/>
  <c r="R45" i="6"/>
  <c r="Q54" i="6"/>
  <c r="Q108" i="6"/>
  <c r="R23" i="6"/>
  <c r="Q228" i="6"/>
  <c r="Q84" i="6"/>
  <c r="Q205" i="6"/>
  <c r="Q12" i="6"/>
  <c r="Q35" i="6"/>
  <c r="R20" i="6"/>
  <c r="Q97" i="6"/>
  <c r="Q44" i="6"/>
  <c r="R114" i="6"/>
  <c r="Q76" i="6"/>
  <c r="R30" i="6"/>
  <c r="Q145" i="6"/>
  <c r="R95" i="6"/>
  <c r="Q112" i="6"/>
  <c r="Q58" i="6"/>
  <c r="R200" i="6"/>
  <c r="Q69" i="6"/>
  <c r="Q91" i="6"/>
  <c r="Q101" i="6"/>
  <c r="Q167" i="6"/>
  <c r="R52" i="6"/>
  <c r="Q148" i="6"/>
  <c r="R72" i="6"/>
  <c r="Q236" i="6"/>
  <c r="Q95" i="6"/>
  <c r="R85" i="6"/>
  <c r="R175" i="6"/>
  <c r="R94" i="6"/>
  <c r="Q157" i="6"/>
  <c r="Q89" i="6"/>
  <c r="R180" i="6"/>
  <c r="R249" i="6"/>
  <c r="R46" i="6"/>
  <c r="R195" i="6"/>
  <c r="Q55" i="6"/>
  <c r="Q153" i="6"/>
  <c r="Q202" i="6"/>
  <c r="R241" i="6"/>
  <c r="R173" i="6"/>
  <c r="R208" i="6"/>
  <c r="R59" i="6"/>
  <c r="R161" i="6"/>
  <c r="R112" i="6"/>
  <c r="R147" i="6"/>
  <c r="R159" i="6"/>
  <c r="Q98" i="6"/>
  <c r="R138" i="6"/>
  <c r="Q140" i="6"/>
  <c r="R216" i="6"/>
  <c r="R82" i="6"/>
  <c r="R76" i="6"/>
  <c r="Q11" i="6"/>
  <c r="Q110" i="6"/>
  <c r="Q28" i="6"/>
  <c r="R168" i="6"/>
  <c r="Q120" i="6"/>
  <c r="R41" i="6"/>
  <c r="R68" i="6"/>
  <c r="Q174" i="6"/>
  <c r="Q165" i="6"/>
  <c r="R172" i="6"/>
  <c r="Q234" i="6"/>
  <c r="Q117" i="6"/>
  <c r="Q221" i="6"/>
  <c r="R47" i="6"/>
  <c r="R166" i="6"/>
  <c r="R37" i="6"/>
  <c r="R220" i="6"/>
  <c r="R99" i="6"/>
  <c r="R235" i="6"/>
  <c r="R234" i="6"/>
  <c r="R121" i="6"/>
  <c r="R44" i="6"/>
  <c r="Q229" i="6"/>
  <c r="Q96" i="6"/>
  <c r="R36" i="6"/>
  <c r="R218" i="6"/>
  <c r="Q160" i="6"/>
  <c r="Q166" i="6"/>
  <c r="R196" i="6"/>
  <c r="R228" i="6"/>
  <c r="Q237" i="6"/>
  <c r="R35" i="6"/>
  <c r="R53" i="6"/>
  <c r="Q184" i="6"/>
  <c r="R141" i="6"/>
  <c r="R24" i="6"/>
  <c r="R119" i="6"/>
  <c r="R27" i="6"/>
  <c r="R158" i="6"/>
  <c r="Q189" i="6"/>
  <c r="Q201" i="6"/>
  <c r="R26" i="6"/>
  <c r="Q206" i="6"/>
  <c r="Q130" i="6"/>
  <c r="Q155" i="6"/>
  <c r="R88" i="6"/>
  <c r="Q213" i="6"/>
  <c r="R248" i="6"/>
  <c r="Q46" i="6"/>
  <c r="Q104" i="6"/>
  <c r="Q162" i="6"/>
  <c r="Q71" i="6"/>
  <c r="Q138" i="6"/>
  <c r="Q124" i="6"/>
  <c r="Q246" i="6"/>
  <c r="Q34" i="6"/>
  <c r="R150" i="6"/>
  <c r="Q151" i="6"/>
  <c r="Q241" i="6"/>
  <c r="Q18" i="6"/>
  <c r="Q125" i="6"/>
  <c r="R17" i="6"/>
  <c r="Q210" i="6"/>
  <c r="R148" i="6"/>
  <c r="R174" i="6"/>
  <c r="R19" i="6"/>
  <c r="R211" i="6"/>
  <c r="Q212" i="6"/>
  <c r="R65" i="6"/>
  <c r="Q61" i="6"/>
  <c r="Q81" i="6"/>
  <c r="R217" i="6"/>
  <c r="Q135" i="6"/>
  <c r="R63" i="6"/>
  <c r="R80" i="6"/>
  <c r="Q100" i="6"/>
  <c r="Q245" i="6"/>
  <c r="R92" i="6"/>
  <c r="Q118" i="6"/>
  <c r="R110" i="6"/>
  <c r="Q176" i="6"/>
  <c r="Q182" i="6"/>
  <c r="Q240" i="6"/>
  <c r="R214" i="6"/>
  <c r="R38" i="6"/>
  <c r="R132" i="6"/>
  <c r="Q209" i="6"/>
  <c r="Q133" i="6"/>
  <c r="R207" i="6"/>
  <c r="Q225" i="6"/>
  <c r="Q242" i="6"/>
  <c r="R165" i="6"/>
  <c r="R28" i="6"/>
  <c r="R84" i="6"/>
  <c r="R78" i="6"/>
  <c r="Q37" i="6"/>
  <c r="Q111" i="6"/>
  <c r="R100" i="6"/>
  <c r="Q185" i="6"/>
  <c r="R219" i="6"/>
  <c r="Q59" i="6"/>
  <c r="Q48" i="6"/>
  <c r="Q73" i="6"/>
  <c r="Q220" i="6"/>
  <c r="R245" i="6"/>
  <c r="R190" i="6"/>
  <c r="R108" i="6"/>
  <c r="Q70" i="6"/>
  <c r="Q204" i="6"/>
  <c r="Q216" i="6"/>
  <c r="Q13" i="6"/>
  <c r="R145" i="6"/>
  <c r="R16" i="6"/>
  <c r="R116" i="6"/>
  <c r="Q168" i="6"/>
  <c r="Q143" i="6"/>
  <c r="Q119" i="6"/>
  <c r="Q10" i="6"/>
  <c r="Q231" i="6"/>
  <c r="R224" i="6"/>
  <c r="R178" i="6"/>
  <c r="Q247" i="6"/>
  <c r="R170" i="6"/>
  <c r="R201" i="6"/>
  <c r="R49" i="6"/>
  <c r="Q90" i="6"/>
  <c r="R113" i="6"/>
  <c r="Q122" i="6"/>
  <c r="Q63" i="6"/>
  <c r="R198" i="6"/>
  <c r="Q29" i="6"/>
  <c r="R160" i="6"/>
  <c r="Q180" i="6"/>
  <c r="R123" i="6"/>
  <c r="R246" i="6"/>
  <c r="Q121" i="6"/>
  <c r="R98" i="6"/>
  <c r="R86" i="6"/>
  <c r="Q134" i="6"/>
  <c r="R153" i="6"/>
  <c r="R197" i="6"/>
  <c r="R183" i="6"/>
  <c r="Q27" i="6"/>
  <c r="Q248" i="6"/>
  <c r="R188" i="6"/>
  <c r="Q52" i="6"/>
  <c r="Q88" i="6"/>
  <c r="R156" i="6"/>
  <c r="R213" i="6"/>
  <c r="R33" i="6"/>
  <c r="R48" i="6"/>
  <c r="Q23" i="6"/>
  <c r="Q192" i="6"/>
  <c r="Q19" i="6"/>
  <c r="R237" i="6"/>
  <c r="Q158" i="6"/>
  <c r="Q77" i="6"/>
  <c r="R101" i="6"/>
  <c r="R244" i="6"/>
  <c r="Q146" i="6"/>
  <c r="R149" i="6"/>
  <c r="Q132" i="6"/>
  <c r="R210" i="6"/>
  <c r="Q102" i="6"/>
  <c r="R96" i="6"/>
  <c r="Q173" i="6"/>
  <c r="R31" i="6"/>
  <c r="R167" i="6"/>
  <c r="R97" i="6"/>
  <c r="Q224" i="6"/>
  <c r="R223" i="6"/>
  <c r="R87" i="6"/>
  <c r="Q169" i="6"/>
  <c r="R247" i="6"/>
  <c r="R164" i="6"/>
  <c r="Q181" i="6"/>
  <c r="R129" i="6"/>
  <c r="R229" i="6"/>
  <c r="R140" i="6"/>
  <c r="R69" i="6"/>
  <c r="R185" i="6"/>
  <c r="Q170" i="6"/>
  <c r="R199" i="6"/>
  <c r="R230" i="6"/>
  <c r="R242" i="6"/>
  <c r="R103" i="6"/>
  <c r="R187" i="6"/>
  <c r="R91" i="6"/>
  <c r="R120" i="6"/>
  <c r="Q217" i="6"/>
  <c r="Q53" i="6"/>
  <c r="R155" i="6"/>
  <c r="R29" i="6"/>
  <c r="R73" i="6"/>
  <c r="Q137" i="6"/>
  <c r="Q26" i="6"/>
  <c r="Q198" i="6"/>
  <c r="R131" i="6"/>
  <c r="R134" i="6"/>
  <c r="R39" i="6"/>
  <c r="Q51" i="6"/>
  <c r="R15" i="6"/>
  <c r="Q60" i="6"/>
  <c r="R169" i="6"/>
  <c r="R125" i="6"/>
  <c r="R206" i="6"/>
  <c r="R225" i="6"/>
  <c r="R205" i="6"/>
  <c r="Q161" i="6"/>
  <c r="Q21" i="6"/>
  <c r="R117" i="6"/>
  <c r="Q113" i="6"/>
  <c r="Q82" i="6"/>
  <c r="Q68" i="6"/>
  <c r="R194" i="6"/>
  <c r="Q164" i="6"/>
  <c r="R182" i="6"/>
  <c r="R163" i="6"/>
  <c r="Q187" i="6"/>
  <c r="Q200" i="6"/>
  <c r="Q109" i="6"/>
  <c r="R81" i="6"/>
  <c r="R77" i="6"/>
  <c r="Q195" i="6"/>
  <c r="Q226" i="6"/>
  <c r="Q214" i="6"/>
  <c r="Q249" i="6"/>
  <c r="R236" i="6"/>
  <c r="Q144" i="6"/>
  <c r="Q64" i="6"/>
  <c r="R55" i="6"/>
  <c r="R18" i="6"/>
  <c r="R67" i="6"/>
  <c r="R179" i="6"/>
  <c r="Q86" i="6"/>
  <c r="Q199" i="6"/>
  <c r="Q50" i="6"/>
  <c r="Q126" i="6"/>
  <c r="R135" i="6"/>
  <c r="Q172" i="6"/>
  <c r="Q188" i="6"/>
  <c r="Q17" i="6"/>
  <c r="R74" i="6"/>
  <c r="R105" i="6"/>
  <c r="Q223" i="6"/>
  <c r="R12" i="6"/>
  <c r="R215" i="6"/>
  <c r="Q80" i="6"/>
  <c r="Q115" i="6"/>
  <c r="R162" i="6"/>
  <c r="Q230" i="6"/>
  <c r="Q239" i="6"/>
  <c r="R50" i="6"/>
  <c r="R212" i="6"/>
  <c r="R34" i="6"/>
  <c r="R102" i="6"/>
  <c r="Q103" i="6"/>
  <c r="R157" i="6"/>
  <c r="R233" i="6"/>
  <c r="Q232" i="6"/>
  <c r="R56" i="6"/>
  <c r="R130" i="6"/>
  <c r="R70" i="6"/>
  <c r="R10" i="6"/>
  <c r="R191" i="6"/>
  <c r="R13" i="6"/>
  <c r="R89" i="6"/>
  <c r="R61" i="6"/>
  <c r="Q87" i="6"/>
  <c r="Q150" i="6"/>
  <c r="Q107" i="6"/>
  <c r="Q136" i="6"/>
  <c r="Q215" i="6"/>
  <c r="Q219" i="6"/>
  <c r="Q197" i="6"/>
  <c r="R146" i="6"/>
  <c r="R209" i="6"/>
  <c r="Q32" i="6"/>
  <c r="Q123" i="6"/>
  <c r="R124" i="6"/>
  <c r="Q235" i="6"/>
  <c r="R54" i="6"/>
  <c r="R64" i="6"/>
  <c r="Q171" i="6"/>
  <c r="R152" i="6"/>
  <c r="Q186" i="6"/>
  <c r="R133" i="6"/>
  <c r="Q208" i="6"/>
  <c r="R154" i="6"/>
  <c r="Q163" i="6"/>
  <c r="R136" i="6"/>
  <c r="R58" i="6"/>
  <c r="R109" i="6"/>
  <c r="Q56" i="6"/>
  <c r="Q83" i="6"/>
  <c r="Q227" i="6"/>
  <c r="Q75" i="6"/>
  <c r="R75" i="6"/>
  <c r="Q99" i="6"/>
  <c r="R186" i="6"/>
  <c r="Q72" i="6"/>
  <c r="R192" i="6"/>
  <c r="Q147" i="6"/>
  <c r="Q211" i="6"/>
  <c r="R243" i="6"/>
  <c r="Q131" i="6"/>
  <c r="R115" i="6"/>
  <c r="Q67" i="6"/>
  <c r="Q152" i="6"/>
  <c r="Q43" i="6"/>
  <c r="R93" i="6"/>
  <c r="B21"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3" authorId="0" shapeId="0" xr:uid="{AE7AD2F3-330E-48F3-ADD6-A176FA829542}">
      <text>
        <r>
          <rPr>
            <b/>
            <sz val="9"/>
            <color indexed="81"/>
            <rFont val="Tahoma"/>
            <family val="2"/>
          </rPr>
          <t>FO:</t>
        </r>
        <r>
          <rPr>
            <sz val="9"/>
            <color indexed="81"/>
            <rFont val="Tahoma"/>
            <family val="2"/>
          </rPr>
          <t xml:space="preserve">
The setup to measure the optical power output vs the angle is composed by a motorized rotation stage (central hub) with an arm. The detection sits at the end of the arm and is composed by a Glan-Thompson polarizer mounted in a motorized rotation stage. An aperture with 6.5 mm is monted after the polarized to reject the undesired polarization. It is followed by a slit with a 1 mm width and a detector. The distance between central hub and the slit is ~573mm (1 mm slit = 0,1º). The detector is connected to a lock-in amplifer SR830.
The laser is installed in the diode holder with the laser diode window centred with the central hub. A wave generator is used to drive the lase diode controller with a sinosoidal wave of amplitude 'A' and offset of 'A/2'.
The power meter was used to adjust the average power.
The laser was measured with the diode die oriented roughly with the horizontal and vertical of the laboratory to measure the angular dispertion in both orientations.
Polariation was measured at 0º (horizontal), 45º, 90º and 135º.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3" authorId="0" shapeId="0" xr:uid="{13377410-3432-4DD0-8BC6-EC2128F75D25}">
      <text>
        <r>
          <rPr>
            <b/>
            <sz val="9"/>
            <color indexed="81"/>
            <rFont val="Tahoma"/>
            <family val="2"/>
          </rPr>
          <t>FO:</t>
        </r>
        <r>
          <rPr>
            <sz val="9"/>
            <color indexed="81"/>
            <rFont val="Tahoma"/>
            <family val="2"/>
          </rPr>
          <t xml:space="preserve">
The setup to measure the optical power output vs the angle is composed by a motorized rotation stage (central hub) with an arm. The detection sits at the end of the arm and is composed by a Glan-Thompson polarizer mounted in a motorized rotation stage. An aperture with 6.5 mm is monted after the polarized to reject the undesired polarization. It is followed by a slit with a 1 mm width and a detector. The distance between central hub and the slit is ~573mm (1 mm slit = 0,1º). The detector is connected to a lock-in amplifer SR830.
The laser is installed in the diode holder with the laser diode window centred with the central hub. A wave generator is used to drive the lase diode controller with a sinosoidal wave of amplitude 'A' and offset of 'A/2'.
The power meter was used to adjust the average power.
The laser was measured with the diode die oriented roughly with the horizontal and vertical of the laboratory to measure the angular dispertion in both orientations.
Polariation was measured at 0º (horizontal), 45º, 90º and 135º. </t>
        </r>
      </text>
    </comment>
  </commentList>
</comments>
</file>

<file path=xl/sharedStrings.xml><?xml version="1.0" encoding="utf-8"?>
<sst xmlns="http://schemas.openxmlformats.org/spreadsheetml/2006/main" count="163" uniqueCount="83">
  <si>
    <t>Thorlabs PM320E</t>
  </si>
  <si>
    <t>Thorlabs LDC205C</t>
  </si>
  <si>
    <t>Thorlabs TCLDM9</t>
  </si>
  <si>
    <t>mW</t>
  </si>
  <si>
    <t>Thorlabs S142C</t>
  </si>
  <si>
    <t>Brand:</t>
  </si>
  <si>
    <t>Roithner Lasers</t>
  </si>
  <si>
    <t>Wavelength:</t>
  </si>
  <si>
    <t>nm</t>
  </si>
  <si>
    <t>Optical Power:</t>
  </si>
  <si>
    <t>Laser Diode Information</t>
  </si>
  <si>
    <t>Photodiode:</t>
  </si>
  <si>
    <t>Integrated</t>
  </si>
  <si>
    <t>Measurment Information:</t>
  </si>
  <si>
    <t>PowerMeter:</t>
  </si>
  <si>
    <t>PowerMeter Detector:</t>
  </si>
  <si>
    <t>Laser Diode Controller:</t>
  </si>
  <si>
    <t>Temperature Controller:</t>
  </si>
  <si>
    <t>mA</t>
  </si>
  <si>
    <t>Part Number:</t>
  </si>
  <si>
    <t>Package Size:</t>
  </si>
  <si>
    <t>5.6 mm (TO56), Flat window</t>
  </si>
  <si>
    <t>Threshold Current:</t>
  </si>
  <si>
    <t>Operating Current:</t>
  </si>
  <si>
    <t>W/A</t>
  </si>
  <si>
    <t>Beam Divergence (FWHM)</t>
  </si>
  <si>
    <t>deg</t>
  </si>
  <si>
    <t>Datasheet Information</t>
  </si>
  <si>
    <t>Slope Efficiency:</t>
  </si>
  <si>
    <t>parallel:</t>
  </si>
  <si>
    <t>perpendicular:</t>
  </si>
  <si>
    <t>Laser Diode Holder:</t>
  </si>
  <si>
    <t>Measurment Notes</t>
  </si>
  <si>
    <t>Measured Data:</t>
  </si>
  <si>
    <t>Fixed LD house Temp.:</t>
  </si>
  <si>
    <t>Angle</t>
  </si>
  <si>
    <t>(a.u.)</t>
  </si>
  <si>
    <t>PSA = Polarization State Analyser</t>
  </si>
  <si>
    <t>Intensity</t>
  </si>
  <si>
    <t>Optical Power Output vs Angle</t>
  </si>
  <si>
    <t>s0</t>
  </si>
  <si>
    <t>s1</t>
  </si>
  <si>
    <t>s2</t>
  </si>
  <si>
    <t>Calculated Data</t>
  </si>
  <si>
    <t>S0</t>
  </si>
  <si>
    <t>S1</t>
  </si>
  <si>
    <t>S2</t>
  </si>
  <si>
    <t>DOLP*</t>
  </si>
  <si>
    <t>* DOLP - degree of linear polarization</t>
  </si>
  <si>
    <t>Azimuth</t>
  </si>
  <si>
    <t>FWHM</t>
  </si>
  <si>
    <t>Stocks Vector Components</t>
  </si>
  <si>
    <t>Norm. Stockes Vector Comp.</t>
  </si>
  <si>
    <t>Max. Intentity PSA = 0º</t>
  </si>
  <si>
    <t>Half-Maximum</t>
  </si>
  <si>
    <t xml:space="preserve">Negative 'Half-angle' </t>
  </si>
  <si>
    <t>Positive 'Half-angle'</t>
  </si>
  <si>
    <t>%</t>
  </si>
  <si>
    <t>Detector</t>
  </si>
  <si>
    <t>Hamamatsu H9656-20</t>
  </si>
  <si>
    <t>Lock-in Amplifier</t>
  </si>
  <si>
    <t>Stanford Research System SR830</t>
  </si>
  <si>
    <t>Auxiliar</t>
  </si>
  <si>
    <t>DOLP (max value)</t>
  </si>
  <si>
    <r>
      <t>(</t>
    </r>
    <r>
      <rPr>
        <b/>
        <sz val="11"/>
        <color theme="1"/>
        <rFont val="Calibri"/>
        <family val="2"/>
      </rPr>
      <t>⁰</t>
    </r>
    <r>
      <rPr>
        <b/>
        <sz val="11"/>
        <color theme="1"/>
        <rFont val="Calibri"/>
        <family val="2"/>
        <scheme val="minor"/>
      </rPr>
      <t>)</t>
    </r>
  </si>
  <si>
    <t>⁰</t>
  </si>
  <si>
    <t>⁰C</t>
  </si>
  <si>
    <t>PSA = 0⁰</t>
  </si>
  <si>
    <t>PSA = 45⁰</t>
  </si>
  <si>
    <t>PSA = 90⁰</t>
  </si>
  <si>
    <t>PSA = 135⁰</t>
  </si>
  <si>
    <t>(⁰)</t>
  </si>
  <si>
    <t>Row Position = Max.</t>
  </si>
  <si>
    <t>Wave Generator:</t>
  </si>
  <si>
    <t>Teledyne LeCroy WaveStation 2023</t>
  </si>
  <si>
    <t xml:space="preserve">Thorlabs TED200C </t>
  </si>
  <si>
    <t>Optical Power (avg.):</t>
  </si>
  <si>
    <t>Modulation Freq.:</t>
  </si>
  <si>
    <t>Hz</t>
  </si>
  <si>
    <t>LD Photodiode Current:</t>
  </si>
  <si>
    <t>Perpendicular Direction</t>
  </si>
  <si>
    <t>Parallel Direction</t>
  </si>
  <si>
    <t>S6305MG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</si>
</sst>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
      <b/>
      <sz val="11"/>
      <color theme="1"/>
      <name val="Calibri"/>
      <family val="2"/>
    </font>
    <font>
      <sz val="8"/>
      <name val="Calibri"/>
      <family val="2"/>
      <scheme val="minor"/>
    </font>
    <font>
      <sz val="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1" fillId="0" borderId="0" xfId="0" applyFont="1"/>
    <xf numFmtId="0" fontId="0" fillId="2" borderId="0" xfId="0" applyFill="1"/>
    <xf numFmtId="0" fontId="1" fillId="0" borderId="0" xfId="0" applyFont="1" applyAlignment="1">
      <alignment horizontal="center"/>
    </xf>
    <xf numFmtId="2" fontId="0" fillId="0" borderId="0" xfId="0" applyNumberFormat="1"/>
    <xf numFmtId="11" fontId="0" fillId="0" borderId="0" xfId="0" applyNumberFormat="1"/>
    <xf numFmtId="164" fontId="0" fillId="0" borderId="0" xfId="0" applyNumberFormat="1"/>
    <xf numFmtId="0" fontId="1" fillId="4" borderId="0" xfId="0" applyFont="1" applyFill="1"/>
    <xf numFmtId="164" fontId="0" fillId="4" borderId="0" xfId="0" applyNumberFormat="1" applyFill="1"/>
    <xf numFmtId="0" fontId="0" fillId="4" borderId="0" xfId="0" applyFill="1"/>
    <xf numFmtId="0" fontId="1" fillId="0" borderId="10"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0" fillId="3" borderId="10" xfId="0" applyFill="1" applyBorder="1" applyAlignment="1">
      <alignment horizontal="center"/>
    </xf>
    <xf numFmtId="0" fontId="1" fillId="0" borderId="11"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3" borderId="11" xfId="0" applyFill="1" applyBorder="1" applyAlignment="1">
      <alignment horizontal="center"/>
    </xf>
    <xf numFmtId="0" fontId="0" fillId="0" borderId="11" xfId="0" applyBorder="1" applyAlignment="1">
      <alignment horizontal="center"/>
    </xf>
    <xf numFmtId="0" fontId="1" fillId="0" borderId="9" xfId="0" applyFont="1" applyBorder="1" applyAlignment="1">
      <alignment horizontal="center"/>
    </xf>
    <xf numFmtId="0" fontId="1" fillId="3" borderId="9" xfId="0" applyFont="1" applyFill="1" applyBorder="1" applyAlignment="1">
      <alignment horizontal="center"/>
    </xf>
    <xf numFmtId="164" fontId="1" fillId="4" borderId="0" xfId="0" applyNumberFormat="1" applyFont="1" applyFill="1"/>
    <xf numFmtId="0" fontId="8" fillId="4" borderId="0" xfId="0" applyFont="1" applyFill="1" applyAlignment="1">
      <alignment vertical="center"/>
    </xf>
    <xf numFmtId="2" fontId="8" fillId="4" borderId="0" xfId="0" applyNumberFormat="1" applyFont="1" applyFill="1" applyAlignment="1">
      <alignment vertical="center"/>
    </xf>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PSA = 0º</c:v>
          </c:tx>
          <c:spPr>
            <a:ln w="19050" cap="rnd">
              <a:solidFill>
                <a:schemeClr val="accent1"/>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Angle_Parallel!$F$9:$F$249</c:f>
              <c:numCache>
                <c:formatCode>0.00E+00</c:formatCode>
                <c:ptCount val="241"/>
                <c:pt idx="0">
                  <c:v>1.0776E-5</c:v>
                </c:pt>
                <c:pt idx="1">
                  <c:v>1.0379E-5</c:v>
                </c:pt>
                <c:pt idx="2">
                  <c:v>1.0237999999999999E-5</c:v>
                </c:pt>
                <c:pt idx="3">
                  <c:v>1.2767E-5</c:v>
                </c:pt>
                <c:pt idx="4">
                  <c:v>8.9870000000000005E-6</c:v>
                </c:pt>
                <c:pt idx="5">
                  <c:v>1.1253000000000001E-5</c:v>
                </c:pt>
                <c:pt idx="6">
                  <c:v>9.5109999999999992E-6</c:v>
                </c:pt>
                <c:pt idx="7">
                  <c:v>1.224E-5</c:v>
                </c:pt>
                <c:pt idx="8">
                  <c:v>1.0567000000000001E-5</c:v>
                </c:pt>
                <c:pt idx="9">
                  <c:v>1.1484000000000001E-5</c:v>
                </c:pt>
                <c:pt idx="10">
                  <c:v>1.1117E-5</c:v>
                </c:pt>
                <c:pt idx="11">
                  <c:v>1.1136E-5</c:v>
                </c:pt>
                <c:pt idx="12">
                  <c:v>1.3438000000000001E-5</c:v>
                </c:pt>
                <c:pt idx="13">
                  <c:v>1.2876E-5</c:v>
                </c:pt>
                <c:pt idx="14">
                  <c:v>1.3842999999999999E-5</c:v>
                </c:pt>
                <c:pt idx="15">
                  <c:v>1.1211E-5</c:v>
                </c:pt>
                <c:pt idx="16">
                  <c:v>1.4167E-5</c:v>
                </c:pt>
                <c:pt idx="17">
                  <c:v>1.0913999999999999E-5</c:v>
                </c:pt>
                <c:pt idx="18">
                  <c:v>1.2265E-5</c:v>
                </c:pt>
                <c:pt idx="19">
                  <c:v>1.0864E-5</c:v>
                </c:pt>
                <c:pt idx="20">
                  <c:v>1.4602E-5</c:v>
                </c:pt>
                <c:pt idx="21">
                  <c:v>1.0190000000000001E-5</c:v>
                </c:pt>
                <c:pt idx="22">
                  <c:v>1.2578000000000001E-5</c:v>
                </c:pt>
                <c:pt idx="23">
                  <c:v>1.5338000000000001E-5</c:v>
                </c:pt>
                <c:pt idx="24">
                  <c:v>1.3380000000000001E-5</c:v>
                </c:pt>
                <c:pt idx="25">
                  <c:v>1.4239999999999999E-5</c:v>
                </c:pt>
                <c:pt idx="26">
                  <c:v>1.9403999999999999E-5</c:v>
                </c:pt>
                <c:pt idx="27">
                  <c:v>1.2958E-5</c:v>
                </c:pt>
                <c:pt idx="28">
                  <c:v>1.7099E-5</c:v>
                </c:pt>
                <c:pt idx="29">
                  <c:v>1.594E-5</c:v>
                </c:pt>
                <c:pt idx="30">
                  <c:v>1.6509999999999999E-5</c:v>
                </c:pt>
                <c:pt idx="31">
                  <c:v>2.3339000000000001E-5</c:v>
                </c:pt>
                <c:pt idx="32">
                  <c:v>3.6801999999999998E-5</c:v>
                </c:pt>
                <c:pt idx="33">
                  <c:v>6.5294000000000002E-5</c:v>
                </c:pt>
                <c:pt idx="34">
                  <c:v>8.3524999999999997E-5</c:v>
                </c:pt>
                <c:pt idx="35">
                  <c:v>7.1314000000000002E-5</c:v>
                </c:pt>
                <c:pt idx="36">
                  <c:v>7.6886999999999998E-5</c:v>
                </c:pt>
                <c:pt idx="37">
                  <c:v>6.9506999999999997E-5</c:v>
                </c:pt>
                <c:pt idx="38">
                  <c:v>7.0695E-5</c:v>
                </c:pt>
                <c:pt idx="39">
                  <c:v>7.2513000000000002E-5</c:v>
                </c:pt>
                <c:pt idx="40">
                  <c:v>7.9914999999999996E-5</c:v>
                </c:pt>
                <c:pt idx="41">
                  <c:v>7.7933000000000001E-5</c:v>
                </c:pt>
                <c:pt idx="42">
                  <c:v>6.4581999999999999E-5</c:v>
                </c:pt>
                <c:pt idx="43">
                  <c:v>7.5951999999999994E-5</c:v>
                </c:pt>
                <c:pt idx="44">
                  <c:v>8.1602999999999998E-5</c:v>
                </c:pt>
                <c:pt idx="45">
                  <c:v>8.2194999999999995E-5</c:v>
                </c:pt>
                <c:pt idx="46">
                  <c:v>8.0496999999999999E-5</c:v>
                </c:pt>
                <c:pt idx="47">
                  <c:v>7.0679999999999994E-5</c:v>
                </c:pt>
                <c:pt idx="48">
                  <c:v>7.6946000000000005E-5</c:v>
                </c:pt>
                <c:pt idx="49">
                  <c:v>8.8428000000000001E-5</c:v>
                </c:pt>
                <c:pt idx="50">
                  <c:v>8.1562000000000003E-5</c:v>
                </c:pt>
                <c:pt idx="51">
                  <c:v>8.4705999999999998E-5</c:v>
                </c:pt>
                <c:pt idx="52">
                  <c:v>8.4825000000000002E-5</c:v>
                </c:pt>
                <c:pt idx="53">
                  <c:v>8.7724000000000002E-5</c:v>
                </c:pt>
                <c:pt idx="54">
                  <c:v>8.6262999999999997E-5</c:v>
                </c:pt>
                <c:pt idx="55">
                  <c:v>8.5295000000000002E-5</c:v>
                </c:pt>
                <c:pt idx="56">
                  <c:v>9.1549E-5</c:v>
                </c:pt>
                <c:pt idx="57">
                  <c:v>1.0666300000000001E-4</c:v>
                </c:pt>
                <c:pt idx="58">
                  <c:v>9.4562999999999996E-5</c:v>
                </c:pt>
                <c:pt idx="59">
                  <c:v>9.2119000000000004E-5</c:v>
                </c:pt>
                <c:pt idx="60">
                  <c:v>9.8437999999999995E-5</c:v>
                </c:pt>
                <c:pt idx="61">
                  <c:v>9.1731999999999995E-5</c:v>
                </c:pt>
                <c:pt idx="62">
                  <c:v>9.1494000000000002E-5</c:v>
                </c:pt>
                <c:pt idx="63">
                  <c:v>8.9139000000000002E-5</c:v>
                </c:pt>
                <c:pt idx="64">
                  <c:v>9.9390999999999998E-5</c:v>
                </c:pt>
                <c:pt idx="65">
                  <c:v>9.6798000000000004E-5</c:v>
                </c:pt>
                <c:pt idx="66">
                  <c:v>1.01984E-4</c:v>
                </c:pt>
                <c:pt idx="67">
                  <c:v>1.15067E-4</c:v>
                </c:pt>
                <c:pt idx="68">
                  <c:v>1.09703E-4</c:v>
                </c:pt>
                <c:pt idx="69">
                  <c:v>1.11104E-4</c:v>
                </c:pt>
                <c:pt idx="70">
                  <c:v>1.09435E-4</c:v>
                </c:pt>
                <c:pt idx="71">
                  <c:v>1.10239E-4</c:v>
                </c:pt>
                <c:pt idx="72">
                  <c:v>1.05709E-4</c:v>
                </c:pt>
                <c:pt idx="73">
                  <c:v>1.0699100000000001E-4</c:v>
                </c:pt>
                <c:pt idx="74">
                  <c:v>1.14471E-4</c:v>
                </c:pt>
                <c:pt idx="75">
                  <c:v>1.0696099999999999E-4</c:v>
                </c:pt>
                <c:pt idx="76">
                  <c:v>1.18584E-4</c:v>
                </c:pt>
                <c:pt idx="77">
                  <c:v>1.2251800000000001E-4</c:v>
                </c:pt>
                <c:pt idx="78">
                  <c:v>1.2064E-4</c:v>
                </c:pt>
                <c:pt idx="79">
                  <c:v>1.359E-4</c:v>
                </c:pt>
                <c:pt idx="80">
                  <c:v>1.2722699999999999E-4</c:v>
                </c:pt>
                <c:pt idx="81">
                  <c:v>1.2925400000000001E-4</c:v>
                </c:pt>
                <c:pt idx="82">
                  <c:v>1.4171100000000001E-4</c:v>
                </c:pt>
                <c:pt idx="83">
                  <c:v>1.3223400000000001E-4</c:v>
                </c:pt>
                <c:pt idx="84">
                  <c:v>1.27525E-4</c:v>
                </c:pt>
                <c:pt idx="85">
                  <c:v>1.19478E-4</c:v>
                </c:pt>
                <c:pt idx="86">
                  <c:v>1.15216E-4</c:v>
                </c:pt>
                <c:pt idx="87">
                  <c:v>1.09703E-4</c:v>
                </c:pt>
                <c:pt idx="88">
                  <c:v>1.27257E-4</c:v>
                </c:pt>
                <c:pt idx="89">
                  <c:v>1.3291900000000001E-4</c:v>
                </c:pt>
                <c:pt idx="90">
                  <c:v>1.2070000000000001E-4</c:v>
                </c:pt>
                <c:pt idx="91">
                  <c:v>1.3226399999999999E-4</c:v>
                </c:pt>
                <c:pt idx="92">
                  <c:v>1.44334E-4</c:v>
                </c:pt>
                <c:pt idx="93">
                  <c:v>1.67997E-4</c:v>
                </c:pt>
                <c:pt idx="94">
                  <c:v>2.05458E-4</c:v>
                </c:pt>
                <c:pt idx="95">
                  <c:v>2.65362E-4</c:v>
                </c:pt>
                <c:pt idx="96">
                  <c:v>3.3486099999999999E-4</c:v>
                </c:pt>
                <c:pt idx="97">
                  <c:v>4.5800399999999997E-4</c:v>
                </c:pt>
                <c:pt idx="98">
                  <c:v>6.4456799999999999E-4</c:v>
                </c:pt>
                <c:pt idx="99">
                  <c:v>8.4925099999999998E-4</c:v>
                </c:pt>
                <c:pt idx="100">
                  <c:v>1.0837399999999999E-3</c:v>
                </c:pt>
                <c:pt idx="101">
                  <c:v>1.43088E-3</c:v>
                </c:pt>
                <c:pt idx="102">
                  <c:v>1.77491E-3</c:v>
                </c:pt>
                <c:pt idx="103">
                  <c:v>2.3017100000000002E-3</c:v>
                </c:pt>
                <c:pt idx="104">
                  <c:v>2.9130100000000002E-3</c:v>
                </c:pt>
                <c:pt idx="105">
                  <c:v>3.6048999999999999E-3</c:v>
                </c:pt>
                <c:pt idx="106">
                  <c:v>4.4293700000000002E-3</c:v>
                </c:pt>
                <c:pt idx="107">
                  <c:v>5.1980300000000002E-3</c:v>
                </c:pt>
                <c:pt idx="108">
                  <c:v>5.9600199999999999E-3</c:v>
                </c:pt>
                <c:pt idx="109">
                  <c:v>6.7835200000000003E-3</c:v>
                </c:pt>
                <c:pt idx="110">
                  <c:v>7.5068799999999996E-3</c:v>
                </c:pt>
                <c:pt idx="111">
                  <c:v>8.3237299999999997E-3</c:v>
                </c:pt>
                <c:pt idx="112">
                  <c:v>9.1124199999999995E-3</c:v>
                </c:pt>
                <c:pt idx="113">
                  <c:v>9.6293100000000003E-3</c:v>
                </c:pt>
                <c:pt idx="114">
                  <c:v>1.0423699999999999E-2</c:v>
                </c:pt>
                <c:pt idx="115">
                  <c:v>1.0866199999999999E-2</c:v>
                </c:pt>
                <c:pt idx="116">
                  <c:v>1.1295400000000001E-2</c:v>
                </c:pt>
                <c:pt idx="117">
                  <c:v>1.1734100000000001E-2</c:v>
                </c:pt>
                <c:pt idx="118">
                  <c:v>1.2025900000000001E-2</c:v>
                </c:pt>
                <c:pt idx="119">
                  <c:v>1.20278E-2</c:v>
                </c:pt>
                <c:pt idx="120">
                  <c:v>1.18943E-2</c:v>
                </c:pt>
                <c:pt idx="121">
                  <c:v>1.1461300000000001E-2</c:v>
                </c:pt>
                <c:pt idx="122">
                  <c:v>1.0971099999999999E-2</c:v>
                </c:pt>
                <c:pt idx="123">
                  <c:v>1.0334100000000001E-2</c:v>
                </c:pt>
                <c:pt idx="124">
                  <c:v>9.3002899999999993E-3</c:v>
                </c:pt>
                <c:pt idx="125">
                  <c:v>8.4076499999999992E-3</c:v>
                </c:pt>
                <c:pt idx="126">
                  <c:v>7.2994499999999999E-3</c:v>
                </c:pt>
                <c:pt idx="127">
                  <c:v>6.5460500000000003E-3</c:v>
                </c:pt>
                <c:pt idx="128">
                  <c:v>5.5675799999999999E-3</c:v>
                </c:pt>
                <c:pt idx="129">
                  <c:v>4.8187100000000004E-3</c:v>
                </c:pt>
                <c:pt idx="130">
                  <c:v>3.98424E-3</c:v>
                </c:pt>
                <c:pt idx="131">
                  <c:v>3.1659800000000001E-3</c:v>
                </c:pt>
                <c:pt idx="132">
                  <c:v>2.5346399999999999E-3</c:v>
                </c:pt>
                <c:pt idx="133">
                  <c:v>1.94932E-3</c:v>
                </c:pt>
                <c:pt idx="134">
                  <c:v>1.5797700000000001E-3</c:v>
                </c:pt>
                <c:pt idx="135">
                  <c:v>1.3110699999999999E-3</c:v>
                </c:pt>
                <c:pt idx="136">
                  <c:v>1.08887E-3</c:v>
                </c:pt>
                <c:pt idx="137">
                  <c:v>9.0813999999999999E-4</c:v>
                </c:pt>
                <c:pt idx="138">
                  <c:v>7.4577699999999999E-4</c:v>
                </c:pt>
                <c:pt idx="139">
                  <c:v>5.7077799999999998E-4</c:v>
                </c:pt>
                <c:pt idx="140">
                  <c:v>5.1784900000000002E-4</c:v>
                </c:pt>
                <c:pt idx="141">
                  <c:v>4.6685500000000002E-4</c:v>
                </c:pt>
                <c:pt idx="142">
                  <c:v>4.1756200000000001E-4</c:v>
                </c:pt>
                <c:pt idx="143">
                  <c:v>3.4639399999999998E-4</c:v>
                </c:pt>
                <c:pt idx="144">
                  <c:v>2.9886000000000002E-4</c:v>
                </c:pt>
                <c:pt idx="145">
                  <c:v>2.7194799999999999E-4</c:v>
                </c:pt>
                <c:pt idx="146">
                  <c:v>2.4441099999999999E-4</c:v>
                </c:pt>
                <c:pt idx="147">
                  <c:v>2.06978E-4</c:v>
                </c:pt>
                <c:pt idx="148">
                  <c:v>1.8724900000000001E-4</c:v>
                </c:pt>
                <c:pt idx="149">
                  <c:v>1.7556599999999999E-4</c:v>
                </c:pt>
                <c:pt idx="150">
                  <c:v>1.6567200000000001E-4</c:v>
                </c:pt>
                <c:pt idx="151">
                  <c:v>1.49698E-4</c:v>
                </c:pt>
                <c:pt idx="152">
                  <c:v>1.3348599999999999E-4</c:v>
                </c:pt>
                <c:pt idx="153">
                  <c:v>1.3137000000000001E-4</c:v>
                </c:pt>
                <c:pt idx="154">
                  <c:v>1.2758499999999999E-4</c:v>
                </c:pt>
                <c:pt idx="155">
                  <c:v>1.3175700000000001E-4</c:v>
                </c:pt>
                <c:pt idx="156">
                  <c:v>1.25797E-4</c:v>
                </c:pt>
                <c:pt idx="157">
                  <c:v>1.2242899999999999E-4</c:v>
                </c:pt>
                <c:pt idx="158">
                  <c:v>1.14203E-4</c:v>
                </c:pt>
                <c:pt idx="159">
                  <c:v>1.10299E-4</c:v>
                </c:pt>
                <c:pt idx="160">
                  <c:v>1.15574E-4</c:v>
                </c:pt>
                <c:pt idx="161">
                  <c:v>1.15455E-4</c:v>
                </c:pt>
                <c:pt idx="162">
                  <c:v>1.00852E-4</c:v>
                </c:pt>
                <c:pt idx="163">
                  <c:v>9.9897999999999998E-5</c:v>
                </c:pt>
                <c:pt idx="164">
                  <c:v>9.8913999999999995E-5</c:v>
                </c:pt>
                <c:pt idx="165">
                  <c:v>9.3937000000000005E-5</c:v>
                </c:pt>
                <c:pt idx="166">
                  <c:v>9.7066999999999997E-5</c:v>
                </c:pt>
                <c:pt idx="167">
                  <c:v>1.03087E-4</c:v>
                </c:pt>
                <c:pt idx="168">
                  <c:v>9.8258999999999996E-5</c:v>
                </c:pt>
                <c:pt idx="169">
                  <c:v>1.0663299999999999E-4</c:v>
                </c:pt>
                <c:pt idx="170">
                  <c:v>8.8542999999999996E-5</c:v>
                </c:pt>
                <c:pt idx="171">
                  <c:v>9.3042999999999997E-5</c:v>
                </c:pt>
                <c:pt idx="172">
                  <c:v>9.0360999999999998E-5</c:v>
                </c:pt>
                <c:pt idx="173">
                  <c:v>9.8527E-5</c:v>
                </c:pt>
                <c:pt idx="174">
                  <c:v>9.6024000000000001E-5</c:v>
                </c:pt>
                <c:pt idx="175">
                  <c:v>9.1434000000000006E-5</c:v>
                </c:pt>
                <c:pt idx="176">
                  <c:v>8.7022999999999997E-5</c:v>
                </c:pt>
                <c:pt idx="177">
                  <c:v>9.0599000000000005E-5</c:v>
                </c:pt>
                <c:pt idx="178">
                  <c:v>9.6589999999999995E-5</c:v>
                </c:pt>
                <c:pt idx="179">
                  <c:v>8.8214999999999995E-5</c:v>
                </c:pt>
                <c:pt idx="180">
                  <c:v>9.0957000000000003E-5</c:v>
                </c:pt>
                <c:pt idx="181">
                  <c:v>9.1582999999999994E-5</c:v>
                </c:pt>
                <c:pt idx="182">
                  <c:v>8.5771000000000003E-5</c:v>
                </c:pt>
                <c:pt idx="183">
                  <c:v>8.5950000000000002E-5</c:v>
                </c:pt>
                <c:pt idx="184">
                  <c:v>8.4668999999999999E-5</c:v>
                </c:pt>
                <c:pt idx="185">
                  <c:v>8.0407000000000005E-5</c:v>
                </c:pt>
                <c:pt idx="186">
                  <c:v>8.9555999999999994E-5</c:v>
                </c:pt>
                <c:pt idx="187">
                  <c:v>8.9765000000000005E-5</c:v>
                </c:pt>
                <c:pt idx="188">
                  <c:v>8.1808E-5</c:v>
                </c:pt>
                <c:pt idx="189">
                  <c:v>8.1569000000000005E-5</c:v>
                </c:pt>
                <c:pt idx="190">
                  <c:v>8.2434000000000004E-5</c:v>
                </c:pt>
                <c:pt idx="191">
                  <c:v>8.0795000000000001E-5</c:v>
                </c:pt>
                <c:pt idx="192">
                  <c:v>8.9676E-5</c:v>
                </c:pt>
                <c:pt idx="193">
                  <c:v>8.4221999999999994E-5</c:v>
                </c:pt>
                <c:pt idx="194">
                  <c:v>8.1479999999999999E-5</c:v>
                </c:pt>
                <c:pt idx="195">
                  <c:v>8.0168999999999998E-5</c:v>
                </c:pt>
                <c:pt idx="196">
                  <c:v>8.4639000000000001E-5</c:v>
                </c:pt>
                <c:pt idx="197">
                  <c:v>8.3178999999999998E-5</c:v>
                </c:pt>
                <c:pt idx="198">
                  <c:v>8.2255000000000004E-5</c:v>
                </c:pt>
                <c:pt idx="199">
                  <c:v>9.2298000000000003E-5</c:v>
                </c:pt>
                <c:pt idx="200">
                  <c:v>8.5414000000000006E-5</c:v>
                </c:pt>
                <c:pt idx="201">
                  <c:v>1.02818E-4</c:v>
                </c:pt>
                <c:pt idx="202">
                  <c:v>7.9542999999999994E-5</c:v>
                </c:pt>
                <c:pt idx="203">
                  <c:v>4.5757999999999998E-5</c:v>
                </c:pt>
                <c:pt idx="204">
                  <c:v>2.9E-5</c:v>
                </c:pt>
                <c:pt idx="205">
                  <c:v>1.8969000000000001E-5</c:v>
                </c:pt>
                <c:pt idx="206">
                  <c:v>1.5594E-5</c:v>
                </c:pt>
                <c:pt idx="207">
                  <c:v>1.8986000000000001E-5</c:v>
                </c:pt>
                <c:pt idx="208">
                  <c:v>1.3410999999999999E-5</c:v>
                </c:pt>
                <c:pt idx="209">
                  <c:v>1.4909000000000001E-5</c:v>
                </c:pt>
                <c:pt idx="210">
                  <c:v>1.2534000000000001E-5</c:v>
                </c:pt>
                <c:pt idx="211">
                  <c:v>1.4313E-5</c:v>
                </c:pt>
                <c:pt idx="212">
                  <c:v>1.6911000000000001E-5</c:v>
                </c:pt>
                <c:pt idx="213">
                  <c:v>1.5705999999999998E-5</c:v>
                </c:pt>
                <c:pt idx="214">
                  <c:v>1.3139000000000001E-5</c:v>
                </c:pt>
                <c:pt idx="215">
                  <c:v>1.2694000000000001E-5</c:v>
                </c:pt>
                <c:pt idx="216">
                  <c:v>1.1955E-5</c:v>
                </c:pt>
                <c:pt idx="217">
                  <c:v>1.183E-5</c:v>
                </c:pt>
                <c:pt idx="218">
                  <c:v>1.0438000000000001E-5</c:v>
                </c:pt>
                <c:pt idx="219">
                  <c:v>1.4089E-5</c:v>
                </c:pt>
                <c:pt idx="220">
                  <c:v>1.2515E-5</c:v>
                </c:pt>
                <c:pt idx="221">
                  <c:v>1.3288000000000001E-5</c:v>
                </c:pt>
                <c:pt idx="222">
                  <c:v>1.5316999999999999E-5</c:v>
                </c:pt>
                <c:pt idx="223">
                  <c:v>2.1183999999999999E-5</c:v>
                </c:pt>
                <c:pt idx="224">
                  <c:v>1.3951000000000001E-5</c:v>
                </c:pt>
                <c:pt idx="225">
                  <c:v>1.4372000000000001E-5</c:v>
                </c:pt>
                <c:pt idx="226">
                  <c:v>1.2159E-5</c:v>
                </c:pt>
                <c:pt idx="227">
                  <c:v>1.0576E-5</c:v>
                </c:pt>
                <c:pt idx="228">
                  <c:v>9.6339999999999996E-6</c:v>
                </c:pt>
                <c:pt idx="229">
                  <c:v>1.2636000000000001E-5</c:v>
                </c:pt>
                <c:pt idx="230">
                  <c:v>1.1003E-5</c:v>
                </c:pt>
                <c:pt idx="231">
                  <c:v>9.9450000000000005E-6</c:v>
                </c:pt>
                <c:pt idx="232">
                  <c:v>1.0037999999999999E-5</c:v>
                </c:pt>
                <c:pt idx="233">
                  <c:v>8.4009999999999997E-6</c:v>
                </c:pt>
                <c:pt idx="234">
                  <c:v>8.8179999999999993E-6</c:v>
                </c:pt>
                <c:pt idx="235">
                  <c:v>9.0860000000000008E-6</c:v>
                </c:pt>
                <c:pt idx="236">
                  <c:v>9.7729999999999994E-6</c:v>
                </c:pt>
                <c:pt idx="237">
                  <c:v>9.5999999999999996E-6</c:v>
                </c:pt>
                <c:pt idx="238">
                  <c:v>8.0260000000000007E-6</c:v>
                </c:pt>
                <c:pt idx="239">
                  <c:v>8.6240000000000008E-6</c:v>
                </c:pt>
                <c:pt idx="240">
                  <c:v>1.0397000000000001E-5</c:v>
                </c:pt>
              </c:numCache>
            </c:numRef>
          </c:yVal>
          <c:smooth val="0"/>
          <c:extLst>
            <c:ext xmlns:c16="http://schemas.microsoft.com/office/drawing/2014/chart" uri="{C3380CC4-5D6E-409C-BE32-E72D297353CC}">
              <c16:uniqueId val="{00000000-7B1C-4EE1-8072-58836F420B97}"/>
            </c:ext>
          </c:extLst>
        </c:ser>
        <c:ser>
          <c:idx val="1"/>
          <c:order val="1"/>
          <c:tx>
            <c:v>PSA = 45º</c:v>
          </c:tx>
          <c:spPr>
            <a:ln w="25400" cap="rnd">
              <a:solidFill>
                <a:schemeClr val="accent2"/>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Angle_Parallel!$G$9:$G$249</c:f>
              <c:numCache>
                <c:formatCode>0.00E+00</c:formatCode>
                <c:ptCount val="241"/>
                <c:pt idx="0">
                  <c:v>1.0954E-5</c:v>
                </c:pt>
                <c:pt idx="1">
                  <c:v>9.747E-6</c:v>
                </c:pt>
                <c:pt idx="2">
                  <c:v>9.3489999999999998E-6</c:v>
                </c:pt>
                <c:pt idx="3">
                  <c:v>1.0796E-5</c:v>
                </c:pt>
                <c:pt idx="4">
                  <c:v>9.9580000000000002E-6</c:v>
                </c:pt>
                <c:pt idx="5">
                  <c:v>1.0482000000000001E-5</c:v>
                </c:pt>
                <c:pt idx="6">
                  <c:v>1.0091999999999999E-5</c:v>
                </c:pt>
                <c:pt idx="7">
                  <c:v>1.2057E-5</c:v>
                </c:pt>
                <c:pt idx="8">
                  <c:v>1.0705E-5</c:v>
                </c:pt>
                <c:pt idx="9">
                  <c:v>1.0455000000000001E-5</c:v>
                </c:pt>
                <c:pt idx="10">
                  <c:v>1.1584E-5</c:v>
                </c:pt>
                <c:pt idx="11">
                  <c:v>1.1296E-5</c:v>
                </c:pt>
                <c:pt idx="12">
                  <c:v>1.3889E-5</c:v>
                </c:pt>
                <c:pt idx="13">
                  <c:v>1.1993E-5</c:v>
                </c:pt>
                <c:pt idx="14">
                  <c:v>1.1945E-5</c:v>
                </c:pt>
                <c:pt idx="15">
                  <c:v>1.1228E-5</c:v>
                </c:pt>
                <c:pt idx="16">
                  <c:v>1.4894E-5</c:v>
                </c:pt>
                <c:pt idx="17">
                  <c:v>1.2483999999999999E-5</c:v>
                </c:pt>
                <c:pt idx="18">
                  <c:v>1.2594E-5</c:v>
                </c:pt>
                <c:pt idx="19">
                  <c:v>1.257E-5</c:v>
                </c:pt>
                <c:pt idx="20">
                  <c:v>1.3064999999999999E-5</c:v>
                </c:pt>
                <c:pt idx="21">
                  <c:v>1.1116E-5</c:v>
                </c:pt>
                <c:pt idx="22">
                  <c:v>1.2417E-5</c:v>
                </c:pt>
                <c:pt idx="23">
                  <c:v>1.6668999999999999E-5</c:v>
                </c:pt>
                <c:pt idx="24">
                  <c:v>1.5875E-5</c:v>
                </c:pt>
                <c:pt idx="25">
                  <c:v>1.8510999999999999E-5</c:v>
                </c:pt>
                <c:pt idx="26">
                  <c:v>1.9953E-5</c:v>
                </c:pt>
                <c:pt idx="27">
                  <c:v>1.6215999999999999E-5</c:v>
                </c:pt>
                <c:pt idx="28">
                  <c:v>1.6104999999999999E-5</c:v>
                </c:pt>
                <c:pt idx="29">
                  <c:v>1.6954000000000001E-5</c:v>
                </c:pt>
                <c:pt idx="30">
                  <c:v>1.8940000000000002E-5</c:v>
                </c:pt>
                <c:pt idx="31">
                  <c:v>2.6747999999999999E-5</c:v>
                </c:pt>
                <c:pt idx="32">
                  <c:v>5.1214999999999997E-5</c:v>
                </c:pt>
                <c:pt idx="33">
                  <c:v>9.4578000000000001E-5</c:v>
                </c:pt>
                <c:pt idx="34">
                  <c:v>1.1783899999999999E-4</c:v>
                </c:pt>
                <c:pt idx="35">
                  <c:v>9.7514000000000002E-5</c:v>
                </c:pt>
                <c:pt idx="36">
                  <c:v>1.13249E-4</c:v>
                </c:pt>
                <c:pt idx="37">
                  <c:v>1.0848099999999999E-4</c:v>
                </c:pt>
                <c:pt idx="38">
                  <c:v>1.13041E-4</c:v>
                </c:pt>
                <c:pt idx="39">
                  <c:v>1.17213E-4</c:v>
                </c:pt>
                <c:pt idx="40">
                  <c:v>1.3360499999999999E-4</c:v>
                </c:pt>
                <c:pt idx="41">
                  <c:v>1.3071400000000001E-4</c:v>
                </c:pt>
                <c:pt idx="42">
                  <c:v>1.0746799999999999E-4</c:v>
                </c:pt>
                <c:pt idx="43">
                  <c:v>1.3980399999999999E-4</c:v>
                </c:pt>
                <c:pt idx="44">
                  <c:v>1.6638699999999999E-4</c:v>
                </c:pt>
                <c:pt idx="45">
                  <c:v>1.7875500000000001E-4</c:v>
                </c:pt>
                <c:pt idx="46">
                  <c:v>1.6224499999999999E-4</c:v>
                </c:pt>
                <c:pt idx="47">
                  <c:v>1.4725400000000001E-4</c:v>
                </c:pt>
                <c:pt idx="48">
                  <c:v>1.7804E-4</c:v>
                </c:pt>
                <c:pt idx="49">
                  <c:v>2.2250500000000001E-4</c:v>
                </c:pt>
                <c:pt idx="50">
                  <c:v>1.9100399999999999E-4</c:v>
                </c:pt>
                <c:pt idx="51">
                  <c:v>1.9917000000000001E-4</c:v>
                </c:pt>
                <c:pt idx="52">
                  <c:v>2.0989899999999999E-4</c:v>
                </c:pt>
                <c:pt idx="53">
                  <c:v>1.9812700000000001E-4</c:v>
                </c:pt>
                <c:pt idx="54">
                  <c:v>1.94759E-4</c:v>
                </c:pt>
                <c:pt idx="55">
                  <c:v>1.9428199999999999E-4</c:v>
                </c:pt>
                <c:pt idx="56">
                  <c:v>2.1132900000000001E-4</c:v>
                </c:pt>
                <c:pt idx="57">
                  <c:v>2.4891099999999999E-4</c:v>
                </c:pt>
                <c:pt idx="58">
                  <c:v>2.17796E-4</c:v>
                </c:pt>
                <c:pt idx="59">
                  <c:v>2.16336E-4</c:v>
                </c:pt>
                <c:pt idx="60">
                  <c:v>2.15293E-4</c:v>
                </c:pt>
                <c:pt idx="61">
                  <c:v>1.9672600000000001E-4</c:v>
                </c:pt>
                <c:pt idx="62">
                  <c:v>2.0080900000000001E-4</c:v>
                </c:pt>
                <c:pt idx="63">
                  <c:v>2.1326599999999999E-4</c:v>
                </c:pt>
                <c:pt idx="64">
                  <c:v>2.3281699999999999E-4</c:v>
                </c:pt>
                <c:pt idx="65">
                  <c:v>2.3654200000000001E-4</c:v>
                </c:pt>
                <c:pt idx="66">
                  <c:v>2.2718400000000001E-4</c:v>
                </c:pt>
                <c:pt idx="67">
                  <c:v>2.2822700000000001E-4</c:v>
                </c:pt>
                <c:pt idx="68">
                  <c:v>2.1419000000000001E-4</c:v>
                </c:pt>
                <c:pt idx="69">
                  <c:v>1.9946800000000001E-4</c:v>
                </c:pt>
                <c:pt idx="70">
                  <c:v>2.1228299999999999E-4</c:v>
                </c:pt>
                <c:pt idx="71">
                  <c:v>1.9872299999999999E-4</c:v>
                </c:pt>
                <c:pt idx="72">
                  <c:v>2.0474299999999999E-4</c:v>
                </c:pt>
                <c:pt idx="73">
                  <c:v>2.22296E-4</c:v>
                </c:pt>
                <c:pt idx="74">
                  <c:v>2.6476599999999999E-4</c:v>
                </c:pt>
                <c:pt idx="75">
                  <c:v>3.1495299999999998E-4</c:v>
                </c:pt>
                <c:pt idx="76">
                  <c:v>3.9813099999999997E-4</c:v>
                </c:pt>
                <c:pt idx="77">
                  <c:v>4.24327E-4</c:v>
                </c:pt>
                <c:pt idx="78">
                  <c:v>4.3878100000000001E-4</c:v>
                </c:pt>
                <c:pt idx="79">
                  <c:v>4.7150399999999998E-4</c:v>
                </c:pt>
                <c:pt idx="80">
                  <c:v>4.0620800000000002E-4</c:v>
                </c:pt>
                <c:pt idx="81">
                  <c:v>3.6910399999999998E-4</c:v>
                </c:pt>
                <c:pt idx="82">
                  <c:v>3.7700100000000002E-4</c:v>
                </c:pt>
                <c:pt idx="83">
                  <c:v>3.38556E-4</c:v>
                </c:pt>
                <c:pt idx="84">
                  <c:v>3.6624299999999998E-4</c:v>
                </c:pt>
                <c:pt idx="85">
                  <c:v>3.3149299999999998E-4</c:v>
                </c:pt>
                <c:pt idx="86">
                  <c:v>3.6382899999999998E-4</c:v>
                </c:pt>
                <c:pt idx="87">
                  <c:v>3.9243900000000001E-4</c:v>
                </c:pt>
                <c:pt idx="88">
                  <c:v>5.4514799999999997E-4</c:v>
                </c:pt>
                <c:pt idx="89">
                  <c:v>6.3801199999999998E-4</c:v>
                </c:pt>
                <c:pt idx="90">
                  <c:v>6.5172099999999996E-4</c:v>
                </c:pt>
                <c:pt idx="91">
                  <c:v>7.7116900000000004E-4</c:v>
                </c:pt>
                <c:pt idx="92">
                  <c:v>7.9536799999999996E-4</c:v>
                </c:pt>
                <c:pt idx="93">
                  <c:v>8.6605899999999997E-4</c:v>
                </c:pt>
                <c:pt idx="94">
                  <c:v>7.3790900000000003E-4</c:v>
                </c:pt>
                <c:pt idx="95">
                  <c:v>6.4599899999999997E-4</c:v>
                </c:pt>
                <c:pt idx="96">
                  <c:v>4.7326300000000003E-4</c:v>
                </c:pt>
                <c:pt idx="97">
                  <c:v>4.7135500000000002E-4</c:v>
                </c:pt>
                <c:pt idx="98">
                  <c:v>9.63572E-4</c:v>
                </c:pt>
                <c:pt idx="99">
                  <c:v>2.0637699999999999E-3</c:v>
                </c:pt>
                <c:pt idx="100">
                  <c:v>4.3888399999999998E-3</c:v>
                </c:pt>
                <c:pt idx="101">
                  <c:v>8.7256999999999994E-3</c:v>
                </c:pt>
                <c:pt idx="102">
                  <c:v>1.4926999999999999E-2</c:v>
                </c:pt>
                <c:pt idx="103">
                  <c:v>2.5169500000000001E-2</c:v>
                </c:pt>
                <c:pt idx="104">
                  <c:v>3.7933599999999998E-2</c:v>
                </c:pt>
                <c:pt idx="105">
                  <c:v>5.5832100000000003E-2</c:v>
                </c:pt>
                <c:pt idx="106">
                  <c:v>7.8903699999999993E-2</c:v>
                </c:pt>
                <c:pt idx="107">
                  <c:v>0.10414900000000001</c:v>
                </c:pt>
                <c:pt idx="108">
                  <c:v>0.13533100000000001</c:v>
                </c:pt>
                <c:pt idx="109">
                  <c:v>0.17344000000000001</c:v>
                </c:pt>
                <c:pt idx="110">
                  <c:v>0.21460099999999999</c:v>
                </c:pt>
                <c:pt idx="111">
                  <c:v>0.25415199999999999</c:v>
                </c:pt>
                <c:pt idx="112">
                  <c:v>0.29535099999999997</c:v>
                </c:pt>
                <c:pt idx="113">
                  <c:v>0.32672299999999999</c:v>
                </c:pt>
                <c:pt idx="114">
                  <c:v>0.36657899999999999</c:v>
                </c:pt>
                <c:pt idx="115">
                  <c:v>0.38604899999999998</c:v>
                </c:pt>
                <c:pt idx="116">
                  <c:v>0.40484799999999999</c:v>
                </c:pt>
                <c:pt idx="117">
                  <c:v>0.41260000000000002</c:v>
                </c:pt>
                <c:pt idx="118">
                  <c:v>0.40973100000000001</c:v>
                </c:pt>
                <c:pt idx="119">
                  <c:v>0.397646</c:v>
                </c:pt>
                <c:pt idx="120">
                  <c:v>0.374392</c:v>
                </c:pt>
                <c:pt idx="121">
                  <c:v>0.33874700000000002</c:v>
                </c:pt>
                <c:pt idx="122">
                  <c:v>0.31018299999999999</c:v>
                </c:pt>
                <c:pt idx="123">
                  <c:v>0.27093699999999998</c:v>
                </c:pt>
                <c:pt idx="124">
                  <c:v>0.227906</c:v>
                </c:pt>
                <c:pt idx="125">
                  <c:v>0.19348199999999999</c:v>
                </c:pt>
                <c:pt idx="126">
                  <c:v>0.15521299999999999</c:v>
                </c:pt>
                <c:pt idx="127">
                  <c:v>0.12445100000000001</c:v>
                </c:pt>
                <c:pt idx="128">
                  <c:v>9.3990799999999999E-2</c:v>
                </c:pt>
                <c:pt idx="129">
                  <c:v>7.0599099999999998E-2</c:v>
                </c:pt>
                <c:pt idx="130">
                  <c:v>5.0567899999999999E-2</c:v>
                </c:pt>
                <c:pt idx="131">
                  <c:v>3.5122199999999999E-2</c:v>
                </c:pt>
                <c:pt idx="132">
                  <c:v>2.3338399999999999E-2</c:v>
                </c:pt>
                <c:pt idx="133">
                  <c:v>1.4675199999999999E-2</c:v>
                </c:pt>
                <c:pt idx="134">
                  <c:v>8.8377600000000001E-3</c:v>
                </c:pt>
                <c:pt idx="135">
                  <c:v>5.1255500000000004E-3</c:v>
                </c:pt>
                <c:pt idx="136">
                  <c:v>2.6989100000000001E-3</c:v>
                </c:pt>
                <c:pt idx="137">
                  <c:v>1.53399E-3</c:v>
                </c:pt>
                <c:pt idx="138">
                  <c:v>9.0319300000000005E-4</c:v>
                </c:pt>
                <c:pt idx="139">
                  <c:v>5.6893000000000004E-4</c:v>
                </c:pt>
                <c:pt idx="140">
                  <c:v>4.5562000000000001E-4</c:v>
                </c:pt>
                <c:pt idx="141">
                  <c:v>4.7308400000000003E-4</c:v>
                </c:pt>
                <c:pt idx="142">
                  <c:v>4.5526200000000001E-4</c:v>
                </c:pt>
                <c:pt idx="143">
                  <c:v>4.3899E-4</c:v>
                </c:pt>
                <c:pt idx="144">
                  <c:v>4.5222200000000001E-4</c:v>
                </c:pt>
                <c:pt idx="145">
                  <c:v>3.9625400000000002E-4</c:v>
                </c:pt>
                <c:pt idx="146">
                  <c:v>3.1191299999999998E-4</c:v>
                </c:pt>
                <c:pt idx="147">
                  <c:v>2.82945E-4</c:v>
                </c:pt>
                <c:pt idx="148">
                  <c:v>2.6649399999999999E-4</c:v>
                </c:pt>
                <c:pt idx="149">
                  <c:v>2.3204200000000001E-4</c:v>
                </c:pt>
                <c:pt idx="150">
                  <c:v>2.6381199999999999E-4</c:v>
                </c:pt>
                <c:pt idx="151">
                  <c:v>2.6023600000000001E-4</c:v>
                </c:pt>
                <c:pt idx="152">
                  <c:v>2.8842899999999999E-4</c:v>
                </c:pt>
                <c:pt idx="153">
                  <c:v>3.05476E-4</c:v>
                </c:pt>
                <c:pt idx="154">
                  <c:v>3.3992700000000001E-4</c:v>
                </c:pt>
                <c:pt idx="155">
                  <c:v>3.4743699999999997E-4</c:v>
                </c:pt>
                <c:pt idx="156">
                  <c:v>3.1346299999999999E-4</c:v>
                </c:pt>
                <c:pt idx="157">
                  <c:v>3.3098600000000002E-4</c:v>
                </c:pt>
                <c:pt idx="158">
                  <c:v>2.9850200000000002E-4</c:v>
                </c:pt>
                <c:pt idx="159">
                  <c:v>2.6631499999999999E-4</c:v>
                </c:pt>
                <c:pt idx="160">
                  <c:v>2.5153300000000002E-4</c:v>
                </c:pt>
                <c:pt idx="161">
                  <c:v>2.2423399999999999E-4</c:v>
                </c:pt>
                <c:pt idx="162">
                  <c:v>1.9008E-4</c:v>
                </c:pt>
                <c:pt idx="163">
                  <c:v>1.8173500000000001E-4</c:v>
                </c:pt>
                <c:pt idx="164">
                  <c:v>1.8936499999999999E-4</c:v>
                </c:pt>
                <c:pt idx="165">
                  <c:v>1.84418E-4</c:v>
                </c:pt>
                <c:pt idx="166">
                  <c:v>2.0104699999999999E-4</c:v>
                </c:pt>
                <c:pt idx="167">
                  <c:v>2.0510099999999999E-4</c:v>
                </c:pt>
                <c:pt idx="168">
                  <c:v>2.15233E-4</c:v>
                </c:pt>
                <c:pt idx="169">
                  <c:v>2.21194E-4</c:v>
                </c:pt>
                <c:pt idx="170">
                  <c:v>1.8698099999999999E-4</c:v>
                </c:pt>
                <c:pt idx="171">
                  <c:v>1.8847100000000001E-4</c:v>
                </c:pt>
                <c:pt idx="172">
                  <c:v>1.7070900000000001E-4</c:v>
                </c:pt>
                <c:pt idx="173">
                  <c:v>1.8251000000000001E-4</c:v>
                </c:pt>
                <c:pt idx="174">
                  <c:v>1.7064900000000001E-4</c:v>
                </c:pt>
                <c:pt idx="175">
                  <c:v>1.57894E-4</c:v>
                </c:pt>
                <c:pt idx="176">
                  <c:v>1.4931100000000001E-4</c:v>
                </c:pt>
                <c:pt idx="177">
                  <c:v>1.50443E-4</c:v>
                </c:pt>
                <c:pt idx="178">
                  <c:v>1.60218E-4</c:v>
                </c:pt>
                <c:pt idx="179">
                  <c:v>1.50681E-4</c:v>
                </c:pt>
                <c:pt idx="180">
                  <c:v>1.54556E-4</c:v>
                </c:pt>
                <c:pt idx="181">
                  <c:v>1.6737100000000001E-4</c:v>
                </c:pt>
                <c:pt idx="182">
                  <c:v>1.5717800000000001E-4</c:v>
                </c:pt>
                <c:pt idx="183">
                  <c:v>1.6385400000000001E-4</c:v>
                </c:pt>
                <c:pt idx="184">
                  <c:v>1.60457E-4</c:v>
                </c:pt>
                <c:pt idx="185">
                  <c:v>1.54139E-4</c:v>
                </c:pt>
                <c:pt idx="186">
                  <c:v>1.47999E-4</c:v>
                </c:pt>
                <c:pt idx="187">
                  <c:v>1.5556899999999999E-4</c:v>
                </c:pt>
                <c:pt idx="188">
                  <c:v>1.4788E-4</c:v>
                </c:pt>
                <c:pt idx="189">
                  <c:v>1.4686699999999999E-4</c:v>
                </c:pt>
                <c:pt idx="190">
                  <c:v>1.45377E-4</c:v>
                </c:pt>
                <c:pt idx="191">
                  <c:v>1.4561500000000001E-4</c:v>
                </c:pt>
                <c:pt idx="192">
                  <c:v>1.4269400000000001E-4</c:v>
                </c:pt>
                <c:pt idx="193">
                  <c:v>1.3578E-4</c:v>
                </c:pt>
                <c:pt idx="194">
                  <c:v>1.23323E-4</c:v>
                </c:pt>
                <c:pt idx="195">
                  <c:v>1.1849399999999999E-4</c:v>
                </c:pt>
                <c:pt idx="196">
                  <c:v>1.16289E-4</c:v>
                </c:pt>
                <c:pt idx="197">
                  <c:v>1.1134200000000001E-4</c:v>
                </c:pt>
                <c:pt idx="198">
                  <c:v>1.03176E-4</c:v>
                </c:pt>
                <c:pt idx="199">
                  <c:v>1.08183E-4</c:v>
                </c:pt>
                <c:pt idx="200">
                  <c:v>1.0228199999999999E-4</c:v>
                </c:pt>
                <c:pt idx="201">
                  <c:v>1.15574E-4</c:v>
                </c:pt>
                <c:pt idx="202">
                  <c:v>8.1922999999999995E-5</c:v>
                </c:pt>
                <c:pt idx="203">
                  <c:v>4.8742000000000002E-5</c:v>
                </c:pt>
                <c:pt idx="204">
                  <c:v>3.0559000000000003E-5</c:v>
                </c:pt>
                <c:pt idx="205">
                  <c:v>2.0041999999999999E-5</c:v>
                </c:pt>
                <c:pt idx="206">
                  <c:v>1.6592999999999999E-5</c:v>
                </c:pt>
                <c:pt idx="207">
                  <c:v>1.5579000000000001E-5</c:v>
                </c:pt>
                <c:pt idx="208">
                  <c:v>1.6886999999999999E-5</c:v>
                </c:pt>
                <c:pt idx="209">
                  <c:v>1.3899E-5</c:v>
                </c:pt>
                <c:pt idx="210">
                  <c:v>1.1899000000000001E-5</c:v>
                </c:pt>
                <c:pt idx="211">
                  <c:v>1.2371999999999999E-5</c:v>
                </c:pt>
                <c:pt idx="212">
                  <c:v>1.5576000000000001E-5</c:v>
                </c:pt>
                <c:pt idx="213">
                  <c:v>1.5367E-5</c:v>
                </c:pt>
                <c:pt idx="214">
                  <c:v>1.2394E-5</c:v>
                </c:pt>
                <c:pt idx="215">
                  <c:v>1.0692E-5</c:v>
                </c:pt>
                <c:pt idx="216">
                  <c:v>1.1429E-5</c:v>
                </c:pt>
                <c:pt idx="217">
                  <c:v>1.2156E-5</c:v>
                </c:pt>
                <c:pt idx="218">
                  <c:v>1.0606E-5</c:v>
                </c:pt>
                <c:pt idx="219">
                  <c:v>1.2055000000000001E-5</c:v>
                </c:pt>
                <c:pt idx="220">
                  <c:v>1.2118E-5</c:v>
                </c:pt>
                <c:pt idx="221">
                  <c:v>1.3385E-5</c:v>
                </c:pt>
                <c:pt idx="222">
                  <c:v>1.3251000000000001E-5</c:v>
                </c:pt>
                <c:pt idx="223">
                  <c:v>1.4216000000000001E-5</c:v>
                </c:pt>
                <c:pt idx="224">
                  <c:v>1.1399E-5</c:v>
                </c:pt>
                <c:pt idx="225">
                  <c:v>1.0874E-5</c:v>
                </c:pt>
                <c:pt idx="226">
                  <c:v>1.0315E-5</c:v>
                </c:pt>
                <c:pt idx="227">
                  <c:v>1.1157E-5</c:v>
                </c:pt>
                <c:pt idx="228">
                  <c:v>8.6149999999999997E-6</c:v>
                </c:pt>
                <c:pt idx="229">
                  <c:v>1.1579999999999999E-5</c:v>
                </c:pt>
                <c:pt idx="230">
                  <c:v>1.0576E-5</c:v>
                </c:pt>
                <c:pt idx="231">
                  <c:v>9.2739999999999996E-6</c:v>
                </c:pt>
                <c:pt idx="232">
                  <c:v>9.798E-6</c:v>
                </c:pt>
                <c:pt idx="233">
                  <c:v>9.1749999999999994E-6</c:v>
                </c:pt>
                <c:pt idx="234">
                  <c:v>9.5349999999999993E-6</c:v>
                </c:pt>
                <c:pt idx="235">
                  <c:v>8.7530000000000007E-6</c:v>
                </c:pt>
                <c:pt idx="236">
                  <c:v>8.5050000000000007E-6</c:v>
                </c:pt>
                <c:pt idx="237">
                  <c:v>8.4190000000000002E-6</c:v>
                </c:pt>
                <c:pt idx="238">
                  <c:v>9.2779999999999999E-6</c:v>
                </c:pt>
                <c:pt idx="239">
                  <c:v>7.7260000000000002E-6</c:v>
                </c:pt>
                <c:pt idx="240">
                  <c:v>9.1509999999999993E-6</c:v>
                </c:pt>
              </c:numCache>
            </c:numRef>
          </c:yVal>
          <c:smooth val="0"/>
          <c:extLst>
            <c:ext xmlns:c16="http://schemas.microsoft.com/office/drawing/2014/chart" uri="{C3380CC4-5D6E-409C-BE32-E72D297353CC}">
              <c16:uniqueId val="{00000001-1D2D-4018-92C2-28BB5CFEFC94}"/>
            </c:ext>
          </c:extLst>
        </c:ser>
        <c:ser>
          <c:idx val="2"/>
          <c:order val="2"/>
          <c:tx>
            <c:v>PSA = 90º</c:v>
          </c:tx>
          <c:spPr>
            <a:ln w="25400" cap="rnd">
              <a:solidFill>
                <a:schemeClr val="accent4"/>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Angle_Parallel!$H$9:$H$249</c:f>
              <c:numCache>
                <c:formatCode>0.00E+00</c:formatCode>
                <c:ptCount val="241"/>
                <c:pt idx="0">
                  <c:v>1.066E-5</c:v>
                </c:pt>
                <c:pt idx="1">
                  <c:v>8.4880000000000007E-6</c:v>
                </c:pt>
                <c:pt idx="2">
                  <c:v>9.9939999999999995E-6</c:v>
                </c:pt>
                <c:pt idx="3">
                  <c:v>9.6239999999999997E-6</c:v>
                </c:pt>
                <c:pt idx="4">
                  <c:v>1.0718E-5</c:v>
                </c:pt>
                <c:pt idx="5">
                  <c:v>1.1173E-5</c:v>
                </c:pt>
                <c:pt idx="6">
                  <c:v>1.173E-5</c:v>
                </c:pt>
                <c:pt idx="7">
                  <c:v>1.1603000000000001E-5</c:v>
                </c:pt>
                <c:pt idx="8">
                  <c:v>1.0708E-5</c:v>
                </c:pt>
                <c:pt idx="9">
                  <c:v>1.0974E-5</c:v>
                </c:pt>
                <c:pt idx="10">
                  <c:v>1.2849E-5</c:v>
                </c:pt>
                <c:pt idx="11">
                  <c:v>1.1399E-5</c:v>
                </c:pt>
                <c:pt idx="12">
                  <c:v>1.204E-5</c:v>
                </c:pt>
                <c:pt idx="13">
                  <c:v>1.2626000000000001E-5</c:v>
                </c:pt>
                <c:pt idx="14">
                  <c:v>1.1420000000000001E-5</c:v>
                </c:pt>
                <c:pt idx="15">
                  <c:v>1.2879E-5</c:v>
                </c:pt>
                <c:pt idx="16">
                  <c:v>1.4177E-5</c:v>
                </c:pt>
                <c:pt idx="17">
                  <c:v>1.2591E-5</c:v>
                </c:pt>
                <c:pt idx="18">
                  <c:v>1.2186E-5</c:v>
                </c:pt>
                <c:pt idx="19">
                  <c:v>1.4643E-5</c:v>
                </c:pt>
                <c:pt idx="20">
                  <c:v>1.1847E-5</c:v>
                </c:pt>
                <c:pt idx="21">
                  <c:v>1.362E-5</c:v>
                </c:pt>
                <c:pt idx="22">
                  <c:v>1.3539E-5</c:v>
                </c:pt>
                <c:pt idx="23">
                  <c:v>1.5296999999999999E-5</c:v>
                </c:pt>
                <c:pt idx="24">
                  <c:v>1.3956E-5</c:v>
                </c:pt>
                <c:pt idx="25">
                  <c:v>1.9400000000000001E-5</c:v>
                </c:pt>
                <c:pt idx="26">
                  <c:v>1.7163000000000002E-5</c:v>
                </c:pt>
                <c:pt idx="27">
                  <c:v>1.6722999999999999E-5</c:v>
                </c:pt>
                <c:pt idx="28">
                  <c:v>1.8101000000000002E-5</c:v>
                </c:pt>
                <c:pt idx="29">
                  <c:v>2.0791000000000001E-5</c:v>
                </c:pt>
                <c:pt idx="30">
                  <c:v>2.37E-5</c:v>
                </c:pt>
                <c:pt idx="31">
                  <c:v>3.6251000000000002E-5</c:v>
                </c:pt>
                <c:pt idx="32">
                  <c:v>7.2836999999999994E-5</c:v>
                </c:pt>
                <c:pt idx="33">
                  <c:v>1.3408199999999999E-4</c:v>
                </c:pt>
                <c:pt idx="34">
                  <c:v>1.6111200000000001E-4</c:v>
                </c:pt>
                <c:pt idx="35">
                  <c:v>1.34201E-4</c:v>
                </c:pt>
                <c:pt idx="36">
                  <c:v>1.6701300000000001E-4</c:v>
                </c:pt>
                <c:pt idx="37">
                  <c:v>1.59145E-4</c:v>
                </c:pt>
                <c:pt idx="38">
                  <c:v>1.6597000000000001E-4</c:v>
                </c:pt>
                <c:pt idx="39">
                  <c:v>1.71752E-4</c:v>
                </c:pt>
                <c:pt idx="40">
                  <c:v>1.9157000000000001E-4</c:v>
                </c:pt>
                <c:pt idx="41">
                  <c:v>1.9461000000000001E-4</c:v>
                </c:pt>
                <c:pt idx="42">
                  <c:v>1.55122E-4</c:v>
                </c:pt>
                <c:pt idx="43">
                  <c:v>1.98455E-4</c:v>
                </c:pt>
                <c:pt idx="44">
                  <c:v>2.4917899999999998E-4</c:v>
                </c:pt>
                <c:pt idx="45">
                  <c:v>2.6625599999999998E-4</c:v>
                </c:pt>
                <c:pt idx="46">
                  <c:v>2.3818099999999999E-4</c:v>
                </c:pt>
                <c:pt idx="47">
                  <c:v>2.1705100000000001E-4</c:v>
                </c:pt>
                <c:pt idx="48">
                  <c:v>2.7948799999999999E-4</c:v>
                </c:pt>
                <c:pt idx="49">
                  <c:v>3.3134400000000002E-4</c:v>
                </c:pt>
                <c:pt idx="50">
                  <c:v>2.8431600000000001E-4</c:v>
                </c:pt>
                <c:pt idx="51">
                  <c:v>3.2636699999999999E-4</c:v>
                </c:pt>
                <c:pt idx="52">
                  <c:v>3.3670899999999998E-4</c:v>
                </c:pt>
                <c:pt idx="53">
                  <c:v>3.1924399999999999E-4</c:v>
                </c:pt>
                <c:pt idx="54">
                  <c:v>2.9996200000000003E-4</c:v>
                </c:pt>
                <c:pt idx="55">
                  <c:v>3.0592299999999999E-4</c:v>
                </c:pt>
                <c:pt idx="56">
                  <c:v>3.31016E-4</c:v>
                </c:pt>
                <c:pt idx="57">
                  <c:v>3.545E-4</c:v>
                </c:pt>
                <c:pt idx="58">
                  <c:v>3.2606900000000001E-4</c:v>
                </c:pt>
                <c:pt idx="59">
                  <c:v>3.36738E-4</c:v>
                </c:pt>
                <c:pt idx="60">
                  <c:v>3.2624800000000001E-4</c:v>
                </c:pt>
                <c:pt idx="61">
                  <c:v>3.07294E-4</c:v>
                </c:pt>
                <c:pt idx="62">
                  <c:v>3.3226799999999998E-4</c:v>
                </c:pt>
                <c:pt idx="63">
                  <c:v>3.5318900000000001E-4</c:v>
                </c:pt>
                <c:pt idx="64">
                  <c:v>3.9080000000000001E-4</c:v>
                </c:pt>
                <c:pt idx="65">
                  <c:v>4.2379100000000002E-4</c:v>
                </c:pt>
                <c:pt idx="66">
                  <c:v>4.1783E-4</c:v>
                </c:pt>
                <c:pt idx="67">
                  <c:v>3.9941299999999999E-4</c:v>
                </c:pt>
                <c:pt idx="68">
                  <c:v>3.9038199999999999E-4</c:v>
                </c:pt>
                <c:pt idx="69">
                  <c:v>3.7244099999999999E-4</c:v>
                </c:pt>
                <c:pt idx="70">
                  <c:v>3.7458700000000001E-4</c:v>
                </c:pt>
                <c:pt idx="71">
                  <c:v>3.3140399999999999E-4</c:v>
                </c:pt>
                <c:pt idx="72">
                  <c:v>3.4269900000000002E-4</c:v>
                </c:pt>
                <c:pt idx="73">
                  <c:v>3.5447099999999997E-4</c:v>
                </c:pt>
                <c:pt idx="74">
                  <c:v>4.0424100000000001E-4</c:v>
                </c:pt>
                <c:pt idx="75">
                  <c:v>5.2535899999999998E-4</c:v>
                </c:pt>
                <c:pt idx="76">
                  <c:v>6.4206500000000004E-4</c:v>
                </c:pt>
                <c:pt idx="77">
                  <c:v>6.92729E-4</c:v>
                </c:pt>
                <c:pt idx="78">
                  <c:v>7.4410800000000005E-4</c:v>
                </c:pt>
                <c:pt idx="79">
                  <c:v>8.4317099999999998E-4</c:v>
                </c:pt>
                <c:pt idx="80">
                  <c:v>7.3934000000000001E-4</c:v>
                </c:pt>
                <c:pt idx="81">
                  <c:v>6.9380199999999998E-4</c:v>
                </c:pt>
                <c:pt idx="82">
                  <c:v>7.1382900000000003E-4</c:v>
                </c:pt>
                <c:pt idx="83">
                  <c:v>6.5410499999999999E-4</c:v>
                </c:pt>
                <c:pt idx="84">
                  <c:v>6.5648900000000001E-4</c:v>
                </c:pt>
                <c:pt idx="85">
                  <c:v>5.5981100000000001E-4</c:v>
                </c:pt>
                <c:pt idx="86">
                  <c:v>5.9831499999999998E-4</c:v>
                </c:pt>
                <c:pt idx="87">
                  <c:v>6.5982699999999998E-4</c:v>
                </c:pt>
                <c:pt idx="88">
                  <c:v>8.9252400000000001E-4</c:v>
                </c:pt>
                <c:pt idx="89">
                  <c:v>1.1054400000000001E-3</c:v>
                </c:pt>
                <c:pt idx="90">
                  <c:v>1.18042E-3</c:v>
                </c:pt>
                <c:pt idx="91">
                  <c:v>1.4135899999999999E-3</c:v>
                </c:pt>
                <c:pt idx="92">
                  <c:v>1.58573E-3</c:v>
                </c:pt>
                <c:pt idx="93">
                  <c:v>1.7174600000000001E-3</c:v>
                </c:pt>
                <c:pt idx="94">
                  <c:v>1.49906E-3</c:v>
                </c:pt>
                <c:pt idx="95">
                  <c:v>1.5956200000000001E-3</c:v>
                </c:pt>
                <c:pt idx="96">
                  <c:v>1.2441900000000001E-3</c:v>
                </c:pt>
                <c:pt idx="97">
                  <c:v>1.0407000000000001E-3</c:v>
                </c:pt>
                <c:pt idx="98">
                  <c:v>1.7844499999999999E-3</c:v>
                </c:pt>
                <c:pt idx="99">
                  <c:v>3.6530600000000001E-3</c:v>
                </c:pt>
                <c:pt idx="100">
                  <c:v>7.6470699999999997E-3</c:v>
                </c:pt>
                <c:pt idx="101">
                  <c:v>1.5564E-2</c:v>
                </c:pt>
                <c:pt idx="102">
                  <c:v>2.6695400000000001E-2</c:v>
                </c:pt>
                <c:pt idx="103">
                  <c:v>4.6028399999999997E-2</c:v>
                </c:pt>
                <c:pt idx="104">
                  <c:v>7.0984400000000003E-2</c:v>
                </c:pt>
                <c:pt idx="105">
                  <c:v>0.104874</c:v>
                </c:pt>
                <c:pt idx="106">
                  <c:v>0.153001</c:v>
                </c:pt>
                <c:pt idx="107">
                  <c:v>0.20819199999999999</c:v>
                </c:pt>
                <c:pt idx="108">
                  <c:v>0.27441599999999999</c:v>
                </c:pt>
                <c:pt idx="109">
                  <c:v>0.35864400000000002</c:v>
                </c:pt>
                <c:pt idx="110">
                  <c:v>0.44977</c:v>
                </c:pt>
                <c:pt idx="111">
                  <c:v>0.54346099999999997</c:v>
                </c:pt>
                <c:pt idx="112">
                  <c:v>0.639957</c:v>
                </c:pt>
                <c:pt idx="113">
                  <c:v>0.71857099999999996</c:v>
                </c:pt>
                <c:pt idx="114">
                  <c:v>0.81610499999999997</c:v>
                </c:pt>
                <c:pt idx="115">
                  <c:v>0.87054799999999999</c:v>
                </c:pt>
                <c:pt idx="116">
                  <c:v>0.92273300000000003</c:v>
                </c:pt>
                <c:pt idx="117">
                  <c:v>0.95148100000000002</c:v>
                </c:pt>
                <c:pt idx="118">
                  <c:v>0.95300700000000005</c:v>
                </c:pt>
                <c:pt idx="119">
                  <c:v>0.93432999999999999</c:v>
                </c:pt>
                <c:pt idx="120">
                  <c:v>0.88708900000000002</c:v>
                </c:pt>
                <c:pt idx="121">
                  <c:v>0.80993999999999999</c:v>
                </c:pt>
                <c:pt idx="122">
                  <c:v>0.74707400000000002</c:v>
                </c:pt>
                <c:pt idx="123">
                  <c:v>0.65771900000000005</c:v>
                </c:pt>
                <c:pt idx="124">
                  <c:v>0.55682799999999999</c:v>
                </c:pt>
                <c:pt idx="125">
                  <c:v>0.47644199999999998</c:v>
                </c:pt>
                <c:pt idx="126">
                  <c:v>0.385073</c:v>
                </c:pt>
                <c:pt idx="127">
                  <c:v>0.31122</c:v>
                </c:pt>
                <c:pt idx="128">
                  <c:v>0.23950299999999999</c:v>
                </c:pt>
                <c:pt idx="129">
                  <c:v>0.180787</c:v>
                </c:pt>
                <c:pt idx="130">
                  <c:v>0.13086</c:v>
                </c:pt>
                <c:pt idx="131">
                  <c:v>9.0527099999999999E-2</c:v>
                </c:pt>
                <c:pt idx="132">
                  <c:v>6.1508399999999998E-2</c:v>
                </c:pt>
                <c:pt idx="133">
                  <c:v>3.8955900000000002E-2</c:v>
                </c:pt>
                <c:pt idx="134">
                  <c:v>2.41929E-2</c:v>
                </c:pt>
                <c:pt idx="135">
                  <c:v>1.4206E-2</c:v>
                </c:pt>
                <c:pt idx="136">
                  <c:v>7.8192399999999999E-3</c:v>
                </c:pt>
                <c:pt idx="137">
                  <c:v>4.9267099999999999E-3</c:v>
                </c:pt>
                <c:pt idx="138">
                  <c:v>3.35075E-3</c:v>
                </c:pt>
                <c:pt idx="139">
                  <c:v>2.1958500000000001E-3</c:v>
                </c:pt>
                <c:pt idx="140">
                  <c:v>1.76049E-3</c:v>
                </c:pt>
                <c:pt idx="141">
                  <c:v>1.8992499999999999E-3</c:v>
                </c:pt>
                <c:pt idx="142">
                  <c:v>1.7304499999999999E-3</c:v>
                </c:pt>
                <c:pt idx="143">
                  <c:v>1.5249300000000001E-3</c:v>
                </c:pt>
                <c:pt idx="144">
                  <c:v>1.4743899999999999E-3</c:v>
                </c:pt>
                <c:pt idx="145">
                  <c:v>1.2421699999999999E-3</c:v>
                </c:pt>
                <c:pt idx="146">
                  <c:v>8.8352299999999999E-4</c:v>
                </c:pt>
                <c:pt idx="147">
                  <c:v>7.4458499999999997E-4</c:v>
                </c:pt>
                <c:pt idx="148">
                  <c:v>5.81983E-4</c:v>
                </c:pt>
                <c:pt idx="149">
                  <c:v>3.8045800000000002E-4</c:v>
                </c:pt>
                <c:pt idx="150">
                  <c:v>4.0734000000000001E-4</c:v>
                </c:pt>
                <c:pt idx="151">
                  <c:v>3.7002699999999999E-4</c:v>
                </c:pt>
                <c:pt idx="152">
                  <c:v>4.5949400000000002E-4</c:v>
                </c:pt>
                <c:pt idx="153">
                  <c:v>4.9209999999999998E-4</c:v>
                </c:pt>
                <c:pt idx="154">
                  <c:v>5.6881100000000001E-4</c:v>
                </c:pt>
                <c:pt idx="155">
                  <c:v>6.1685199999999998E-4</c:v>
                </c:pt>
                <c:pt idx="156">
                  <c:v>5.9044700000000002E-4</c:v>
                </c:pt>
                <c:pt idx="157">
                  <c:v>6.0093799999999997E-4</c:v>
                </c:pt>
                <c:pt idx="158">
                  <c:v>5.2965100000000002E-4</c:v>
                </c:pt>
                <c:pt idx="159">
                  <c:v>4.9806000000000004E-4</c:v>
                </c:pt>
                <c:pt idx="160">
                  <c:v>4.7093800000000001E-4</c:v>
                </c:pt>
                <c:pt idx="161">
                  <c:v>3.8802800000000001E-4</c:v>
                </c:pt>
                <c:pt idx="162">
                  <c:v>3.0696599999999999E-4</c:v>
                </c:pt>
                <c:pt idx="163">
                  <c:v>2.7895200000000001E-4</c:v>
                </c:pt>
                <c:pt idx="164">
                  <c:v>2.8467400000000001E-4</c:v>
                </c:pt>
                <c:pt idx="165">
                  <c:v>2.86223E-4</c:v>
                </c:pt>
                <c:pt idx="166">
                  <c:v>3.0827699999999998E-4</c:v>
                </c:pt>
                <c:pt idx="167">
                  <c:v>3.0011099999999999E-4</c:v>
                </c:pt>
                <c:pt idx="168">
                  <c:v>3.5614000000000002E-4</c:v>
                </c:pt>
                <c:pt idx="169">
                  <c:v>3.71756E-4</c:v>
                </c:pt>
                <c:pt idx="170">
                  <c:v>3.1543000000000001E-4</c:v>
                </c:pt>
                <c:pt idx="171">
                  <c:v>3.1006499999999999E-4</c:v>
                </c:pt>
                <c:pt idx="172">
                  <c:v>2.8401799999999998E-4</c:v>
                </c:pt>
                <c:pt idx="173">
                  <c:v>2.8634299999999999E-4</c:v>
                </c:pt>
                <c:pt idx="174">
                  <c:v>2.6870000000000003E-4</c:v>
                </c:pt>
                <c:pt idx="175">
                  <c:v>2.46705E-4</c:v>
                </c:pt>
                <c:pt idx="176">
                  <c:v>2.30194E-4</c:v>
                </c:pt>
                <c:pt idx="177">
                  <c:v>2.2947899999999999E-4</c:v>
                </c:pt>
                <c:pt idx="178">
                  <c:v>2.476E-4</c:v>
                </c:pt>
                <c:pt idx="179">
                  <c:v>2.2524700000000001E-4</c:v>
                </c:pt>
                <c:pt idx="180">
                  <c:v>2.2548499999999999E-4</c:v>
                </c:pt>
                <c:pt idx="181">
                  <c:v>2.4074400000000001E-4</c:v>
                </c:pt>
                <c:pt idx="182">
                  <c:v>2.41936E-4</c:v>
                </c:pt>
                <c:pt idx="183">
                  <c:v>2.4944700000000003E-4</c:v>
                </c:pt>
                <c:pt idx="184">
                  <c:v>2.42115E-4</c:v>
                </c:pt>
                <c:pt idx="185">
                  <c:v>2.4503699999999998E-4</c:v>
                </c:pt>
                <c:pt idx="186">
                  <c:v>2.4157900000000001E-4</c:v>
                </c:pt>
                <c:pt idx="187">
                  <c:v>2.4294900000000001E-4</c:v>
                </c:pt>
                <c:pt idx="188">
                  <c:v>2.3514099999999999E-4</c:v>
                </c:pt>
                <c:pt idx="189">
                  <c:v>2.3186300000000001E-4</c:v>
                </c:pt>
                <c:pt idx="190">
                  <c:v>2.2518700000000001E-4</c:v>
                </c:pt>
                <c:pt idx="191">
                  <c:v>2.3090900000000001E-4</c:v>
                </c:pt>
                <c:pt idx="192">
                  <c:v>2.12253E-4</c:v>
                </c:pt>
                <c:pt idx="193">
                  <c:v>2.02418E-4</c:v>
                </c:pt>
                <c:pt idx="194">
                  <c:v>1.9496800000000001E-4</c:v>
                </c:pt>
                <c:pt idx="195">
                  <c:v>1.7649000000000001E-4</c:v>
                </c:pt>
                <c:pt idx="196">
                  <c:v>1.7714599999999999E-4</c:v>
                </c:pt>
                <c:pt idx="197">
                  <c:v>1.6713200000000001E-4</c:v>
                </c:pt>
                <c:pt idx="198">
                  <c:v>1.57715E-4</c:v>
                </c:pt>
                <c:pt idx="199">
                  <c:v>1.6206599999999999E-4</c:v>
                </c:pt>
                <c:pt idx="200">
                  <c:v>1.50383E-4</c:v>
                </c:pt>
                <c:pt idx="201">
                  <c:v>1.78696E-4</c:v>
                </c:pt>
                <c:pt idx="202">
                  <c:v>1.3137000000000001E-4</c:v>
                </c:pt>
                <c:pt idx="203">
                  <c:v>6.7807999999999999E-5</c:v>
                </c:pt>
                <c:pt idx="204">
                  <c:v>4.4271999999999999E-5</c:v>
                </c:pt>
                <c:pt idx="205">
                  <c:v>2.7690000000000001E-5</c:v>
                </c:pt>
                <c:pt idx="206">
                  <c:v>2.0761E-5</c:v>
                </c:pt>
                <c:pt idx="207">
                  <c:v>1.8787000000000002E-5</c:v>
                </c:pt>
                <c:pt idx="208">
                  <c:v>1.8808999999999999E-5</c:v>
                </c:pt>
                <c:pt idx="209">
                  <c:v>1.4793E-5</c:v>
                </c:pt>
                <c:pt idx="210">
                  <c:v>1.2539E-5</c:v>
                </c:pt>
                <c:pt idx="211">
                  <c:v>1.5038999999999999E-5</c:v>
                </c:pt>
                <c:pt idx="212">
                  <c:v>1.5512E-5</c:v>
                </c:pt>
                <c:pt idx="213">
                  <c:v>1.6246E-5</c:v>
                </c:pt>
                <c:pt idx="214">
                  <c:v>1.384E-5</c:v>
                </c:pt>
                <c:pt idx="215">
                  <c:v>1.4185999999999999E-5</c:v>
                </c:pt>
                <c:pt idx="216">
                  <c:v>1.3380999999999999E-5</c:v>
                </c:pt>
                <c:pt idx="217">
                  <c:v>1.5233E-5</c:v>
                </c:pt>
                <c:pt idx="218">
                  <c:v>1.2758999999999999E-5</c:v>
                </c:pt>
                <c:pt idx="219">
                  <c:v>1.3933E-5</c:v>
                </c:pt>
                <c:pt idx="220">
                  <c:v>1.2558000000000001E-5</c:v>
                </c:pt>
                <c:pt idx="221">
                  <c:v>1.2605999999999999E-5</c:v>
                </c:pt>
                <c:pt idx="222">
                  <c:v>1.1187E-5</c:v>
                </c:pt>
                <c:pt idx="223">
                  <c:v>1.1116E-5</c:v>
                </c:pt>
                <c:pt idx="224">
                  <c:v>1.1124000000000001E-5</c:v>
                </c:pt>
                <c:pt idx="225">
                  <c:v>9.9839999999999996E-6</c:v>
                </c:pt>
                <c:pt idx="226">
                  <c:v>1.0190999999999999E-5</c:v>
                </c:pt>
                <c:pt idx="227">
                  <c:v>1.1355000000000001E-5</c:v>
                </c:pt>
                <c:pt idx="228">
                  <c:v>1.0631999999999999E-5</c:v>
                </c:pt>
                <c:pt idx="229">
                  <c:v>1.0068000000000001E-5</c:v>
                </c:pt>
                <c:pt idx="230">
                  <c:v>9.6390000000000004E-6</c:v>
                </c:pt>
                <c:pt idx="231">
                  <c:v>9.0559999999999994E-6</c:v>
                </c:pt>
                <c:pt idx="232">
                  <c:v>9.2410000000000001E-6</c:v>
                </c:pt>
                <c:pt idx="233">
                  <c:v>9.8120000000000002E-6</c:v>
                </c:pt>
                <c:pt idx="234">
                  <c:v>1.006E-5</c:v>
                </c:pt>
                <c:pt idx="235">
                  <c:v>8.6969999999999999E-6</c:v>
                </c:pt>
                <c:pt idx="236">
                  <c:v>7.8660000000000006E-6</c:v>
                </c:pt>
                <c:pt idx="237">
                  <c:v>9.0599999999999997E-6</c:v>
                </c:pt>
                <c:pt idx="238">
                  <c:v>9.0489999999999993E-6</c:v>
                </c:pt>
                <c:pt idx="239">
                  <c:v>8.0260000000000007E-6</c:v>
                </c:pt>
                <c:pt idx="240">
                  <c:v>7.5290000000000003E-6</c:v>
                </c:pt>
              </c:numCache>
            </c:numRef>
          </c:yVal>
          <c:smooth val="0"/>
          <c:extLst>
            <c:ext xmlns:c16="http://schemas.microsoft.com/office/drawing/2014/chart" uri="{C3380CC4-5D6E-409C-BE32-E72D297353CC}">
              <c16:uniqueId val="{00000002-1D2D-4018-92C2-28BB5CFEFC94}"/>
            </c:ext>
          </c:extLst>
        </c:ser>
        <c:ser>
          <c:idx val="3"/>
          <c:order val="3"/>
          <c:tx>
            <c:v>PSA = 135º</c:v>
          </c:tx>
          <c:spPr>
            <a:ln w="25400" cap="rnd">
              <a:solidFill>
                <a:schemeClr val="accent6"/>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Angle_Parallel!$I$9:$I$249</c:f>
              <c:numCache>
                <c:formatCode>0.00E+00</c:formatCode>
                <c:ptCount val="241"/>
                <c:pt idx="0">
                  <c:v>1.0533000000000001E-5</c:v>
                </c:pt>
                <c:pt idx="1">
                  <c:v>9.4069999999999999E-6</c:v>
                </c:pt>
                <c:pt idx="2">
                  <c:v>1.0502E-5</c:v>
                </c:pt>
                <c:pt idx="3">
                  <c:v>1.1899000000000001E-5</c:v>
                </c:pt>
                <c:pt idx="4">
                  <c:v>9.8260000000000005E-6</c:v>
                </c:pt>
                <c:pt idx="5">
                  <c:v>1.2459999999999999E-5</c:v>
                </c:pt>
                <c:pt idx="6">
                  <c:v>1.1092E-5</c:v>
                </c:pt>
                <c:pt idx="7">
                  <c:v>1.1549000000000001E-5</c:v>
                </c:pt>
                <c:pt idx="8">
                  <c:v>1.0231000000000001E-5</c:v>
                </c:pt>
                <c:pt idx="9">
                  <c:v>1.2041999999999999E-5</c:v>
                </c:pt>
                <c:pt idx="10">
                  <c:v>1.2241E-5</c:v>
                </c:pt>
                <c:pt idx="11">
                  <c:v>1.0984E-5</c:v>
                </c:pt>
                <c:pt idx="12">
                  <c:v>1.1712999999999999E-5</c:v>
                </c:pt>
                <c:pt idx="13">
                  <c:v>1.2807E-5</c:v>
                </c:pt>
                <c:pt idx="14">
                  <c:v>1.2272E-5</c:v>
                </c:pt>
                <c:pt idx="15">
                  <c:v>1.2251E-5</c:v>
                </c:pt>
                <c:pt idx="16">
                  <c:v>1.3903999999999999E-5</c:v>
                </c:pt>
                <c:pt idx="17">
                  <c:v>1.095E-5</c:v>
                </c:pt>
                <c:pt idx="18">
                  <c:v>1.1657E-5</c:v>
                </c:pt>
                <c:pt idx="19">
                  <c:v>1.3079E-5</c:v>
                </c:pt>
                <c:pt idx="20">
                  <c:v>1.3616E-5</c:v>
                </c:pt>
                <c:pt idx="21">
                  <c:v>1.2464E-5</c:v>
                </c:pt>
                <c:pt idx="22">
                  <c:v>1.3395E-5</c:v>
                </c:pt>
                <c:pt idx="23">
                  <c:v>1.4807000000000001E-5</c:v>
                </c:pt>
                <c:pt idx="24">
                  <c:v>1.1746000000000001E-5</c:v>
                </c:pt>
                <c:pt idx="25">
                  <c:v>1.5957999999999999E-5</c:v>
                </c:pt>
                <c:pt idx="26">
                  <c:v>1.7479999999999999E-5</c:v>
                </c:pt>
                <c:pt idx="27">
                  <c:v>1.3188E-5</c:v>
                </c:pt>
                <c:pt idx="28">
                  <c:v>1.8354000000000001E-5</c:v>
                </c:pt>
                <c:pt idx="29">
                  <c:v>2.0265999999999999E-5</c:v>
                </c:pt>
                <c:pt idx="30">
                  <c:v>2.0727999999999999E-5</c:v>
                </c:pt>
                <c:pt idx="31">
                  <c:v>3.2079000000000002E-5</c:v>
                </c:pt>
                <c:pt idx="32">
                  <c:v>5.7973000000000002E-5</c:v>
                </c:pt>
                <c:pt idx="33">
                  <c:v>1.05381E-4</c:v>
                </c:pt>
                <c:pt idx="34">
                  <c:v>1.2719700000000001E-4</c:v>
                </c:pt>
                <c:pt idx="35">
                  <c:v>1.0696099999999999E-4</c:v>
                </c:pt>
                <c:pt idx="36">
                  <c:v>1.3005800000000001E-4</c:v>
                </c:pt>
                <c:pt idx="37">
                  <c:v>1.2016299999999999E-4</c:v>
                </c:pt>
                <c:pt idx="38">
                  <c:v>1.2385900000000001E-4</c:v>
                </c:pt>
                <c:pt idx="39">
                  <c:v>1.2558799999999999E-4</c:v>
                </c:pt>
                <c:pt idx="40">
                  <c:v>1.3750899999999999E-4</c:v>
                </c:pt>
                <c:pt idx="41">
                  <c:v>1.4034E-4</c:v>
                </c:pt>
                <c:pt idx="42">
                  <c:v>1.1167000000000001E-4</c:v>
                </c:pt>
                <c:pt idx="43">
                  <c:v>1.33664E-4</c:v>
                </c:pt>
                <c:pt idx="44">
                  <c:v>1.6501600000000001E-4</c:v>
                </c:pt>
                <c:pt idx="45">
                  <c:v>1.6942699999999999E-4</c:v>
                </c:pt>
                <c:pt idx="46">
                  <c:v>1.5661200000000001E-4</c:v>
                </c:pt>
                <c:pt idx="47">
                  <c:v>1.3983299999999999E-4</c:v>
                </c:pt>
                <c:pt idx="48">
                  <c:v>1.7780199999999999E-4</c:v>
                </c:pt>
                <c:pt idx="49">
                  <c:v>1.97352E-4</c:v>
                </c:pt>
                <c:pt idx="50">
                  <c:v>1.74494E-4</c:v>
                </c:pt>
                <c:pt idx="51">
                  <c:v>2.1100099999999999E-4</c:v>
                </c:pt>
                <c:pt idx="52">
                  <c:v>2.1219300000000001E-4</c:v>
                </c:pt>
                <c:pt idx="53">
                  <c:v>2.0849799999999999E-4</c:v>
                </c:pt>
                <c:pt idx="54">
                  <c:v>1.9082499999999999E-4</c:v>
                </c:pt>
                <c:pt idx="55">
                  <c:v>1.96279E-4</c:v>
                </c:pt>
                <c:pt idx="56">
                  <c:v>2.1135899999999999E-4</c:v>
                </c:pt>
                <c:pt idx="57">
                  <c:v>2.12909E-4</c:v>
                </c:pt>
                <c:pt idx="58">
                  <c:v>2.0268700000000001E-4</c:v>
                </c:pt>
                <c:pt idx="59">
                  <c:v>2.1046500000000001E-4</c:v>
                </c:pt>
                <c:pt idx="60">
                  <c:v>2.0882600000000001E-4</c:v>
                </c:pt>
                <c:pt idx="61">
                  <c:v>2.0042200000000001E-4</c:v>
                </c:pt>
                <c:pt idx="62">
                  <c:v>2.2086600000000001E-4</c:v>
                </c:pt>
                <c:pt idx="63">
                  <c:v>2.2775000000000001E-4</c:v>
                </c:pt>
                <c:pt idx="64">
                  <c:v>2.5394700000000003E-4</c:v>
                </c:pt>
                <c:pt idx="65">
                  <c:v>2.8070999999999999E-4</c:v>
                </c:pt>
                <c:pt idx="66">
                  <c:v>2.8988899999999999E-4</c:v>
                </c:pt>
                <c:pt idx="67">
                  <c:v>2.8401799999999998E-4</c:v>
                </c:pt>
                <c:pt idx="68">
                  <c:v>2.8297499999999998E-4</c:v>
                </c:pt>
                <c:pt idx="69">
                  <c:v>2.8193199999999998E-4</c:v>
                </c:pt>
                <c:pt idx="70">
                  <c:v>2.6601700000000001E-4</c:v>
                </c:pt>
                <c:pt idx="71">
                  <c:v>2.39373E-4</c:v>
                </c:pt>
                <c:pt idx="72">
                  <c:v>2.41668E-4</c:v>
                </c:pt>
                <c:pt idx="73">
                  <c:v>2.36095E-4</c:v>
                </c:pt>
                <c:pt idx="74">
                  <c:v>2.5180200000000003E-4</c:v>
                </c:pt>
                <c:pt idx="75">
                  <c:v>3.11794E-4</c:v>
                </c:pt>
                <c:pt idx="76">
                  <c:v>3.6084799999999998E-4</c:v>
                </c:pt>
                <c:pt idx="77">
                  <c:v>3.9130600000000001E-4</c:v>
                </c:pt>
                <c:pt idx="78">
                  <c:v>4.2850000000000001E-4</c:v>
                </c:pt>
                <c:pt idx="79">
                  <c:v>5.1176900000000003E-4</c:v>
                </c:pt>
                <c:pt idx="80">
                  <c:v>4.6122300000000003E-4</c:v>
                </c:pt>
                <c:pt idx="81">
                  <c:v>4.5311599999999999E-4</c:v>
                </c:pt>
                <c:pt idx="82">
                  <c:v>4.80058E-4</c:v>
                </c:pt>
                <c:pt idx="83">
                  <c:v>4.4977899999999998E-4</c:v>
                </c:pt>
                <c:pt idx="84">
                  <c:v>4.1866499999999998E-4</c:v>
                </c:pt>
                <c:pt idx="85">
                  <c:v>3.4392100000000002E-4</c:v>
                </c:pt>
                <c:pt idx="86">
                  <c:v>3.4833100000000001E-4</c:v>
                </c:pt>
                <c:pt idx="87">
                  <c:v>3.7586899999999998E-4</c:v>
                </c:pt>
                <c:pt idx="88">
                  <c:v>4.75885E-4</c:v>
                </c:pt>
                <c:pt idx="89">
                  <c:v>5.9462000000000002E-4</c:v>
                </c:pt>
                <c:pt idx="90">
                  <c:v>6.5112500000000001E-4</c:v>
                </c:pt>
                <c:pt idx="91">
                  <c:v>7.6771200000000004E-4</c:v>
                </c:pt>
                <c:pt idx="92">
                  <c:v>9.2149199999999999E-4</c:v>
                </c:pt>
                <c:pt idx="93">
                  <c:v>1.01662E-3</c:v>
                </c:pt>
                <c:pt idx="94">
                  <c:v>9.7537399999999999E-4</c:v>
                </c:pt>
                <c:pt idx="95">
                  <c:v>1.2029499999999999E-3</c:v>
                </c:pt>
                <c:pt idx="96">
                  <c:v>1.1067500000000001E-3</c:v>
                </c:pt>
                <c:pt idx="97">
                  <c:v>1.00745E-3</c:v>
                </c:pt>
                <c:pt idx="98">
                  <c:v>1.4609200000000001E-3</c:v>
                </c:pt>
                <c:pt idx="99">
                  <c:v>2.4018400000000001E-3</c:v>
                </c:pt>
                <c:pt idx="100">
                  <c:v>4.2662899999999998E-3</c:v>
                </c:pt>
                <c:pt idx="101">
                  <c:v>8.0910300000000008E-3</c:v>
                </c:pt>
                <c:pt idx="102">
                  <c:v>1.3572799999999999E-2</c:v>
                </c:pt>
                <c:pt idx="103">
                  <c:v>2.3101900000000002E-2</c:v>
                </c:pt>
                <c:pt idx="104">
                  <c:v>3.5131700000000002E-2</c:v>
                </c:pt>
                <c:pt idx="105">
                  <c:v>5.3497599999999999E-2</c:v>
                </c:pt>
                <c:pt idx="106">
                  <c:v>7.8773999999999997E-2</c:v>
                </c:pt>
                <c:pt idx="107">
                  <c:v>0.108353</c:v>
                </c:pt>
                <c:pt idx="108">
                  <c:v>0.14588999999999999</c:v>
                </c:pt>
                <c:pt idx="109">
                  <c:v>0.19355900000000001</c:v>
                </c:pt>
                <c:pt idx="110">
                  <c:v>0.24743699999999999</c:v>
                </c:pt>
                <c:pt idx="111">
                  <c:v>0.301149</c:v>
                </c:pt>
                <c:pt idx="112">
                  <c:v>0.35864400000000002</c:v>
                </c:pt>
                <c:pt idx="113">
                  <c:v>0.407412</c:v>
                </c:pt>
                <c:pt idx="114">
                  <c:v>0.46710400000000002</c:v>
                </c:pt>
                <c:pt idx="115">
                  <c:v>0.50360499999999997</c:v>
                </c:pt>
                <c:pt idx="116">
                  <c:v>0.53833399999999998</c:v>
                </c:pt>
                <c:pt idx="117">
                  <c:v>0.560612</c:v>
                </c:pt>
                <c:pt idx="118">
                  <c:v>0.56622700000000004</c:v>
                </c:pt>
                <c:pt idx="119">
                  <c:v>0.55884199999999995</c:v>
                </c:pt>
                <c:pt idx="120">
                  <c:v>0.53436700000000004</c:v>
                </c:pt>
                <c:pt idx="121">
                  <c:v>0.49096899999999999</c:v>
                </c:pt>
                <c:pt idx="122">
                  <c:v>0.45495799999999997</c:v>
                </c:pt>
                <c:pt idx="123">
                  <c:v>0.40307799999999999</c:v>
                </c:pt>
                <c:pt idx="124">
                  <c:v>0.34338600000000002</c:v>
                </c:pt>
                <c:pt idx="125">
                  <c:v>0.29461900000000002</c:v>
                </c:pt>
                <c:pt idx="126">
                  <c:v>0.24011299999999999</c:v>
                </c:pt>
                <c:pt idx="127">
                  <c:v>0.19506899999999999</c:v>
                </c:pt>
                <c:pt idx="128">
                  <c:v>0.151612</c:v>
                </c:pt>
                <c:pt idx="129">
                  <c:v>0.115906</c:v>
                </c:pt>
                <c:pt idx="130">
                  <c:v>8.4110699999999997E-2</c:v>
                </c:pt>
                <c:pt idx="131">
                  <c:v>5.9871899999999999E-2</c:v>
                </c:pt>
                <c:pt idx="132">
                  <c:v>4.0905200000000003E-2</c:v>
                </c:pt>
                <c:pt idx="133">
                  <c:v>2.6249100000000001E-2</c:v>
                </c:pt>
                <c:pt idx="134">
                  <c:v>1.6822899999999998E-2</c:v>
                </c:pt>
                <c:pt idx="135">
                  <c:v>1.0387499999999999E-2</c:v>
                </c:pt>
                <c:pt idx="136">
                  <c:v>6.2132200000000002E-3</c:v>
                </c:pt>
                <c:pt idx="137">
                  <c:v>4.26582E-3</c:v>
                </c:pt>
                <c:pt idx="138">
                  <c:v>3.1781299999999999E-3</c:v>
                </c:pt>
                <c:pt idx="139">
                  <c:v>2.2044299999999998E-3</c:v>
                </c:pt>
                <c:pt idx="140">
                  <c:v>1.83297E-3</c:v>
                </c:pt>
                <c:pt idx="141">
                  <c:v>1.9164200000000001E-3</c:v>
                </c:pt>
                <c:pt idx="142">
                  <c:v>1.7061299999999999E-3</c:v>
                </c:pt>
                <c:pt idx="143">
                  <c:v>1.4462500000000001E-3</c:v>
                </c:pt>
                <c:pt idx="144">
                  <c:v>1.3318099999999999E-3</c:v>
                </c:pt>
                <c:pt idx="145">
                  <c:v>1.12725E-3</c:v>
                </c:pt>
                <c:pt idx="146">
                  <c:v>8.27376E-4</c:v>
                </c:pt>
                <c:pt idx="147">
                  <c:v>6.7067500000000003E-4</c:v>
                </c:pt>
                <c:pt idx="148">
                  <c:v>5.0855099999999999E-4</c:v>
                </c:pt>
                <c:pt idx="149">
                  <c:v>3.2335699999999997E-4</c:v>
                </c:pt>
                <c:pt idx="150">
                  <c:v>3.0464100000000003E-4</c:v>
                </c:pt>
                <c:pt idx="151">
                  <c:v>2.6035499999999998E-4</c:v>
                </c:pt>
                <c:pt idx="152">
                  <c:v>3.0046899999999999E-4</c:v>
                </c:pt>
                <c:pt idx="153">
                  <c:v>3.2007900000000002E-4</c:v>
                </c:pt>
                <c:pt idx="154">
                  <c:v>3.5798699999999999E-4</c:v>
                </c:pt>
                <c:pt idx="155">
                  <c:v>3.9750499999999998E-4</c:v>
                </c:pt>
                <c:pt idx="156">
                  <c:v>4.0197600000000002E-4</c:v>
                </c:pt>
                <c:pt idx="157">
                  <c:v>3.9214099999999998E-4</c:v>
                </c:pt>
                <c:pt idx="158">
                  <c:v>3.45232E-4</c:v>
                </c:pt>
                <c:pt idx="159">
                  <c:v>3.3647000000000001E-4</c:v>
                </c:pt>
                <c:pt idx="160">
                  <c:v>3.29556E-4</c:v>
                </c:pt>
                <c:pt idx="161">
                  <c:v>2.7579299999999998E-4</c:v>
                </c:pt>
                <c:pt idx="162">
                  <c:v>2.15949E-4</c:v>
                </c:pt>
                <c:pt idx="163">
                  <c:v>1.9472900000000001E-4</c:v>
                </c:pt>
                <c:pt idx="164">
                  <c:v>1.9294099999999999E-4</c:v>
                </c:pt>
                <c:pt idx="165">
                  <c:v>1.9431200000000001E-4</c:v>
                </c:pt>
                <c:pt idx="166">
                  <c:v>2.0569699999999999E-4</c:v>
                </c:pt>
                <c:pt idx="167">
                  <c:v>1.9794800000000001E-4</c:v>
                </c:pt>
                <c:pt idx="168">
                  <c:v>2.4163799999999999E-4</c:v>
                </c:pt>
                <c:pt idx="169">
                  <c:v>2.5803000000000002E-4</c:v>
                </c:pt>
                <c:pt idx="170">
                  <c:v>2.1934600000000001E-4</c:v>
                </c:pt>
                <c:pt idx="171">
                  <c:v>2.1255100000000001E-4</c:v>
                </c:pt>
                <c:pt idx="172">
                  <c:v>2.06591E-4</c:v>
                </c:pt>
                <c:pt idx="173">
                  <c:v>2.0468299999999999E-4</c:v>
                </c:pt>
                <c:pt idx="174">
                  <c:v>1.9311999999999999E-4</c:v>
                </c:pt>
                <c:pt idx="175">
                  <c:v>1.78338E-4</c:v>
                </c:pt>
                <c:pt idx="176">
                  <c:v>1.6898E-4</c:v>
                </c:pt>
                <c:pt idx="177">
                  <c:v>1.70113E-4</c:v>
                </c:pt>
                <c:pt idx="178">
                  <c:v>1.8346399999999999E-4</c:v>
                </c:pt>
                <c:pt idx="179">
                  <c:v>1.6200599999999999E-4</c:v>
                </c:pt>
                <c:pt idx="180">
                  <c:v>1.6111200000000001E-4</c:v>
                </c:pt>
                <c:pt idx="181">
                  <c:v>1.6588099999999999E-4</c:v>
                </c:pt>
                <c:pt idx="182">
                  <c:v>1.7047000000000001E-4</c:v>
                </c:pt>
                <c:pt idx="183">
                  <c:v>1.7178199999999999E-4</c:v>
                </c:pt>
                <c:pt idx="184">
                  <c:v>1.66477E-4</c:v>
                </c:pt>
                <c:pt idx="185">
                  <c:v>1.7142399999999999E-4</c:v>
                </c:pt>
                <c:pt idx="186">
                  <c:v>1.8018600000000001E-4</c:v>
                </c:pt>
                <c:pt idx="187">
                  <c:v>1.7875500000000001E-4</c:v>
                </c:pt>
                <c:pt idx="188">
                  <c:v>1.6683400000000001E-4</c:v>
                </c:pt>
                <c:pt idx="189">
                  <c:v>1.66059E-4</c:v>
                </c:pt>
                <c:pt idx="190">
                  <c:v>1.6158899999999999E-4</c:v>
                </c:pt>
                <c:pt idx="191">
                  <c:v>1.6403300000000001E-4</c:v>
                </c:pt>
                <c:pt idx="192">
                  <c:v>1.5795300000000001E-4</c:v>
                </c:pt>
                <c:pt idx="193">
                  <c:v>1.5264799999999999E-4</c:v>
                </c:pt>
                <c:pt idx="194">
                  <c:v>1.50622E-4</c:v>
                </c:pt>
                <c:pt idx="195">
                  <c:v>1.3739000000000001E-4</c:v>
                </c:pt>
                <c:pt idx="196">
                  <c:v>1.4555500000000001E-4</c:v>
                </c:pt>
                <c:pt idx="197">
                  <c:v>1.38761E-4</c:v>
                </c:pt>
                <c:pt idx="198">
                  <c:v>1.3655500000000001E-4</c:v>
                </c:pt>
                <c:pt idx="199">
                  <c:v>1.4650899999999999E-4</c:v>
                </c:pt>
                <c:pt idx="200">
                  <c:v>1.32502E-4</c:v>
                </c:pt>
                <c:pt idx="201">
                  <c:v>1.6671500000000001E-4</c:v>
                </c:pt>
                <c:pt idx="202">
                  <c:v>1.2809099999999999E-4</c:v>
                </c:pt>
                <c:pt idx="203">
                  <c:v>6.5327000000000007E-5</c:v>
                </c:pt>
                <c:pt idx="204">
                  <c:v>4.2137E-5</c:v>
                </c:pt>
                <c:pt idx="205">
                  <c:v>2.6285999999999999E-5</c:v>
                </c:pt>
                <c:pt idx="206">
                  <c:v>1.9606000000000002E-5</c:v>
                </c:pt>
                <c:pt idx="207">
                  <c:v>2.1781999999999999E-5</c:v>
                </c:pt>
                <c:pt idx="208">
                  <c:v>1.5255E-5</c:v>
                </c:pt>
                <c:pt idx="209">
                  <c:v>1.4875000000000001E-5</c:v>
                </c:pt>
                <c:pt idx="210">
                  <c:v>1.3113E-5</c:v>
                </c:pt>
                <c:pt idx="211">
                  <c:v>1.7796E-5</c:v>
                </c:pt>
                <c:pt idx="212">
                  <c:v>1.6793999999999999E-5</c:v>
                </c:pt>
                <c:pt idx="213">
                  <c:v>1.6458000000000001E-5</c:v>
                </c:pt>
                <c:pt idx="214">
                  <c:v>1.4972E-5</c:v>
                </c:pt>
                <c:pt idx="215">
                  <c:v>1.6294999999999999E-5</c:v>
                </c:pt>
                <c:pt idx="216">
                  <c:v>1.3661E-5</c:v>
                </c:pt>
                <c:pt idx="217">
                  <c:v>1.473E-5</c:v>
                </c:pt>
                <c:pt idx="218">
                  <c:v>1.2449999999999999E-5</c:v>
                </c:pt>
                <c:pt idx="219">
                  <c:v>1.5985E-5</c:v>
                </c:pt>
                <c:pt idx="220">
                  <c:v>1.2964E-5</c:v>
                </c:pt>
                <c:pt idx="221">
                  <c:v>1.3142999999999999E-5</c:v>
                </c:pt>
                <c:pt idx="222">
                  <c:v>1.289E-5</c:v>
                </c:pt>
                <c:pt idx="223">
                  <c:v>1.8924999999999999E-5</c:v>
                </c:pt>
                <c:pt idx="224">
                  <c:v>1.3735E-5</c:v>
                </c:pt>
                <c:pt idx="225">
                  <c:v>1.3482000000000001E-5</c:v>
                </c:pt>
                <c:pt idx="226">
                  <c:v>1.2568999999999999E-5</c:v>
                </c:pt>
                <c:pt idx="227">
                  <c:v>1.0681E-5</c:v>
                </c:pt>
                <c:pt idx="228">
                  <c:v>1.1440000000000001E-5</c:v>
                </c:pt>
                <c:pt idx="229">
                  <c:v>1.1134999999999999E-5</c:v>
                </c:pt>
                <c:pt idx="230">
                  <c:v>1.0062E-5</c:v>
                </c:pt>
                <c:pt idx="231">
                  <c:v>9.7920000000000004E-6</c:v>
                </c:pt>
                <c:pt idx="232">
                  <c:v>9.1789999999999997E-6</c:v>
                </c:pt>
                <c:pt idx="233">
                  <c:v>9.037E-6</c:v>
                </c:pt>
                <c:pt idx="234">
                  <c:v>9.0820000000000005E-6</c:v>
                </c:pt>
                <c:pt idx="235">
                  <c:v>8.9020000000000005E-6</c:v>
                </c:pt>
                <c:pt idx="236">
                  <c:v>8.9679999999999995E-6</c:v>
                </c:pt>
                <c:pt idx="237">
                  <c:v>1.0338E-5</c:v>
                </c:pt>
                <c:pt idx="238">
                  <c:v>7.9049999999999997E-6</c:v>
                </c:pt>
                <c:pt idx="239">
                  <c:v>9.1980000000000007E-6</c:v>
                </c:pt>
                <c:pt idx="240">
                  <c:v>8.4400000000000005E-6</c:v>
                </c:pt>
              </c:numCache>
            </c:numRef>
          </c:yVal>
          <c:smooth val="0"/>
          <c:extLst>
            <c:ext xmlns:c16="http://schemas.microsoft.com/office/drawing/2014/chart" uri="{C3380CC4-5D6E-409C-BE32-E72D297353CC}">
              <c16:uniqueId val="{00000003-1D2D-4018-92C2-28BB5CFEFC94}"/>
            </c:ext>
          </c:extLst>
        </c:ser>
        <c:dLbls>
          <c:showLegendKey val="0"/>
          <c:showVal val="0"/>
          <c:showCatName val="0"/>
          <c:showSerName val="0"/>
          <c:showPercent val="0"/>
          <c:showBubbleSize val="0"/>
        </c:dLbls>
        <c:axId val="1888821376"/>
        <c:axId val="530288880"/>
      </c:scatterChart>
      <c:valAx>
        <c:axId val="1888821376"/>
        <c:scaling>
          <c:orientation val="minMax"/>
          <c:max val="60"/>
          <c:min val="-6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logBase val="10"/>
          <c:orientation val="minMax"/>
          <c:max val="1"/>
          <c:min val="1.0000000000000004E-6"/>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DOLP</c:v>
          </c:tx>
          <c:spPr>
            <a:ln w="19050" cap="rnd">
              <a:solidFill>
                <a:schemeClr val="accent2"/>
              </a:solidFill>
              <a:round/>
            </a:ln>
            <a:effectLst/>
          </c:spPr>
          <c:marker>
            <c:symbol val="none"/>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Angle_Parallel!$Q$9:$Q$249</c:f>
              <c:numCache>
                <c:formatCode>0.00E+00</c:formatCode>
                <c:ptCount val="241"/>
                <c:pt idx="0">
                  <c:v>2.0371742689405684E-2</c:v>
                </c:pt>
                <c:pt idx="1">
                  <c:v>0.10183509415701489</c:v>
                </c:pt>
                <c:pt idx="2">
                  <c:v>5.8251043281210196E-2</c:v>
                </c:pt>
                <c:pt idx="3">
                  <c:v>0.14876175679033021</c:v>
                </c:pt>
                <c:pt idx="4">
                  <c:v>8.8100768000573593E-2</c:v>
                </c:pt>
                <c:pt idx="5">
                  <c:v>8.827330485599505E-2</c:v>
                </c:pt>
                <c:pt idx="6">
                  <c:v>0.1145858884466176</c:v>
                </c:pt>
                <c:pt idx="7">
                  <c:v>3.4171852271521135E-2</c:v>
                </c:pt>
                <c:pt idx="8">
                  <c:v>2.3244514537395271E-2</c:v>
                </c:pt>
                <c:pt idx="9">
                  <c:v>7.4224508499923916E-2</c:v>
                </c:pt>
                <c:pt idx="10">
                  <c:v>7.7293814056587376E-2</c:v>
                </c:pt>
                <c:pt idx="11">
                  <c:v>1.810783424012789E-2</c:v>
                </c:pt>
                <c:pt idx="12">
                  <c:v>0.10151438792582636</c:v>
                </c:pt>
                <c:pt idx="13">
                  <c:v>3.3390545430608216E-2</c:v>
                </c:pt>
                <c:pt idx="14">
                  <c:v>9.6780503045253624E-2</c:v>
                </c:pt>
                <c:pt idx="15">
                  <c:v>8.1225403052058984E-2</c:v>
                </c:pt>
                <c:pt idx="16">
                  <c:v>3.4929808910609261E-2</c:v>
                </c:pt>
                <c:pt idx="17">
                  <c:v>9.66930583261289E-2</c:v>
                </c:pt>
                <c:pt idx="18">
                  <c:v>3.8457503255681702E-2</c:v>
                </c:pt>
                <c:pt idx="19">
                  <c:v>0.14949327498998885</c:v>
                </c:pt>
                <c:pt idx="20">
                  <c:v>0.10622555680704844</c:v>
                </c:pt>
                <c:pt idx="21">
                  <c:v>0.15478274044139215</c:v>
                </c:pt>
                <c:pt idx="22">
                  <c:v>5.2499626426901633E-2</c:v>
                </c:pt>
                <c:pt idx="23">
                  <c:v>6.0794886294965586E-2</c:v>
                </c:pt>
                <c:pt idx="24">
                  <c:v>0.15250887948623104</c:v>
                </c:pt>
                <c:pt idx="25">
                  <c:v>0.17113648234838352</c:v>
                </c:pt>
                <c:pt idx="26">
                  <c:v>9.1266326571752696E-2</c:v>
                </c:pt>
                <c:pt idx="27">
                  <c:v>0.16278305399118614</c:v>
                </c:pt>
                <c:pt idx="28">
                  <c:v>6.9946418441101124E-2</c:v>
                </c:pt>
                <c:pt idx="29">
                  <c:v>0.1599140121395268</c:v>
                </c:pt>
                <c:pt idx="30">
                  <c:v>0.18425724958770109</c:v>
                </c:pt>
                <c:pt idx="31">
                  <c:v>0.23442233717721472</c:v>
                </c:pt>
                <c:pt idx="32">
                  <c:v>0.33439944913097774</c:v>
                </c:pt>
                <c:pt idx="33">
                  <c:v>0.34924527687851686</c:v>
                </c:pt>
                <c:pt idx="34">
                  <c:v>0.31945008526426766</c:v>
                </c:pt>
                <c:pt idx="35">
                  <c:v>0.30943052418588984</c:v>
                </c:pt>
                <c:pt idx="36">
                  <c:v>0.37589211572563458</c:v>
                </c:pt>
                <c:pt idx="37">
                  <c:v>0.39534322262932969</c:v>
                </c:pt>
                <c:pt idx="38">
                  <c:v>0.40516002807940205</c:v>
                </c:pt>
                <c:pt idx="39">
                  <c:v>0.4077201623350552</c:v>
                </c:pt>
                <c:pt idx="40">
                  <c:v>0.4115263478063575</c:v>
                </c:pt>
                <c:pt idx="41">
                  <c:v>0.42955939136016352</c:v>
                </c:pt>
                <c:pt idx="42">
                  <c:v>0.41254349422738457</c:v>
                </c:pt>
                <c:pt idx="43">
                  <c:v>0.44698850843560006</c:v>
                </c:pt>
                <c:pt idx="44">
                  <c:v>0.5066225134080441</c:v>
                </c:pt>
                <c:pt idx="45">
                  <c:v>0.52890424934433833</c:v>
                </c:pt>
                <c:pt idx="46">
                  <c:v>0.4951222949898465</c:v>
                </c:pt>
                <c:pt idx="47">
                  <c:v>0.50936117890686006</c:v>
                </c:pt>
                <c:pt idx="48">
                  <c:v>0.56824584588641325</c:v>
                </c:pt>
                <c:pt idx="49">
                  <c:v>0.58177957386361012</c:v>
                </c:pt>
                <c:pt idx="50">
                  <c:v>0.55599156972199626</c:v>
                </c:pt>
                <c:pt idx="51">
                  <c:v>0.58858264072278088</c:v>
                </c:pt>
                <c:pt idx="52">
                  <c:v>0.59756614159999488</c:v>
                </c:pt>
                <c:pt idx="53">
                  <c:v>0.56946042303532818</c:v>
                </c:pt>
                <c:pt idx="54">
                  <c:v>0.55339557919528715</c:v>
                </c:pt>
                <c:pt idx="55">
                  <c:v>0.56397465779369882</c:v>
                </c:pt>
                <c:pt idx="56">
                  <c:v>0.56669861886141382</c:v>
                </c:pt>
                <c:pt idx="57">
                  <c:v>0.54305800985896691</c:v>
                </c:pt>
                <c:pt idx="58">
                  <c:v>0.55154746369127439</c:v>
                </c:pt>
                <c:pt idx="59">
                  <c:v>0.5705618506521497</c:v>
                </c:pt>
                <c:pt idx="60">
                  <c:v>0.53663594541634452</c:v>
                </c:pt>
                <c:pt idx="61">
                  <c:v>0.54029983824677763</c:v>
                </c:pt>
                <c:pt idx="62">
                  <c:v>0.57015011185685327</c:v>
                </c:pt>
                <c:pt idx="63">
                  <c:v>0.59785260903641435</c:v>
                </c:pt>
                <c:pt idx="64">
                  <c:v>0.59604126033432614</c:v>
                </c:pt>
                <c:pt idx="65">
                  <c:v>0.63382529027232426</c:v>
                </c:pt>
                <c:pt idx="66">
                  <c:v>0.61947209591825214</c:v>
                </c:pt>
                <c:pt idx="67">
                  <c:v>0.56322429813427854</c:v>
                </c:pt>
                <c:pt idx="68">
                  <c:v>0.57787088661252295</c:v>
                </c:pt>
                <c:pt idx="69">
                  <c:v>0.5667289223714792</c:v>
                </c:pt>
                <c:pt idx="70">
                  <c:v>0.55894548484696349</c:v>
                </c:pt>
                <c:pt idx="71">
                  <c:v>0.50916621567698817</c:v>
                </c:pt>
                <c:pt idx="72">
                  <c:v>0.53489090400900008</c:v>
                </c:pt>
                <c:pt idx="73">
                  <c:v>0.53712852642683251</c:v>
                </c:pt>
                <c:pt idx="74">
                  <c:v>0.55919248596937354</c:v>
                </c:pt>
                <c:pt idx="75">
                  <c:v>0.66170598022213578</c:v>
                </c:pt>
                <c:pt idx="76">
                  <c:v>0.68994633867874589</c:v>
                </c:pt>
                <c:pt idx="77">
                  <c:v>0.70060524617637909</c:v>
                </c:pt>
                <c:pt idx="78">
                  <c:v>0.72108031610117229</c:v>
                </c:pt>
                <c:pt idx="79">
                  <c:v>0.72355959661444258</c:v>
                </c:pt>
                <c:pt idx="80">
                  <c:v>0.70921270286260352</c:v>
                </c:pt>
                <c:pt idx="81">
                  <c:v>0.6934701929047733</c:v>
                </c:pt>
                <c:pt idx="82">
                  <c:v>0.6794841343178093</c:v>
                </c:pt>
                <c:pt idx="83">
                  <c:v>0.67857693313664913</c:v>
                </c:pt>
                <c:pt idx="84">
                  <c:v>0.67799203310142242</c:v>
                </c:pt>
                <c:pt idx="85">
                  <c:v>0.64848444418568807</c:v>
                </c:pt>
                <c:pt idx="86">
                  <c:v>0.67740228097474697</c:v>
                </c:pt>
                <c:pt idx="87">
                  <c:v>0.71520732345482552</c:v>
                </c:pt>
                <c:pt idx="88">
                  <c:v>0.753490253819036</c:v>
                </c:pt>
                <c:pt idx="89">
                  <c:v>0.78611174313595866</c:v>
                </c:pt>
                <c:pt idx="90">
                  <c:v>0.81446766447289654</c:v>
                </c:pt>
                <c:pt idx="91">
                  <c:v>0.8288820700149182</c:v>
                </c:pt>
                <c:pt idx="92">
                  <c:v>0.83632945605620967</c:v>
                </c:pt>
                <c:pt idx="93">
                  <c:v>0.82566762578663189</c:v>
                </c:pt>
                <c:pt idx="94">
                  <c:v>0.77160640212997789</c:v>
                </c:pt>
                <c:pt idx="95">
                  <c:v>0.7749373725356864</c:v>
                </c:pt>
                <c:pt idx="96">
                  <c:v>0.70183615830649237</c:v>
                </c:pt>
                <c:pt idx="97">
                  <c:v>0.52831691767933875</c:v>
                </c:pt>
                <c:pt idx="98">
                  <c:v>0.51200045286982843</c:v>
                </c:pt>
                <c:pt idx="99">
                  <c:v>0.62725939954520249</c:v>
                </c:pt>
                <c:pt idx="100">
                  <c:v>0.7518745709101915</c:v>
                </c:pt>
                <c:pt idx="101">
                  <c:v>0.8324485521851378</c:v>
                </c:pt>
                <c:pt idx="102">
                  <c:v>0.87660643844086006</c:v>
                </c:pt>
                <c:pt idx="103">
                  <c:v>0.90576134730585722</c:v>
                </c:pt>
                <c:pt idx="104">
                  <c:v>0.92194070640952386</c:v>
                </c:pt>
                <c:pt idx="105">
                  <c:v>0.93378532035654771</c:v>
                </c:pt>
                <c:pt idx="106">
                  <c:v>0.94372951427806062</c:v>
                </c:pt>
                <c:pt idx="107">
                  <c:v>0.95148539835813972</c:v>
                </c:pt>
                <c:pt idx="108">
                  <c:v>0.95822586682640798</c:v>
                </c:pt>
                <c:pt idx="109">
                  <c:v>0.96444625164549991</c:v>
                </c:pt>
                <c:pt idx="110">
                  <c:v>0.96982905775655559</c:v>
                </c:pt>
                <c:pt idx="111">
                  <c:v>0.97356264102531231</c:v>
                </c:pt>
                <c:pt idx="112">
                  <c:v>0.97680112735569635</c:v>
                </c:pt>
                <c:pt idx="113">
                  <c:v>0.9798385963041788</c:v>
                </c:pt>
                <c:pt idx="114">
                  <c:v>0.9823353286523212</c:v>
                </c:pt>
                <c:pt idx="115">
                  <c:v>0.98442036743068084</c:v>
                </c:pt>
                <c:pt idx="116">
                  <c:v>0.98622342403214702</c:v>
                </c:pt>
                <c:pt idx="117">
                  <c:v>0.9876626590303661</c:v>
                </c:pt>
                <c:pt idx="118">
                  <c:v>0.98846980279492791</c:v>
                </c:pt>
                <c:pt idx="119">
                  <c:v>0.98935393046875353</c:v>
                </c:pt>
                <c:pt idx="120">
                  <c:v>0.98966835159227151</c:v>
                </c:pt>
                <c:pt idx="121">
                  <c:v>0.98960034628916194</c:v>
                </c:pt>
                <c:pt idx="122">
                  <c:v>0.98965724516037046</c:v>
                </c:pt>
                <c:pt idx="123">
                  <c:v>0.98904303998930987</c:v>
                </c:pt>
                <c:pt idx="124">
                  <c:v>0.98842128405620888</c:v>
                </c:pt>
                <c:pt idx="125">
                  <c:v>0.98759888098449544</c:v>
                </c:pt>
                <c:pt idx="126">
                  <c:v>0.98680770884869984</c:v>
                </c:pt>
                <c:pt idx="127">
                  <c:v>0.98421743814600282</c:v>
                </c:pt>
                <c:pt idx="128">
                  <c:v>0.9830936889311811</c:v>
                </c:pt>
                <c:pt idx="129">
                  <c:v>0.97899645096424437</c:v>
                </c:pt>
                <c:pt idx="130">
                  <c:v>0.9732326699443461</c:v>
                </c:pt>
                <c:pt idx="131">
                  <c:v>0.9691142645249784</c:v>
                </c:pt>
                <c:pt idx="132">
                  <c:v>0.9608306756347601</c:v>
                </c:pt>
                <c:pt idx="133">
                  <c:v>0.94790458612045247</c:v>
                </c:pt>
                <c:pt idx="134">
                  <c:v>0.93050423331694498</c:v>
                </c:pt>
                <c:pt idx="135">
                  <c:v>0.89754159210957141</c:v>
                </c:pt>
                <c:pt idx="136">
                  <c:v>0.85232948443140499</c:v>
                </c:pt>
                <c:pt idx="137">
                  <c:v>0.83278875446062883</c:v>
                </c:pt>
                <c:pt idx="138">
                  <c:v>0.84425174369529954</c:v>
                </c:pt>
                <c:pt idx="139">
                  <c:v>0.83335539257876212</c:v>
                </c:pt>
                <c:pt idx="140">
                  <c:v>0.81421621582760806</c:v>
                </c:pt>
                <c:pt idx="141">
                  <c:v>0.85941393470100824</c:v>
                </c:pt>
                <c:pt idx="142">
                  <c:v>0.84421298490567775</c:v>
                </c:pt>
                <c:pt idx="143">
                  <c:v>0.82846633525452062</c:v>
                </c:pt>
                <c:pt idx="144">
                  <c:v>0.82795867727325501</c:v>
                </c:pt>
                <c:pt idx="145">
                  <c:v>0.80230082476606768</c:v>
                </c:pt>
                <c:pt idx="146">
                  <c:v>0.72794709367642774</c:v>
                </c:pt>
                <c:pt idx="147">
                  <c:v>0.69657944441700814</c:v>
                </c:pt>
                <c:pt idx="148">
                  <c:v>0.60195171125328795</c:v>
                </c:pt>
                <c:pt idx="149">
                  <c:v>0.40343461423148569</c:v>
                </c:pt>
                <c:pt idx="150">
                  <c:v>0.42772698592384412</c:v>
                </c:pt>
                <c:pt idx="151">
                  <c:v>0.42393387298288632</c:v>
                </c:pt>
                <c:pt idx="152">
                  <c:v>0.55015388803544851</c:v>
                </c:pt>
                <c:pt idx="153">
                  <c:v>0.57905826562804741</c:v>
                </c:pt>
                <c:pt idx="154">
                  <c:v>0.63411543992938291</c:v>
                </c:pt>
                <c:pt idx="155">
                  <c:v>0.65143751098660874</c:v>
                </c:pt>
                <c:pt idx="156">
                  <c:v>0.66039711182655325</c:v>
                </c:pt>
                <c:pt idx="157">
                  <c:v>0.66688288924271122</c:v>
                </c:pt>
                <c:pt idx="158">
                  <c:v>0.6493208983010299</c:v>
                </c:pt>
                <c:pt idx="159">
                  <c:v>0.64773634649883183</c:v>
                </c:pt>
                <c:pt idx="160">
                  <c:v>0.62032571793830271</c:v>
                </c:pt>
                <c:pt idx="161">
                  <c:v>0.55097492513740109</c:v>
                </c:pt>
                <c:pt idx="162">
                  <c:v>0.50937193266172143</c:v>
                </c:pt>
                <c:pt idx="163">
                  <c:v>0.47386794248304304</c:v>
                </c:pt>
                <c:pt idx="164">
                  <c:v>0.48435930468813104</c:v>
                </c:pt>
                <c:pt idx="165">
                  <c:v>0.50647195303716308</c:v>
                </c:pt>
                <c:pt idx="166">
                  <c:v>0.52118985603803658</c:v>
                </c:pt>
                <c:pt idx="167">
                  <c:v>0.4889751508370655</c:v>
                </c:pt>
                <c:pt idx="168">
                  <c:v>0.57048828918070082</c:v>
                </c:pt>
                <c:pt idx="169">
                  <c:v>0.55952321602950283</c:v>
                </c:pt>
                <c:pt idx="170">
                  <c:v>0.56732449389522843</c:v>
                </c:pt>
                <c:pt idx="171">
                  <c:v>0.54167575329962381</c:v>
                </c:pt>
                <c:pt idx="172">
                  <c:v>0.52607964393127193</c:v>
                </c:pt>
                <c:pt idx="173">
                  <c:v>0.49138750836653611</c:v>
                </c:pt>
                <c:pt idx="174">
                  <c:v>0.47743493992377461</c:v>
                </c:pt>
                <c:pt idx="175">
                  <c:v>0.46315601737481604</c:v>
                </c:pt>
                <c:pt idx="176">
                  <c:v>0.4555738176111247</c:v>
                </c:pt>
                <c:pt idx="177">
                  <c:v>0.4382245724949364</c:v>
                </c:pt>
                <c:pt idx="178">
                  <c:v>0.44390810879667009</c:v>
                </c:pt>
                <c:pt idx="179">
                  <c:v>0.43864704665757354</c:v>
                </c:pt>
                <c:pt idx="180">
                  <c:v>0.4256314053861609</c:v>
                </c:pt>
                <c:pt idx="181">
                  <c:v>0.44886043497233358</c:v>
                </c:pt>
                <c:pt idx="182">
                  <c:v>0.47826153895668388</c:v>
                </c:pt>
                <c:pt idx="183">
                  <c:v>0.48804581508670497</c:v>
                </c:pt>
                <c:pt idx="184">
                  <c:v>0.48215655085741194</c:v>
                </c:pt>
                <c:pt idx="185">
                  <c:v>0.50864331535891916</c:v>
                </c:pt>
                <c:pt idx="186">
                  <c:v>0.46927396847748026</c:v>
                </c:pt>
                <c:pt idx="187">
                  <c:v>0.46565153584816482</c:v>
                </c:pt>
                <c:pt idx="188">
                  <c:v>0.48746026044370838</c:v>
                </c:pt>
                <c:pt idx="189">
                  <c:v>0.48340443683416889</c:v>
                </c:pt>
                <c:pt idx="190">
                  <c:v>0.46703776120122814</c:v>
                </c:pt>
                <c:pt idx="191">
                  <c:v>0.4852028308394109</c:v>
                </c:pt>
                <c:pt idx="192">
                  <c:v>0.40911309344421104</c:v>
                </c:pt>
                <c:pt idx="193">
                  <c:v>0.41652793397949106</c:v>
                </c:pt>
                <c:pt idx="194">
                  <c:v>0.42223186228810761</c:v>
                </c:pt>
                <c:pt idx="195">
                  <c:v>0.38244123828848953</c:v>
                </c:pt>
                <c:pt idx="196">
                  <c:v>0.37063237202861993</c:v>
                </c:pt>
                <c:pt idx="197">
                  <c:v>0.35282942624247693</c:v>
                </c:pt>
                <c:pt idx="198">
                  <c:v>0.34384649283332891</c:v>
                </c:pt>
                <c:pt idx="199">
                  <c:v>0.31294467732420556</c:v>
                </c:pt>
                <c:pt idx="200">
                  <c:v>0.30387777280689249</c:v>
                </c:pt>
                <c:pt idx="201">
                  <c:v>0.32504032845311376</c:v>
                </c:pt>
                <c:pt idx="202">
                  <c:v>0.32908532122350803</c:v>
                </c:pt>
                <c:pt idx="203">
                  <c:v>0.24295146582551919</c:v>
                </c:pt>
                <c:pt idx="204">
                  <c:v>0.26155498336323135</c:v>
                </c:pt>
                <c:pt idx="205">
                  <c:v>0.22987692764823614</c:v>
                </c:pt>
                <c:pt idx="206">
                  <c:v>0.16452507369123762</c:v>
                </c:pt>
                <c:pt idx="207">
                  <c:v>0.16430231285756974</c:v>
                </c:pt>
                <c:pt idx="208">
                  <c:v>0.17502516917494093</c:v>
                </c:pt>
                <c:pt idx="209">
                  <c:v>3.3091013030374587E-2</c:v>
                </c:pt>
                <c:pt idx="210">
                  <c:v>4.8419028297239923E-2</c:v>
                </c:pt>
                <c:pt idx="211">
                  <c:v>0.18643948275763522</c:v>
                </c:pt>
                <c:pt idx="212">
                  <c:v>5.7209978586304909E-2</c:v>
                </c:pt>
                <c:pt idx="213">
                  <c:v>3.8098564935394208E-2</c:v>
                </c:pt>
                <c:pt idx="214">
                  <c:v>9.902543438159532E-2</c:v>
                </c:pt>
                <c:pt idx="215">
                  <c:v>0.21570860891452412</c:v>
                </c:pt>
                <c:pt idx="216">
                  <c:v>0.10454062050238533</c:v>
                </c:pt>
                <c:pt idx="217">
                  <c:v>0.15766306316488535</c:v>
                </c:pt>
                <c:pt idx="218">
                  <c:v>0.12779027568642809</c:v>
                </c:pt>
                <c:pt idx="219">
                  <c:v>0.14035739649306156</c:v>
                </c:pt>
                <c:pt idx="220">
                  <c:v>3.378503109810508E-2</c:v>
                </c:pt>
                <c:pt idx="221">
                  <c:v>2.7947126938655153E-2</c:v>
                </c:pt>
                <c:pt idx="222">
                  <c:v>0.15641968529813013</c:v>
                </c:pt>
                <c:pt idx="223">
                  <c:v>0.34411218762599322</c:v>
                </c:pt>
                <c:pt idx="224">
                  <c:v>0.14625180325030737</c:v>
                </c:pt>
                <c:pt idx="225">
                  <c:v>0.2095799058070526</c:v>
                </c:pt>
                <c:pt idx="226">
                  <c:v>0.13388128177126299</c:v>
                </c:pt>
                <c:pt idx="227">
                  <c:v>4.1626772794024165E-2</c:v>
                </c:pt>
                <c:pt idx="228">
                  <c:v>0.14783885825146417</c:v>
                </c:pt>
                <c:pt idx="229">
                  <c:v>0.1147934765257998</c:v>
                </c:pt>
                <c:pt idx="230">
                  <c:v>7.0614878730481029E-2</c:v>
                </c:pt>
                <c:pt idx="231">
                  <c:v>5.4150031971844668E-2</c:v>
                </c:pt>
                <c:pt idx="232">
                  <c:v>5.234416727726026E-2</c:v>
                </c:pt>
                <c:pt idx="233">
                  <c:v>7.7841780281873968E-2</c:v>
                </c:pt>
                <c:pt idx="234">
                  <c:v>7.0030387789542486E-2</c:v>
                </c:pt>
                <c:pt idx="235">
                  <c:v>2.3424603250752178E-2</c:v>
                </c:pt>
                <c:pt idx="236">
                  <c:v>0.11125353366457998</c:v>
                </c:pt>
                <c:pt idx="237">
                  <c:v>0.1068343935732302</c:v>
                </c:pt>
                <c:pt idx="238">
                  <c:v>0.10027575492469572</c:v>
                </c:pt>
                <c:pt idx="239">
                  <c:v>9.5425361898119537E-2</c:v>
                </c:pt>
                <c:pt idx="240">
                  <c:v>0.16483416563831432</c:v>
                </c:pt>
              </c:numCache>
            </c:numRef>
          </c:yVal>
          <c:smooth val="0"/>
          <c:extLst>
            <c:ext xmlns:c16="http://schemas.microsoft.com/office/drawing/2014/chart" uri="{C3380CC4-5D6E-409C-BE32-E72D297353CC}">
              <c16:uniqueId val="{00000001-E4C9-4295-AFD9-D6386F310DDF}"/>
            </c:ext>
          </c:extLst>
        </c:ser>
        <c:dLbls>
          <c:showLegendKey val="0"/>
          <c:showVal val="0"/>
          <c:showCatName val="0"/>
          <c:showSerName val="0"/>
          <c:showPercent val="0"/>
          <c:showBubbleSize val="0"/>
        </c:dLbls>
        <c:axId val="589032816"/>
        <c:axId val="589027536"/>
      </c:scatterChart>
      <c:valAx>
        <c:axId val="589032816"/>
        <c:scaling>
          <c:orientation val="minMax"/>
          <c:max val="60"/>
          <c:min val="-6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7536"/>
        <c:crosses val="autoZero"/>
        <c:crossBetween val="midCat"/>
      </c:valAx>
      <c:valAx>
        <c:axId val="589027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3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PSA = 0º</c:v>
          </c:tx>
          <c:spPr>
            <a:ln w="25400" cap="rnd">
              <a:solidFill>
                <a:schemeClr val="accent1"/>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Angle_Perpendicular!$F$9:$F$249</c:f>
              <c:numCache>
                <c:formatCode>0.00E+00</c:formatCode>
                <c:ptCount val="241"/>
                <c:pt idx="0">
                  <c:v>1.09874E-4</c:v>
                </c:pt>
                <c:pt idx="1">
                  <c:v>5.8025000000000001E-5</c:v>
                </c:pt>
                <c:pt idx="2">
                  <c:v>9.8377999999999999E-5</c:v>
                </c:pt>
                <c:pt idx="3">
                  <c:v>1.6312400000000001E-4</c:v>
                </c:pt>
                <c:pt idx="4">
                  <c:v>1.20543E-4</c:v>
                </c:pt>
                <c:pt idx="5">
                  <c:v>9.1590999999999998E-5</c:v>
                </c:pt>
                <c:pt idx="6">
                  <c:v>9.8735999999999998E-5</c:v>
                </c:pt>
                <c:pt idx="7">
                  <c:v>9.8356000000000005E-5</c:v>
                </c:pt>
                <c:pt idx="8">
                  <c:v>1.09122E-4</c:v>
                </c:pt>
                <c:pt idx="9">
                  <c:v>1.4863300000000001E-4</c:v>
                </c:pt>
                <c:pt idx="10">
                  <c:v>1.4189000000000001E-4</c:v>
                </c:pt>
                <c:pt idx="11">
                  <c:v>1.02185E-4</c:v>
                </c:pt>
                <c:pt idx="12">
                  <c:v>1.09032E-4</c:v>
                </c:pt>
                <c:pt idx="13">
                  <c:v>1.7661700000000001E-4</c:v>
                </c:pt>
                <c:pt idx="14">
                  <c:v>1.3271100000000001E-4</c:v>
                </c:pt>
                <c:pt idx="15">
                  <c:v>1.2280099999999999E-4</c:v>
                </c:pt>
                <c:pt idx="16">
                  <c:v>1.92084E-4</c:v>
                </c:pt>
                <c:pt idx="17">
                  <c:v>2.02895E-4</c:v>
                </c:pt>
                <c:pt idx="18">
                  <c:v>2.1958399999999999E-4</c:v>
                </c:pt>
                <c:pt idx="19">
                  <c:v>1.7720600000000001E-4</c:v>
                </c:pt>
                <c:pt idx="20">
                  <c:v>3.04939E-4</c:v>
                </c:pt>
                <c:pt idx="21">
                  <c:v>3.7360399999999998E-4</c:v>
                </c:pt>
                <c:pt idx="22">
                  <c:v>3.9905499999999999E-4</c:v>
                </c:pt>
                <c:pt idx="23">
                  <c:v>7.0131200000000005E-4</c:v>
                </c:pt>
                <c:pt idx="24">
                  <c:v>1.2161800000000001E-3</c:v>
                </c:pt>
                <c:pt idx="25">
                  <c:v>2.72514E-3</c:v>
                </c:pt>
                <c:pt idx="26">
                  <c:v>6.4211199999999998E-3</c:v>
                </c:pt>
                <c:pt idx="27">
                  <c:v>1.49842E-2</c:v>
                </c:pt>
                <c:pt idx="28">
                  <c:v>3.8364599999999999E-2</c:v>
                </c:pt>
                <c:pt idx="29">
                  <c:v>6.4884700000000003E-2</c:v>
                </c:pt>
                <c:pt idx="30">
                  <c:v>5.2311200000000002E-2</c:v>
                </c:pt>
                <c:pt idx="31">
                  <c:v>5.6602699999999999E-2</c:v>
                </c:pt>
                <c:pt idx="32">
                  <c:v>5.3612E-2</c:v>
                </c:pt>
                <c:pt idx="33">
                  <c:v>6.2614900000000001E-2</c:v>
                </c:pt>
                <c:pt idx="34">
                  <c:v>6.98743E-2</c:v>
                </c:pt>
                <c:pt idx="35">
                  <c:v>6.5716300000000005E-2</c:v>
                </c:pt>
                <c:pt idx="36">
                  <c:v>6.3816499999999998E-2</c:v>
                </c:pt>
                <c:pt idx="37">
                  <c:v>5.9555299999999999E-2</c:v>
                </c:pt>
                <c:pt idx="38">
                  <c:v>6.8481899999999998E-2</c:v>
                </c:pt>
                <c:pt idx="39">
                  <c:v>6.8565799999999996E-2</c:v>
                </c:pt>
                <c:pt idx="40">
                  <c:v>7.2796299999999994E-2</c:v>
                </c:pt>
                <c:pt idx="41">
                  <c:v>7.4184899999999998E-2</c:v>
                </c:pt>
                <c:pt idx="42">
                  <c:v>7.5069899999999995E-2</c:v>
                </c:pt>
                <c:pt idx="43">
                  <c:v>7.8297099999999994E-2</c:v>
                </c:pt>
                <c:pt idx="44">
                  <c:v>7.9063900000000006E-2</c:v>
                </c:pt>
                <c:pt idx="45">
                  <c:v>8.1203899999999996E-2</c:v>
                </c:pt>
                <c:pt idx="46">
                  <c:v>8.12306E-2</c:v>
                </c:pt>
                <c:pt idx="47">
                  <c:v>8.3412600000000003E-2</c:v>
                </c:pt>
                <c:pt idx="48">
                  <c:v>8.9382600000000006E-2</c:v>
                </c:pt>
                <c:pt idx="49">
                  <c:v>9.57036E-2</c:v>
                </c:pt>
                <c:pt idx="50">
                  <c:v>9.9983699999999995E-2</c:v>
                </c:pt>
                <c:pt idx="51">
                  <c:v>0.103821</c:v>
                </c:pt>
                <c:pt idx="52">
                  <c:v>0.100342</c:v>
                </c:pt>
                <c:pt idx="53">
                  <c:v>0.10962</c:v>
                </c:pt>
                <c:pt idx="54">
                  <c:v>0.11804199999999999</c:v>
                </c:pt>
                <c:pt idx="55">
                  <c:v>0.108277</c:v>
                </c:pt>
                <c:pt idx="56">
                  <c:v>0.127717</c:v>
                </c:pt>
                <c:pt idx="57">
                  <c:v>0.135377</c:v>
                </c:pt>
                <c:pt idx="58">
                  <c:v>0.14236499999999999</c:v>
                </c:pt>
                <c:pt idx="59">
                  <c:v>0.14453199999999999</c:v>
                </c:pt>
                <c:pt idx="60">
                  <c:v>0.148927</c:v>
                </c:pt>
                <c:pt idx="61">
                  <c:v>0.14663799999999999</c:v>
                </c:pt>
                <c:pt idx="62">
                  <c:v>0.17111299999999999</c:v>
                </c:pt>
                <c:pt idx="63">
                  <c:v>0.16433800000000001</c:v>
                </c:pt>
                <c:pt idx="64">
                  <c:v>0.17361499999999999</c:v>
                </c:pt>
                <c:pt idx="65">
                  <c:v>0.19226199999999999</c:v>
                </c:pt>
                <c:pt idx="66">
                  <c:v>0.214143</c:v>
                </c:pt>
                <c:pt idx="67">
                  <c:v>0.22494600000000001</c:v>
                </c:pt>
                <c:pt idx="68">
                  <c:v>0.22045999999999999</c:v>
                </c:pt>
                <c:pt idx="69">
                  <c:v>0.220551</c:v>
                </c:pt>
                <c:pt idx="70">
                  <c:v>0.234681</c:v>
                </c:pt>
                <c:pt idx="71">
                  <c:v>0.25781399999999999</c:v>
                </c:pt>
                <c:pt idx="72">
                  <c:v>0.25918799999999997</c:v>
                </c:pt>
                <c:pt idx="73">
                  <c:v>0.26440599999999997</c:v>
                </c:pt>
                <c:pt idx="74">
                  <c:v>0.27466000000000002</c:v>
                </c:pt>
                <c:pt idx="75">
                  <c:v>0.29596099999999997</c:v>
                </c:pt>
                <c:pt idx="76">
                  <c:v>0.30319400000000002</c:v>
                </c:pt>
                <c:pt idx="77">
                  <c:v>0.30380400000000002</c:v>
                </c:pt>
                <c:pt idx="78">
                  <c:v>0.33343699999999998</c:v>
                </c:pt>
                <c:pt idx="79">
                  <c:v>0.33130100000000001</c:v>
                </c:pt>
                <c:pt idx="80">
                  <c:v>0.35376200000000002</c:v>
                </c:pt>
                <c:pt idx="81">
                  <c:v>0.36407699999999998</c:v>
                </c:pt>
                <c:pt idx="82">
                  <c:v>0.37600899999999998</c:v>
                </c:pt>
                <c:pt idx="83">
                  <c:v>0.37518499999999999</c:v>
                </c:pt>
                <c:pt idx="84">
                  <c:v>0.39596700000000001</c:v>
                </c:pt>
                <c:pt idx="85">
                  <c:v>0.41467500000000002</c:v>
                </c:pt>
                <c:pt idx="86">
                  <c:v>0.418734</c:v>
                </c:pt>
                <c:pt idx="87">
                  <c:v>0.44336100000000001</c:v>
                </c:pt>
                <c:pt idx="88">
                  <c:v>0.47186499999999998</c:v>
                </c:pt>
                <c:pt idx="89">
                  <c:v>0.47921900000000001</c:v>
                </c:pt>
                <c:pt idx="90">
                  <c:v>0.50555799999999995</c:v>
                </c:pt>
                <c:pt idx="91">
                  <c:v>0.50799899999999998</c:v>
                </c:pt>
                <c:pt idx="92">
                  <c:v>0.54260600000000003</c:v>
                </c:pt>
                <c:pt idx="93">
                  <c:v>0.55298199999999997</c:v>
                </c:pt>
                <c:pt idx="94">
                  <c:v>0.58404900000000004</c:v>
                </c:pt>
                <c:pt idx="95">
                  <c:v>0.58233999999999997</c:v>
                </c:pt>
                <c:pt idx="96">
                  <c:v>0.59424200000000005</c:v>
                </c:pt>
                <c:pt idx="97">
                  <c:v>0.63086299999999995</c:v>
                </c:pt>
                <c:pt idx="98">
                  <c:v>0.625309</c:v>
                </c:pt>
                <c:pt idx="99">
                  <c:v>0.67999600000000004</c:v>
                </c:pt>
                <c:pt idx="100">
                  <c:v>0.65771900000000005</c:v>
                </c:pt>
                <c:pt idx="101">
                  <c:v>0.65784100000000001</c:v>
                </c:pt>
                <c:pt idx="102">
                  <c:v>0.72797000000000001</c:v>
                </c:pt>
                <c:pt idx="103">
                  <c:v>0.76294300000000004</c:v>
                </c:pt>
                <c:pt idx="104">
                  <c:v>0.78662500000000002</c:v>
                </c:pt>
                <c:pt idx="105">
                  <c:v>0.79547500000000004</c:v>
                </c:pt>
                <c:pt idx="106">
                  <c:v>0.78149800000000003</c:v>
                </c:pt>
                <c:pt idx="107">
                  <c:v>0.74963800000000003</c:v>
                </c:pt>
                <c:pt idx="108">
                  <c:v>0.81720400000000004</c:v>
                </c:pt>
                <c:pt idx="109">
                  <c:v>0.82501599999999997</c:v>
                </c:pt>
                <c:pt idx="110">
                  <c:v>0.84088499999999999</c:v>
                </c:pt>
                <c:pt idx="111">
                  <c:v>0.84528000000000003</c:v>
                </c:pt>
                <c:pt idx="112">
                  <c:v>0.85541199999999995</c:v>
                </c:pt>
                <c:pt idx="113">
                  <c:v>0.85370299999999999</c:v>
                </c:pt>
                <c:pt idx="114">
                  <c:v>0.85071200000000002</c:v>
                </c:pt>
                <c:pt idx="115">
                  <c:v>0.882633</c:v>
                </c:pt>
                <c:pt idx="116">
                  <c:v>0.87909300000000001</c:v>
                </c:pt>
                <c:pt idx="117">
                  <c:v>0.88757699999999995</c:v>
                </c:pt>
                <c:pt idx="118">
                  <c:v>0.90179799999999999</c:v>
                </c:pt>
                <c:pt idx="119">
                  <c:v>0.91052599999999995</c:v>
                </c:pt>
                <c:pt idx="120">
                  <c:v>0.89465700000000004</c:v>
                </c:pt>
                <c:pt idx="121">
                  <c:v>0.91730100000000003</c:v>
                </c:pt>
                <c:pt idx="122">
                  <c:v>0.90149299999999999</c:v>
                </c:pt>
                <c:pt idx="123">
                  <c:v>0.85650999999999999</c:v>
                </c:pt>
                <c:pt idx="124">
                  <c:v>0.89935699999999996</c:v>
                </c:pt>
                <c:pt idx="125">
                  <c:v>0.88928600000000002</c:v>
                </c:pt>
                <c:pt idx="126">
                  <c:v>0.896061</c:v>
                </c:pt>
                <c:pt idx="127">
                  <c:v>0.87195199999999995</c:v>
                </c:pt>
                <c:pt idx="128">
                  <c:v>0.81549499999999997</c:v>
                </c:pt>
                <c:pt idx="129">
                  <c:v>0.787296</c:v>
                </c:pt>
                <c:pt idx="130">
                  <c:v>0.82629799999999998</c:v>
                </c:pt>
                <c:pt idx="131">
                  <c:v>0.80560699999999996</c:v>
                </c:pt>
                <c:pt idx="132">
                  <c:v>0.77551700000000001</c:v>
                </c:pt>
                <c:pt idx="133">
                  <c:v>0.76776500000000003</c:v>
                </c:pt>
                <c:pt idx="134">
                  <c:v>0.75433700000000004</c:v>
                </c:pt>
                <c:pt idx="135">
                  <c:v>0.73901700000000003</c:v>
                </c:pt>
                <c:pt idx="136">
                  <c:v>0.74621999999999999</c:v>
                </c:pt>
                <c:pt idx="137">
                  <c:v>0.70831699999999997</c:v>
                </c:pt>
                <c:pt idx="138">
                  <c:v>0.71771600000000002</c:v>
                </c:pt>
                <c:pt idx="139">
                  <c:v>0.69360699999999997</c:v>
                </c:pt>
                <c:pt idx="140">
                  <c:v>0.68481800000000004</c:v>
                </c:pt>
                <c:pt idx="141">
                  <c:v>0.65808500000000003</c:v>
                </c:pt>
                <c:pt idx="142">
                  <c:v>0.64862399999999998</c:v>
                </c:pt>
                <c:pt idx="143">
                  <c:v>0.62097500000000005</c:v>
                </c:pt>
                <c:pt idx="144">
                  <c:v>0.59228899999999995</c:v>
                </c:pt>
                <c:pt idx="145">
                  <c:v>0.57568699999999995</c:v>
                </c:pt>
                <c:pt idx="146">
                  <c:v>0.58099699999999999</c:v>
                </c:pt>
                <c:pt idx="147">
                  <c:v>0.56390799999999996</c:v>
                </c:pt>
                <c:pt idx="148">
                  <c:v>0.538578</c:v>
                </c:pt>
                <c:pt idx="149">
                  <c:v>0.51398100000000002</c:v>
                </c:pt>
                <c:pt idx="150">
                  <c:v>0.49823200000000001</c:v>
                </c:pt>
                <c:pt idx="151">
                  <c:v>0.50146900000000005</c:v>
                </c:pt>
                <c:pt idx="152">
                  <c:v>0.47406199999999998</c:v>
                </c:pt>
                <c:pt idx="153">
                  <c:v>0.44940400000000003</c:v>
                </c:pt>
                <c:pt idx="154">
                  <c:v>0.43567099999999997</c:v>
                </c:pt>
                <c:pt idx="155">
                  <c:v>0.43347400000000003</c:v>
                </c:pt>
                <c:pt idx="156">
                  <c:v>0.40667900000000001</c:v>
                </c:pt>
                <c:pt idx="157">
                  <c:v>0.38006800000000002</c:v>
                </c:pt>
                <c:pt idx="158">
                  <c:v>0.363894</c:v>
                </c:pt>
                <c:pt idx="159">
                  <c:v>0.353518</c:v>
                </c:pt>
                <c:pt idx="160">
                  <c:v>0.34338600000000002</c:v>
                </c:pt>
                <c:pt idx="161">
                  <c:v>0.31683499999999998</c:v>
                </c:pt>
                <c:pt idx="162">
                  <c:v>0.32428200000000001</c:v>
                </c:pt>
                <c:pt idx="163">
                  <c:v>0.30120999999999998</c:v>
                </c:pt>
                <c:pt idx="164">
                  <c:v>0.28479199999999999</c:v>
                </c:pt>
                <c:pt idx="165">
                  <c:v>0.29034599999999999</c:v>
                </c:pt>
                <c:pt idx="166">
                  <c:v>0.26269700000000001</c:v>
                </c:pt>
                <c:pt idx="167">
                  <c:v>0.24408099999999999</c:v>
                </c:pt>
                <c:pt idx="168">
                  <c:v>0.25073400000000001</c:v>
                </c:pt>
                <c:pt idx="169">
                  <c:v>0.24401999999999999</c:v>
                </c:pt>
                <c:pt idx="170">
                  <c:v>0.24188299999999999</c:v>
                </c:pt>
                <c:pt idx="171">
                  <c:v>0.22204699999999999</c:v>
                </c:pt>
                <c:pt idx="172">
                  <c:v>0.20086799999999999</c:v>
                </c:pt>
                <c:pt idx="173">
                  <c:v>0.19348199999999999</c:v>
                </c:pt>
                <c:pt idx="174">
                  <c:v>0.19812099999999999</c:v>
                </c:pt>
                <c:pt idx="175">
                  <c:v>0.18182499999999999</c:v>
                </c:pt>
                <c:pt idx="176">
                  <c:v>0.18609700000000001</c:v>
                </c:pt>
                <c:pt idx="177">
                  <c:v>0.16858000000000001</c:v>
                </c:pt>
                <c:pt idx="178">
                  <c:v>0.170594</c:v>
                </c:pt>
                <c:pt idx="179">
                  <c:v>0.16320899999999999</c:v>
                </c:pt>
                <c:pt idx="180">
                  <c:v>0.15326000000000001</c:v>
                </c:pt>
                <c:pt idx="181">
                  <c:v>0.14685200000000001</c:v>
                </c:pt>
                <c:pt idx="182">
                  <c:v>0.14196900000000001</c:v>
                </c:pt>
                <c:pt idx="183">
                  <c:v>0.1391</c:v>
                </c:pt>
                <c:pt idx="184">
                  <c:v>0.13861200000000001</c:v>
                </c:pt>
                <c:pt idx="185">
                  <c:v>0.13287399999999999</c:v>
                </c:pt>
                <c:pt idx="186">
                  <c:v>0.12890699999999999</c:v>
                </c:pt>
                <c:pt idx="187">
                  <c:v>0.122742</c:v>
                </c:pt>
                <c:pt idx="188">
                  <c:v>0.116578</c:v>
                </c:pt>
                <c:pt idx="189">
                  <c:v>0.116517</c:v>
                </c:pt>
                <c:pt idx="190">
                  <c:v>0.109253</c:v>
                </c:pt>
                <c:pt idx="191">
                  <c:v>0.10180699999999999</c:v>
                </c:pt>
                <c:pt idx="192">
                  <c:v>9.5467099999999999E-2</c:v>
                </c:pt>
                <c:pt idx="193">
                  <c:v>8.8081800000000002E-2</c:v>
                </c:pt>
                <c:pt idx="194">
                  <c:v>9.3479599999999996E-2</c:v>
                </c:pt>
                <c:pt idx="195">
                  <c:v>0.105958</c:v>
                </c:pt>
                <c:pt idx="196">
                  <c:v>7.4310799999999996E-2</c:v>
                </c:pt>
                <c:pt idx="197">
                  <c:v>0.10223400000000001</c:v>
                </c:pt>
                <c:pt idx="198">
                  <c:v>8.4290000000000004E-2</c:v>
                </c:pt>
                <c:pt idx="199">
                  <c:v>3.9676900000000001E-2</c:v>
                </c:pt>
                <c:pt idx="200">
                  <c:v>1.8047500000000001E-2</c:v>
                </c:pt>
                <c:pt idx="201">
                  <c:v>7.7057200000000001E-3</c:v>
                </c:pt>
                <c:pt idx="202">
                  <c:v>3.1945900000000002E-3</c:v>
                </c:pt>
                <c:pt idx="203">
                  <c:v>1.6167200000000001E-3</c:v>
                </c:pt>
                <c:pt idx="204">
                  <c:v>8.2374E-4</c:v>
                </c:pt>
                <c:pt idx="205">
                  <c:v>3.9831000000000003E-4</c:v>
                </c:pt>
                <c:pt idx="206">
                  <c:v>3.18618E-4</c:v>
                </c:pt>
                <c:pt idx="207">
                  <c:v>3.4698999999999998E-4</c:v>
                </c:pt>
                <c:pt idx="208">
                  <c:v>2.5168199999999998E-4</c:v>
                </c:pt>
                <c:pt idx="209">
                  <c:v>2.3970099999999999E-4</c:v>
                </c:pt>
                <c:pt idx="210">
                  <c:v>2.0858699999999999E-4</c:v>
                </c:pt>
                <c:pt idx="211">
                  <c:v>1.5175400000000001E-4</c:v>
                </c:pt>
                <c:pt idx="212">
                  <c:v>1.4627100000000001E-4</c:v>
                </c:pt>
                <c:pt idx="213">
                  <c:v>1.5234999999999999E-4</c:v>
                </c:pt>
                <c:pt idx="214">
                  <c:v>1.4725400000000001E-4</c:v>
                </c:pt>
                <c:pt idx="215">
                  <c:v>1.6069500000000001E-4</c:v>
                </c:pt>
                <c:pt idx="216">
                  <c:v>1.06335E-4</c:v>
                </c:pt>
                <c:pt idx="217">
                  <c:v>9.2923999999999993E-5</c:v>
                </c:pt>
                <c:pt idx="218">
                  <c:v>1.03236E-4</c:v>
                </c:pt>
                <c:pt idx="219">
                  <c:v>1.07885E-4</c:v>
                </c:pt>
                <c:pt idx="220">
                  <c:v>1.0404E-4</c:v>
                </c:pt>
                <c:pt idx="221">
                  <c:v>1.1765999999999999E-4</c:v>
                </c:pt>
                <c:pt idx="222">
                  <c:v>9.4325000000000002E-5</c:v>
                </c:pt>
                <c:pt idx="223">
                  <c:v>7.6563000000000005E-5</c:v>
                </c:pt>
                <c:pt idx="224">
                  <c:v>1.0380200000000001E-4</c:v>
                </c:pt>
                <c:pt idx="225">
                  <c:v>7.0751000000000001E-5</c:v>
                </c:pt>
                <c:pt idx="226">
                  <c:v>8.6516999999999999E-5</c:v>
                </c:pt>
                <c:pt idx="227">
                  <c:v>7.6890000000000004E-5</c:v>
                </c:pt>
                <c:pt idx="228">
                  <c:v>7.1823999999999995E-5</c:v>
                </c:pt>
                <c:pt idx="229">
                  <c:v>8.0437000000000003E-5</c:v>
                </c:pt>
                <c:pt idx="230">
                  <c:v>9.5696E-5</c:v>
                </c:pt>
                <c:pt idx="231">
                  <c:v>7.3343999999999994E-5</c:v>
                </c:pt>
                <c:pt idx="232">
                  <c:v>7.8708000000000006E-5</c:v>
                </c:pt>
                <c:pt idx="233">
                  <c:v>6.3479000000000007E-5</c:v>
                </c:pt>
                <c:pt idx="234">
                  <c:v>5.7309999999999998E-5</c:v>
                </c:pt>
                <c:pt idx="235">
                  <c:v>6.0826999999999999E-5</c:v>
                </c:pt>
                <c:pt idx="236">
                  <c:v>6.6787999999999998E-5</c:v>
                </c:pt>
                <c:pt idx="237">
                  <c:v>1.11253E-4</c:v>
                </c:pt>
                <c:pt idx="238">
                  <c:v>7.8529999999999995E-5</c:v>
                </c:pt>
                <c:pt idx="239">
                  <c:v>4.9095999999999999E-5</c:v>
                </c:pt>
                <c:pt idx="240">
                  <c:v>5.2816999999999999E-5</c:v>
                </c:pt>
              </c:numCache>
            </c:numRef>
          </c:yVal>
          <c:smooth val="0"/>
          <c:extLst>
            <c:ext xmlns:c16="http://schemas.microsoft.com/office/drawing/2014/chart" uri="{C3380CC4-5D6E-409C-BE32-E72D297353CC}">
              <c16:uniqueId val="{00000000-09F8-40B7-B857-9FF67C4E8B59}"/>
            </c:ext>
          </c:extLst>
        </c:ser>
        <c:ser>
          <c:idx val="1"/>
          <c:order val="1"/>
          <c:tx>
            <c:v>PSA = 45º</c:v>
          </c:tx>
          <c:spPr>
            <a:ln w="25400" cap="rnd">
              <a:solidFill>
                <a:schemeClr val="accent2"/>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Angle_Perpendicular!$G$9:$G$249</c:f>
              <c:numCache>
                <c:formatCode>0.00E+00</c:formatCode>
                <c:ptCount val="241"/>
                <c:pt idx="0">
                  <c:v>5.8752000000000003E-5</c:v>
                </c:pt>
                <c:pt idx="1">
                  <c:v>3.3866999999999999E-5</c:v>
                </c:pt>
                <c:pt idx="2">
                  <c:v>5.0992000000000002E-5</c:v>
                </c:pt>
                <c:pt idx="3">
                  <c:v>8.8480000000000007E-5</c:v>
                </c:pt>
                <c:pt idx="4">
                  <c:v>5.5090000000000003E-5</c:v>
                </c:pt>
                <c:pt idx="5">
                  <c:v>5.3384000000000003E-5</c:v>
                </c:pt>
                <c:pt idx="6">
                  <c:v>5.7182999999999998E-5</c:v>
                </c:pt>
                <c:pt idx="7">
                  <c:v>5.4725000000000002E-5</c:v>
                </c:pt>
                <c:pt idx="8">
                  <c:v>6.2067000000000001E-5</c:v>
                </c:pt>
                <c:pt idx="9">
                  <c:v>8.4781E-5</c:v>
                </c:pt>
                <c:pt idx="10">
                  <c:v>8.2824999999999994E-5</c:v>
                </c:pt>
                <c:pt idx="11">
                  <c:v>5.9596999999999999E-5</c:v>
                </c:pt>
                <c:pt idx="12">
                  <c:v>6.8683999999999995E-5</c:v>
                </c:pt>
                <c:pt idx="13">
                  <c:v>8.5730999999999996E-5</c:v>
                </c:pt>
                <c:pt idx="14">
                  <c:v>7.5337000000000001E-5</c:v>
                </c:pt>
                <c:pt idx="15">
                  <c:v>7.4733000000000004E-5</c:v>
                </c:pt>
                <c:pt idx="16">
                  <c:v>1.1351800000000001E-4</c:v>
                </c:pt>
                <c:pt idx="17">
                  <c:v>1.0404E-4</c:v>
                </c:pt>
                <c:pt idx="18">
                  <c:v>1.2719700000000001E-4</c:v>
                </c:pt>
                <c:pt idx="19">
                  <c:v>1.06931E-4</c:v>
                </c:pt>
                <c:pt idx="20">
                  <c:v>1.7142399999999999E-4</c:v>
                </c:pt>
                <c:pt idx="21">
                  <c:v>2.1946499999999999E-4</c:v>
                </c:pt>
                <c:pt idx="22">
                  <c:v>2.43098E-4</c:v>
                </c:pt>
                <c:pt idx="23">
                  <c:v>4.1189999999999998E-4</c:v>
                </c:pt>
                <c:pt idx="24">
                  <c:v>7.4375000000000005E-4</c:v>
                </c:pt>
                <c:pt idx="25">
                  <c:v>1.67549E-3</c:v>
                </c:pt>
                <c:pt idx="26">
                  <c:v>3.9057900000000001E-3</c:v>
                </c:pt>
                <c:pt idx="27">
                  <c:v>9.0480400000000002E-3</c:v>
                </c:pt>
                <c:pt idx="28">
                  <c:v>2.2751E-2</c:v>
                </c:pt>
                <c:pt idx="29">
                  <c:v>3.8616400000000002E-2</c:v>
                </c:pt>
                <c:pt idx="30">
                  <c:v>3.1120399999999999E-2</c:v>
                </c:pt>
                <c:pt idx="31">
                  <c:v>3.3987299999999998E-2</c:v>
                </c:pt>
                <c:pt idx="32">
                  <c:v>3.2163900000000002E-2</c:v>
                </c:pt>
                <c:pt idx="33">
                  <c:v>3.7046700000000002E-2</c:v>
                </c:pt>
                <c:pt idx="34">
                  <c:v>4.1525100000000002E-2</c:v>
                </c:pt>
                <c:pt idx="35">
                  <c:v>3.9619700000000001E-2</c:v>
                </c:pt>
                <c:pt idx="36">
                  <c:v>3.7887799999999999E-2</c:v>
                </c:pt>
                <c:pt idx="37">
                  <c:v>3.5988100000000002E-2</c:v>
                </c:pt>
                <c:pt idx="38">
                  <c:v>4.1340099999999998E-2</c:v>
                </c:pt>
                <c:pt idx="39">
                  <c:v>4.1429800000000003E-2</c:v>
                </c:pt>
                <c:pt idx="40">
                  <c:v>4.3907399999999999E-2</c:v>
                </c:pt>
                <c:pt idx="41">
                  <c:v>4.4178200000000001E-2</c:v>
                </c:pt>
                <c:pt idx="42">
                  <c:v>4.5011799999999998E-2</c:v>
                </c:pt>
                <c:pt idx="43">
                  <c:v>4.72758E-2</c:v>
                </c:pt>
                <c:pt idx="44">
                  <c:v>4.77717E-2</c:v>
                </c:pt>
                <c:pt idx="45">
                  <c:v>4.9431099999999999E-2</c:v>
                </c:pt>
                <c:pt idx="46">
                  <c:v>4.89676E-2</c:v>
                </c:pt>
                <c:pt idx="47">
                  <c:v>5.04E-2</c:v>
                </c:pt>
                <c:pt idx="48">
                  <c:v>5.42529E-2</c:v>
                </c:pt>
                <c:pt idx="49">
                  <c:v>5.7937900000000001E-2</c:v>
                </c:pt>
                <c:pt idx="50">
                  <c:v>6.1035399999999997E-2</c:v>
                </c:pt>
                <c:pt idx="51">
                  <c:v>6.2286599999999998E-2</c:v>
                </c:pt>
                <c:pt idx="52">
                  <c:v>6.0928599999999999E-2</c:v>
                </c:pt>
                <c:pt idx="53">
                  <c:v>6.6788200000000006E-2</c:v>
                </c:pt>
                <c:pt idx="54">
                  <c:v>7.1754899999999996E-2</c:v>
                </c:pt>
                <c:pt idx="55">
                  <c:v>6.6002400000000003E-2</c:v>
                </c:pt>
                <c:pt idx="56">
                  <c:v>7.7896599999999996E-2</c:v>
                </c:pt>
                <c:pt idx="57">
                  <c:v>8.2436099999999998E-2</c:v>
                </c:pt>
                <c:pt idx="58">
                  <c:v>8.67314E-2</c:v>
                </c:pt>
                <c:pt idx="59">
                  <c:v>8.7715600000000005E-2</c:v>
                </c:pt>
                <c:pt idx="60">
                  <c:v>9.1103100000000006E-2</c:v>
                </c:pt>
                <c:pt idx="61">
                  <c:v>9.0027300000000005E-2</c:v>
                </c:pt>
                <c:pt idx="62">
                  <c:v>0.104226</c:v>
                </c:pt>
                <c:pt idx="63">
                  <c:v>0.10038800000000001</c:v>
                </c:pt>
                <c:pt idx="64">
                  <c:v>0.106629</c:v>
                </c:pt>
                <c:pt idx="65">
                  <c:v>0.117753</c:v>
                </c:pt>
                <c:pt idx="66">
                  <c:v>0.13121099999999999</c:v>
                </c:pt>
                <c:pt idx="67">
                  <c:v>0.137849</c:v>
                </c:pt>
                <c:pt idx="68">
                  <c:v>0.135736</c:v>
                </c:pt>
                <c:pt idx="69">
                  <c:v>0.135514</c:v>
                </c:pt>
                <c:pt idx="70">
                  <c:v>0.14413500000000001</c:v>
                </c:pt>
                <c:pt idx="71">
                  <c:v>0.158135</c:v>
                </c:pt>
                <c:pt idx="72">
                  <c:v>0.15917300000000001</c:v>
                </c:pt>
                <c:pt idx="73">
                  <c:v>0.162049</c:v>
                </c:pt>
                <c:pt idx="74">
                  <c:v>0.16817599999999999</c:v>
                </c:pt>
                <c:pt idx="75">
                  <c:v>0.181787</c:v>
                </c:pt>
                <c:pt idx="76">
                  <c:v>0.186334</c:v>
                </c:pt>
                <c:pt idx="77">
                  <c:v>0.18637899999999999</c:v>
                </c:pt>
                <c:pt idx="78">
                  <c:v>0.20513999999999999</c:v>
                </c:pt>
                <c:pt idx="79">
                  <c:v>0.20355300000000001</c:v>
                </c:pt>
                <c:pt idx="80">
                  <c:v>0.217835</c:v>
                </c:pt>
                <c:pt idx="81">
                  <c:v>0.22314500000000001</c:v>
                </c:pt>
                <c:pt idx="82">
                  <c:v>0.231324</c:v>
                </c:pt>
                <c:pt idx="83">
                  <c:v>0.23059199999999999</c:v>
                </c:pt>
                <c:pt idx="84">
                  <c:v>0.24365300000000001</c:v>
                </c:pt>
                <c:pt idx="85">
                  <c:v>0.25537300000000002</c:v>
                </c:pt>
                <c:pt idx="86">
                  <c:v>0.257936</c:v>
                </c:pt>
                <c:pt idx="87">
                  <c:v>0.273561</c:v>
                </c:pt>
                <c:pt idx="88">
                  <c:v>0.29059000000000001</c:v>
                </c:pt>
                <c:pt idx="89">
                  <c:v>0.29510700000000001</c:v>
                </c:pt>
                <c:pt idx="90">
                  <c:v>0.31128099999999997</c:v>
                </c:pt>
                <c:pt idx="91">
                  <c:v>0.31347799999999998</c:v>
                </c:pt>
                <c:pt idx="92">
                  <c:v>0.33362000000000003</c:v>
                </c:pt>
                <c:pt idx="93">
                  <c:v>0.34137200000000001</c:v>
                </c:pt>
                <c:pt idx="94">
                  <c:v>0.35986499999999999</c:v>
                </c:pt>
                <c:pt idx="95">
                  <c:v>0.35943799999999998</c:v>
                </c:pt>
                <c:pt idx="96">
                  <c:v>0.365786</c:v>
                </c:pt>
                <c:pt idx="97">
                  <c:v>0.38971099999999997</c:v>
                </c:pt>
                <c:pt idx="98">
                  <c:v>0.38543899999999998</c:v>
                </c:pt>
                <c:pt idx="99">
                  <c:v>0.41760399999999998</c:v>
                </c:pt>
                <c:pt idx="100">
                  <c:v>0.40448200000000001</c:v>
                </c:pt>
                <c:pt idx="101">
                  <c:v>0.405642</c:v>
                </c:pt>
                <c:pt idx="102">
                  <c:v>0.44781700000000002</c:v>
                </c:pt>
                <c:pt idx="103">
                  <c:v>0.46942299999999998</c:v>
                </c:pt>
                <c:pt idx="104">
                  <c:v>0.48364400000000002</c:v>
                </c:pt>
                <c:pt idx="105">
                  <c:v>0.48779499999999998</c:v>
                </c:pt>
                <c:pt idx="106">
                  <c:v>0.47937200000000002</c:v>
                </c:pt>
                <c:pt idx="107">
                  <c:v>0.459291</c:v>
                </c:pt>
                <c:pt idx="108">
                  <c:v>0.500614</c:v>
                </c:pt>
                <c:pt idx="109">
                  <c:v>0.50329999999999997</c:v>
                </c:pt>
                <c:pt idx="110">
                  <c:v>0.51568999999999998</c:v>
                </c:pt>
                <c:pt idx="111">
                  <c:v>0.51568999999999998</c:v>
                </c:pt>
                <c:pt idx="112">
                  <c:v>0.52252600000000005</c:v>
                </c:pt>
                <c:pt idx="113">
                  <c:v>0.52240399999999998</c:v>
                </c:pt>
                <c:pt idx="114">
                  <c:v>0.51977899999999999</c:v>
                </c:pt>
                <c:pt idx="115">
                  <c:v>0.53961599999999998</c:v>
                </c:pt>
                <c:pt idx="116">
                  <c:v>0.53613699999999997</c:v>
                </c:pt>
                <c:pt idx="117">
                  <c:v>0.54242299999999999</c:v>
                </c:pt>
                <c:pt idx="118">
                  <c:v>0.54962500000000003</c:v>
                </c:pt>
                <c:pt idx="119">
                  <c:v>0.55566800000000005</c:v>
                </c:pt>
                <c:pt idx="120">
                  <c:v>0.545902</c:v>
                </c:pt>
                <c:pt idx="121">
                  <c:v>0.55975699999999995</c:v>
                </c:pt>
                <c:pt idx="122">
                  <c:v>0.54834400000000005</c:v>
                </c:pt>
                <c:pt idx="123">
                  <c:v>0.52209899999999998</c:v>
                </c:pt>
                <c:pt idx="124">
                  <c:v>0.54810000000000003</c:v>
                </c:pt>
                <c:pt idx="125">
                  <c:v>0.54150799999999999</c:v>
                </c:pt>
                <c:pt idx="126">
                  <c:v>0.54596299999999998</c:v>
                </c:pt>
                <c:pt idx="127">
                  <c:v>0.53039899999999995</c:v>
                </c:pt>
                <c:pt idx="128">
                  <c:v>0.496035</c:v>
                </c:pt>
                <c:pt idx="129">
                  <c:v>0.48169099999999998</c:v>
                </c:pt>
                <c:pt idx="130">
                  <c:v>0.50397099999999995</c:v>
                </c:pt>
                <c:pt idx="131">
                  <c:v>0.49048000000000003</c:v>
                </c:pt>
                <c:pt idx="132">
                  <c:v>0.47473300000000002</c:v>
                </c:pt>
                <c:pt idx="133">
                  <c:v>0.468447</c:v>
                </c:pt>
                <c:pt idx="134">
                  <c:v>0.45971899999999999</c:v>
                </c:pt>
                <c:pt idx="135">
                  <c:v>0.45166200000000001</c:v>
                </c:pt>
                <c:pt idx="136">
                  <c:v>0.45501900000000001</c:v>
                </c:pt>
                <c:pt idx="137">
                  <c:v>0.43115399999999998</c:v>
                </c:pt>
                <c:pt idx="138">
                  <c:v>0.43737999999999999</c:v>
                </c:pt>
                <c:pt idx="139">
                  <c:v>0.422182</c:v>
                </c:pt>
                <c:pt idx="140">
                  <c:v>0.41784900000000003</c:v>
                </c:pt>
                <c:pt idx="141">
                  <c:v>0.40118599999999999</c:v>
                </c:pt>
                <c:pt idx="142">
                  <c:v>0.39392300000000002</c:v>
                </c:pt>
                <c:pt idx="143">
                  <c:v>0.37719900000000001</c:v>
                </c:pt>
                <c:pt idx="144">
                  <c:v>0.359682</c:v>
                </c:pt>
                <c:pt idx="145">
                  <c:v>0.34955000000000003</c:v>
                </c:pt>
                <c:pt idx="146">
                  <c:v>0.35229700000000003</c:v>
                </c:pt>
                <c:pt idx="147">
                  <c:v>0.34301900000000002</c:v>
                </c:pt>
                <c:pt idx="148">
                  <c:v>0.32696700000000001</c:v>
                </c:pt>
                <c:pt idx="149">
                  <c:v>0.31158599999999997</c:v>
                </c:pt>
                <c:pt idx="150">
                  <c:v>0.30212600000000001</c:v>
                </c:pt>
                <c:pt idx="151">
                  <c:v>0.30383500000000002</c:v>
                </c:pt>
                <c:pt idx="152">
                  <c:v>0.28698899999999999</c:v>
                </c:pt>
                <c:pt idx="153">
                  <c:v>0.27258500000000002</c:v>
                </c:pt>
                <c:pt idx="154">
                  <c:v>0.265017</c:v>
                </c:pt>
                <c:pt idx="155">
                  <c:v>0.26294099999999998</c:v>
                </c:pt>
                <c:pt idx="156">
                  <c:v>0.24652199999999999</c:v>
                </c:pt>
                <c:pt idx="157">
                  <c:v>0.230958</c:v>
                </c:pt>
                <c:pt idx="158">
                  <c:v>0.22113099999999999</c:v>
                </c:pt>
                <c:pt idx="159">
                  <c:v>0.21521100000000001</c:v>
                </c:pt>
                <c:pt idx="160">
                  <c:v>0.209229</c:v>
                </c:pt>
                <c:pt idx="161">
                  <c:v>0.19220100000000001</c:v>
                </c:pt>
                <c:pt idx="162">
                  <c:v>0.196717</c:v>
                </c:pt>
                <c:pt idx="163">
                  <c:v>0.18396100000000001</c:v>
                </c:pt>
                <c:pt idx="164">
                  <c:v>0.17358499999999999</c:v>
                </c:pt>
                <c:pt idx="165">
                  <c:v>0.176454</c:v>
                </c:pt>
                <c:pt idx="166">
                  <c:v>0.160523</c:v>
                </c:pt>
                <c:pt idx="167">
                  <c:v>0.149232</c:v>
                </c:pt>
                <c:pt idx="168">
                  <c:v>0.15326000000000001</c:v>
                </c:pt>
                <c:pt idx="169">
                  <c:v>0.14910999999999999</c:v>
                </c:pt>
                <c:pt idx="170">
                  <c:v>0.146791</c:v>
                </c:pt>
                <c:pt idx="171">
                  <c:v>0.13519400000000001</c:v>
                </c:pt>
                <c:pt idx="172">
                  <c:v>0.12231499999999999</c:v>
                </c:pt>
                <c:pt idx="173">
                  <c:v>0.117493</c:v>
                </c:pt>
                <c:pt idx="174">
                  <c:v>0.120606</c:v>
                </c:pt>
                <c:pt idx="175">
                  <c:v>0.10992499999999999</c:v>
                </c:pt>
                <c:pt idx="176">
                  <c:v>0.112732</c:v>
                </c:pt>
                <c:pt idx="177">
                  <c:v>0.10192900000000001</c:v>
                </c:pt>
                <c:pt idx="178">
                  <c:v>0.10284500000000001</c:v>
                </c:pt>
                <c:pt idx="179">
                  <c:v>9.8667599999999994E-2</c:v>
                </c:pt>
                <c:pt idx="180">
                  <c:v>9.2510700000000001E-2</c:v>
                </c:pt>
                <c:pt idx="181">
                  <c:v>8.80055E-2</c:v>
                </c:pt>
                <c:pt idx="182">
                  <c:v>8.5712899999999995E-2</c:v>
                </c:pt>
                <c:pt idx="183">
                  <c:v>8.35843E-2</c:v>
                </c:pt>
                <c:pt idx="184">
                  <c:v>8.3042599999999994E-2</c:v>
                </c:pt>
                <c:pt idx="185">
                  <c:v>7.9651399999999997E-2</c:v>
                </c:pt>
                <c:pt idx="186">
                  <c:v>7.7118400000000004E-2</c:v>
                </c:pt>
                <c:pt idx="187">
                  <c:v>7.3254100000000003E-2</c:v>
                </c:pt>
                <c:pt idx="188">
                  <c:v>6.9763699999999998E-2</c:v>
                </c:pt>
                <c:pt idx="189">
                  <c:v>6.9931499999999994E-2</c:v>
                </c:pt>
                <c:pt idx="190">
                  <c:v>6.5018199999999998E-2</c:v>
                </c:pt>
                <c:pt idx="191">
                  <c:v>6.0245800000000002E-2</c:v>
                </c:pt>
                <c:pt idx="192">
                  <c:v>5.71177E-2</c:v>
                </c:pt>
                <c:pt idx="193">
                  <c:v>5.27117E-2</c:v>
                </c:pt>
                <c:pt idx="194">
                  <c:v>5.5218000000000003E-2</c:v>
                </c:pt>
                <c:pt idx="195">
                  <c:v>6.3267199999999996E-2</c:v>
                </c:pt>
                <c:pt idx="196">
                  <c:v>4.4307899999999997E-2</c:v>
                </c:pt>
                <c:pt idx="197">
                  <c:v>6.14245E-2</c:v>
                </c:pt>
                <c:pt idx="198">
                  <c:v>4.9934600000000003E-2</c:v>
                </c:pt>
                <c:pt idx="199">
                  <c:v>2.41205E-2</c:v>
                </c:pt>
                <c:pt idx="200">
                  <c:v>1.07384E-2</c:v>
                </c:pt>
                <c:pt idx="201">
                  <c:v>4.4393799999999997E-3</c:v>
                </c:pt>
                <c:pt idx="202">
                  <c:v>1.94932E-3</c:v>
                </c:pt>
                <c:pt idx="203">
                  <c:v>9.6106900000000005E-4</c:v>
                </c:pt>
                <c:pt idx="204">
                  <c:v>4.7505099999999999E-4</c:v>
                </c:pt>
                <c:pt idx="205">
                  <c:v>2.40953E-4</c:v>
                </c:pt>
                <c:pt idx="206">
                  <c:v>1.88679E-4</c:v>
                </c:pt>
                <c:pt idx="207">
                  <c:v>2.0462400000000001E-4</c:v>
                </c:pt>
                <c:pt idx="208">
                  <c:v>1.4784999999999999E-4</c:v>
                </c:pt>
                <c:pt idx="209">
                  <c:v>1.4525700000000001E-4</c:v>
                </c:pt>
                <c:pt idx="210">
                  <c:v>1.21892E-4</c:v>
                </c:pt>
                <c:pt idx="211">
                  <c:v>9.0450000000000003E-5</c:v>
                </c:pt>
                <c:pt idx="212">
                  <c:v>8.2820999999999999E-5</c:v>
                </c:pt>
                <c:pt idx="213">
                  <c:v>8.2910000000000004E-5</c:v>
                </c:pt>
                <c:pt idx="214">
                  <c:v>8.4311E-5</c:v>
                </c:pt>
                <c:pt idx="215">
                  <c:v>7.4982999999999997E-5</c:v>
                </c:pt>
                <c:pt idx="216">
                  <c:v>6.1422999999999998E-5</c:v>
                </c:pt>
                <c:pt idx="217">
                  <c:v>5.2691000000000001E-5</c:v>
                </c:pt>
                <c:pt idx="218">
                  <c:v>5.9723999999999999E-5</c:v>
                </c:pt>
                <c:pt idx="219">
                  <c:v>6.1810999999999995E-5</c:v>
                </c:pt>
                <c:pt idx="220">
                  <c:v>5.9336999999999998E-5</c:v>
                </c:pt>
                <c:pt idx="221">
                  <c:v>5.9873000000000001E-5</c:v>
                </c:pt>
                <c:pt idx="222">
                  <c:v>4.7454999999999999E-5</c:v>
                </c:pt>
                <c:pt idx="223">
                  <c:v>4.2998999999999999E-5</c:v>
                </c:pt>
                <c:pt idx="224">
                  <c:v>5.4777000000000001E-5</c:v>
                </c:pt>
                <c:pt idx="225">
                  <c:v>3.9801000000000001E-5</c:v>
                </c:pt>
                <c:pt idx="226">
                  <c:v>4.4696E-5</c:v>
                </c:pt>
                <c:pt idx="227">
                  <c:v>4.1529999999999997E-5</c:v>
                </c:pt>
                <c:pt idx="228">
                  <c:v>4.1656000000000002E-5</c:v>
                </c:pt>
                <c:pt idx="229">
                  <c:v>4.0040000000000003E-5</c:v>
                </c:pt>
                <c:pt idx="230">
                  <c:v>4.3548999999999999E-5</c:v>
                </c:pt>
                <c:pt idx="231">
                  <c:v>3.9183000000000001E-5</c:v>
                </c:pt>
                <c:pt idx="232">
                  <c:v>4.3801999999999998E-5</c:v>
                </c:pt>
                <c:pt idx="233">
                  <c:v>3.4026999999999998E-5</c:v>
                </c:pt>
                <c:pt idx="234">
                  <c:v>3.0592000000000001E-5</c:v>
                </c:pt>
                <c:pt idx="235">
                  <c:v>3.4749999999999998E-5</c:v>
                </c:pt>
                <c:pt idx="236">
                  <c:v>3.4944000000000003E-5</c:v>
                </c:pt>
                <c:pt idx="237">
                  <c:v>4.6319999999999997E-5</c:v>
                </c:pt>
                <c:pt idx="238">
                  <c:v>3.8855E-5</c:v>
                </c:pt>
                <c:pt idx="239">
                  <c:v>2.9802E-5</c:v>
                </c:pt>
                <c:pt idx="240">
                  <c:v>3.4675000000000003E-5</c:v>
                </c:pt>
              </c:numCache>
            </c:numRef>
          </c:yVal>
          <c:smooth val="0"/>
          <c:extLst>
            <c:ext xmlns:c16="http://schemas.microsoft.com/office/drawing/2014/chart" uri="{C3380CC4-5D6E-409C-BE32-E72D297353CC}">
              <c16:uniqueId val="{00000001-09F8-40B7-B857-9FF67C4E8B59}"/>
            </c:ext>
          </c:extLst>
        </c:ser>
        <c:ser>
          <c:idx val="2"/>
          <c:order val="2"/>
          <c:tx>
            <c:v>PSA = 90º</c:v>
          </c:tx>
          <c:spPr>
            <a:ln w="25400" cap="rnd">
              <a:solidFill>
                <a:schemeClr val="accent4"/>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Angle_Perpendicular!$H$9:$H$249</c:f>
              <c:numCache>
                <c:formatCode>0.00E+00</c:formatCode>
                <c:ptCount val="241"/>
                <c:pt idx="0">
                  <c:v>1.3393E-5</c:v>
                </c:pt>
                <c:pt idx="1">
                  <c:v>1.3064000000000001E-5</c:v>
                </c:pt>
                <c:pt idx="2">
                  <c:v>1.1866E-5</c:v>
                </c:pt>
                <c:pt idx="3">
                  <c:v>1.3906999999999999E-5</c:v>
                </c:pt>
                <c:pt idx="4">
                  <c:v>1.7329999999999998E-5</c:v>
                </c:pt>
                <c:pt idx="5">
                  <c:v>1.5105E-5</c:v>
                </c:pt>
                <c:pt idx="6">
                  <c:v>1.4115E-5</c:v>
                </c:pt>
                <c:pt idx="7">
                  <c:v>1.4952E-5</c:v>
                </c:pt>
                <c:pt idx="8">
                  <c:v>1.6308999999999999E-5</c:v>
                </c:pt>
                <c:pt idx="9">
                  <c:v>1.6721000000000001E-5</c:v>
                </c:pt>
                <c:pt idx="10">
                  <c:v>1.4191E-5</c:v>
                </c:pt>
                <c:pt idx="11">
                  <c:v>1.5349000000000002E-5</c:v>
                </c:pt>
                <c:pt idx="12">
                  <c:v>1.7932E-5</c:v>
                </c:pt>
                <c:pt idx="13">
                  <c:v>1.9755999999999999E-5</c:v>
                </c:pt>
                <c:pt idx="14">
                  <c:v>1.7742999999999999E-5</c:v>
                </c:pt>
                <c:pt idx="15">
                  <c:v>1.9704999999999999E-5</c:v>
                </c:pt>
                <c:pt idx="16">
                  <c:v>1.9656999999999998E-5</c:v>
                </c:pt>
                <c:pt idx="17">
                  <c:v>2.3328000000000001E-5</c:v>
                </c:pt>
                <c:pt idx="18">
                  <c:v>2.2016999999999999E-5</c:v>
                </c:pt>
                <c:pt idx="19">
                  <c:v>2.2436999999999999E-5</c:v>
                </c:pt>
                <c:pt idx="20">
                  <c:v>2.3621999999999998E-5</c:v>
                </c:pt>
                <c:pt idx="21">
                  <c:v>2.8300999999999999E-5</c:v>
                </c:pt>
                <c:pt idx="22">
                  <c:v>3.4724000000000002E-5</c:v>
                </c:pt>
                <c:pt idx="23">
                  <c:v>4.8637999999999997E-5</c:v>
                </c:pt>
                <c:pt idx="24">
                  <c:v>7.7673E-5</c:v>
                </c:pt>
                <c:pt idx="25">
                  <c:v>1.8200399999999999E-4</c:v>
                </c:pt>
                <c:pt idx="26">
                  <c:v>3.6442499999999998E-4</c:v>
                </c:pt>
                <c:pt idx="27">
                  <c:v>5.3084300000000003E-4</c:v>
                </c:pt>
                <c:pt idx="28">
                  <c:v>7.1835900000000001E-4</c:v>
                </c:pt>
                <c:pt idx="29">
                  <c:v>9.6488400000000005E-4</c:v>
                </c:pt>
                <c:pt idx="30">
                  <c:v>9.0086799999999998E-4</c:v>
                </c:pt>
                <c:pt idx="31">
                  <c:v>9.6190299999999996E-4</c:v>
                </c:pt>
                <c:pt idx="32">
                  <c:v>9.8801399999999995E-4</c:v>
                </c:pt>
                <c:pt idx="33">
                  <c:v>1.00125E-3</c:v>
                </c:pt>
                <c:pt idx="34">
                  <c:v>1.0708600000000001E-3</c:v>
                </c:pt>
                <c:pt idx="35">
                  <c:v>1.13703E-3</c:v>
                </c:pt>
                <c:pt idx="36">
                  <c:v>1.09578E-3</c:v>
                </c:pt>
                <c:pt idx="37">
                  <c:v>1.09924E-3</c:v>
                </c:pt>
                <c:pt idx="38">
                  <c:v>1.2220200000000001E-3</c:v>
                </c:pt>
                <c:pt idx="39">
                  <c:v>1.20557E-3</c:v>
                </c:pt>
                <c:pt idx="40">
                  <c:v>1.29414E-3</c:v>
                </c:pt>
                <c:pt idx="41">
                  <c:v>1.27579E-3</c:v>
                </c:pt>
                <c:pt idx="42">
                  <c:v>1.3282400000000001E-3</c:v>
                </c:pt>
                <c:pt idx="43">
                  <c:v>1.4591300000000001E-3</c:v>
                </c:pt>
                <c:pt idx="44">
                  <c:v>1.4255100000000001E-3</c:v>
                </c:pt>
                <c:pt idx="45">
                  <c:v>1.55259E-3</c:v>
                </c:pt>
                <c:pt idx="46">
                  <c:v>1.4749800000000001E-3</c:v>
                </c:pt>
                <c:pt idx="47">
                  <c:v>1.6058800000000001E-3</c:v>
                </c:pt>
                <c:pt idx="48">
                  <c:v>1.73522E-3</c:v>
                </c:pt>
                <c:pt idx="49">
                  <c:v>1.7625200000000001E-3</c:v>
                </c:pt>
                <c:pt idx="50">
                  <c:v>1.9087900000000001E-3</c:v>
                </c:pt>
                <c:pt idx="51">
                  <c:v>1.8929299999999999E-3</c:v>
                </c:pt>
                <c:pt idx="52">
                  <c:v>1.9740000000000001E-3</c:v>
                </c:pt>
                <c:pt idx="53">
                  <c:v>2.1047700000000002E-3</c:v>
                </c:pt>
                <c:pt idx="54">
                  <c:v>2.20682E-3</c:v>
                </c:pt>
                <c:pt idx="55">
                  <c:v>2.2092000000000001E-3</c:v>
                </c:pt>
                <c:pt idx="56">
                  <c:v>2.4562E-3</c:v>
                </c:pt>
                <c:pt idx="57">
                  <c:v>2.5282099999999999E-3</c:v>
                </c:pt>
                <c:pt idx="58">
                  <c:v>2.6383499999999998E-3</c:v>
                </c:pt>
                <c:pt idx="59">
                  <c:v>2.8038199999999998E-3</c:v>
                </c:pt>
                <c:pt idx="60">
                  <c:v>2.9616500000000001E-3</c:v>
                </c:pt>
                <c:pt idx="61">
                  <c:v>3.0198199999999999E-3</c:v>
                </c:pt>
                <c:pt idx="62">
                  <c:v>3.2620599999999998E-3</c:v>
                </c:pt>
                <c:pt idx="63">
                  <c:v>3.3140299999999999E-3</c:v>
                </c:pt>
                <c:pt idx="64">
                  <c:v>3.45232E-3</c:v>
                </c:pt>
                <c:pt idx="65">
                  <c:v>3.6916900000000001E-3</c:v>
                </c:pt>
                <c:pt idx="66">
                  <c:v>4.0803300000000001E-3</c:v>
                </c:pt>
                <c:pt idx="67">
                  <c:v>4.2319599999999999E-3</c:v>
                </c:pt>
                <c:pt idx="68">
                  <c:v>4.3793E-3</c:v>
                </c:pt>
                <c:pt idx="69">
                  <c:v>4.3540300000000001E-3</c:v>
                </c:pt>
                <c:pt idx="70">
                  <c:v>4.5986500000000001E-3</c:v>
                </c:pt>
                <c:pt idx="71">
                  <c:v>4.9629499999999998E-3</c:v>
                </c:pt>
                <c:pt idx="72">
                  <c:v>5.0945599999999997E-3</c:v>
                </c:pt>
                <c:pt idx="73">
                  <c:v>5.1560699999999996E-3</c:v>
                </c:pt>
                <c:pt idx="74">
                  <c:v>5.4555200000000002E-3</c:v>
                </c:pt>
                <c:pt idx="75">
                  <c:v>5.7621299999999999E-3</c:v>
                </c:pt>
                <c:pt idx="76">
                  <c:v>5.93284E-3</c:v>
                </c:pt>
                <c:pt idx="77">
                  <c:v>6.1059299999999999E-3</c:v>
                </c:pt>
                <c:pt idx="78">
                  <c:v>6.4535399999999998E-3</c:v>
                </c:pt>
                <c:pt idx="79">
                  <c:v>6.5217299999999999E-3</c:v>
                </c:pt>
                <c:pt idx="80">
                  <c:v>6.9971399999999998E-3</c:v>
                </c:pt>
                <c:pt idx="81">
                  <c:v>7.1745200000000002E-3</c:v>
                </c:pt>
                <c:pt idx="82">
                  <c:v>7.62847E-3</c:v>
                </c:pt>
                <c:pt idx="83">
                  <c:v>7.6475400000000004E-3</c:v>
                </c:pt>
                <c:pt idx="84">
                  <c:v>7.9532300000000004E-3</c:v>
                </c:pt>
                <c:pt idx="85">
                  <c:v>8.2617400000000001E-3</c:v>
                </c:pt>
                <c:pt idx="86">
                  <c:v>8.4677299999999997E-3</c:v>
                </c:pt>
                <c:pt idx="87">
                  <c:v>8.9774699999999995E-3</c:v>
                </c:pt>
                <c:pt idx="88">
                  <c:v>9.4199799999999997E-3</c:v>
                </c:pt>
                <c:pt idx="89">
                  <c:v>9.5358500000000002E-3</c:v>
                </c:pt>
                <c:pt idx="90">
                  <c:v>1.0152899999999999E-2</c:v>
                </c:pt>
                <c:pt idx="91">
                  <c:v>1.0297799999999999E-2</c:v>
                </c:pt>
                <c:pt idx="92">
                  <c:v>1.06316E-2</c:v>
                </c:pt>
                <c:pt idx="93">
                  <c:v>1.1064600000000001E-2</c:v>
                </c:pt>
                <c:pt idx="94">
                  <c:v>1.14041E-2</c:v>
                </c:pt>
                <c:pt idx="95">
                  <c:v>1.157E-2</c:v>
                </c:pt>
                <c:pt idx="96">
                  <c:v>1.1776E-2</c:v>
                </c:pt>
                <c:pt idx="97">
                  <c:v>1.2496999999999999E-2</c:v>
                </c:pt>
                <c:pt idx="98">
                  <c:v>1.22586E-2</c:v>
                </c:pt>
                <c:pt idx="99">
                  <c:v>1.3015799999999999E-2</c:v>
                </c:pt>
                <c:pt idx="100">
                  <c:v>1.29567E-2</c:v>
                </c:pt>
                <c:pt idx="101">
                  <c:v>1.3162699999999999E-2</c:v>
                </c:pt>
                <c:pt idx="102">
                  <c:v>1.3895100000000001E-2</c:v>
                </c:pt>
                <c:pt idx="103">
                  <c:v>1.42766E-2</c:v>
                </c:pt>
                <c:pt idx="104">
                  <c:v>1.45836E-2</c:v>
                </c:pt>
                <c:pt idx="105">
                  <c:v>1.4951799999999999E-2</c:v>
                </c:pt>
                <c:pt idx="106">
                  <c:v>1.48793E-2</c:v>
                </c:pt>
                <c:pt idx="107">
                  <c:v>1.4455900000000001E-2</c:v>
                </c:pt>
                <c:pt idx="108">
                  <c:v>1.5276E-2</c:v>
                </c:pt>
                <c:pt idx="109">
                  <c:v>1.51272E-2</c:v>
                </c:pt>
                <c:pt idx="110">
                  <c:v>1.5693800000000001E-2</c:v>
                </c:pt>
                <c:pt idx="111">
                  <c:v>1.54725E-2</c:v>
                </c:pt>
                <c:pt idx="112">
                  <c:v>1.5642300000000001E-2</c:v>
                </c:pt>
                <c:pt idx="113">
                  <c:v>1.5880700000000001E-2</c:v>
                </c:pt>
                <c:pt idx="114">
                  <c:v>1.56747E-2</c:v>
                </c:pt>
                <c:pt idx="115">
                  <c:v>1.6050499999999999E-2</c:v>
                </c:pt>
                <c:pt idx="116">
                  <c:v>1.60772E-2</c:v>
                </c:pt>
                <c:pt idx="117">
                  <c:v>1.6153500000000001E-2</c:v>
                </c:pt>
                <c:pt idx="118">
                  <c:v>1.6088600000000002E-2</c:v>
                </c:pt>
                <c:pt idx="119">
                  <c:v>1.6252599999999999E-2</c:v>
                </c:pt>
                <c:pt idx="120">
                  <c:v>1.5987500000000002E-2</c:v>
                </c:pt>
                <c:pt idx="121">
                  <c:v>1.6283200000000001E-2</c:v>
                </c:pt>
                <c:pt idx="122">
                  <c:v>1.5935999999999999E-2</c:v>
                </c:pt>
                <c:pt idx="123">
                  <c:v>1.5606E-2</c:v>
                </c:pt>
                <c:pt idx="124">
                  <c:v>1.60333E-2</c:v>
                </c:pt>
                <c:pt idx="125">
                  <c:v>1.55736E-2</c:v>
                </c:pt>
                <c:pt idx="126">
                  <c:v>1.55392E-2</c:v>
                </c:pt>
                <c:pt idx="127">
                  <c:v>1.52398E-2</c:v>
                </c:pt>
                <c:pt idx="128">
                  <c:v>1.4801099999999999E-2</c:v>
                </c:pt>
                <c:pt idx="129">
                  <c:v>1.43929E-2</c:v>
                </c:pt>
                <c:pt idx="130">
                  <c:v>1.44692E-2</c:v>
                </c:pt>
                <c:pt idx="131">
                  <c:v>1.4312800000000001E-2</c:v>
                </c:pt>
                <c:pt idx="132">
                  <c:v>1.4123999999999999E-2</c:v>
                </c:pt>
                <c:pt idx="133">
                  <c:v>1.37635E-2</c:v>
                </c:pt>
                <c:pt idx="134">
                  <c:v>1.35041E-2</c:v>
                </c:pt>
                <c:pt idx="135">
                  <c:v>1.3299999999999999E-2</c:v>
                </c:pt>
                <c:pt idx="136">
                  <c:v>1.29681E-2</c:v>
                </c:pt>
                <c:pt idx="137">
                  <c:v>1.24493E-2</c:v>
                </c:pt>
                <c:pt idx="138">
                  <c:v>1.23883E-2</c:v>
                </c:pt>
                <c:pt idx="139">
                  <c:v>1.2151800000000001E-2</c:v>
                </c:pt>
                <c:pt idx="140">
                  <c:v>1.1863800000000001E-2</c:v>
                </c:pt>
                <c:pt idx="141">
                  <c:v>1.14308E-2</c:v>
                </c:pt>
                <c:pt idx="142">
                  <c:v>1.10703E-2</c:v>
                </c:pt>
                <c:pt idx="143">
                  <c:v>1.07213E-2</c:v>
                </c:pt>
                <c:pt idx="144">
                  <c:v>1.03245E-2</c:v>
                </c:pt>
                <c:pt idx="145">
                  <c:v>9.8915700000000006E-3</c:v>
                </c:pt>
                <c:pt idx="146">
                  <c:v>9.7504299999999992E-3</c:v>
                </c:pt>
                <c:pt idx="147">
                  <c:v>9.5139100000000004E-3</c:v>
                </c:pt>
                <c:pt idx="148">
                  <c:v>9.2068299999999992E-3</c:v>
                </c:pt>
                <c:pt idx="149">
                  <c:v>8.6594199999999993E-3</c:v>
                </c:pt>
                <c:pt idx="150">
                  <c:v>8.4915800000000003E-3</c:v>
                </c:pt>
                <c:pt idx="151">
                  <c:v>8.3542500000000006E-3</c:v>
                </c:pt>
                <c:pt idx="152">
                  <c:v>7.9231900000000001E-3</c:v>
                </c:pt>
                <c:pt idx="153">
                  <c:v>7.6046300000000002E-3</c:v>
                </c:pt>
                <c:pt idx="154">
                  <c:v>7.3528600000000001E-3</c:v>
                </c:pt>
                <c:pt idx="155">
                  <c:v>7.2212500000000002E-3</c:v>
                </c:pt>
                <c:pt idx="156">
                  <c:v>6.9065400000000001E-3</c:v>
                </c:pt>
                <c:pt idx="157">
                  <c:v>6.5193500000000001E-3</c:v>
                </c:pt>
                <c:pt idx="158">
                  <c:v>6.2332500000000001E-3</c:v>
                </c:pt>
                <c:pt idx="159">
                  <c:v>6.1855599999999997E-3</c:v>
                </c:pt>
                <c:pt idx="160">
                  <c:v>5.9357000000000004E-3</c:v>
                </c:pt>
                <c:pt idx="161">
                  <c:v>5.5160799999999996E-3</c:v>
                </c:pt>
                <c:pt idx="162">
                  <c:v>5.4817499999999996E-3</c:v>
                </c:pt>
                <c:pt idx="163">
                  <c:v>5.3177199999999997E-3</c:v>
                </c:pt>
                <c:pt idx="164">
                  <c:v>4.9705799999999996E-3</c:v>
                </c:pt>
                <c:pt idx="165">
                  <c:v>4.9271899999999997E-3</c:v>
                </c:pt>
                <c:pt idx="166">
                  <c:v>4.6379899999999998E-3</c:v>
                </c:pt>
                <c:pt idx="167">
                  <c:v>4.3359100000000001E-3</c:v>
                </c:pt>
                <c:pt idx="168">
                  <c:v>4.3363899999999999E-3</c:v>
                </c:pt>
                <c:pt idx="169">
                  <c:v>4.1730700000000001E-3</c:v>
                </c:pt>
                <c:pt idx="170">
                  <c:v>4.0336E-3</c:v>
                </c:pt>
                <c:pt idx="171">
                  <c:v>3.8438000000000001E-3</c:v>
                </c:pt>
                <c:pt idx="172">
                  <c:v>3.5293299999999998E-3</c:v>
                </c:pt>
                <c:pt idx="173">
                  <c:v>3.3490799999999999E-3</c:v>
                </c:pt>
                <c:pt idx="174">
                  <c:v>3.3662499999999999E-3</c:v>
                </c:pt>
                <c:pt idx="175">
                  <c:v>3.0994600000000001E-3</c:v>
                </c:pt>
                <c:pt idx="176">
                  <c:v>3.0579700000000001E-3</c:v>
                </c:pt>
                <c:pt idx="177">
                  <c:v>2.7983299999999999E-3</c:v>
                </c:pt>
                <c:pt idx="178">
                  <c:v>2.7723499999999998E-3</c:v>
                </c:pt>
                <c:pt idx="179">
                  <c:v>2.6281E-3</c:v>
                </c:pt>
                <c:pt idx="180">
                  <c:v>2.4872000000000002E-3</c:v>
                </c:pt>
                <c:pt idx="181">
                  <c:v>2.3343700000000001E-3</c:v>
                </c:pt>
                <c:pt idx="182">
                  <c:v>2.3005199999999999E-3</c:v>
                </c:pt>
                <c:pt idx="183">
                  <c:v>2.2063400000000002E-3</c:v>
                </c:pt>
                <c:pt idx="184">
                  <c:v>2.1209900000000001E-3</c:v>
                </c:pt>
                <c:pt idx="185">
                  <c:v>2.0451699999999998E-3</c:v>
                </c:pt>
                <c:pt idx="186">
                  <c:v>1.9688800000000001E-3</c:v>
                </c:pt>
                <c:pt idx="187">
                  <c:v>1.8687300000000001E-3</c:v>
                </c:pt>
                <c:pt idx="188">
                  <c:v>1.7836200000000001E-3</c:v>
                </c:pt>
                <c:pt idx="189">
                  <c:v>1.78433E-3</c:v>
                </c:pt>
                <c:pt idx="190">
                  <c:v>1.64843E-3</c:v>
                </c:pt>
                <c:pt idx="191">
                  <c:v>1.54305E-3</c:v>
                </c:pt>
                <c:pt idx="192">
                  <c:v>1.49847E-3</c:v>
                </c:pt>
                <c:pt idx="193">
                  <c:v>1.3911800000000001E-3</c:v>
                </c:pt>
                <c:pt idx="194">
                  <c:v>1.4331400000000001E-3</c:v>
                </c:pt>
                <c:pt idx="195">
                  <c:v>1.6360400000000001E-3</c:v>
                </c:pt>
                <c:pt idx="196">
                  <c:v>1.1923400000000001E-3</c:v>
                </c:pt>
                <c:pt idx="197">
                  <c:v>1.3496999999999999E-3</c:v>
                </c:pt>
                <c:pt idx="198">
                  <c:v>1.01352E-3</c:v>
                </c:pt>
                <c:pt idx="199">
                  <c:v>4.8282899999999999E-4</c:v>
                </c:pt>
                <c:pt idx="200">
                  <c:v>2.3746600000000001E-4</c:v>
                </c:pt>
                <c:pt idx="201">
                  <c:v>1.14292E-4</c:v>
                </c:pt>
                <c:pt idx="202">
                  <c:v>6.1214E-5</c:v>
                </c:pt>
                <c:pt idx="203">
                  <c:v>4.3506E-5</c:v>
                </c:pt>
                <c:pt idx="204">
                  <c:v>2.862E-5</c:v>
                </c:pt>
                <c:pt idx="205">
                  <c:v>2.1501999999999998E-5</c:v>
                </c:pt>
                <c:pt idx="206">
                  <c:v>2.1571000000000001E-5</c:v>
                </c:pt>
                <c:pt idx="207">
                  <c:v>2.1832E-5</c:v>
                </c:pt>
                <c:pt idx="208">
                  <c:v>2.0703000000000002E-5</c:v>
                </c:pt>
                <c:pt idx="209">
                  <c:v>1.8604E-5</c:v>
                </c:pt>
                <c:pt idx="210">
                  <c:v>1.8368000000000001E-5</c:v>
                </c:pt>
                <c:pt idx="211">
                  <c:v>2.1447999999999999E-5</c:v>
                </c:pt>
                <c:pt idx="212">
                  <c:v>1.8102999999999999E-5</c:v>
                </c:pt>
                <c:pt idx="213">
                  <c:v>1.806E-5</c:v>
                </c:pt>
                <c:pt idx="214">
                  <c:v>1.7411999999999999E-5</c:v>
                </c:pt>
                <c:pt idx="215">
                  <c:v>2.1821E-5</c:v>
                </c:pt>
                <c:pt idx="216">
                  <c:v>1.7231000000000002E-5</c:v>
                </c:pt>
                <c:pt idx="217">
                  <c:v>1.6303999999999998E-5</c:v>
                </c:pt>
                <c:pt idx="218">
                  <c:v>1.4398E-5</c:v>
                </c:pt>
                <c:pt idx="219">
                  <c:v>2.0653E-5</c:v>
                </c:pt>
                <c:pt idx="220">
                  <c:v>1.5362999999999998E-5</c:v>
                </c:pt>
                <c:pt idx="221">
                  <c:v>1.5806000000000001E-5</c:v>
                </c:pt>
                <c:pt idx="222">
                  <c:v>1.7910999999999998E-5</c:v>
                </c:pt>
                <c:pt idx="223">
                  <c:v>1.6053999999999999E-5</c:v>
                </c:pt>
                <c:pt idx="224">
                  <c:v>1.5597999999999999E-5</c:v>
                </c:pt>
                <c:pt idx="225">
                  <c:v>1.7518000000000001E-5</c:v>
                </c:pt>
                <c:pt idx="226">
                  <c:v>1.7374999999999999E-5</c:v>
                </c:pt>
                <c:pt idx="227">
                  <c:v>1.4979E-5</c:v>
                </c:pt>
                <c:pt idx="228">
                  <c:v>1.6486000000000001E-5</c:v>
                </c:pt>
                <c:pt idx="229">
                  <c:v>1.4737E-5</c:v>
                </c:pt>
                <c:pt idx="230">
                  <c:v>1.4283E-5</c:v>
                </c:pt>
                <c:pt idx="231">
                  <c:v>1.4983E-5</c:v>
                </c:pt>
                <c:pt idx="232">
                  <c:v>1.4032999999999999E-5</c:v>
                </c:pt>
                <c:pt idx="233">
                  <c:v>1.3528E-5</c:v>
                </c:pt>
                <c:pt idx="234">
                  <c:v>1.4404E-5</c:v>
                </c:pt>
                <c:pt idx="235">
                  <c:v>1.4666E-5</c:v>
                </c:pt>
                <c:pt idx="236">
                  <c:v>1.3935E-5</c:v>
                </c:pt>
                <c:pt idx="237">
                  <c:v>1.3760999999999999E-5</c:v>
                </c:pt>
                <c:pt idx="238">
                  <c:v>1.5013E-5</c:v>
                </c:pt>
                <c:pt idx="239">
                  <c:v>1.4589999999999999E-5</c:v>
                </c:pt>
                <c:pt idx="240">
                  <c:v>1.5421E-5</c:v>
                </c:pt>
              </c:numCache>
            </c:numRef>
          </c:yVal>
          <c:smooth val="0"/>
          <c:extLst>
            <c:ext xmlns:c16="http://schemas.microsoft.com/office/drawing/2014/chart" uri="{C3380CC4-5D6E-409C-BE32-E72D297353CC}">
              <c16:uniqueId val="{00000002-09F8-40B7-B857-9FF67C4E8B59}"/>
            </c:ext>
          </c:extLst>
        </c:ser>
        <c:ser>
          <c:idx val="3"/>
          <c:order val="3"/>
          <c:tx>
            <c:v>PSA = 135º</c:v>
          </c:tx>
          <c:spPr>
            <a:ln w="25400" cap="rnd">
              <a:solidFill>
                <a:schemeClr val="accent6"/>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Angle_Perpendicular!$I$9:$I$249</c:f>
              <c:numCache>
                <c:formatCode>0.00E+00</c:formatCode>
                <c:ptCount val="241"/>
                <c:pt idx="0">
                  <c:v>6.2733999999999999E-5</c:v>
                </c:pt>
                <c:pt idx="1">
                  <c:v>4.1499999999999999E-5</c:v>
                </c:pt>
                <c:pt idx="2">
                  <c:v>5.8167000000000001E-5</c:v>
                </c:pt>
                <c:pt idx="3">
                  <c:v>8.4728999999999995E-5</c:v>
                </c:pt>
                <c:pt idx="4">
                  <c:v>8.1532000000000005E-5</c:v>
                </c:pt>
                <c:pt idx="5">
                  <c:v>5.0179999999999997E-5</c:v>
                </c:pt>
                <c:pt idx="6">
                  <c:v>5.6314999999999999E-5</c:v>
                </c:pt>
                <c:pt idx="7">
                  <c:v>5.3074E-5</c:v>
                </c:pt>
                <c:pt idx="8">
                  <c:v>6.7179000000000002E-5</c:v>
                </c:pt>
                <c:pt idx="9">
                  <c:v>8.1751999999999999E-5</c:v>
                </c:pt>
                <c:pt idx="10">
                  <c:v>8.0574999999999993E-5</c:v>
                </c:pt>
                <c:pt idx="11">
                  <c:v>5.5927999999999997E-5</c:v>
                </c:pt>
                <c:pt idx="12">
                  <c:v>6.5691999999999994E-5</c:v>
                </c:pt>
                <c:pt idx="13">
                  <c:v>1.0481500000000001E-4</c:v>
                </c:pt>
                <c:pt idx="14">
                  <c:v>7.5131999999999998E-5</c:v>
                </c:pt>
                <c:pt idx="15">
                  <c:v>7.5609000000000001E-5</c:v>
                </c:pt>
                <c:pt idx="16">
                  <c:v>9.6113000000000006E-5</c:v>
                </c:pt>
                <c:pt idx="17">
                  <c:v>1.2242899999999999E-4</c:v>
                </c:pt>
                <c:pt idx="18">
                  <c:v>1.1924E-4</c:v>
                </c:pt>
                <c:pt idx="19">
                  <c:v>9.4355E-5</c:v>
                </c:pt>
                <c:pt idx="20">
                  <c:v>1.56255E-4</c:v>
                </c:pt>
                <c:pt idx="21">
                  <c:v>1.9034799999999999E-4</c:v>
                </c:pt>
                <c:pt idx="22">
                  <c:v>2.0206099999999999E-4</c:v>
                </c:pt>
                <c:pt idx="23">
                  <c:v>3.2085399999999997E-4</c:v>
                </c:pt>
                <c:pt idx="24">
                  <c:v>5.6040699999999996E-4</c:v>
                </c:pt>
                <c:pt idx="25">
                  <c:v>1.2199999999999999E-3</c:v>
                </c:pt>
                <c:pt idx="26">
                  <c:v>2.89442E-3</c:v>
                </c:pt>
                <c:pt idx="27">
                  <c:v>6.65477E-3</c:v>
                </c:pt>
                <c:pt idx="28">
                  <c:v>1.6767600000000001E-2</c:v>
                </c:pt>
                <c:pt idx="29">
                  <c:v>2.7740600000000001E-2</c:v>
                </c:pt>
                <c:pt idx="30">
                  <c:v>2.1589400000000002E-2</c:v>
                </c:pt>
                <c:pt idx="31">
                  <c:v>2.4477100000000002E-2</c:v>
                </c:pt>
                <c:pt idx="32">
                  <c:v>2.2112E-2</c:v>
                </c:pt>
                <c:pt idx="33">
                  <c:v>2.6098400000000001E-2</c:v>
                </c:pt>
                <c:pt idx="34">
                  <c:v>2.94687E-2</c:v>
                </c:pt>
                <c:pt idx="35">
                  <c:v>2.7347699999999999E-2</c:v>
                </c:pt>
                <c:pt idx="36">
                  <c:v>2.6277700000000001E-2</c:v>
                </c:pt>
                <c:pt idx="37">
                  <c:v>2.5987699999999999E-2</c:v>
                </c:pt>
                <c:pt idx="38">
                  <c:v>2.8831599999999999E-2</c:v>
                </c:pt>
                <c:pt idx="39">
                  <c:v>2.9691800000000001E-2</c:v>
                </c:pt>
                <c:pt idx="40">
                  <c:v>3.0224000000000001E-2</c:v>
                </c:pt>
                <c:pt idx="41">
                  <c:v>3.02335E-2</c:v>
                </c:pt>
                <c:pt idx="42">
                  <c:v>3.1442900000000003E-2</c:v>
                </c:pt>
                <c:pt idx="43">
                  <c:v>3.1883500000000002E-2</c:v>
                </c:pt>
                <c:pt idx="44">
                  <c:v>3.3619200000000002E-2</c:v>
                </c:pt>
                <c:pt idx="45">
                  <c:v>3.38042E-2</c:v>
                </c:pt>
                <c:pt idx="46">
                  <c:v>3.4498500000000001E-2</c:v>
                </c:pt>
                <c:pt idx="47">
                  <c:v>3.4599499999999998E-2</c:v>
                </c:pt>
                <c:pt idx="48">
                  <c:v>3.6758699999999998E-2</c:v>
                </c:pt>
                <c:pt idx="49">
                  <c:v>3.9558599999999999E-2</c:v>
                </c:pt>
                <c:pt idx="50">
                  <c:v>4.0964399999999998E-2</c:v>
                </c:pt>
                <c:pt idx="51">
                  <c:v>4.2841200000000003E-2</c:v>
                </c:pt>
                <c:pt idx="52">
                  <c:v>4.13783E-2</c:v>
                </c:pt>
                <c:pt idx="53">
                  <c:v>4.5604899999999997E-2</c:v>
                </c:pt>
                <c:pt idx="54">
                  <c:v>4.8904700000000002E-2</c:v>
                </c:pt>
                <c:pt idx="55">
                  <c:v>4.4773300000000002E-2</c:v>
                </c:pt>
                <c:pt idx="56">
                  <c:v>5.3054999999999998E-2</c:v>
                </c:pt>
                <c:pt idx="57">
                  <c:v>5.6381500000000001E-2</c:v>
                </c:pt>
                <c:pt idx="58">
                  <c:v>5.8998299999999997E-2</c:v>
                </c:pt>
                <c:pt idx="59">
                  <c:v>5.8662699999999998E-2</c:v>
                </c:pt>
                <c:pt idx="60">
                  <c:v>6.1210899999999999E-2</c:v>
                </c:pt>
                <c:pt idx="61">
                  <c:v>6.01275E-2</c:v>
                </c:pt>
                <c:pt idx="62">
                  <c:v>6.9977300000000006E-2</c:v>
                </c:pt>
                <c:pt idx="63">
                  <c:v>6.7337499999999995E-2</c:v>
                </c:pt>
                <c:pt idx="64">
                  <c:v>7.2586499999999998E-2</c:v>
                </c:pt>
                <c:pt idx="65">
                  <c:v>7.9475900000000002E-2</c:v>
                </c:pt>
                <c:pt idx="66">
                  <c:v>8.78911E-2</c:v>
                </c:pt>
                <c:pt idx="67">
                  <c:v>9.2178800000000005E-2</c:v>
                </c:pt>
                <c:pt idx="68">
                  <c:v>9.0774999999999995E-2</c:v>
                </c:pt>
                <c:pt idx="69">
                  <c:v>9.1812599999999994E-2</c:v>
                </c:pt>
                <c:pt idx="70">
                  <c:v>9.6695400000000001E-2</c:v>
                </c:pt>
                <c:pt idx="71">
                  <c:v>0.106179</c:v>
                </c:pt>
                <c:pt idx="72">
                  <c:v>0.106637</c:v>
                </c:pt>
                <c:pt idx="73">
                  <c:v>0.10888</c:v>
                </c:pt>
                <c:pt idx="74">
                  <c:v>0.111405</c:v>
                </c:pt>
                <c:pt idx="75">
                  <c:v>0.121575</c:v>
                </c:pt>
                <c:pt idx="76">
                  <c:v>0.124787</c:v>
                </c:pt>
                <c:pt idx="77">
                  <c:v>0.124375</c:v>
                </c:pt>
                <c:pt idx="78">
                  <c:v>0.13711599999999999</c:v>
                </c:pt>
                <c:pt idx="79">
                  <c:v>0.136544</c:v>
                </c:pt>
                <c:pt idx="80">
                  <c:v>0.14596700000000001</c:v>
                </c:pt>
                <c:pt idx="81">
                  <c:v>0.14921699999999999</c:v>
                </c:pt>
                <c:pt idx="82">
                  <c:v>0.154443</c:v>
                </c:pt>
                <c:pt idx="83">
                  <c:v>0.15419099999999999</c:v>
                </c:pt>
                <c:pt idx="84">
                  <c:v>0.16246099999999999</c:v>
                </c:pt>
                <c:pt idx="85">
                  <c:v>0.171121</c:v>
                </c:pt>
                <c:pt idx="86">
                  <c:v>0.17263899999999999</c:v>
                </c:pt>
                <c:pt idx="87">
                  <c:v>0.18221399999999999</c:v>
                </c:pt>
                <c:pt idx="88">
                  <c:v>0.19322300000000001</c:v>
                </c:pt>
                <c:pt idx="89">
                  <c:v>0.19722100000000001</c:v>
                </c:pt>
                <c:pt idx="90">
                  <c:v>0.20636099999999999</c:v>
                </c:pt>
                <c:pt idx="91">
                  <c:v>0.20764299999999999</c:v>
                </c:pt>
                <c:pt idx="92">
                  <c:v>0.22174199999999999</c:v>
                </c:pt>
                <c:pt idx="93">
                  <c:v>0.22595299999999999</c:v>
                </c:pt>
                <c:pt idx="94">
                  <c:v>0.24060200000000001</c:v>
                </c:pt>
                <c:pt idx="95">
                  <c:v>0.24072399999999999</c:v>
                </c:pt>
                <c:pt idx="96">
                  <c:v>0.243836</c:v>
                </c:pt>
                <c:pt idx="97">
                  <c:v>0.260378</c:v>
                </c:pt>
                <c:pt idx="98">
                  <c:v>0.25866899999999998</c:v>
                </c:pt>
                <c:pt idx="99">
                  <c:v>0.27856599999999998</c:v>
                </c:pt>
                <c:pt idx="100">
                  <c:v>0.26934999999999998</c:v>
                </c:pt>
                <c:pt idx="101">
                  <c:v>0.27215800000000001</c:v>
                </c:pt>
                <c:pt idx="102">
                  <c:v>0.300844</c:v>
                </c:pt>
                <c:pt idx="103">
                  <c:v>0.31634699999999999</c:v>
                </c:pt>
                <c:pt idx="104">
                  <c:v>0.32550200000000001</c:v>
                </c:pt>
                <c:pt idx="105">
                  <c:v>0.326235</c:v>
                </c:pt>
                <c:pt idx="106">
                  <c:v>0.32330500000000001</c:v>
                </c:pt>
                <c:pt idx="107">
                  <c:v>0.310305</c:v>
                </c:pt>
                <c:pt idx="108">
                  <c:v>0.33917399999999998</c:v>
                </c:pt>
                <c:pt idx="109">
                  <c:v>0.34137200000000001</c:v>
                </c:pt>
                <c:pt idx="110">
                  <c:v>0.35003899999999999</c:v>
                </c:pt>
                <c:pt idx="111">
                  <c:v>0.350161</c:v>
                </c:pt>
                <c:pt idx="112">
                  <c:v>0.357485</c:v>
                </c:pt>
                <c:pt idx="113">
                  <c:v>0.35589799999999999</c:v>
                </c:pt>
                <c:pt idx="114">
                  <c:v>0.355715</c:v>
                </c:pt>
                <c:pt idx="115">
                  <c:v>0.36847099999999999</c:v>
                </c:pt>
                <c:pt idx="116">
                  <c:v>0.363344</c:v>
                </c:pt>
                <c:pt idx="117">
                  <c:v>0.37109599999999998</c:v>
                </c:pt>
                <c:pt idx="118">
                  <c:v>0.37603999999999999</c:v>
                </c:pt>
                <c:pt idx="119">
                  <c:v>0.37939600000000001</c:v>
                </c:pt>
                <c:pt idx="120">
                  <c:v>0.37176700000000001</c:v>
                </c:pt>
                <c:pt idx="121">
                  <c:v>0.38183800000000001</c:v>
                </c:pt>
                <c:pt idx="122">
                  <c:v>0.37347599999999997</c:v>
                </c:pt>
                <c:pt idx="123">
                  <c:v>0.35730200000000001</c:v>
                </c:pt>
                <c:pt idx="124">
                  <c:v>0.37335400000000002</c:v>
                </c:pt>
                <c:pt idx="125">
                  <c:v>0.369143</c:v>
                </c:pt>
                <c:pt idx="126">
                  <c:v>0.37109599999999998</c:v>
                </c:pt>
                <c:pt idx="127">
                  <c:v>0.35919400000000001</c:v>
                </c:pt>
                <c:pt idx="128">
                  <c:v>0.336428</c:v>
                </c:pt>
                <c:pt idx="129">
                  <c:v>0.32898100000000002</c:v>
                </c:pt>
                <c:pt idx="130">
                  <c:v>0.344362</c:v>
                </c:pt>
                <c:pt idx="131">
                  <c:v>0.33172800000000002</c:v>
                </c:pt>
                <c:pt idx="132">
                  <c:v>0.32397700000000001</c:v>
                </c:pt>
                <c:pt idx="133">
                  <c:v>0.31634699999999999</c:v>
                </c:pt>
                <c:pt idx="134">
                  <c:v>0.31097599999999997</c:v>
                </c:pt>
                <c:pt idx="135">
                  <c:v>0.30700899999999998</c:v>
                </c:pt>
                <c:pt idx="136">
                  <c:v>0.31018299999999999</c:v>
                </c:pt>
                <c:pt idx="137">
                  <c:v>0.29242099999999999</c:v>
                </c:pt>
                <c:pt idx="138">
                  <c:v>0.29913499999999998</c:v>
                </c:pt>
                <c:pt idx="139">
                  <c:v>0.28637899999999999</c:v>
                </c:pt>
                <c:pt idx="140">
                  <c:v>0.28503600000000001</c:v>
                </c:pt>
                <c:pt idx="141">
                  <c:v>0.27380599999999999</c:v>
                </c:pt>
                <c:pt idx="142">
                  <c:v>0.26843499999999998</c:v>
                </c:pt>
                <c:pt idx="143">
                  <c:v>0.25757000000000002</c:v>
                </c:pt>
                <c:pt idx="144">
                  <c:v>0.24530099999999999</c:v>
                </c:pt>
                <c:pt idx="145">
                  <c:v>0.239869</c:v>
                </c:pt>
                <c:pt idx="146">
                  <c:v>0.241456</c:v>
                </c:pt>
                <c:pt idx="147">
                  <c:v>0.236512</c:v>
                </c:pt>
                <c:pt idx="148">
                  <c:v>0.224244</c:v>
                </c:pt>
                <c:pt idx="149">
                  <c:v>0.213502</c:v>
                </c:pt>
                <c:pt idx="150">
                  <c:v>0.20727599999999999</c:v>
                </c:pt>
                <c:pt idx="151">
                  <c:v>0.20684900000000001</c:v>
                </c:pt>
                <c:pt idx="152">
                  <c:v>0.19592399999999999</c:v>
                </c:pt>
                <c:pt idx="153">
                  <c:v>0.187806</c:v>
                </c:pt>
                <c:pt idx="154">
                  <c:v>0.18212999999999999</c:v>
                </c:pt>
                <c:pt idx="155">
                  <c:v>0.17938299999999999</c:v>
                </c:pt>
                <c:pt idx="156">
                  <c:v>0.16735900000000001</c:v>
                </c:pt>
                <c:pt idx="157">
                  <c:v>0.15832599999999999</c:v>
                </c:pt>
                <c:pt idx="158">
                  <c:v>0.15063599999999999</c:v>
                </c:pt>
                <c:pt idx="159">
                  <c:v>0.146424</c:v>
                </c:pt>
                <c:pt idx="160">
                  <c:v>0.14288400000000001</c:v>
                </c:pt>
                <c:pt idx="161">
                  <c:v>0.130189</c:v>
                </c:pt>
                <c:pt idx="162">
                  <c:v>0.13336300000000001</c:v>
                </c:pt>
                <c:pt idx="163">
                  <c:v>0.124207</c:v>
                </c:pt>
                <c:pt idx="164">
                  <c:v>0.117615</c:v>
                </c:pt>
                <c:pt idx="165">
                  <c:v>0.118714</c:v>
                </c:pt>
                <c:pt idx="166">
                  <c:v>0.108643</c:v>
                </c:pt>
                <c:pt idx="167">
                  <c:v>0.10101400000000001</c:v>
                </c:pt>
                <c:pt idx="168">
                  <c:v>0.103882</c:v>
                </c:pt>
                <c:pt idx="169">
                  <c:v>0.10131900000000001</c:v>
                </c:pt>
                <c:pt idx="170">
                  <c:v>9.9278000000000005E-2</c:v>
                </c:pt>
                <c:pt idx="171">
                  <c:v>9.1717199999999999E-2</c:v>
                </c:pt>
                <c:pt idx="172">
                  <c:v>8.3286799999999994E-2</c:v>
                </c:pt>
                <c:pt idx="173">
                  <c:v>7.9960299999999998E-2</c:v>
                </c:pt>
                <c:pt idx="174">
                  <c:v>8.2592499999999999E-2</c:v>
                </c:pt>
                <c:pt idx="175">
                  <c:v>7.4329900000000004E-2</c:v>
                </c:pt>
                <c:pt idx="176">
                  <c:v>7.7183199999999993E-2</c:v>
                </c:pt>
                <c:pt idx="177">
                  <c:v>7.0374000000000006E-2</c:v>
                </c:pt>
                <c:pt idx="178">
                  <c:v>7.1152199999999999E-2</c:v>
                </c:pt>
                <c:pt idx="179">
                  <c:v>6.84361E-2</c:v>
                </c:pt>
                <c:pt idx="180">
                  <c:v>6.4167500000000002E-2</c:v>
                </c:pt>
                <c:pt idx="181">
                  <c:v>6.13444E-2</c:v>
                </c:pt>
                <c:pt idx="182">
                  <c:v>5.9776500000000003E-2</c:v>
                </c:pt>
                <c:pt idx="183">
                  <c:v>5.8887700000000001E-2</c:v>
                </c:pt>
                <c:pt idx="184">
                  <c:v>5.8231600000000001E-2</c:v>
                </c:pt>
                <c:pt idx="185">
                  <c:v>5.5794000000000003E-2</c:v>
                </c:pt>
                <c:pt idx="186">
                  <c:v>5.4233799999999999E-2</c:v>
                </c:pt>
                <c:pt idx="187">
                  <c:v>5.17771E-2</c:v>
                </c:pt>
                <c:pt idx="188">
                  <c:v>4.94425E-2</c:v>
                </c:pt>
                <c:pt idx="189">
                  <c:v>4.9495900000000002E-2</c:v>
                </c:pt>
                <c:pt idx="190">
                  <c:v>4.5860499999999998E-2</c:v>
                </c:pt>
                <c:pt idx="191">
                  <c:v>4.2526500000000002E-2</c:v>
                </c:pt>
                <c:pt idx="192">
                  <c:v>4.0428400000000003E-2</c:v>
                </c:pt>
                <c:pt idx="193">
                  <c:v>3.7258399999999997E-2</c:v>
                </c:pt>
                <c:pt idx="194">
                  <c:v>3.83036E-2</c:v>
                </c:pt>
                <c:pt idx="195">
                  <c:v>4.43232E-2</c:v>
                </c:pt>
                <c:pt idx="196">
                  <c:v>3.1238700000000001E-2</c:v>
                </c:pt>
                <c:pt idx="197">
                  <c:v>4.3201700000000003E-2</c:v>
                </c:pt>
                <c:pt idx="198">
                  <c:v>3.4431700000000003E-2</c:v>
                </c:pt>
                <c:pt idx="199">
                  <c:v>1.6781000000000001E-2</c:v>
                </c:pt>
                <c:pt idx="200">
                  <c:v>7.2088500000000002E-3</c:v>
                </c:pt>
                <c:pt idx="201">
                  <c:v>3.1571500000000001E-3</c:v>
                </c:pt>
                <c:pt idx="202">
                  <c:v>1.3799699999999999E-3</c:v>
                </c:pt>
                <c:pt idx="203">
                  <c:v>6.8575500000000002E-4</c:v>
                </c:pt>
                <c:pt idx="204">
                  <c:v>3.5447099999999997E-4</c:v>
                </c:pt>
                <c:pt idx="205">
                  <c:v>1.7994699999999999E-4</c:v>
                </c:pt>
                <c:pt idx="206">
                  <c:v>1.67252E-4</c:v>
                </c:pt>
                <c:pt idx="207">
                  <c:v>1.8346399999999999E-4</c:v>
                </c:pt>
                <c:pt idx="208">
                  <c:v>1.35184E-4</c:v>
                </c:pt>
                <c:pt idx="209">
                  <c:v>1.2940299999999999E-4</c:v>
                </c:pt>
                <c:pt idx="210">
                  <c:v>1.07885E-4</c:v>
                </c:pt>
                <c:pt idx="211">
                  <c:v>8.9512000000000006E-5</c:v>
                </c:pt>
                <c:pt idx="212">
                  <c:v>7.8875999999999995E-5</c:v>
                </c:pt>
                <c:pt idx="213">
                  <c:v>8.3968999999999995E-5</c:v>
                </c:pt>
                <c:pt idx="214">
                  <c:v>8.1599000000000003E-5</c:v>
                </c:pt>
                <c:pt idx="215">
                  <c:v>1.14769E-4</c:v>
                </c:pt>
                <c:pt idx="216">
                  <c:v>5.9128E-5</c:v>
                </c:pt>
                <c:pt idx="217">
                  <c:v>5.4985000000000003E-5</c:v>
                </c:pt>
                <c:pt idx="218">
                  <c:v>6.1303999999999994E-5</c:v>
                </c:pt>
                <c:pt idx="219">
                  <c:v>6.6816999999999994E-5</c:v>
                </c:pt>
                <c:pt idx="220">
                  <c:v>6.0022000000000002E-5</c:v>
                </c:pt>
                <c:pt idx="221">
                  <c:v>6.8485999999999994E-5</c:v>
                </c:pt>
                <c:pt idx="222">
                  <c:v>6.0498999999999998E-5</c:v>
                </c:pt>
                <c:pt idx="223">
                  <c:v>5.1946E-5</c:v>
                </c:pt>
                <c:pt idx="224">
                  <c:v>6.0588000000000003E-5</c:v>
                </c:pt>
                <c:pt idx="225">
                  <c:v>5.4956E-5</c:v>
                </c:pt>
                <c:pt idx="226">
                  <c:v>5.9843000000000003E-5</c:v>
                </c:pt>
                <c:pt idx="227">
                  <c:v>5.4091000000000001E-5</c:v>
                </c:pt>
                <c:pt idx="228">
                  <c:v>4.6270000000000003E-5</c:v>
                </c:pt>
                <c:pt idx="229">
                  <c:v>5.3025999999999997E-5</c:v>
                </c:pt>
                <c:pt idx="230">
                  <c:v>6.1684000000000001E-5</c:v>
                </c:pt>
                <c:pt idx="231">
                  <c:v>5.0306999999999998E-5</c:v>
                </c:pt>
                <c:pt idx="232">
                  <c:v>5.6446000000000001E-5</c:v>
                </c:pt>
                <c:pt idx="233">
                  <c:v>4.4212000000000003E-5</c:v>
                </c:pt>
                <c:pt idx="234">
                  <c:v>3.8117000000000001E-5</c:v>
                </c:pt>
                <c:pt idx="235">
                  <c:v>4.1119999999999999E-5</c:v>
                </c:pt>
                <c:pt idx="236">
                  <c:v>4.1186999999999997E-5</c:v>
                </c:pt>
                <c:pt idx="237">
                  <c:v>7.5333000000000005E-5</c:v>
                </c:pt>
                <c:pt idx="238">
                  <c:v>5.2311000000000001E-5</c:v>
                </c:pt>
                <c:pt idx="239">
                  <c:v>3.3275000000000002E-5</c:v>
                </c:pt>
                <c:pt idx="240">
                  <c:v>3.0331000000000001E-5</c:v>
                </c:pt>
              </c:numCache>
            </c:numRef>
          </c:yVal>
          <c:smooth val="0"/>
          <c:extLst>
            <c:ext xmlns:c16="http://schemas.microsoft.com/office/drawing/2014/chart" uri="{C3380CC4-5D6E-409C-BE32-E72D297353CC}">
              <c16:uniqueId val="{00000003-09F8-40B7-B857-9FF67C4E8B59}"/>
            </c:ext>
          </c:extLst>
        </c:ser>
        <c:dLbls>
          <c:showLegendKey val="0"/>
          <c:showVal val="0"/>
          <c:showCatName val="0"/>
          <c:showSerName val="0"/>
          <c:showPercent val="0"/>
          <c:showBubbleSize val="0"/>
        </c:dLbls>
        <c:axId val="1888821376"/>
        <c:axId val="530288880"/>
      </c:scatterChart>
      <c:valAx>
        <c:axId val="1888821376"/>
        <c:scaling>
          <c:orientation val="minMax"/>
          <c:max val="60"/>
          <c:min val="-6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logBase val="10"/>
          <c:orientation val="minMax"/>
          <c:max val="1"/>
          <c:min val="1.0000000000000004E-6"/>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DOLP</c:v>
          </c:tx>
          <c:spPr>
            <a:ln w="19050" cap="rnd">
              <a:solidFill>
                <a:schemeClr val="accent2"/>
              </a:solidFill>
              <a:round/>
            </a:ln>
            <a:effectLst/>
          </c:spPr>
          <c:marker>
            <c:symbol val="none"/>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Angle_Perpendicular!$Q$9:$Q$249</c:f>
              <c:numCache>
                <c:formatCode>0.00E+00</c:formatCode>
                <c:ptCount val="241"/>
                <c:pt idx="0">
                  <c:v>0.78336568858218092</c:v>
                </c:pt>
                <c:pt idx="1">
                  <c:v>0.6415102515610458</c:v>
                </c:pt>
                <c:pt idx="2">
                  <c:v>0.7874262971036653</c:v>
                </c:pt>
                <c:pt idx="3">
                  <c:v>0.84315254763457137</c:v>
                </c:pt>
                <c:pt idx="4">
                  <c:v>0.77278543965266111</c:v>
                </c:pt>
                <c:pt idx="5">
                  <c:v>0.71748780082314445</c:v>
                </c:pt>
                <c:pt idx="6">
                  <c:v>0.74988659062286767</c:v>
                </c:pt>
                <c:pt idx="7">
                  <c:v>0.73622638603087798</c:v>
                </c:pt>
                <c:pt idx="8">
                  <c:v>0.74107416839225104</c:v>
                </c:pt>
                <c:pt idx="9">
                  <c:v>0.79796540626147305</c:v>
                </c:pt>
                <c:pt idx="10">
                  <c:v>0.81828550858281202</c:v>
                </c:pt>
                <c:pt idx="11">
                  <c:v>0.73947518882495833</c:v>
                </c:pt>
                <c:pt idx="12">
                  <c:v>0.71791310867589075</c:v>
                </c:pt>
                <c:pt idx="13">
                  <c:v>0.80468105656319533</c:v>
                </c:pt>
                <c:pt idx="14">
                  <c:v>0.76414174942575996</c:v>
                </c:pt>
                <c:pt idx="15">
                  <c:v>0.72347635601527471</c:v>
                </c:pt>
                <c:pt idx="16">
                  <c:v>0.81846791632776794</c:v>
                </c:pt>
                <c:pt idx="17">
                  <c:v>0.7979123677235016</c:v>
                </c:pt>
                <c:pt idx="18">
                  <c:v>0.81840376878597243</c:v>
                </c:pt>
                <c:pt idx="19">
                  <c:v>0.77778384803581313</c:v>
                </c:pt>
                <c:pt idx="20">
                  <c:v>0.85745316652215309</c:v>
                </c:pt>
                <c:pt idx="21">
                  <c:v>0.86221480835695041</c:v>
                </c:pt>
                <c:pt idx="22">
                  <c:v>0.8452111549538035</c:v>
                </c:pt>
                <c:pt idx="23">
                  <c:v>0.87871687586716685</c:v>
                </c:pt>
                <c:pt idx="24">
                  <c:v>0.89127212635301478</c:v>
                </c:pt>
                <c:pt idx="25">
                  <c:v>0.88870879142930725</c:v>
                </c:pt>
                <c:pt idx="26">
                  <c:v>0.90494656547185925</c:v>
                </c:pt>
                <c:pt idx="27">
                  <c:v>0.94425537802456205</c:v>
                </c:pt>
                <c:pt idx="28">
                  <c:v>0.97532965271032102</c:v>
                </c:pt>
                <c:pt idx="29">
                  <c:v>0.98464494568783434</c:v>
                </c:pt>
                <c:pt idx="30">
                  <c:v>0.98260319627650561</c:v>
                </c:pt>
                <c:pt idx="31">
                  <c:v>0.98059730086224894</c:v>
                </c:pt>
                <c:pt idx="32">
                  <c:v>0.98123437053258233</c:v>
                </c:pt>
                <c:pt idx="33">
                  <c:v>0.98369372288032708</c:v>
                </c:pt>
                <c:pt idx="34">
                  <c:v>0.98458827367852308</c:v>
                </c:pt>
                <c:pt idx="35">
                  <c:v>0.98327119074194069</c:v>
                </c:pt>
                <c:pt idx="36">
                  <c:v>0.98265274326286567</c:v>
                </c:pt>
                <c:pt idx="37">
                  <c:v>0.97775538137912699</c:v>
                </c:pt>
                <c:pt idx="38">
                  <c:v>0.98148157229098942</c:v>
                </c:pt>
                <c:pt idx="39">
                  <c:v>0.97999074585347945</c:v>
                </c:pt>
                <c:pt idx="40">
                  <c:v>0.98257867364007678</c:v>
                </c:pt>
                <c:pt idx="41">
                  <c:v>0.98369991199035689</c:v>
                </c:pt>
                <c:pt idx="42">
                  <c:v>0.98143288588977662</c:v>
                </c:pt>
                <c:pt idx="43">
                  <c:v>0.98255033710783513</c:v>
                </c:pt>
                <c:pt idx="44">
                  <c:v>0.98047382994429422</c:v>
                </c:pt>
                <c:pt idx="45">
                  <c:v>0.98082661189595499</c:v>
                </c:pt>
                <c:pt idx="46">
                  <c:v>0.98007259072192132</c:v>
                </c:pt>
                <c:pt idx="47">
                  <c:v>0.98000619153844737</c:v>
                </c:pt>
                <c:pt idx="48">
                  <c:v>0.98088638082081414</c:v>
                </c:pt>
                <c:pt idx="49">
                  <c:v>0.98210665223981275</c:v>
                </c:pt>
                <c:pt idx="50">
                  <c:v>0.98248268509317627</c:v>
                </c:pt>
                <c:pt idx="51">
                  <c:v>0.98157686767150043</c:v>
                </c:pt>
                <c:pt idx="52">
                  <c:v>0.98021777689925349</c:v>
                </c:pt>
                <c:pt idx="53">
                  <c:v>0.98082271597234505</c:v>
                </c:pt>
                <c:pt idx="54">
                  <c:v>0.98185945402016128</c:v>
                </c:pt>
                <c:pt idx="55">
                  <c:v>0.9790490134589116</c:v>
                </c:pt>
                <c:pt idx="56">
                  <c:v>0.98100319727672092</c:v>
                </c:pt>
                <c:pt idx="57">
                  <c:v>0.98168608846357119</c:v>
                </c:pt>
                <c:pt idx="58">
                  <c:v>0.98240704969576598</c:v>
                </c:pt>
                <c:pt idx="59">
                  <c:v>0.98194260747536088</c:v>
                </c:pt>
                <c:pt idx="60">
                  <c:v>0.98094703886716839</c:v>
                </c:pt>
                <c:pt idx="61">
                  <c:v>0.98021993731406742</c:v>
                </c:pt>
                <c:pt idx="62">
                  <c:v>0.98241917661150924</c:v>
                </c:pt>
                <c:pt idx="63">
                  <c:v>0.98048810660317687</c:v>
                </c:pt>
                <c:pt idx="64">
                  <c:v>0.98004826377489429</c:v>
                </c:pt>
                <c:pt idx="65">
                  <c:v>0.98194604549956865</c:v>
                </c:pt>
                <c:pt idx="66">
                  <c:v>0.98285988722212347</c:v>
                </c:pt>
                <c:pt idx="67">
                  <c:v>0.98346962298230667</c:v>
                </c:pt>
                <c:pt idx="68">
                  <c:v>0.98162896062062011</c:v>
                </c:pt>
                <c:pt idx="69">
                  <c:v>0.98072322279064617</c:v>
                </c:pt>
                <c:pt idx="70">
                  <c:v>0.98178897391637687</c:v>
                </c:pt>
                <c:pt idx="71">
                  <c:v>0.98233060446727949</c:v>
                </c:pt>
                <c:pt idx="72">
                  <c:v>0.98178154068531065</c:v>
                </c:pt>
                <c:pt idx="73">
                  <c:v>0.98176249702151974</c:v>
                </c:pt>
                <c:pt idx="74">
                  <c:v>0.98218557545044505</c:v>
                </c:pt>
                <c:pt idx="75">
                  <c:v>0.98228996574370153</c:v>
                </c:pt>
                <c:pt idx="76">
                  <c:v>0.98201068050590956</c:v>
                </c:pt>
                <c:pt idx="77">
                  <c:v>0.98120948083560489</c:v>
                </c:pt>
                <c:pt idx="78">
                  <c:v>0.98262282543821</c:v>
                </c:pt>
                <c:pt idx="79">
                  <c:v>0.98163890130289988</c:v>
                </c:pt>
                <c:pt idx="80">
                  <c:v>0.9816355103042872</c:v>
                </c:pt>
                <c:pt idx="81">
                  <c:v>0.98175681310871898</c:v>
                </c:pt>
                <c:pt idx="82">
                  <c:v>0.98091971078824913</c:v>
                </c:pt>
                <c:pt idx="83">
                  <c:v>0.98057057119223856</c:v>
                </c:pt>
                <c:pt idx="84">
                  <c:v>0.98142519439259557</c:v>
                </c:pt>
                <c:pt idx="85">
                  <c:v>0.98136278928226117</c:v>
                </c:pt>
                <c:pt idx="86">
                  <c:v>0.98089342077226938</c:v>
                </c:pt>
                <c:pt idx="87">
                  <c:v>0.9813102134642796</c:v>
                </c:pt>
                <c:pt idx="88">
                  <c:v>0.98192155820450022</c:v>
                </c:pt>
                <c:pt idx="89">
                  <c:v>0.98162683131712181</c:v>
                </c:pt>
                <c:pt idx="90">
                  <c:v>0.98193298246188798</c:v>
                </c:pt>
                <c:pt idx="91">
                  <c:v>0.98173396091411913</c:v>
                </c:pt>
                <c:pt idx="92">
                  <c:v>0.98260040046745067</c:v>
                </c:pt>
                <c:pt idx="93">
                  <c:v>0.98231637258471893</c:v>
                </c:pt>
                <c:pt idx="94">
                  <c:v>0.98233150848495332</c:v>
                </c:pt>
                <c:pt idx="95">
                  <c:v>0.98160480747559198</c:v>
                </c:pt>
                <c:pt idx="96">
                  <c:v>0.98197631616163505</c:v>
                </c:pt>
                <c:pt idx="97">
                  <c:v>0.98194854601903403</c:v>
                </c:pt>
                <c:pt idx="98">
                  <c:v>0.98188852107547742</c:v>
                </c:pt>
                <c:pt idx="99">
                  <c:v>0.98312604875430609</c:v>
                </c:pt>
                <c:pt idx="100">
                  <c:v>0.9822495231588052</c:v>
                </c:pt>
                <c:pt idx="101">
                  <c:v>0.98114594088455875</c:v>
                </c:pt>
                <c:pt idx="102">
                  <c:v>0.98271670430575997</c:v>
                </c:pt>
                <c:pt idx="103">
                  <c:v>0.98319124724496421</c:v>
                </c:pt>
                <c:pt idx="104">
                  <c:v>0.98360349623557375</c:v>
                </c:pt>
                <c:pt idx="105">
                  <c:v>0.98351688371097068</c:v>
                </c:pt>
                <c:pt idx="106">
                  <c:v>0.98237778036771439</c:v>
                </c:pt>
                <c:pt idx="107">
                  <c:v>0.98172011964397088</c:v>
                </c:pt>
                <c:pt idx="108">
                  <c:v>0.98262630016537433</c:v>
                </c:pt>
                <c:pt idx="109">
                  <c:v>0.98306812661280185</c:v>
                </c:pt>
                <c:pt idx="110">
                  <c:v>0.98257579203532619</c:v>
                </c:pt>
                <c:pt idx="111">
                  <c:v>0.98304241121385216</c:v>
                </c:pt>
                <c:pt idx="112">
                  <c:v>0.98252647342459876</c:v>
                </c:pt>
                <c:pt idx="113">
                  <c:v>0.98231774674976879</c:v>
                </c:pt>
                <c:pt idx="114">
                  <c:v>0.98224260844378064</c:v>
                </c:pt>
                <c:pt idx="115">
                  <c:v>0.98290545650775896</c:v>
                </c:pt>
                <c:pt idx="116">
                  <c:v>0.9832142885463685</c:v>
                </c:pt>
                <c:pt idx="117">
                  <c:v>0.98271085151728688</c:v>
                </c:pt>
                <c:pt idx="118">
                  <c:v>0.98330129269010214</c:v>
                </c:pt>
                <c:pt idx="119">
                  <c:v>0.98349327065265535</c:v>
                </c:pt>
                <c:pt idx="120">
                  <c:v>0.98365321189621935</c:v>
                </c:pt>
                <c:pt idx="121">
                  <c:v>0.98375289761874263</c:v>
                </c:pt>
                <c:pt idx="122">
                  <c:v>0.98389869768311822</c:v>
                </c:pt>
                <c:pt idx="123">
                  <c:v>0.98255276524111057</c:v>
                </c:pt>
                <c:pt idx="124">
                  <c:v>0.98367071011466101</c:v>
                </c:pt>
                <c:pt idx="125">
                  <c:v>0.98418815987994368</c:v>
                </c:pt>
                <c:pt idx="126">
                  <c:v>0.98477130847631145</c:v>
                </c:pt>
                <c:pt idx="127">
                  <c:v>0.98473802537398702</c:v>
                </c:pt>
                <c:pt idx="128">
                  <c:v>0.98331985419068046</c:v>
                </c:pt>
                <c:pt idx="129">
                  <c:v>0.98273142409949676</c:v>
                </c:pt>
                <c:pt idx="130">
                  <c:v>0.98406544586078237</c:v>
                </c:pt>
                <c:pt idx="131">
                  <c:v>0.98431794776857584</c:v>
                </c:pt>
                <c:pt idx="132">
                  <c:v>0.98294589878008742</c:v>
                </c:pt>
                <c:pt idx="133">
                  <c:v>0.98421186216017142</c:v>
                </c:pt>
                <c:pt idx="134">
                  <c:v>0.98408061166394578</c:v>
                </c:pt>
                <c:pt idx="135">
                  <c:v>0.9836186205587939</c:v>
                </c:pt>
                <c:pt idx="136">
                  <c:v>0.98449835769508065</c:v>
                </c:pt>
                <c:pt idx="137">
                  <c:v>0.98445547569429381</c:v>
                </c:pt>
                <c:pt idx="138">
                  <c:v>0.98444579651686537</c:v>
                </c:pt>
                <c:pt idx="139">
                  <c:v>0.98455042256331027</c:v>
                </c:pt>
                <c:pt idx="140">
                  <c:v>0.9845741222726091</c:v>
                </c:pt>
                <c:pt idx="141">
                  <c:v>0.98441390302416887</c:v>
                </c:pt>
                <c:pt idx="142">
                  <c:v>0.98498059896112189</c:v>
                </c:pt>
                <c:pt idx="143">
                  <c:v>0.98444251890623058</c:v>
                </c:pt>
                <c:pt idx="144">
                  <c:v>0.98421024989469574</c:v>
                </c:pt>
                <c:pt idx="145">
                  <c:v>0.98420331581276155</c:v>
                </c:pt>
                <c:pt idx="146">
                  <c:v>0.98502443575136434</c:v>
                </c:pt>
                <c:pt idx="147">
                  <c:v>0.98449699929930889</c:v>
                </c:pt>
                <c:pt idx="148">
                  <c:v>0.98441139893902485</c:v>
                </c:pt>
                <c:pt idx="149">
                  <c:v>0.9849079933517394</c:v>
                </c:pt>
                <c:pt idx="150">
                  <c:v>0.98444374321657158</c:v>
                </c:pt>
                <c:pt idx="151">
                  <c:v>0.98575707884347552</c:v>
                </c:pt>
                <c:pt idx="152">
                  <c:v>0.98540529842429236</c:v>
                </c:pt>
                <c:pt idx="153">
                  <c:v>0.9843581257188897</c:v>
                </c:pt>
                <c:pt idx="154">
                  <c:v>0.98474259480924597</c:v>
                </c:pt>
                <c:pt idx="155">
                  <c:v>0.98563679188532305</c:v>
                </c:pt>
                <c:pt idx="156">
                  <c:v>0.98537059489712697</c:v>
                </c:pt>
                <c:pt idx="157">
                  <c:v>0.98436834189606848</c:v>
                </c:pt>
                <c:pt idx="158">
                  <c:v>0.98490950205142924</c:v>
                </c:pt>
                <c:pt idx="159">
                  <c:v>0.98436152868948101</c:v>
                </c:pt>
                <c:pt idx="160">
                  <c:v>0.98450912472661811</c:v>
                </c:pt>
                <c:pt idx="161">
                  <c:v>0.98474919555400897</c:v>
                </c:pt>
                <c:pt idx="162">
                  <c:v>0.98565821760455508</c:v>
                </c:pt>
                <c:pt idx="163">
                  <c:v>0.98479022701052055</c:v>
                </c:pt>
                <c:pt idx="164">
                  <c:v>0.98482039066301241</c:v>
                </c:pt>
                <c:pt idx="165">
                  <c:v>0.98620747181404467</c:v>
                </c:pt>
                <c:pt idx="166">
                  <c:v>0.98461602375227075</c:v>
                </c:pt>
                <c:pt idx="167">
                  <c:v>0.98441717349374214</c:v>
                </c:pt>
                <c:pt idx="168">
                  <c:v>0.98520481337287513</c:v>
                </c:pt>
                <c:pt idx="169">
                  <c:v>0.98536962958815943</c:v>
                </c:pt>
                <c:pt idx="170">
                  <c:v>0.98630429058647939</c:v>
                </c:pt>
                <c:pt idx="171">
                  <c:v>0.98495556827706421</c:v>
                </c:pt>
                <c:pt idx="172">
                  <c:v>0.98416651447231895</c:v>
                </c:pt>
                <c:pt idx="173">
                  <c:v>0.98461096861552155</c:v>
                </c:pt>
                <c:pt idx="174">
                  <c:v>0.98482625728846318</c:v>
                </c:pt>
                <c:pt idx="175">
                  <c:v>0.98545992013995942</c:v>
                </c:pt>
                <c:pt idx="176">
                  <c:v>0.98574793292536422</c:v>
                </c:pt>
                <c:pt idx="177">
                  <c:v>0.98471056436241189</c:v>
                </c:pt>
                <c:pt idx="178">
                  <c:v>0.98512771707954383</c:v>
                </c:pt>
                <c:pt idx="179">
                  <c:v>0.98531549109256544</c:v>
                </c:pt>
                <c:pt idx="180">
                  <c:v>0.98501761437278379</c:v>
                </c:pt>
                <c:pt idx="181">
                  <c:v>0.98505191054550068</c:v>
                </c:pt>
                <c:pt idx="182">
                  <c:v>0.9846588559479269</c:v>
                </c:pt>
                <c:pt idx="183">
                  <c:v>0.9844112081995442</c:v>
                </c:pt>
                <c:pt idx="184">
                  <c:v>0.98575127589263212</c:v>
                </c:pt>
                <c:pt idx="185">
                  <c:v>0.98567393107268542</c:v>
                </c:pt>
                <c:pt idx="186">
                  <c:v>0.9855479954102202</c:v>
                </c:pt>
                <c:pt idx="187">
                  <c:v>0.98519992054251426</c:v>
                </c:pt>
                <c:pt idx="188">
                  <c:v>0.98494056855879564</c:v>
                </c:pt>
                <c:pt idx="189">
                  <c:v>0.98509799287842481</c:v>
                </c:pt>
                <c:pt idx="190">
                  <c:v>0.98552980679598667</c:v>
                </c:pt>
                <c:pt idx="191">
                  <c:v>0.9851726932445849</c:v>
                </c:pt>
                <c:pt idx="192">
                  <c:v>0.98425838343989647</c:v>
                </c:pt>
                <c:pt idx="193">
                  <c:v>0.98417629994082179</c:v>
                </c:pt>
                <c:pt idx="194">
                  <c:v>0.98603883201855913</c:v>
                </c:pt>
                <c:pt idx="195">
                  <c:v>0.98544534340941314</c:v>
                </c:pt>
                <c:pt idx="196">
                  <c:v>0.98376401706328975</c:v>
                </c:pt>
                <c:pt idx="197">
                  <c:v>0.98970097122629963</c:v>
                </c:pt>
                <c:pt idx="198">
                  <c:v>0.99300959166699043</c:v>
                </c:pt>
                <c:pt idx="199">
                  <c:v>0.99291877814449692</c:v>
                </c:pt>
                <c:pt idx="200">
                  <c:v>0.99296902018153443</c:v>
                </c:pt>
                <c:pt idx="201">
                  <c:v>0.98451946240735388</c:v>
                </c:pt>
                <c:pt idx="202">
                  <c:v>0.97815556673310511</c:v>
                </c:pt>
                <c:pt idx="203">
                  <c:v>0.96199098195827693</c:v>
                </c:pt>
                <c:pt idx="204">
                  <c:v>0.94351097114429894</c:v>
                </c:pt>
                <c:pt idx="205">
                  <c:v>0.90925117484869733</c:v>
                </c:pt>
                <c:pt idx="206">
                  <c:v>0.87545099389132253</c:v>
                </c:pt>
                <c:pt idx="207">
                  <c:v>0.88347706283502758</c:v>
                </c:pt>
                <c:pt idx="208">
                  <c:v>0.84926121735252957</c:v>
                </c:pt>
                <c:pt idx="209">
                  <c:v>0.85815096624438791</c:v>
                </c:pt>
                <c:pt idx="210">
                  <c:v>0.84040454615720128</c:v>
                </c:pt>
                <c:pt idx="211">
                  <c:v>0.75235491521405451</c:v>
                </c:pt>
                <c:pt idx="212">
                  <c:v>0.78010329496691444</c:v>
                </c:pt>
                <c:pt idx="213">
                  <c:v>0.78806511078544916</c:v>
                </c:pt>
                <c:pt idx="214">
                  <c:v>0.78868934437422666</c:v>
                </c:pt>
                <c:pt idx="215">
                  <c:v>0.79149646401383511</c:v>
                </c:pt>
                <c:pt idx="216">
                  <c:v>0.72134365918807453</c:v>
                </c:pt>
                <c:pt idx="217">
                  <c:v>0.70178281617964489</c:v>
                </c:pt>
                <c:pt idx="218">
                  <c:v>0.75532625926940566</c:v>
                </c:pt>
                <c:pt idx="219">
                  <c:v>0.67976413268557412</c:v>
                </c:pt>
                <c:pt idx="220">
                  <c:v>0.74269193954791479</c:v>
                </c:pt>
                <c:pt idx="221">
                  <c:v>0.76586934862712974</c:v>
                </c:pt>
                <c:pt idx="222">
                  <c:v>0.69068144190686831</c:v>
                </c:pt>
                <c:pt idx="223">
                  <c:v>0.66042827523320846</c:v>
                </c:pt>
                <c:pt idx="224">
                  <c:v>0.74032840077394813</c:v>
                </c:pt>
                <c:pt idx="225">
                  <c:v>0.62704038496381775</c:v>
                </c:pt>
                <c:pt idx="226">
                  <c:v>0.68130068672047317</c:v>
                </c:pt>
                <c:pt idx="227">
                  <c:v>0.68763552763088864</c:v>
                </c:pt>
                <c:pt idx="228">
                  <c:v>0.6288078481450351</c:v>
                </c:pt>
                <c:pt idx="229">
                  <c:v>0.70366996002528193</c:v>
                </c:pt>
                <c:pt idx="230">
                  <c:v>0.75840261918340957</c:v>
                </c:pt>
                <c:pt idx="231">
                  <c:v>0.67263347147061869</c:v>
                </c:pt>
                <c:pt idx="232">
                  <c:v>0.71057423800321584</c:v>
                </c:pt>
                <c:pt idx="233">
                  <c:v>0.66200197435168928</c:v>
                </c:pt>
                <c:pt idx="234">
                  <c:v>0.60742508065300083</c:v>
                </c:pt>
                <c:pt idx="235">
                  <c:v>0.61725513967350243</c:v>
                </c:pt>
                <c:pt idx="236">
                  <c:v>0.65929703542341256</c:v>
                </c:pt>
                <c:pt idx="237">
                  <c:v>0.81364865218509874</c:v>
                </c:pt>
                <c:pt idx="238">
                  <c:v>0.69408374499555958</c:v>
                </c:pt>
                <c:pt idx="239">
                  <c:v>0.54455197161059798</c:v>
                </c:pt>
                <c:pt idx="240">
                  <c:v>0.55170812116621593</c:v>
                </c:pt>
              </c:numCache>
            </c:numRef>
          </c:yVal>
          <c:smooth val="0"/>
          <c:extLst>
            <c:ext xmlns:c16="http://schemas.microsoft.com/office/drawing/2014/chart" uri="{C3380CC4-5D6E-409C-BE32-E72D297353CC}">
              <c16:uniqueId val="{00000000-8292-4979-BC31-378D5406FA42}"/>
            </c:ext>
          </c:extLst>
        </c:ser>
        <c:dLbls>
          <c:showLegendKey val="0"/>
          <c:showVal val="0"/>
          <c:showCatName val="0"/>
          <c:showSerName val="0"/>
          <c:showPercent val="0"/>
          <c:showBubbleSize val="0"/>
        </c:dLbls>
        <c:axId val="589032816"/>
        <c:axId val="589027536"/>
      </c:scatterChart>
      <c:valAx>
        <c:axId val="589032816"/>
        <c:scaling>
          <c:orientation val="minMax"/>
          <c:max val="60"/>
          <c:min val="-6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7536"/>
        <c:crosses val="autoZero"/>
        <c:crossBetween val="midCat"/>
      </c:valAx>
      <c:valAx>
        <c:axId val="589027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3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7620</xdr:rowOff>
    </xdr:from>
    <xdr:to>
      <xdr:col>3</xdr:col>
      <xdr:colOff>0</xdr:colOff>
      <xdr:row>44</xdr:row>
      <xdr:rowOff>83820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83820</xdr:rowOff>
    </xdr:from>
    <xdr:to>
      <xdr:col>2</xdr:col>
      <xdr:colOff>1127760</xdr:colOff>
      <xdr:row>61</xdr:row>
      <xdr:rowOff>83820</xdr:rowOff>
    </xdr:to>
    <xdr:graphicFrame macro="">
      <xdr:nvGraphicFramePr>
        <xdr:cNvPr id="2" name="Chart 1">
          <a:extLst>
            <a:ext uri="{FF2B5EF4-FFF2-40B4-BE49-F238E27FC236}">
              <a16:creationId xmlns:a16="http://schemas.microsoft.com/office/drawing/2014/main" id="{EB3BEA51-756F-EB69-5922-585B3BDD4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29</xdr:row>
      <xdr:rowOff>7620</xdr:rowOff>
    </xdr:from>
    <xdr:to>
      <xdr:col>3</xdr:col>
      <xdr:colOff>0</xdr:colOff>
      <xdr:row>44</xdr:row>
      <xdr:rowOff>83820</xdr:rowOff>
    </xdr:to>
    <xdr:graphicFrame macro="">
      <xdr:nvGraphicFramePr>
        <xdr:cNvPr id="2" name="Chart 1">
          <a:extLst>
            <a:ext uri="{FF2B5EF4-FFF2-40B4-BE49-F238E27FC236}">
              <a16:creationId xmlns:a16="http://schemas.microsoft.com/office/drawing/2014/main" id="{B13D0CFE-3841-4ACD-AD52-58E6D0365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83820</xdr:rowOff>
    </xdr:from>
    <xdr:to>
      <xdr:col>2</xdr:col>
      <xdr:colOff>1127760</xdr:colOff>
      <xdr:row>61</xdr:row>
      <xdr:rowOff>83820</xdr:rowOff>
    </xdr:to>
    <xdr:graphicFrame macro="">
      <xdr:nvGraphicFramePr>
        <xdr:cNvPr id="3" name="Chart 2">
          <a:extLst>
            <a:ext uri="{FF2B5EF4-FFF2-40B4-BE49-F238E27FC236}">
              <a16:creationId xmlns:a16="http://schemas.microsoft.com/office/drawing/2014/main" id="{744DFC33-37AC-4C40-A4D0-401F384F4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workbookViewId="0">
      <selection activeCell="B4" sqref="B4:C19"/>
    </sheetView>
  </sheetViews>
  <sheetFormatPr defaultRowHeight="14.4" x14ac:dyDescent="0.3"/>
  <cols>
    <col min="1" max="1" width="23.33203125" customWidth="1"/>
    <col min="2" max="2" width="9.44140625" bestFit="1" customWidth="1"/>
    <col min="3" max="3" width="14.33203125" customWidth="1"/>
  </cols>
  <sheetData>
    <row r="1" spans="1:3" ht="25.8" x14ac:dyDescent="0.5">
      <c r="A1" s="25" t="s">
        <v>10</v>
      </c>
      <c r="B1" s="25"/>
      <c r="C1" s="25"/>
    </row>
    <row r="2" spans="1:3" ht="18" x14ac:dyDescent="0.35">
      <c r="A2" s="26" t="s">
        <v>27</v>
      </c>
      <c r="B2" s="26"/>
      <c r="C2" s="26"/>
    </row>
    <row r="4" spans="1:3" x14ac:dyDescent="0.3">
      <c r="A4" s="1" t="s">
        <v>5</v>
      </c>
      <c r="B4" s="27" t="s">
        <v>6</v>
      </c>
      <c r="C4" s="27"/>
    </row>
    <row r="5" spans="1:3" x14ac:dyDescent="0.3">
      <c r="A5" s="1" t="s">
        <v>19</v>
      </c>
      <c r="B5" s="27" t="s">
        <v>82</v>
      </c>
      <c r="C5" s="27"/>
    </row>
    <row r="6" spans="1:3" x14ac:dyDescent="0.3">
      <c r="A6" s="1" t="s">
        <v>20</v>
      </c>
      <c r="B6" s="27" t="s">
        <v>21</v>
      </c>
      <c r="C6" s="27"/>
    </row>
    <row r="7" spans="1:3" x14ac:dyDescent="0.3">
      <c r="A7" s="1"/>
    </row>
    <row r="8" spans="1:3" x14ac:dyDescent="0.3">
      <c r="A8" s="1" t="s">
        <v>11</v>
      </c>
      <c r="B8" t="s">
        <v>12</v>
      </c>
    </row>
    <row r="10" spans="1:3" x14ac:dyDescent="0.3">
      <c r="A10" s="1" t="s">
        <v>7</v>
      </c>
      <c r="B10">
        <v>635</v>
      </c>
      <c r="C10" t="s">
        <v>8</v>
      </c>
    </row>
    <row r="11" spans="1:3" x14ac:dyDescent="0.3">
      <c r="A11" s="1" t="s">
        <v>9</v>
      </c>
      <c r="B11">
        <v>5</v>
      </c>
      <c r="C11" t="s">
        <v>3</v>
      </c>
    </row>
    <row r="13" spans="1:3" x14ac:dyDescent="0.3">
      <c r="A13" s="1" t="s">
        <v>22</v>
      </c>
      <c r="B13">
        <v>24</v>
      </c>
      <c r="C13" t="s">
        <v>18</v>
      </c>
    </row>
    <row r="14" spans="1:3" x14ac:dyDescent="0.3">
      <c r="A14" s="1" t="s">
        <v>23</v>
      </c>
      <c r="B14">
        <v>33</v>
      </c>
      <c r="C14" t="s">
        <v>18</v>
      </c>
    </row>
    <row r="15" spans="1:3" x14ac:dyDescent="0.3">
      <c r="A15" s="1" t="s">
        <v>28</v>
      </c>
      <c r="B15">
        <v>0.6</v>
      </c>
      <c r="C15" t="s">
        <v>24</v>
      </c>
    </row>
    <row r="16" spans="1:3" x14ac:dyDescent="0.3">
      <c r="A16" s="1"/>
    </row>
    <row r="17" spans="1:3" x14ac:dyDescent="0.3">
      <c r="A17" s="1" t="s">
        <v>25</v>
      </c>
    </row>
    <row r="18" spans="1:3" x14ac:dyDescent="0.3">
      <c r="A18" s="1" t="s">
        <v>29</v>
      </c>
      <c r="B18">
        <v>7.5</v>
      </c>
      <c r="C18" t="s">
        <v>26</v>
      </c>
    </row>
    <row r="19" spans="1:3" x14ac:dyDescent="0.3">
      <c r="A19" s="1" t="s">
        <v>30</v>
      </c>
      <c r="B19">
        <v>33</v>
      </c>
      <c r="C19" t="s">
        <v>26</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R249"/>
  <sheetViews>
    <sheetView workbookViewId="0">
      <selection activeCell="F9" sqref="F9:I249"/>
    </sheetView>
  </sheetViews>
  <sheetFormatPr defaultRowHeight="14.4" x14ac:dyDescent="0.3"/>
  <cols>
    <col min="1" max="1" width="23.21875" bestFit="1" customWidth="1"/>
    <col min="2" max="2" width="16.33203125" bestFit="1" customWidth="1"/>
    <col min="3" max="3" width="16.5546875" customWidth="1"/>
    <col min="4" max="4" width="1.5546875" customWidth="1"/>
    <col min="5" max="5" width="6.21875" bestFit="1" customWidth="1"/>
    <col min="6" max="6" width="8.33203125" bestFit="1" customWidth="1"/>
    <col min="7" max="8" width="9.109375" bestFit="1" customWidth="1"/>
    <col min="9" max="9" width="10.109375" bestFit="1" customWidth="1"/>
    <col min="10" max="10" width="1.6640625" customWidth="1"/>
    <col min="11" max="11" width="8.21875" bestFit="1" customWidth="1"/>
    <col min="12" max="13" width="8.88671875" bestFit="1" customWidth="1"/>
    <col min="14" max="14" width="8.88671875" customWidth="1"/>
    <col min="17" max="17" width="8.21875" bestFit="1" customWidth="1"/>
  </cols>
  <sheetData>
    <row r="1" spans="1:18" ht="25.8" x14ac:dyDescent="0.5">
      <c r="A1" s="25" t="s">
        <v>39</v>
      </c>
      <c r="B1" s="25"/>
      <c r="C1" s="25"/>
      <c r="E1" s="25" t="s">
        <v>81</v>
      </c>
      <c r="F1" s="25"/>
      <c r="G1" s="25"/>
      <c r="H1" s="25"/>
      <c r="I1" s="25"/>
    </row>
    <row r="3" spans="1:18" x14ac:dyDescent="0.3">
      <c r="A3" s="1" t="s">
        <v>13</v>
      </c>
      <c r="E3" s="28" t="s">
        <v>33</v>
      </c>
      <c r="F3" s="28"/>
      <c r="G3" s="28"/>
      <c r="H3" s="28"/>
      <c r="I3" s="28"/>
      <c r="K3" s="28" t="s">
        <v>43</v>
      </c>
      <c r="L3" s="28"/>
      <c r="M3" s="28"/>
      <c r="N3" s="28"/>
      <c r="O3" s="28"/>
      <c r="P3" s="28"/>
      <c r="Q3" s="28"/>
      <c r="R3" s="28"/>
    </row>
    <row r="4" spans="1:18" x14ac:dyDescent="0.3">
      <c r="A4" s="1"/>
      <c r="E4" s="27" t="s">
        <v>37</v>
      </c>
      <c r="F4" s="27"/>
      <c r="G4" s="27"/>
      <c r="H4" s="27"/>
      <c r="I4" s="27"/>
      <c r="K4" s="27" t="s">
        <v>48</v>
      </c>
      <c r="L4" s="27"/>
      <c r="M4" s="27"/>
      <c r="N4" s="27"/>
      <c r="O4" s="27"/>
      <c r="P4" s="27"/>
      <c r="Q4" s="27"/>
      <c r="R4" s="27"/>
    </row>
    <row r="5" spans="1:18" x14ac:dyDescent="0.3">
      <c r="A5" s="1" t="s">
        <v>14</v>
      </c>
      <c r="B5" t="s">
        <v>0</v>
      </c>
    </row>
    <row r="6" spans="1:18" x14ac:dyDescent="0.3">
      <c r="A6" s="1" t="s">
        <v>15</v>
      </c>
      <c r="B6" t="s">
        <v>4</v>
      </c>
      <c r="E6" s="20" t="s">
        <v>35</v>
      </c>
      <c r="F6" s="20" t="s">
        <v>38</v>
      </c>
      <c r="G6" s="20" t="s">
        <v>38</v>
      </c>
      <c r="H6" s="20" t="s">
        <v>38</v>
      </c>
      <c r="I6" s="20" t="s">
        <v>38</v>
      </c>
      <c r="J6" s="3"/>
      <c r="K6" s="29" t="s">
        <v>51</v>
      </c>
      <c r="L6" s="30"/>
      <c r="M6" s="31"/>
      <c r="N6" s="29" t="s">
        <v>52</v>
      </c>
      <c r="O6" s="30"/>
      <c r="P6" s="31"/>
      <c r="Q6" s="21" t="s">
        <v>47</v>
      </c>
      <c r="R6" s="20" t="s">
        <v>49</v>
      </c>
    </row>
    <row r="7" spans="1:18" x14ac:dyDescent="0.3">
      <c r="A7" s="1" t="s">
        <v>16</v>
      </c>
      <c r="B7" t="s">
        <v>1</v>
      </c>
      <c r="E7" s="10" t="s">
        <v>64</v>
      </c>
      <c r="F7" s="10" t="s">
        <v>36</v>
      </c>
      <c r="G7" s="10" t="s">
        <v>36</v>
      </c>
      <c r="H7" s="10" t="s">
        <v>36</v>
      </c>
      <c r="I7" s="10" t="s">
        <v>36</v>
      </c>
      <c r="J7" s="3"/>
      <c r="K7" s="11" t="s">
        <v>40</v>
      </c>
      <c r="L7" s="3" t="s">
        <v>41</v>
      </c>
      <c r="M7" s="12" t="s">
        <v>42</v>
      </c>
      <c r="N7" s="11" t="s">
        <v>44</v>
      </c>
      <c r="O7" s="3" t="s">
        <v>45</v>
      </c>
      <c r="P7" s="12" t="s">
        <v>46</v>
      </c>
      <c r="Q7" s="13"/>
      <c r="R7" s="10" t="s">
        <v>71</v>
      </c>
    </row>
    <row r="8" spans="1:18" x14ac:dyDescent="0.3">
      <c r="A8" s="1" t="s">
        <v>73</v>
      </c>
      <c r="B8" t="s">
        <v>74</v>
      </c>
      <c r="E8" s="14"/>
      <c r="F8" s="14" t="s">
        <v>67</v>
      </c>
      <c r="G8" s="14" t="s">
        <v>68</v>
      </c>
      <c r="H8" s="14" t="s">
        <v>69</v>
      </c>
      <c r="I8" s="14" t="s">
        <v>70</v>
      </c>
      <c r="J8" s="3"/>
      <c r="K8" s="15"/>
      <c r="L8" s="16"/>
      <c r="M8" s="17"/>
      <c r="N8" s="15"/>
      <c r="O8" s="16"/>
      <c r="P8" s="17"/>
      <c r="Q8" s="18"/>
      <c r="R8" s="19"/>
    </row>
    <row r="9" spans="1:18" x14ac:dyDescent="0.3">
      <c r="A9" s="1" t="s">
        <v>17</v>
      </c>
      <c r="B9" t="s">
        <v>75</v>
      </c>
      <c r="E9" s="4">
        <v>-60</v>
      </c>
      <c r="F9" s="5">
        <v>1.0776E-5</v>
      </c>
      <c r="G9" s="5">
        <v>1.0954E-5</v>
      </c>
      <c r="H9" s="5">
        <v>1.066E-5</v>
      </c>
      <c r="I9" s="5">
        <v>1.0533000000000001E-5</v>
      </c>
      <c r="J9" s="5"/>
      <c r="K9" s="5">
        <f t="shared" ref="K9:K72" si="0">F9+H9</f>
        <v>2.1435999999999999E-5</v>
      </c>
      <c r="L9" s="5">
        <f>F9-H9</f>
        <v>1.1600000000000024E-7</v>
      </c>
      <c r="M9" s="5">
        <f>G9-I9</f>
        <v>4.2099999999999987E-7</v>
      </c>
      <c r="N9">
        <v>1</v>
      </c>
      <c r="O9" s="5">
        <f>L9/K9</f>
        <v>5.4114573614480431E-3</v>
      </c>
      <c r="P9" s="5">
        <f>M9/K9</f>
        <v>1.9639858182496729E-2</v>
      </c>
      <c r="Q9" s="5">
        <f>SQRT(O9^2+P9^2)</f>
        <v>2.0371742689405684E-2</v>
      </c>
      <c r="R9" s="5">
        <f>0.5*ATAN(P9/O9)</f>
        <v>0.65096665875980775</v>
      </c>
    </row>
    <row r="10" spans="1:18" x14ac:dyDescent="0.3">
      <c r="A10" s="1" t="s">
        <v>31</v>
      </c>
      <c r="B10" t="s">
        <v>2</v>
      </c>
      <c r="E10" s="4">
        <v>-59.5</v>
      </c>
      <c r="F10" s="5">
        <v>1.0379E-5</v>
      </c>
      <c r="G10" s="5">
        <v>9.747E-6</v>
      </c>
      <c r="H10" s="5">
        <v>8.4880000000000007E-6</v>
      </c>
      <c r="I10" s="5">
        <v>9.4069999999999999E-6</v>
      </c>
      <c r="J10" s="5"/>
      <c r="K10" s="5">
        <f t="shared" si="0"/>
        <v>1.8867000000000001E-5</v>
      </c>
      <c r="L10" s="5">
        <f t="shared" ref="L10:L73" si="1">F10-H10</f>
        <v>1.8909999999999993E-6</v>
      </c>
      <c r="M10" s="5">
        <f t="shared" ref="M10:M73" si="2">G10-I10</f>
        <v>3.4000000000000013E-7</v>
      </c>
      <c r="N10">
        <v>1</v>
      </c>
      <c r="O10" s="5">
        <f t="shared" ref="O10:O73" si="3">L10/K10</f>
        <v>0.10022791116764718</v>
      </c>
      <c r="P10" s="5">
        <f t="shared" ref="P10:P73" si="4">M10/K10</f>
        <v>1.8020883023268146E-2</v>
      </c>
      <c r="Q10" s="5">
        <f t="shared" ref="Q10:Q73" si="5">SQRT(O10^2+P10^2)</f>
        <v>0.10183509415701489</v>
      </c>
      <c r="R10" s="5">
        <f t="shared" ref="R10:R73" si="6">0.5*ATAN(P10/O10)</f>
        <v>8.8949143023190111E-2</v>
      </c>
    </row>
    <row r="11" spans="1:18" x14ac:dyDescent="0.3">
      <c r="A11" s="1" t="s">
        <v>58</v>
      </c>
      <c r="B11" t="s">
        <v>59</v>
      </c>
      <c r="E11" s="4">
        <v>-59</v>
      </c>
      <c r="F11" s="5">
        <v>1.0237999999999999E-5</v>
      </c>
      <c r="G11" s="5">
        <v>9.3489999999999998E-6</v>
      </c>
      <c r="H11" s="5">
        <v>9.9939999999999995E-6</v>
      </c>
      <c r="I11" s="5">
        <v>1.0502E-5</v>
      </c>
      <c r="J11" s="5"/>
      <c r="K11" s="5">
        <f t="shared" si="0"/>
        <v>2.0231999999999999E-5</v>
      </c>
      <c r="L11" s="5">
        <f t="shared" si="1"/>
        <v>2.439999999999997E-7</v>
      </c>
      <c r="M11" s="5">
        <f t="shared" si="2"/>
        <v>-1.1530000000000006E-6</v>
      </c>
      <c r="N11">
        <v>1</v>
      </c>
      <c r="O11" s="5">
        <f t="shared" si="3"/>
        <v>1.2060102807433755E-2</v>
      </c>
      <c r="P11" s="5">
        <f t="shared" si="4"/>
        <v>-5.6988928430209605E-2</v>
      </c>
      <c r="Q11" s="5">
        <f t="shared" si="5"/>
        <v>5.8251043281210196E-2</v>
      </c>
      <c r="R11" s="5">
        <f t="shared" si="6"/>
        <v>-0.681125643607284</v>
      </c>
    </row>
    <row r="12" spans="1:18" x14ac:dyDescent="0.3">
      <c r="A12" s="1" t="s">
        <v>60</v>
      </c>
      <c r="B12" t="s">
        <v>61</v>
      </c>
      <c r="E12" s="4">
        <v>-58.5</v>
      </c>
      <c r="F12" s="5">
        <v>1.2767E-5</v>
      </c>
      <c r="G12" s="5">
        <v>1.0796E-5</v>
      </c>
      <c r="H12" s="5">
        <v>9.6239999999999997E-6</v>
      </c>
      <c r="I12" s="5">
        <v>1.1899000000000001E-5</v>
      </c>
      <c r="J12" s="5"/>
      <c r="K12" s="5">
        <f t="shared" si="0"/>
        <v>2.2391E-5</v>
      </c>
      <c r="L12" s="5">
        <f t="shared" si="1"/>
        <v>3.1430000000000002E-6</v>
      </c>
      <c r="M12" s="5">
        <f t="shared" si="2"/>
        <v>-1.1030000000000011E-6</v>
      </c>
      <c r="N12">
        <v>1</v>
      </c>
      <c r="O12" s="5">
        <f t="shared" si="3"/>
        <v>0.14036889821803405</v>
      </c>
      <c r="P12" s="5">
        <f t="shared" si="4"/>
        <v>-4.9260863739895543E-2</v>
      </c>
      <c r="Q12" s="5">
        <f t="shared" si="5"/>
        <v>0.14876175679033021</v>
      </c>
      <c r="R12" s="5">
        <f t="shared" si="6"/>
        <v>-0.16875536910352873</v>
      </c>
    </row>
    <row r="13" spans="1:18" x14ac:dyDescent="0.3">
      <c r="A13" s="1" t="s">
        <v>32</v>
      </c>
      <c r="E13" s="4">
        <v>-58</v>
      </c>
      <c r="F13" s="5">
        <v>8.9870000000000005E-6</v>
      </c>
      <c r="G13" s="5">
        <v>9.9580000000000002E-6</v>
      </c>
      <c r="H13" s="5">
        <v>1.0718E-5</v>
      </c>
      <c r="I13" s="5">
        <v>9.8260000000000005E-6</v>
      </c>
      <c r="J13" s="5"/>
      <c r="K13" s="5">
        <f t="shared" si="0"/>
        <v>1.9705000000000002E-5</v>
      </c>
      <c r="L13" s="5">
        <f t="shared" si="1"/>
        <v>-1.7309999999999992E-6</v>
      </c>
      <c r="M13" s="5">
        <f t="shared" si="2"/>
        <v>1.3199999999999975E-7</v>
      </c>
      <c r="N13">
        <v>1</v>
      </c>
      <c r="O13" s="5">
        <f t="shared" si="3"/>
        <v>-8.7845724435422434E-2</v>
      </c>
      <c r="P13" s="5">
        <f t="shared" si="4"/>
        <v>6.69880740928697E-3</v>
      </c>
      <c r="Q13" s="5">
        <f t="shared" si="5"/>
        <v>8.8100768000573593E-2</v>
      </c>
      <c r="R13" s="5">
        <f t="shared" si="6"/>
        <v>-3.8054600421630586E-2</v>
      </c>
    </row>
    <row r="14" spans="1:18" x14ac:dyDescent="0.3">
      <c r="A14" s="1"/>
      <c r="E14" s="4">
        <v>-57.5</v>
      </c>
      <c r="F14" s="5">
        <v>1.1253000000000001E-5</v>
      </c>
      <c r="G14" s="5">
        <v>1.0482000000000001E-5</v>
      </c>
      <c r="H14" s="5">
        <v>1.1173E-5</v>
      </c>
      <c r="I14" s="5">
        <v>1.2459999999999999E-5</v>
      </c>
      <c r="J14" s="5"/>
      <c r="K14" s="5">
        <f t="shared" si="0"/>
        <v>2.2425999999999998E-5</v>
      </c>
      <c r="L14" s="5">
        <f t="shared" si="1"/>
        <v>8.0000000000000928E-8</v>
      </c>
      <c r="M14" s="5">
        <f t="shared" si="2"/>
        <v>-1.9779999999999987E-6</v>
      </c>
      <c r="N14">
        <v>1</v>
      </c>
      <c r="O14" s="5">
        <f t="shared" si="3"/>
        <v>3.5672879693213651E-3</v>
      </c>
      <c r="P14" s="5">
        <f t="shared" si="4"/>
        <v>-8.8201195041469671E-2</v>
      </c>
      <c r="Q14" s="5">
        <f t="shared" si="5"/>
        <v>8.827330485599505E-2</v>
      </c>
      <c r="R14" s="5">
        <f t="shared" si="6"/>
        <v>-0.76518673222674594</v>
      </c>
    </row>
    <row r="15" spans="1:18" x14ac:dyDescent="0.3">
      <c r="A15" s="1" t="s">
        <v>34</v>
      </c>
      <c r="B15" s="2">
        <v>20</v>
      </c>
      <c r="C15" s="2" t="s">
        <v>66</v>
      </c>
      <c r="E15" s="4">
        <v>-57</v>
      </c>
      <c r="F15" s="5">
        <v>9.5109999999999992E-6</v>
      </c>
      <c r="G15" s="5">
        <v>1.0091999999999999E-5</v>
      </c>
      <c r="H15" s="5">
        <v>1.173E-5</v>
      </c>
      <c r="I15" s="5">
        <v>1.1092E-5</v>
      </c>
      <c r="J15" s="5"/>
      <c r="K15" s="5">
        <f t="shared" si="0"/>
        <v>2.1240999999999999E-5</v>
      </c>
      <c r="L15" s="5">
        <f t="shared" si="1"/>
        <v>-2.2190000000000003E-6</v>
      </c>
      <c r="M15" s="5">
        <f t="shared" si="2"/>
        <v>-1.0000000000000006E-6</v>
      </c>
      <c r="N15">
        <v>1</v>
      </c>
      <c r="O15" s="5">
        <f t="shared" si="3"/>
        <v>-0.10446777458688387</v>
      </c>
      <c r="P15" s="5">
        <f t="shared" si="4"/>
        <v>-4.7078762770114434E-2</v>
      </c>
      <c r="Q15" s="5">
        <f t="shared" si="5"/>
        <v>0.1145858884466176</v>
      </c>
      <c r="R15" s="5">
        <f t="shared" si="6"/>
        <v>0.21169860035709342</v>
      </c>
    </row>
    <row r="16" spans="1:18" x14ac:dyDescent="0.3">
      <c r="A16" s="1" t="s">
        <v>76</v>
      </c>
      <c r="B16" s="2">
        <v>4.6849999999999996</v>
      </c>
      <c r="C16" s="2" t="s">
        <v>3</v>
      </c>
      <c r="E16" s="4">
        <v>-56.5</v>
      </c>
      <c r="F16" s="5">
        <v>1.224E-5</v>
      </c>
      <c r="G16" s="5">
        <v>1.2057E-5</v>
      </c>
      <c r="H16" s="5">
        <v>1.1603000000000001E-5</v>
      </c>
      <c r="I16" s="5">
        <v>1.1549000000000001E-5</v>
      </c>
      <c r="J16" s="5"/>
      <c r="K16" s="5">
        <f t="shared" si="0"/>
        <v>2.3843000000000002E-5</v>
      </c>
      <c r="L16" s="5">
        <f t="shared" si="1"/>
        <v>6.3699999999999915E-7</v>
      </c>
      <c r="M16" s="5">
        <f t="shared" si="2"/>
        <v>5.079999999999992E-7</v>
      </c>
      <c r="N16">
        <v>1</v>
      </c>
      <c r="O16" s="5">
        <f t="shared" si="3"/>
        <v>2.6716436690013803E-2</v>
      </c>
      <c r="P16" s="5">
        <f t="shared" si="4"/>
        <v>2.1306043702554175E-2</v>
      </c>
      <c r="Q16" s="5">
        <f t="shared" si="5"/>
        <v>3.4171852271521135E-2</v>
      </c>
      <c r="R16" s="5">
        <f t="shared" si="6"/>
        <v>0.33660374754177069</v>
      </c>
    </row>
    <row r="17" spans="1:18" x14ac:dyDescent="0.3">
      <c r="A17" s="1" t="s">
        <v>79</v>
      </c>
      <c r="B17">
        <v>0.104</v>
      </c>
      <c r="C17" t="s">
        <v>18</v>
      </c>
      <c r="E17" s="4">
        <v>-56</v>
      </c>
      <c r="F17" s="5">
        <v>1.0567000000000001E-5</v>
      </c>
      <c r="G17" s="5">
        <v>1.0705E-5</v>
      </c>
      <c r="H17" s="5">
        <v>1.0708E-5</v>
      </c>
      <c r="I17" s="5">
        <v>1.0231000000000001E-5</v>
      </c>
      <c r="J17" s="5"/>
      <c r="K17" s="5">
        <f t="shared" si="0"/>
        <v>2.1275000000000002E-5</v>
      </c>
      <c r="L17" s="5">
        <f t="shared" si="1"/>
        <v>-1.4099999999999916E-7</v>
      </c>
      <c r="M17" s="5">
        <f t="shared" si="2"/>
        <v>4.7399999999999919E-7</v>
      </c>
      <c r="N17">
        <v>1</v>
      </c>
      <c r="O17" s="5">
        <f t="shared" si="3"/>
        <v>-6.6274970622796307E-3</v>
      </c>
      <c r="P17" s="5">
        <f t="shared" si="4"/>
        <v>2.2279670975323108E-2</v>
      </c>
      <c r="Q17" s="5">
        <f t="shared" si="5"/>
        <v>2.3244514537395271E-2</v>
      </c>
      <c r="R17" s="5">
        <f t="shared" si="6"/>
        <v>-0.64083187911531259</v>
      </c>
    </row>
    <row r="18" spans="1:18" x14ac:dyDescent="0.3">
      <c r="A18" s="1" t="s">
        <v>77</v>
      </c>
      <c r="B18" s="2">
        <v>275</v>
      </c>
      <c r="C18" s="2" t="s">
        <v>78</v>
      </c>
      <c r="E18" s="4">
        <v>-55.5</v>
      </c>
      <c r="F18" s="5">
        <v>1.1484000000000001E-5</v>
      </c>
      <c r="G18" s="5">
        <v>1.0455000000000001E-5</v>
      </c>
      <c r="H18" s="5">
        <v>1.0974E-5</v>
      </c>
      <c r="I18" s="5">
        <v>1.2041999999999999E-5</v>
      </c>
      <c r="J18" s="5"/>
      <c r="K18" s="5">
        <f t="shared" si="0"/>
        <v>2.2458000000000001E-5</v>
      </c>
      <c r="L18" s="5">
        <f t="shared" si="1"/>
        <v>5.100000000000002E-7</v>
      </c>
      <c r="M18" s="5">
        <f t="shared" si="2"/>
        <v>-1.5869999999999985E-6</v>
      </c>
      <c r="N18">
        <v>1</v>
      </c>
      <c r="O18" s="5">
        <f t="shared" si="3"/>
        <v>2.2709056906224961E-2</v>
      </c>
      <c r="P18" s="5">
        <f t="shared" si="4"/>
        <v>-7.0665241784664642E-2</v>
      </c>
      <c r="Q18" s="5">
        <f t="shared" si="5"/>
        <v>7.4224508499923916E-2</v>
      </c>
      <c r="R18" s="5">
        <f t="shared" si="6"/>
        <v>-0.62992961910491974</v>
      </c>
    </row>
    <row r="19" spans="1:18" x14ac:dyDescent="0.3">
      <c r="A19" s="1"/>
      <c r="E19" s="4">
        <v>-55</v>
      </c>
      <c r="F19" s="5">
        <v>1.1117E-5</v>
      </c>
      <c r="G19" s="5">
        <v>1.1584E-5</v>
      </c>
      <c r="H19" s="5">
        <v>1.2849E-5</v>
      </c>
      <c r="I19" s="5">
        <v>1.2241E-5</v>
      </c>
      <c r="J19" s="5"/>
      <c r="K19" s="5">
        <f t="shared" si="0"/>
        <v>2.3966000000000001E-5</v>
      </c>
      <c r="L19" s="5">
        <f t="shared" si="1"/>
        <v>-1.7319999999999997E-6</v>
      </c>
      <c r="M19" s="5">
        <f t="shared" si="2"/>
        <v>-6.5700000000000066E-7</v>
      </c>
      <c r="N19">
        <v>1</v>
      </c>
      <c r="O19" s="5">
        <f t="shared" si="3"/>
        <v>-7.226904781774178E-2</v>
      </c>
      <c r="P19" s="5">
        <f t="shared" si="4"/>
        <v>-2.7413836268046426E-2</v>
      </c>
      <c r="Q19" s="5">
        <f t="shared" si="5"/>
        <v>7.7293814056587376E-2</v>
      </c>
      <c r="R19" s="5">
        <f t="shared" si="6"/>
        <v>0.18128082109505009</v>
      </c>
    </row>
    <row r="20" spans="1:18" x14ac:dyDescent="0.3">
      <c r="A20" s="1" t="s">
        <v>50</v>
      </c>
      <c r="B20" s="4">
        <f>ABS(B27)+ABS(B28)</f>
        <v>9.7392156197615911</v>
      </c>
      <c r="C20" t="s">
        <v>65</v>
      </c>
      <c r="E20" s="4">
        <v>-54.5</v>
      </c>
      <c r="F20" s="5">
        <v>1.1136E-5</v>
      </c>
      <c r="G20" s="5">
        <v>1.1296E-5</v>
      </c>
      <c r="H20" s="5">
        <v>1.1399E-5</v>
      </c>
      <c r="I20" s="5">
        <v>1.0984E-5</v>
      </c>
      <c r="J20" s="5"/>
      <c r="K20" s="5">
        <f t="shared" si="0"/>
        <v>2.2535E-5</v>
      </c>
      <c r="L20" s="5">
        <f t="shared" si="1"/>
        <v>-2.630000000000007E-7</v>
      </c>
      <c r="M20" s="5">
        <f t="shared" si="2"/>
        <v>3.1199999999999972E-7</v>
      </c>
      <c r="N20">
        <v>1</v>
      </c>
      <c r="O20" s="5">
        <f t="shared" si="3"/>
        <v>-1.1670734413135155E-2</v>
      </c>
      <c r="P20" s="5">
        <f t="shared" si="4"/>
        <v>1.3845129798091846E-2</v>
      </c>
      <c r="Q20" s="5">
        <f t="shared" si="5"/>
        <v>1.810783424012789E-2</v>
      </c>
      <c r="R20" s="5">
        <f t="shared" si="6"/>
        <v>-0.43520508293825771</v>
      </c>
    </row>
    <row r="21" spans="1:18" x14ac:dyDescent="0.3">
      <c r="A21" s="1" t="s">
        <v>63</v>
      </c>
      <c r="B21" s="6">
        <f>MAX(Q:Q)*100</f>
        <v>98.966835159227145</v>
      </c>
      <c r="C21" t="s">
        <v>57</v>
      </c>
      <c r="E21" s="4">
        <v>-54</v>
      </c>
      <c r="F21" s="5">
        <v>1.3438000000000001E-5</v>
      </c>
      <c r="G21" s="5">
        <v>1.3889E-5</v>
      </c>
      <c r="H21" s="5">
        <v>1.204E-5</v>
      </c>
      <c r="I21" s="5">
        <v>1.1712999999999999E-5</v>
      </c>
      <c r="J21" s="5"/>
      <c r="K21" s="5">
        <f t="shared" si="0"/>
        <v>2.5478000000000002E-5</v>
      </c>
      <c r="L21" s="5">
        <f t="shared" si="1"/>
        <v>1.3980000000000008E-6</v>
      </c>
      <c r="M21" s="5">
        <f t="shared" si="2"/>
        <v>2.1760000000000009E-6</v>
      </c>
      <c r="N21">
        <v>1</v>
      </c>
      <c r="O21" s="5">
        <f t="shared" si="3"/>
        <v>5.4870868985006697E-2</v>
      </c>
      <c r="P21" s="5">
        <f t="shared" si="4"/>
        <v>8.5407017819295106E-2</v>
      </c>
      <c r="Q21" s="5">
        <f t="shared" si="5"/>
        <v>0.10151438792582636</v>
      </c>
      <c r="R21" s="5">
        <f t="shared" si="6"/>
        <v>0.49986880925038291</v>
      </c>
    </row>
    <row r="22" spans="1:18" x14ac:dyDescent="0.3">
      <c r="A22" s="1"/>
      <c r="B22" s="6"/>
      <c r="E22" s="4">
        <v>-53.5</v>
      </c>
      <c r="F22" s="5">
        <v>1.2876E-5</v>
      </c>
      <c r="G22" s="5">
        <v>1.1993E-5</v>
      </c>
      <c r="H22" s="5">
        <v>1.2626000000000001E-5</v>
      </c>
      <c r="I22" s="5">
        <v>1.2807E-5</v>
      </c>
      <c r="J22" s="5"/>
      <c r="K22" s="5">
        <f t="shared" si="0"/>
        <v>2.5502000000000001E-5</v>
      </c>
      <c r="L22" s="5">
        <f t="shared" si="1"/>
        <v>2.499999999999993E-7</v>
      </c>
      <c r="M22" s="5">
        <f t="shared" si="2"/>
        <v>-8.1399999999999932E-7</v>
      </c>
      <c r="N22">
        <v>1</v>
      </c>
      <c r="O22" s="5">
        <f t="shared" si="3"/>
        <v>9.8031526939063324E-3</v>
      </c>
      <c r="P22" s="5">
        <f t="shared" si="4"/>
        <v>-3.1919065171359083E-2</v>
      </c>
      <c r="Q22" s="5">
        <f t="shared" si="5"/>
        <v>3.3390545430608216E-2</v>
      </c>
      <c r="R22" s="5">
        <f t="shared" si="6"/>
        <v>-0.63640772020249647</v>
      </c>
    </row>
    <row r="23" spans="1:18" x14ac:dyDescent="0.3">
      <c r="A23" s="7" t="s">
        <v>62</v>
      </c>
      <c r="B23" s="22"/>
      <c r="C23" s="7"/>
      <c r="E23" s="4">
        <v>-53</v>
      </c>
      <c r="F23" s="5">
        <v>1.3842999999999999E-5</v>
      </c>
      <c r="G23" s="5">
        <v>1.1945E-5</v>
      </c>
      <c r="H23" s="5">
        <v>1.1420000000000001E-5</v>
      </c>
      <c r="I23" s="5">
        <v>1.2272E-5</v>
      </c>
      <c r="J23" s="5"/>
      <c r="K23" s="5">
        <f t="shared" si="0"/>
        <v>2.5262999999999999E-5</v>
      </c>
      <c r="L23" s="5">
        <f t="shared" si="1"/>
        <v>2.4229999999999987E-6</v>
      </c>
      <c r="M23" s="5">
        <f t="shared" si="2"/>
        <v>-3.2700000000000043E-7</v>
      </c>
      <c r="N23">
        <v>1</v>
      </c>
      <c r="O23" s="5">
        <f t="shared" si="3"/>
        <v>9.5911016110517305E-2</v>
      </c>
      <c r="P23" s="5">
        <f t="shared" si="4"/>
        <v>-1.2943830898943137E-2</v>
      </c>
      <c r="Q23" s="5">
        <f t="shared" si="5"/>
        <v>9.6780503045253624E-2</v>
      </c>
      <c r="R23" s="5">
        <f t="shared" si="6"/>
        <v>-6.7073084318967593E-2</v>
      </c>
    </row>
    <row r="24" spans="1:18" x14ac:dyDescent="0.3">
      <c r="A24" s="7" t="s">
        <v>53</v>
      </c>
      <c r="B24" s="9">
        <f>MAX(F:F)</f>
        <v>1.20278E-2</v>
      </c>
      <c r="C24" s="23"/>
      <c r="E24" s="4">
        <v>-52.5</v>
      </c>
      <c r="F24" s="5">
        <v>1.1211E-5</v>
      </c>
      <c r="G24" s="5">
        <v>1.1228E-5</v>
      </c>
      <c r="H24" s="5">
        <v>1.2879E-5</v>
      </c>
      <c r="I24" s="5">
        <v>1.2251E-5</v>
      </c>
      <c r="J24" s="5"/>
      <c r="K24" s="5">
        <f t="shared" si="0"/>
        <v>2.4090000000000001E-5</v>
      </c>
      <c r="L24" s="5">
        <f t="shared" si="1"/>
        <v>-1.668E-6</v>
      </c>
      <c r="M24" s="5">
        <f t="shared" si="2"/>
        <v>-1.0230000000000002E-6</v>
      </c>
      <c r="N24">
        <v>1</v>
      </c>
      <c r="O24" s="5">
        <f t="shared" si="3"/>
        <v>-6.9240348692403475E-2</v>
      </c>
      <c r="P24" s="5">
        <f t="shared" si="4"/>
        <v>-4.246575342465754E-2</v>
      </c>
      <c r="Q24" s="5">
        <f t="shared" si="5"/>
        <v>8.1225403052058984E-2</v>
      </c>
      <c r="R24" s="5">
        <f t="shared" si="6"/>
        <v>0.2750741772500932</v>
      </c>
    </row>
    <row r="25" spans="1:18" x14ac:dyDescent="0.3">
      <c r="A25" s="7" t="s">
        <v>72</v>
      </c>
      <c r="B25" s="23">
        <f>MATCH(B24,F:F,0)</f>
        <v>128</v>
      </c>
      <c r="C25" s="23"/>
      <c r="E25" s="4">
        <v>-52</v>
      </c>
      <c r="F25" s="5">
        <v>1.4167E-5</v>
      </c>
      <c r="G25" s="5">
        <v>1.4894E-5</v>
      </c>
      <c r="H25" s="5">
        <v>1.4177E-5</v>
      </c>
      <c r="I25" s="5">
        <v>1.3903999999999999E-5</v>
      </c>
      <c r="J25" s="5"/>
      <c r="K25" s="5">
        <f t="shared" si="0"/>
        <v>2.8343999999999998E-5</v>
      </c>
      <c r="L25" s="5">
        <f t="shared" si="1"/>
        <v>-9.9999999999999043E-9</v>
      </c>
      <c r="M25" s="5">
        <f t="shared" si="2"/>
        <v>9.9000000000000069E-7</v>
      </c>
      <c r="N25">
        <v>1</v>
      </c>
      <c r="O25" s="5">
        <f t="shared" si="3"/>
        <v>-3.5280835450183124E-4</v>
      </c>
      <c r="P25" s="5">
        <f t="shared" si="4"/>
        <v>3.492802709568165E-2</v>
      </c>
      <c r="Q25" s="5">
        <f t="shared" si="5"/>
        <v>3.4929808910609261E-2</v>
      </c>
      <c r="R25" s="5">
        <f t="shared" si="6"/>
        <v>-0.78034783010478737</v>
      </c>
    </row>
    <row r="26" spans="1:18" x14ac:dyDescent="0.3">
      <c r="A26" s="7" t="s">
        <v>54</v>
      </c>
      <c r="B26" s="23">
        <f>B24/2</f>
        <v>6.0139E-3</v>
      </c>
      <c r="C26" s="9"/>
      <c r="E26" s="4">
        <v>-51.5</v>
      </c>
      <c r="F26" s="5">
        <v>1.0913999999999999E-5</v>
      </c>
      <c r="G26" s="5">
        <v>1.2483999999999999E-5</v>
      </c>
      <c r="H26" s="5">
        <v>1.2591E-5</v>
      </c>
      <c r="I26" s="5">
        <v>1.095E-5</v>
      </c>
      <c r="J26" s="5"/>
      <c r="K26" s="5">
        <f t="shared" si="0"/>
        <v>2.3504999999999999E-5</v>
      </c>
      <c r="L26" s="5">
        <f t="shared" si="1"/>
        <v>-1.6770000000000011E-6</v>
      </c>
      <c r="M26" s="5">
        <f t="shared" si="2"/>
        <v>1.5339999999999992E-6</v>
      </c>
      <c r="N26">
        <v>1</v>
      </c>
      <c r="O26" s="5">
        <f t="shared" si="3"/>
        <v>-7.1346522016592265E-2</v>
      </c>
      <c r="P26" s="5">
        <f t="shared" si="4"/>
        <v>6.5262710061688975E-2</v>
      </c>
      <c r="Q26" s="5">
        <f t="shared" si="5"/>
        <v>9.66930583261289E-2</v>
      </c>
      <c r="R26" s="5">
        <f t="shared" si="6"/>
        <v>-0.37044657868165648</v>
      </c>
    </row>
    <row r="27" spans="1:18" x14ac:dyDescent="0.3">
      <c r="A27" s="7" t="s">
        <v>55</v>
      </c>
      <c r="B27" s="24">
        <f>E117 + (B26 -F117) * (E118- E117) / (F118- F117)</f>
        <v>-5.9672859744990889</v>
      </c>
      <c r="C27" s="9" t="s">
        <v>65</v>
      </c>
      <c r="E27" s="4">
        <v>-51</v>
      </c>
      <c r="F27" s="5">
        <v>1.2265E-5</v>
      </c>
      <c r="G27" s="5">
        <v>1.2594E-5</v>
      </c>
      <c r="H27" s="5">
        <v>1.2186E-5</v>
      </c>
      <c r="I27" s="5">
        <v>1.1657E-5</v>
      </c>
      <c r="J27" s="5"/>
      <c r="K27" s="5">
        <f t="shared" si="0"/>
        <v>2.4451E-5</v>
      </c>
      <c r="L27" s="5">
        <f t="shared" si="1"/>
        <v>7.9000000000000429E-8</v>
      </c>
      <c r="M27" s="5">
        <f t="shared" si="2"/>
        <v>9.3699999999999967E-7</v>
      </c>
      <c r="N27">
        <v>1</v>
      </c>
      <c r="O27" s="5">
        <f t="shared" si="3"/>
        <v>3.2309516993170189E-3</v>
      </c>
      <c r="P27" s="5">
        <f t="shared" si="4"/>
        <v>3.8321541041266192E-2</v>
      </c>
      <c r="Q27" s="5">
        <f t="shared" si="5"/>
        <v>3.8457503255681702E-2</v>
      </c>
      <c r="R27" s="5">
        <f t="shared" si="6"/>
        <v>0.74334181061053817</v>
      </c>
    </row>
    <row r="28" spans="1:18" x14ac:dyDescent="0.3">
      <c r="A28" s="7" t="s">
        <v>56</v>
      </c>
      <c r="B28" s="24">
        <f>E136 + (B26 -F136) * (E137 - E136) / (F137- F136)</f>
        <v>3.7719296452625017</v>
      </c>
      <c r="C28" s="9" t="s">
        <v>65</v>
      </c>
      <c r="E28" s="4">
        <v>-50.5</v>
      </c>
      <c r="F28" s="5">
        <v>1.0864E-5</v>
      </c>
      <c r="G28" s="5">
        <v>1.257E-5</v>
      </c>
      <c r="H28" s="5">
        <v>1.4643E-5</v>
      </c>
      <c r="I28" s="5">
        <v>1.3079E-5</v>
      </c>
      <c r="J28" s="5"/>
      <c r="K28" s="5">
        <f t="shared" si="0"/>
        <v>2.5506999999999998E-5</v>
      </c>
      <c r="L28" s="5">
        <f t="shared" si="1"/>
        <v>-3.7790000000000006E-6</v>
      </c>
      <c r="M28" s="5">
        <f t="shared" si="2"/>
        <v>-5.089999999999997E-7</v>
      </c>
      <c r="N28">
        <v>1</v>
      </c>
      <c r="O28" s="5">
        <f t="shared" si="3"/>
        <v>-0.14815540831928495</v>
      </c>
      <c r="P28" s="5">
        <f t="shared" si="4"/>
        <v>-1.9955306386482134E-2</v>
      </c>
      <c r="Q28" s="5">
        <f t="shared" si="5"/>
        <v>0.14949327498998885</v>
      </c>
      <c r="R28" s="5">
        <f t="shared" si="6"/>
        <v>6.6942975429449353E-2</v>
      </c>
    </row>
    <row r="29" spans="1:18" x14ac:dyDescent="0.3">
      <c r="E29" s="4">
        <v>-50</v>
      </c>
      <c r="F29" s="5">
        <v>1.4602E-5</v>
      </c>
      <c r="G29" s="5">
        <v>1.3064999999999999E-5</v>
      </c>
      <c r="H29" s="5">
        <v>1.1847E-5</v>
      </c>
      <c r="I29" s="5">
        <v>1.3616E-5</v>
      </c>
      <c r="J29" s="5"/>
      <c r="K29" s="5">
        <f t="shared" si="0"/>
        <v>2.6449E-5</v>
      </c>
      <c r="L29" s="5">
        <f t="shared" si="1"/>
        <v>2.7549999999999999E-6</v>
      </c>
      <c r="M29" s="5">
        <f t="shared" si="2"/>
        <v>-5.5100000000000031E-7</v>
      </c>
      <c r="N29">
        <v>1</v>
      </c>
      <c r="O29" s="5">
        <f t="shared" si="3"/>
        <v>0.10416272826949978</v>
      </c>
      <c r="P29" s="5">
        <f t="shared" si="4"/>
        <v>-2.083254565389997E-2</v>
      </c>
      <c r="Q29" s="5">
        <f t="shared" si="5"/>
        <v>0.10622555680704844</v>
      </c>
      <c r="R29" s="5">
        <f t="shared" si="6"/>
        <v>-9.8697779924940443E-2</v>
      </c>
    </row>
    <row r="30" spans="1:18" x14ac:dyDescent="0.3">
      <c r="E30" s="4">
        <v>-49.5</v>
      </c>
      <c r="F30" s="5">
        <v>1.0190000000000001E-5</v>
      </c>
      <c r="G30" s="5">
        <v>1.1116E-5</v>
      </c>
      <c r="H30" s="5">
        <v>1.362E-5</v>
      </c>
      <c r="I30" s="5">
        <v>1.2464E-5</v>
      </c>
      <c r="J30" s="5"/>
      <c r="K30" s="5">
        <f t="shared" si="0"/>
        <v>2.3810000000000001E-5</v>
      </c>
      <c r="L30" s="5">
        <f t="shared" si="1"/>
        <v>-3.4299999999999993E-6</v>
      </c>
      <c r="M30" s="5">
        <f t="shared" si="2"/>
        <v>-1.3479999999999996E-6</v>
      </c>
      <c r="N30">
        <v>1</v>
      </c>
      <c r="O30" s="5">
        <f t="shared" si="3"/>
        <v>-0.14405711885762282</v>
      </c>
      <c r="P30" s="5">
        <f t="shared" si="4"/>
        <v>-5.6614867702645927E-2</v>
      </c>
      <c r="Q30" s="5">
        <f t="shared" si="5"/>
        <v>0.15478274044139215</v>
      </c>
      <c r="R30" s="5">
        <f t="shared" si="6"/>
        <v>0.18722994614972036</v>
      </c>
    </row>
    <row r="31" spans="1:18" x14ac:dyDescent="0.3">
      <c r="E31" s="4">
        <v>-49</v>
      </c>
      <c r="F31" s="5">
        <v>1.2578000000000001E-5</v>
      </c>
      <c r="G31" s="5">
        <v>1.2417E-5</v>
      </c>
      <c r="H31" s="5">
        <v>1.3539E-5</v>
      </c>
      <c r="I31" s="5">
        <v>1.3395E-5</v>
      </c>
      <c r="J31" s="5"/>
      <c r="K31" s="5">
        <f t="shared" si="0"/>
        <v>2.6117000000000001E-5</v>
      </c>
      <c r="L31" s="5">
        <f t="shared" si="1"/>
        <v>-9.6099999999999978E-7</v>
      </c>
      <c r="M31" s="5">
        <f t="shared" si="2"/>
        <v>-9.7799999999999978E-7</v>
      </c>
      <c r="N31">
        <v>1</v>
      </c>
      <c r="O31" s="5">
        <f t="shared" si="3"/>
        <v>-3.6795956656583827E-2</v>
      </c>
      <c r="P31" s="5">
        <f t="shared" si="4"/>
        <v>-3.7446873683807474E-2</v>
      </c>
      <c r="Q31" s="5">
        <f t="shared" si="5"/>
        <v>5.2499626426901633E-2</v>
      </c>
      <c r="R31" s="5">
        <f t="shared" si="6"/>
        <v>0.39708267232227279</v>
      </c>
    </row>
    <row r="32" spans="1:18" x14ac:dyDescent="0.3">
      <c r="E32" s="4">
        <v>-48.5</v>
      </c>
      <c r="F32" s="5">
        <v>1.5338000000000001E-5</v>
      </c>
      <c r="G32" s="5">
        <v>1.6668999999999999E-5</v>
      </c>
      <c r="H32" s="5">
        <v>1.5296999999999999E-5</v>
      </c>
      <c r="I32" s="5">
        <v>1.4807000000000001E-5</v>
      </c>
      <c r="J32" s="5"/>
      <c r="K32" s="5">
        <f t="shared" si="0"/>
        <v>3.0635000000000001E-5</v>
      </c>
      <c r="L32" s="5">
        <f t="shared" si="1"/>
        <v>4.100000000000181E-8</v>
      </c>
      <c r="M32" s="5">
        <f t="shared" si="2"/>
        <v>1.8619999999999984E-6</v>
      </c>
      <c r="N32">
        <v>1</v>
      </c>
      <c r="O32" s="5">
        <f t="shared" si="3"/>
        <v>1.3383385017137852E-3</v>
      </c>
      <c r="P32" s="5">
        <f t="shared" si="4"/>
        <v>6.0780153419291605E-2</v>
      </c>
      <c r="Q32" s="5">
        <f t="shared" si="5"/>
        <v>6.0794886294965586E-2</v>
      </c>
      <c r="R32" s="5">
        <f t="shared" si="6"/>
        <v>0.77439027520491033</v>
      </c>
    </row>
    <row r="33" spans="5:18" x14ac:dyDescent="0.3">
      <c r="E33" s="4">
        <v>-48</v>
      </c>
      <c r="F33" s="5">
        <v>1.3380000000000001E-5</v>
      </c>
      <c r="G33" s="5">
        <v>1.5875E-5</v>
      </c>
      <c r="H33" s="5">
        <v>1.3956E-5</v>
      </c>
      <c r="I33" s="5">
        <v>1.1746000000000001E-5</v>
      </c>
      <c r="J33" s="5"/>
      <c r="K33" s="5">
        <f t="shared" si="0"/>
        <v>2.7336000000000001E-5</v>
      </c>
      <c r="L33" s="5">
        <f t="shared" si="1"/>
        <v>-5.7599999999999923E-7</v>
      </c>
      <c r="M33" s="5">
        <f t="shared" si="2"/>
        <v>4.1289999999999989E-6</v>
      </c>
      <c r="N33">
        <v>1</v>
      </c>
      <c r="O33" s="5">
        <f t="shared" si="3"/>
        <v>-2.1071115013169418E-2</v>
      </c>
      <c r="P33" s="5">
        <f t="shared" si="4"/>
        <v>0.15104623939127887</v>
      </c>
      <c r="Q33" s="5">
        <f t="shared" si="5"/>
        <v>0.15250887948623104</v>
      </c>
      <c r="R33" s="5">
        <f t="shared" si="6"/>
        <v>-0.71609486914128628</v>
      </c>
    </row>
    <row r="34" spans="5:18" x14ac:dyDescent="0.3">
      <c r="E34" s="4">
        <v>-47.5</v>
      </c>
      <c r="F34" s="5">
        <v>1.4239999999999999E-5</v>
      </c>
      <c r="G34" s="5">
        <v>1.8510999999999999E-5</v>
      </c>
      <c r="H34" s="5">
        <v>1.9400000000000001E-5</v>
      </c>
      <c r="I34" s="5">
        <v>1.5957999999999999E-5</v>
      </c>
      <c r="J34" s="5"/>
      <c r="K34" s="5">
        <f t="shared" si="0"/>
        <v>3.3639999999999996E-5</v>
      </c>
      <c r="L34" s="5">
        <f t="shared" si="1"/>
        <v>-5.1600000000000014E-6</v>
      </c>
      <c r="M34" s="5">
        <f t="shared" si="2"/>
        <v>2.5530000000000008E-6</v>
      </c>
      <c r="N34">
        <v>1</v>
      </c>
      <c r="O34" s="5">
        <f t="shared" si="3"/>
        <v>-0.15338882282996438</v>
      </c>
      <c r="P34" s="5">
        <f t="shared" si="4"/>
        <v>7.5891795481569588E-2</v>
      </c>
      <c r="Q34" s="5">
        <f t="shared" si="5"/>
        <v>0.17113648234838352</v>
      </c>
      <c r="R34" s="5">
        <f t="shared" si="6"/>
        <v>-0.22972640361229954</v>
      </c>
    </row>
    <row r="35" spans="5:18" x14ac:dyDescent="0.3">
      <c r="E35" s="4">
        <v>-47</v>
      </c>
      <c r="F35" s="5">
        <v>1.9403999999999999E-5</v>
      </c>
      <c r="G35" s="5">
        <v>1.9953E-5</v>
      </c>
      <c r="H35" s="5">
        <v>1.7163000000000002E-5</v>
      </c>
      <c r="I35" s="5">
        <v>1.7479999999999999E-5</v>
      </c>
      <c r="J35" s="5"/>
      <c r="K35" s="5">
        <f t="shared" si="0"/>
        <v>3.6567000000000004E-5</v>
      </c>
      <c r="L35" s="5">
        <f t="shared" si="1"/>
        <v>2.2409999999999977E-6</v>
      </c>
      <c r="M35" s="5">
        <f t="shared" si="2"/>
        <v>2.4730000000000016E-6</v>
      </c>
      <c r="N35">
        <v>1</v>
      </c>
      <c r="O35" s="5">
        <f t="shared" si="3"/>
        <v>6.1284764952005834E-2</v>
      </c>
      <c r="P35" s="5">
        <f t="shared" si="4"/>
        <v>6.7629283233516593E-2</v>
      </c>
      <c r="Q35" s="5">
        <f t="shared" si="5"/>
        <v>9.1266326571752696E-2</v>
      </c>
      <c r="R35" s="5">
        <f t="shared" si="6"/>
        <v>0.41728679496050047</v>
      </c>
    </row>
    <row r="36" spans="5:18" x14ac:dyDescent="0.3">
      <c r="E36" s="4">
        <v>-46.5</v>
      </c>
      <c r="F36" s="5">
        <v>1.2958E-5</v>
      </c>
      <c r="G36" s="5">
        <v>1.6215999999999999E-5</v>
      </c>
      <c r="H36" s="5">
        <v>1.6722999999999999E-5</v>
      </c>
      <c r="I36" s="5">
        <v>1.3188E-5</v>
      </c>
      <c r="J36" s="5"/>
      <c r="K36" s="5">
        <f t="shared" si="0"/>
        <v>2.9680999999999999E-5</v>
      </c>
      <c r="L36" s="5">
        <f t="shared" si="1"/>
        <v>-3.7649999999999987E-6</v>
      </c>
      <c r="M36" s="5">
        <f t="shared" si="2"/>
        <v>3.0279999999999988E-6</v>
      </c>
      <c r="N36">
        <v>1</v>
      </c>
      <c r="O36" s="5">
        <f t="shared" si="3"/>
        <v>-0.12684882584818566</v>
      </c>
      <c r="P36" s="5">
        <f t="shared" si="4"/>
        <v>0.1020181260739193</v>
      </c>
      <c r="Q36" s="5">
        <f t="shared" si="5"/>
        <v>0.16278305399118614</v>
      </c>
      <c r="R36" s="5">
        <f t="shared" si="6"/>
        <v>-0.33866341841894726</v>
      </c>
    </row>
    <row r="37" spans="5:18" x14ac:dyDescent="0.3">
      <c r="E37" s="4">
        <v>-46</v>
      </c>
      <c r="F37" s="5">
        <v>1.7099E-5</v>
      </c>
      <c r="G37" s="5">
        <v>1.6104999999999999E-5</v>
      </c>
      <c r="H37" s="5">
        <v>1.8101000000000002E-5</v>
      </c>
      <c r="I37" s="5">
        <v>1.8354000000000001E-5</v>
      </c>
      <c r="J37" s="5"/>
      <c r="K37" s="5">
        <f t="shared" si="0"/>
        <v>3.5200000000000002E-5</v>
      </c>
      <c r="L37" s="5">
        <f t="shared" si="1"/>
        <v>-1.0020000000000016E-6</v>
      </c>
      <c r="M37" s="5">
        <f t="shared" si="2"/>
        <v>-2.2490000000000017E-6</v>
      </c>
      <c r="N37">
        <v>1</v>
      </c>
      <c r="O37" s="5">
        <f t="shared" si="3"/>
        <v>-2.8465909090909135E-2</v>
      </c>
      <c r="P37" s="5">
        <f t="shared" si="4"/>
        <v>-6.3892045454545493E-2</v>
      </c>
      <c r="Q37" s="5">
        <f t="shared" si="5"/>
        <v>6.9946418441101124E-2</v>
      </c>
      <c r="R37" s="5">
        <f t="shared" si="6"/>
        <v>0.57583237177860624</v>
      </c>
    </row>
    <row r="38" spans="5:18" x14ac:dyDescent="0.3">
      <c r="E38" s="4">
        <v>-45.5</v>
      </c>
      <c r="F38" s="5">
        <v>1.594E-5</v>
      </c>
      <c r="G38" s="5">
        <v>1.6954000000000001E-5</v>
      </c>
      <c r="H38" s="5">
        <v>2.0791000000000001E-5</v>
      </c>
      <c r="I38" s="5">
        <v>2.0265999999999999E-5</v>
      </c>
      <c r="J38" s="5"/>
      <c r="K38" s="5">
        <f t="shared" si="0"/>
        <v>3.6730999999999998E-5</v>
      </c>
      <c r="L38" s="5">
        <f t="shared" si="1"/>
        <v>-4.8510000000000015E-6</v>
      </c>
      <c r="M38" s="5">
        <f t="shared" si="2"/>
        <v>-3.3119999999999981E-6</v>
      </c>
      <c r="N38">
        <v>1</v>
      </c>
      <c r="O38" s="5">
        <f t="shared" si="3"/>
        <v>-0.13206828019928676</v>
      </c>
      <c r="P38" s="5">
        <f t="shared" si="4"/>
        <v>-9.016906700062613E-2</v>
      </c>
      <c r="Q38" s="5">
        <f t="shared" si="5"/>
        <v>0.1599140121395268</v>
      </c>
      <c r="R38" s="5">
        <f t="shared" si="6"/>
        <v>0.29952593881346795</v>
      </c>
    </row>
    <row r="39" spans="5:18" x14ac:dyDescent="0.3">
      <c r="E39" s="4">
        <v>-45</v>
      </c>
      <c r="F39" s="5">
        <v>1.6509999999999999E-5</v>
      </c>
      <c r="G39" s="5">
        <v>1.8940000000000002E-5</v>
      </c>
      <c r="H39" s="5">
        <v>2.37E-5</v>
      </c>
      <c r="I39" s="5">
        <v>2.0727999999999999E-5</v>
      </c>
      <c r="J39" s="5"/>
      <c r="K39" s="5">
        <f t="shared" si="0"/>
        <v>4.0209999999999996E-5</v>
      </c>
      <c r="L39" s="5">
        <f t="shared" si="1"/>
        <v>-7.1900000000000006E-6</v>
      </c>
      <c r="M39" s="5">
        <f t="shared" si="2"/>
        <v>-1.7879999999999971E-6</v>
      </c>
      <c r="N39">
        <v>1</v>
      </c>
      <c r="O39" s="5">
        <f t="shared" si="3"/>
        <v>-0.17881124098482967</v>
      </c>
      <c r="P39" s="5">
        <f t="shared" si="4"/>
        <v>-4.4466550609301103E-2</v>
      </c>
      <c r="Q39" s="5">
        <f t="shared" si="5"/>
        <v>0.18425724958770109</v>
      </c>
      <c r="R39" s="5">
        <f t="shared" si="6"/>
        <v>0.12186735990571843</v>
      </c>
    </row>
    <row r="40" spans="5:18" x14ac:dyDescent="0.3">
      <c r="E40" s="4">
        <v>-44.5</v>
      </c>
      <c r="F40" s="5">
        <v>2.3339000000000001E-5</v>
      </c>
      <c r="G40" s="5">
        <v>2.6747999999999999E-5</v>
      </c>
      <c r="H40" s="5">
        <v>3.6251000000000002E-5</v>
      </c>
      <c r="I40" s="5">
        <v>3.2079000000000002E-5</v>
      </c>
      <c r="J40" s="5"/>
      <c r="K40" s="5">
        <f t="shared" si="0"/>
        <v>5.9590000000000004E-5</v>
      </c>
      <c r="L40" s="5">
        <f t="shared" si="1"/>
        <v>-1.2912000000000001E-5</v>
      </c>
      <c r="M40" s="5">
        <f t="shared" si="2"/>
        <v>-5.3310000000000037E-6</v>
      </c>
      <c r="N40">
        <v>1</v>
      </c>
      <c r="O40" s="5">
        <f t="shared" si="3"/>
        <v>-0.21668065111595905</v>
      </c>
      <c r="P40" s="5">
        <f t="shared" si="4"/>
        <v>-8.9461319013257309E-2</v>
      </c>
      <c r="Q40" s="5">
        <f t="shared" si="5"/>
        <v>0.23442233717721472</v>
      </c>
      <c r="R40" s="5">
        <f t="shared" si="6"/>
        <v>0.19577661386134171</v>
      </c>
    </row>
    <row r="41" spans="5:18" x14ac:dyDescent="0.3">
      <c r="E41" s="4">
        <v>-44</v>
      </c>
      <c r="F41" s="5">
        <v>3.6801999999999998E-5</v>
      </c>
      <c r="G41" s="5">
        <v>5.1214999999999997E-5</v>
      </c>
      <c r="H41" s="5">
        <v>7.2836999999999994E-5</v>
      </c>
      <c r="I41" s="5">
        <v>5.7973000000000002E-5</v>
      </c>
      <c r="J41" s="5"/>
      <c r="K41" s="5">
        <f t="shared" si="0"/>
        <v>1.09639E-4</v>
      </c>
      <c r="L41" s="5">
        <f t="shared" si="1"/>
        <v>-3.6034999999999996E-5</v>
      </c>
      <c r="M41" s="5">
        <f t="shared" si="2"/>
        <v>-6.7580000000000054E-6</v>
      </c>
      <c r="N41">
        <v>1</v>
      </c>
      <c r="O41" s="5">
        <f t="shared" si="3"/>
        <v>-0.32866954277218868</v>
      </c>
      <c r="P41" s="5">
        <f t="shared" si="4"/>
        <v>-6.1638650480212387E-2</v>
      </c>
      <c r="Q41" s="5">
        <f t="shared" si="5"/>
        <v>0.33439944913097774</v>
      </c>
      <c r="R41" s="5">
        <f t="shared" si="6"/>
        <v>9.2693243337108142E-2</v>
      </c>
    </row>
    <row r="42" spans="5:18" x14ac:dyDescent="0.3">
      <c r="E42" s="4">
        <v>-43.5</v>
      </c>
      <c r="F42" s="5">
        <v>6.5294000000000002E-5</v>
      </c>
      <c r="G42" s="5">
        <v>9.4578000000000001E-5</v>
      </c>
      <c r="H42" s="5">
        <v>1.3408199999999999E-4</v>
      </c>
      <c r="I42" s="5">
        <v>1.05381E-4</v>
      </c>
      <c r="J42" s="5"/>
      <c r="K42" s="5">
        <f t="shared" si="0"/>
        <v>1.99376E-4</v>
      </c>
      <c r="L42" s="5">
        <f t="shared" si="1"/>
        <v>-6.8787999999999993E-5</v>
      </c>
      <c r="M42" s="5">
        <f t="shared" si="2"/>
        <v>-1.0802999999999998E-5</v>
      </c>
      <c r="N42">
        <v>1</v>
      </c>
      <c r="O42" s="5">
        <f t="shared" si="3"/>
        <v>-0.34501645132814379</v>
      </c>
      <c r="P42" s="5">
        <f t="shared" si="4"/>
        <v>-5.4184054249257672E-2</v>
      </c>
      <c r="Q42" s="5">
        <f t="shared" si="5"/>
        <v>0.34924527687851686</v>
      </c>
      <c r="R42" s="5">
        <f t="shared" si="6"/>
        <v>7.7887687986507956E-2</v>
      </c>
    </row>
    <row r="43" spans="5:18" x14ac:dyDescent="0.3">
      <c r="E43" s="4">
        <v>-43</v>
      </c>
      <c r="F43" s="5">
        <v>8.3524999999999997E-5</v>
      </c>
      <c r="G43" s="5">
        <v>1.1783899999999999E-4</v>
      </c>
      <c r="H43" s="5">
        <v>1.6111200000000001E-4</v>
      </c>
      <c r="I43" s="5">
        <v>1.2719700000000001E-4</v>
      </c>
      <c r="J43" s="5"/>
      <c r="K43" s="5">
        <f t="shared" si="0"/>
        <v>2.4463700000000002E-4</v>
      </c>
      <c r="L43" s="5">
        <f t="shared" si="1"/>
        <v>-7.7587000000000015E-5</v>
      </c>
      <c r="M43" s="5">
        <f t="shared" si="2"/>
        <v>-9.3580000000000144E-6</v>
      </c>
      <c r="N43">
        <v>1</v>
      </c>
      <c r="O43" s="5">
        <f t="shared" si="3"/>
        <v>-0.31715153472287516</v>
      </c>
      <c r="P43" s="5">
        <f t="shared" si="4"/>
        <v>-3.8252594660660541E-2</v>
      </c>
      <c r="Q43" s="5">
        <f t="shared" si="5"/>
        <v>0.31945008526426766</v>
      </c>
      <c r="R43" s="5">
        <f t="shared" si="6"/>
        <v>6.001658483855267E-2</v>
      </c>
    </row>
    <row r="44" spans="5:18" x14ac:dyDescent="0.3">
      <c r="E44" s="4">
        <v>-42.5</v>
      </c>
      <c r="F44" s="5">
        <v>7.1314000000000002E-5</v>
      </c>
      <c r="G44" s="5">
        <v>9.7514000000000002E-5</v>
      </c>
      <c r="H44" s="5">
        <v>1.34201E-4</v>
      </c>
      <c r="I44" s="5">
        <v>1.0696099999999999E-4</v>
      </c>
      <c r="J44" s="5"/>
      <c r="K44" s="5">
        <f t="shared" si="0"/>
        <v>2.05515E-4</v>
      </c>
      <c r="L44" s="5">
        <f t="shared" si="1"/>
        <v>-6.2886999999999996E-5</v>
      </c>
      <c r="M44" s="5">
        <f t="shared" si="2"/>
        <v>-9.4469999999999927E-6</v>
      </c>
      <c r="N44">
        <v>1</v>
      </c>
      <c r="O44" s="5">
        <f t="shared" si="3"/>
        <v>-0.30599712916332139</v>
      </c>
      <c r="P44" s="5">
        <f t="shared" si="4"/>
        <v>-4.5967447631559702E-2</v>
      </c>
      <c r="Q44" s="5">
        <f t="shared" si="5"/>
        <v>0.30943052418588984</v>
      </c>
      <c r="R44" s="5">
        <f t="shared" si="6"/>
        <v>7.455344286526E-2</v>
      </c>
    </row>
    <row r="45" spans="5:18" x14ac:dyDescent="0.3">
      <c r="E45" s="4">
        <v>-42</v>
      </c>
      <c r="F45" s="5">
        <v>7.6886999999999998E-5</v>
      </c>
      <c r="G45" s="5">
        <v>1.13249E-4</v>
      </c>
      <c r="H45" s="5">
        <v>1.6701300000000001E-4</v>
      </c>
      <c r="I45" s="5">
        <v>1.3005800000000001E-4</v>
      </c>
      <c r="J45" s="5"/>
      <c r="K45" s="5">
        <f t="shared" si="0"/>
        <v>2.4390000000000002E-4</v>
      </c>
      <c r="L45" s="5">
        <f t="shared" si="1"/>
        <v>-9.0126000000000011E-5</v>
      </c>
      <c r="M45" s="5">
        <f t="shared" si="2"/>
        <v>-1.6809000000000008E-5</v>
      </c>
      <c r="N45">
        <v>1</v>
      </c>
      <c r="O45" s="5">
        <f t="shared" si="3"/>
        <v>-0.36952029520295204</v>
      </c>
      <c r="P45" s="5">
        <f t="shared" si="4"/>
        <v>-6.8917589175891789E-2</v>
      </c>
      <c r="Q45" s="5">
        <f t="shared" si="5"/>
        <v>0.37589211572563458</v>
      </c>
      <c r="R45" s="5">
        <f t="shared" si="6"/>
        <v>9.2193554787928664E-2</v>
      </c>
    </row>
    <row r="46" spans="5:18" x14ac:dyDescent="0.3">
      <c r="E46" s="4">
        <v>-41.5</v>
      </c>
      <c r="F46" s="5">
        <v>6.9506999999999997E-5</v>
      </c>
      <c r="G46" s="5">
        <v>1.0848099999999999E-4</v>
      </c>
      <c r="H46" s="5">
        <v>1.59145E-4</v>
      </c>
      <c r="I46" s="5">
        <v>1.2016299999999999E-4</v>
      </c>
      <c r="J46" s="5"/>
      <c r="K46" s="5">
        <f t="shared" si="0"/>
        <v>2.2865199999999998E-4</v>
      </c>
      <c r="L46" s="5">
        <f t="shared" si="1"/>
        <v>-8.9637999999999998E-5</v>
      </c>
      <c r="M46" s="5">
        <f t="shared" si="2"/>
        <v>-1.1682000000000001E-5</v>
      </c>
      <c r="N46">
        <v>1</v>
      </c>
      <c r="O46" s="5">
        <f t="shared" si="3"/>
        <v>-0.39202806010881169</v>
      </c>
      <c r="P46" s="5">
        <f t="shared" si="4"/>
        <v>-5.1090740513968835E-2</v>
      </c>
      <c r="Q46" s="5">
        <f t="shared" si="5"/>
        <v>0.39534322262932969</v>
      </c>
      <c r="R46" s="5">
        <f t="shared" si="6"/>
        <v>6.4796897942129311E-2</v>
      </c>
    </row>
    <row r="47" spans="5:18" x14ac:dyDescent="0.3">
      <c r="E47" s="4">
        <v>-41</v>
      </c>
      <c r="F47" s="5">
        <v>7.0695E-5</v>
      </c>
      <c r="G47" s="5">
        <v>1.13041E-4</v>
      </c>
      <c r="H47" s="5">
        <v>1.6597000000000001E-4</v>
      </c>
      <c r="I47" s="5">
        <v>1.2385900000000001E-4</v>
      </c>
      <c r="J47" s="5"/>
      <c r="K47" s="5">
        <f t="shared" si="0"/>
        <v>2.36665E-4</v>
      </c>
      <c r="L47" s="5">
        <f t="shared" si="1"/>
        <v>-9.5275000000000012E-5</v>
      </c>
      <c r="M47" s="5">
        <f t="shared" si="2"/>
        <v>-1.0818000000000004E-5</v>
      </c>
      <c r="N47">
        <v>1</v>
      </c>
      <c r="O47" s="5">
        <f t="shared" si="3"/>
        <v>-0.40257325755815188</v>
      </c>
      <c r="P47" s="5">
        <f t="shared" si="4"/>
        <v>-4.5710181057613097E-2</v>
      </c>
      <c r="Q47" s="5">
        <f t="shared" si="5"/>
        <v>0.40516002807940205</v>
      </c>
      <c r="R47" s="5">
        <f t="shared" si="6"/>
        <v>5.6530391541680679E-2</v>
      </c>
    </row>
    <row r="48" spans="5:18" x14ac:dyDescent="0.3">
      <c r="E48" s="4">
        <v>-40.5</v>
      </c>
      <c r="F48" s="5">
        <v>7.2513000000000002E-5</v>
      </c>
      <c r="G48" s="5">
        <v>1.17213E-4</v>
      </c>
      <c r="H48" s="5">
        <v>1.71752E-4</v>
      </c>
      <c r="I48" s="5">
        <v>1.2558799999999999E-4</v>
      </c>
      <c r="J48" s="5"/>
      <c r="K48" s="5">
        <f t="shared" si="0"/>
        <v>2.4426500000000002E-4</v>
      </c>
      <c r="L48" s="5">
        <f t="shared" si="1"/>
        <v>-9.9239000000000003E-5</v>
      </c>
      <c r="M48" s="5">
        <f t="shared" si="2"/>
        <v>-8.3749999999999867E-6</v>
      </c>
      <c r="N48">
        <v>1</v>
      </c>
      <c r="O48" s="5">
        <f t="shared" si="3"/>
        <v>-0.40627597076945121</v>
      </c>
      <c r="P48" s="5">
        <f t="shared" si="4"/>
        <v>-3.4286533068593479E-2</v>
      </c>
      <c r="Q48" s="5">
        <f t="shared" si="5"/>
        <v>0.4077201623350552</v>
      </c>
      <c r="R48" s="5">
        <f t="shared" si="6"/>
        <v>4.2096364076692767E-2</v>
      </c>
    </row>
    <row r="49" spans="5:18" x14ac:dyDescent="0.3">
      <c r="E49" s="4">
        <v>-40</v>
      </c>
      <c r="F49" s="5">
        <v>7.9914999999999996E-5</v>
      </c>
      <c r="G49" s="5">
        <v>1.3360499999999999E-4</v>
      </c>
      <c r="H49" s="5">
        <v>1.9157000000000001E-4</v>
      </c>
      <c r="I49" s="5">
        <v>1.3750899999999999E-4</v>
      </c>
      <c r="J49" s="5"/>
      <c r="K49" s="5">
        <f t="shared" si="0"/>
        <v>2.7148500000000002E-4</v>
      </c>
      <c r="L49" s="5">
        <f t="shared" si="1"/>
        <v>-1.1165500000000001E-4</v>
      </c>
      <c r="M49" s="5">
        <f t="shared" si="2"/>
        <v>-3.9039999999999951E-6</v>
      </c>
      <c r="N49">
        <v>1</v>
      </c>
      <c r="O49" s="5">
        <f t="shared" si="3"/>
        <v>-0.41127502440282154</v>
      </c>
      <c r="P49" s="5">
        <f t="shared" si="4"/>
        <v>-1.4380168333425401E-2</v>
      </c>
      <c r="Q49" s="5">
        <f t="shared" si="5"/>
        <v>0.4115263478063575</v>
      </c>
      <c r="R49" s="5">
        <f t="shared" si="6"/>
        <v>1.7475304434309134E-2</v>
      </c>
    </row>
    <row r="50" spans="5:18" x14ac:dyDescent="0.3">
      <c r="E50" s="4">
        <v>-39.5</v>
      </c>
      <c r="F50" s="5">
        <v>7.7933000000000001E-5</v>
      </c>
      <c r="G50" s="5">
        <v>1.3071400000000001E-4</v>
      </c>
      <c r="H50" s="5">
        <v>1.9461000000000001E-4</v>
      </c>
      <c r="I50" s="5">
        <v>1.4034E-4</v>
      </c>
      <c r="J50" s="5"/>
      <c r="K50" s="5">
        <f t="shared" si="0"/>
        <v>2.7254299999999998E-4</v>
      </c>
      <c r="L50" s="5">
        <f t="shared" si="1"/>
        <v>-1.1667700000000001E-4</v>
      </c>
      <c r="M50" s="5">
        <f t="shared" si="2"/>
        <v>-9.6259999999999922E-6</v>
      </c>
      <c r="N50">
        <v>1</v>
      </c>
      <c r="O50" s="5">
        <f t="shared" si="3"/>
        <v>-0.42810492289290136</v>
      </c>
      <c r="P50" s="5">
        <f t="shared" si="4"/>
        <v>-3.5319197337667793E-2</v>
      </c>
      <c r="Q50" s="5">
        <f t="shared" si="5"/>
        <v>0.42955939136016352</v>
      </c>
      <c r="R50" s="5">
        <f t="shared" si="6"/>
        <v>4.1157422209586479E-2</v>
      </c>
    </row>
    <row r="51" spans="5:18" x14ac:dyDescent="0.3">
      <c r="E51" s="4">
        <v>-39</v>
      </c>
      <c r="F51" s="5">
        <v>6.4581999999999999E-5</v>
      </c>
      <c r="G51" s="5">
        <v>1.0746799999999999E-4</v>
      </c>
      <c r="H51" s="5">
        <v>1.55122E-4</v>
      </c>
      <c r="I51" s="5">
        <v>1.1167000000000001E-4</v>
      </c>
      <c r="J51" s="5"/>
      <c r="K51" s="5">
        <f t="shared" si="0"/>
        <v>2.1970399999999998E-4</v>
      </c>
      <c r="L51" s="5">
        <f t="shared" si="1"/>
        <v>-9.0539999999999997E-5</v>
      </c>
      <c r="M51" s="5">
        <f t="shared" si="2"/>
        <v>-4.2020000000000116E-6</v>
      </c>
      <c r="N51">
        <v>1</v>
      </c>
      <c r="O51" s="5">
        <f t="shared" si="3"/>
        <v>-0.41209991625095588</v>
      </c>
      <c r="P51" s="5">
        <f t="shared" si="4"/>
        <v>-1.9125732804136528E-2</v>
      </c>
      <c r="Q51" s="5">
        <f t="shared" si="5"/>
        <v>0.41254349422738457</v>
      </c>
      <c r="R51" s="5">
        <f t="shared" si="6"/>
        <v>2.3188573880461735E-2</v>
      </c>
    </row>
    <row r="52" spans="5:18" x14ac:dyDescent="0.3">
      <c r="E52" s="4">
        <v>-38.5</v>
      </c>
      <c r="F52" s="5">
        <v>7.5951999999999994E-5</v>
      </c>
      <c r="G52" s="5">
        <v>1.3980399999999999E-4</v>
      </c>
      <c r="H52" s="5">
        <v>1.98455E-4</v>
      </c>
      <c r="I52" s="5">
        <v>1.33664E-4</v>
      </c>
      <c r="J52" s="5"/>
      <c r="K52" s="5">
        <f t="shared" si="0"/>
        <v>2.74407E-4</v>
      </c>
      <c r="L52" s="5">
        <f t="shared" si="1"/>
        <v>-1.2250299999999999E-4</v>
      </c>
      <c r="M52" s="5">
        <f t="shared" si="2"/>
        <v>6.139999999999992E-6</v>
      </c>
      <c r="N52">
        <v>1</v>
      </c>
      <c r="O52" s="5">
        <f t="shared" si="3"/>
        <v>-0.44642811590083337</v>
      </c>
      <c r="P52" s="5">
        <f t="shared" si="4"/>
        <v>2.237552249031545E-2</v>
      </c>
      <c r="Q52" s="5">
        <f t="shared" si="5"/>
        <v>0.44698850843560006</v>
      </c>
      <c r="R52" s="5">
        <f t="shared" si="6"/>
        <v>-2.5039657106666429E-2</v>
      </c>
    </row>
    <row r="53" spans="5:18" x14ac:dyDescent="0.3">
      <c r="E53" s="4">
        <v>-38</v>
      </c>
      <c r="F53" s="5">
        <v>8.1602999999999998E-5</v>
      </c>
      <c r="G53" s="5">
        <v>1.6638699999999999E-4</v>
      </c>
      <c r="H53" s="5">
        <v>2.4917899999999998E-4</v>
      </c>
      <c r="I53" s="5">
        <v>1.6501600000000001E-4</v>
      </c>
      <c r="J53" s="5"/>
      <c r="K53" s="5">
        <f t="shared" si="0"/>
        <v>3.3078199999999995E-4</v>
      </c>
      <c r="L53" s="5">
        <f t="shared" si="1"/>
        <v>-1.6757599999999998E-4</v>
      </c>
      <c r="M53" s="5">
        <f t="shared" si="2"/>
        <v>1.370999999999984E-6</v>
      </c>
      <c r="N53">
        <v>1</v>
      </c>
      <c r="O53" s="5">
        <f t="shared" si="3"/>
        <v>-0.50660555894818948</v>
      </c>
      <c r="P53" s="5">
        <f t="shared" si="4"/>
        <v>4.1447237153169891E-3</v>
      </c>
      <c r="Q53" s="5">
        <f t="shared" si="5"/>
        <v>0.5066225134080441</v>
      </c>
      <c r="R53" s="5">
        <f t="shared" si="6"/>
        <v>-4.0905899773061374E-3</v>
      </c>
    </row>
    <row r="54" spans="5:18" x14ac:dyDescent="0.3">
      <c r="E54" s="4">
        <v>-37.5</v>
      </c>
      <c r="F54" s="5">
        <v>8.2194999999999995E-5</v>
      </c>
      <c r="G54" s="5">
        <v>1.7875500000000001E-4</v>
      </c>
      <c r="H54" s="5">
        <v>2.6625599999999998E-4</v>
      </c>
      <c r="I54" s="5">
        <v>1.6942699999999999E-4</v>
      </c>
      <c r="J54" s="5"/>
      <c r="K54" s="5">
        <f t="shared" si="0"/>
        <v>3.4845099999999995E-4</v>
      </c>
      <c r="L54" s="5">
        <f t="shared" si="1"/>
        <v>-1.8406099999999998E-4</v>
      </c>
      <c r="M54" s="5">
        <f t="shared" si="2"/>
        <v>9.3280000000000164E-6</v>
      </c>
      <c r="N54">
        <v>1</v>
      </c>
      <c r="O54" s="5">
        <f t="shared" si="3"/>
        <v>-0.52822635033333243</v>
      </c>
      <c r="P54" s="5">
        <f t="shared" si="4"/>
        <v>2.6769904520291283E-2</v>
      </c>
      <c r="Q54" s="5">
        <f t="shared" si="5"/>
        <v>0.52890424934433833</v>
      </c>
      <c r="R54" s="5">
        <f t="shared" si="6"/>
        <v>-2.5317765414903732E-2</v>
      </c>
    </row>
    <row r="55" spans="5:18" x14ac:dyDescent="0.3">
      <c r="E55" s="4">
        <v>-37</v>
      </c>
      <c r="F55" s="5">
        <v>8.0496999999999999E-5</v>
      </c>
      <c r="G55" s="5">
        <v>1.6224499999999999E-4</v>
      </c>
      <c r="H55" s="5">
        <v>2.3818099999999999E-4</v>
      </c>
      <c r="I55" s="5">
        <v>1.5661200000000001E-4</v>
      </c>
      <c r="J55" s="5"/>
      <c r="K55" s="5">
        <f t="shared" si="0"/>
        <v>3.1867799999999997E-4</v>
      </c>
      <c r="L55" s="5">
        <f t="shared" si="1"/>
        <v>-1.57684E-4</v>
      </c>
      <c r="M55" s="5">
        <f t="shared" si="2"/>
        <v>5.6329999999999781E-6</v>
      </c>
      <c r="N55">
        <v>1</v>
      </c>
      <c r="O55" s="5">
        <f t="shared" si="3"/>
        <v>-0.49480667005566753</v>
      </c>
      <c r="P55" s="5">
        <f t="shared" si="4"/>
        <v>1.7676149593006039E-2</v>
      </c>
      <c r="Q55" s="5">
        <f t="shared" si="5"/>
        <v>0.4951222949898465</v>
      </c>
      <c r="R55" s="5">
        <f t="shared" si="6"/>
        <v>-1.7854080423054218E-2</v>
      </c>
    </row>
    <row r="56" spans="5:18" x14ac:dyDescent="0.3">
      <c r="E56" s="4">
        <v>-36.5</v>
      </c>
      <c r="F56" s="5">
        <v>7.0679999999999994E-5</v>
      </c>
      <c r="G56" s="5">
        <v>1.4725400000000001E-4</v>
      </c>
      <c r="H56" s="5">
        <v>2.1705100000000001E-4</v>
      </c>
      <c r="I56" s="5">
        <v>1.3983299999999999E-4</v>
      </c>
      <c r="J56" s="5"/>
      <c r="K56" s="5">
        <f t="shared" si="0"/>
        <v>2.87731E-4</v>
      </c>
      <c r="L56" s="5">
        <f t="shared" si="1"/>
        <v>-1.4637100000000001E-4</v>
      </c>
      <c r="M56" s="5">
        <f t="shared" si="2"/>
        <v>7.4210000000000226E-6</v>
      </c>
      <c r="N56">
        <v>1</v>
      </c>
      <c r="O56" s="5">
        <f t="shared" si="3"/>
        <v>-0.50870778609187062</v>
      </c>
      <c r="P56" s="5">
        <f t="shared" si="4"/>
        <v>2.5791451042814374E-2</v>
      </c>
      <c r="Q56" s="5">
        <f t="shared" si="5"/>
        <v>0.50936117890686006</v>
      </c>
      <c r="R56" s="5">
        <f t="shared" si="6"/>
        <v>-2.5328279747704584E-2</v>
      </c>
    </row>
    <row r="57" spans="5:18" x14ac:dyDescent="0.3">
      <c r="E57" s="4">
        <v>-36</v>
      </c>
      <c r="F57" s="5">
        <v>7.6946000000000005E-5</v>
      </c>
      <c r="G57" s="5">
        <v>1.7804E-4</v>
      </c>
      <c r="H57" s="5">
        <v>2.7948799999999999E-4</v>
      </c>
      <c r="I57" s="5">
        <v>1.7780199999999999E-4</v>
      </c>
      <c r="J57" s="5"/>
      <c r="K57" s="5">
        <f t="shared" si="0"/>
        <v>3.5643399999999998E-4</v>
      </c>
      <c r="L57" s="5">
        <f t="shared" si="1"/>
        <v>-2.02542E-4</v>
      </c>
      <c r="M57" s="5">
        <f t="shared" si="2"/>
        <v>2.3800000000000687E-7</v>
      </c>
      <c r="N57">
        <v>1</v>
      </c>
      <c r="O57" s="5">
        <f t="shared" si="3"/>
        <v>-0.56824545357625822</v>
      </c>
      <c r="P57" s="5">
        <f t="shared" si="4"/>
        <v>6.6772530117779698E-4</v>
      </c>
      <c r="Q57" s="5">
        <f t="shared" si="5"/>
        <v>0.56824584588641325</v>
      </c>
      <c r="R57" s="5">
        <f t="shared" si="6"/>
        <v>-5.8753219198588388E-4</v>
      </c>
    </row>
    <row r="58" spans="5:18" x14ac:dyDescent="0.3">
      <c r="E58" s="4">
        <v>-35.5</v>
      </c>
      <c r="F58" s="5">
        <v>8.8428000000000001E-5</v>
      </c>
      <c r="G58" s="5">
        <v>2.2250500000000001E-4</v>
      </c>
      <c r="H58" s="5">
        <v>3.3134400000000002E-4</v>
      </c>
      <c r="I58" s="5">
        <v>1.97352E-4</v>
      </c>
      <c r="J58" s="5"/>
      <c r="K58" s="5">
        <f t="shared" si="0"/>
        <v>4.1977200000000001E-4</v>
      </c>
      <c r="L58" s="5">
        <f t="shared" si="1"/>
        <v>-2.4291600000000003E-4</v>
      </c>
      <c r="M58" s="5">
        <f t="shared" si="2"/>
        <v>2.5153000000000008E-5</v>
      </c>
      <c r="N58">
        <v>1</v>
      </c>
      <c r="O58" s="5">
        <f t="shared" si="3"/>
        <v>-0.5786855721677483</v>
      </c>
      <c r="P58" s="5">
        <f t="shared" si="4"/>
        <v>5.9920623576608274E-2</v>
      </c>
      <c r="Q58" s="5">
        <f t="shared" si="5"/>
        <v>0.58177957386361012</v>
      </c>
      <c r="R58" s="5">
        <f t="shared" si="6"/>
        <v>-5.1589188936360962E-2</v>
      </c>
    </row>
    <row r="59" spans="5:18" x14ac:dyDescent="0.3">
      <c r="E59" s="4">
        <v>-35</v>
      </c>
      <c r="F59" s="5">
        <v>8.1562000000000003E-5</v>
      </c>
      <c r="G59" s="5">
        <v>1.9100399999999999E-4</v>
      </c>
      <c r="H59" s="5">
        <v>2.8431600000000001E-4</v>
      </c>
      <c r="I59" s="5">
        <v>1.74494E-4</v>
      </c>
      <c r="J59" s="5"/>
      <c r="K59" s="5">
        <f t="shared" si="0"/>
        <v>3.6587800000000004E-4</v>
      </c>
      <c r="L59" s="5">
        <f t="shared" si="1"/>
        <v>-2.02754E-4</v>
      </c>
      <c r="M59" s="5">
        <f t="shared" si="2"/>
        <v>1.6509999999999989E-5</v>
      </c>
      <c r="N59">
        <v>1</v>
      </c>
      <c r="O59" s="5">
        <f t="shared" si="3"/>
        <v>-0.55415739672787101</v>
      </c>
      <c r="P59" s="5">
        <f t="shared" si="4"/>
        <v>4.5124331061173362E-2</v>
      </c>
      <c r="Q59" s="5">
        <f t="shared" si="5"/>
        <v>0.55599156972199626</v>
      </c>
      <c r="R59" s="5">
        <f t="shared" si="6"/>
        <v>-4.0624732141516323E-2</v>
      </c>
    </row>
    <row r="60" spans="5:18" x14ac:dyDescent="0.3">
      <c r="E60" s="4">
        <v>-34.5</v>
      </c>
      <c r="F60" s="5">
        <v>8.4705999999999998E-5</v>
      </c>
      <c r="G60" s="5">
        <v>1.9917000000000001E-4</v>
      </c>
      <c r="H60" s="5">
        <v>3.2636699999999999E-4</v>
      </c>
      <c r="I60" s="5">
        <v>2.1100099999999999E-4</v>
      </c>
      <c r="J60" s="5"/>
      <c r="K60" s="5">
        <f t="shared" si="0"/>
        <v>4.1107299999999997E-4</v>
      </c>
      <c r="L60" s="5">
        <f t="shared" si="1"/>
        <v>-2.41661E-4</v>
      </c>
      <c r="M60" s="5">
        <f t="shared" si="2"/>
        <v>-1.1830999999999989E-5</v>
      </c>
      <c r="N60">
        <v>1</v>
      </c>
      <c r="O60" s="5">
        <f t="shared" si="3"/>
        <v>-0.58787855198468408</v>
      </c>
      <c r="P60" s="5">
        <f t="shared" si="4"/>
        <v>-2.8780776163844352E-2</v>
      </c>
      <c r="Q60" s="5">
        <f t="shared" si="5"/>
        <v>0.58858264072278088</v>
      </c>
      <c r="R60" s="5">
        <f t="shared" si="6"/>
        <v>2.445897648652106E-2</v>
      </c>
    </row>
    <row r="61" spans="5:18" x14ac:dyDescent="0.3">
      <c r="E61" s="4">
        <v>-34</v>
      </c>
      <c r="F61" s="5">
        <v>8.4825000000000002E-5</v>
      </c>
      <c r="G61" s="5">
        <v>2.0989899999999999E-4</v>
      </c>
      <c r="H61" s="5">
        <v>3.3670899999999998E-4</v>
      </c>
      <c r="I61" s="5">
        <v>2.1219300000000001E-4</v>
      </c>
      <c r="J61" s="5"/>
      <c r="K61" s="5">
        <f t="shared" si="0"/>
        <v>4.2153399999999999E-4</v>
      </c>
      <c r="L61" s="5">
        <f t="shared" si="1"/>
        <v>-2.5188399999999996E-4</v>
      </c>
      <c r="M61" s="5">
        <f t="shared" si="2"/>
        <v>-2.2940000000000156E-6</v>
      </c>
      <c r="N61">
        <v>1</v>
      </c>
      <c r="O61" s="5">
        <f t="shared" si="3"/>
        <v>-0.59754136083922049</v>
      </c>
      <c r="P61" s="5">
        <f t="shared" si="4"/>
        <v>-5.4420284010305593E-3</v>
      </c>
      <c r="Q61" s="5">
        <f t="shared" si="5"/>
        <v>0.59756614159999488</v>
      </c>
      <c r="R61" s="5">
        <f t="shared" si="6"/>
        <v>4.5535575474100398E-3</v>
      </c>
    </row>
    <row r="62" spans="5:18" x14ac:dyDescent="0.3">
      <c r="E62" s="4">
        <v>-33.5</v>
      </c>
      <c r="F62" s="5">
        <v>8.7724000000000002E-5</v>
      </c>
      <c r="G62" s="5">
        <v>1.9812700000000001E-4</v>
      </c>
      <c r="H62" s="5">
        <v>3.1924399999999999E-4</v>
      </c>
      <c r="I62" s="5">
        <v>2.0849799999999999E-4</v>
      </c>
      <c r="J62" s="5"/>
      <c r="K62" s="5">
        <f t="shared" si="0"/>
        <v>4.0696800000000001E-4</v>
      </c>
      <c r="L62" s="5">
        <f t="shared" si="1"/>
        <v>-2.3151999999999998E-4</v>
      </c>
      <c r="M62" s="5">
        <f t="shared" si="2"/>
        <v>-1.0370999999999986E-5</v>
      </c>
      <c r="N62">
        <v>1</v>
      </c>
      <c r="O62" s="5">
        <f t="shared" si="3"/>
        <v>-0.56888993729236692</v>
      </c>
      <c r="P62" s="5">
        <f t="shared" si="4"/>
        <v>-2.5483576104263692E-2</v>
      </c>
      <c r="Q62" s="5">
        <f t="shared" si="5"/>
        <v>0.56946042303532818</v>
      </c>
      <c r="R62" s="5">
        <f t="shared" si="6"/>
        <v>2.2382669896324557E-2</v>
      </c>
    </row>
    <row r="63" spans="5:18" x14ac:dyDescent="0.3">
      <c r="E63" s="4">
        <v>-33</v>
      </c>
      <c r="F63" s="5">
        <v>8.6262999999999997E-5</v>
      </c>
      <c r="G63" s="5">
        <v>1.94759E-4</v>
      </c>
      <c r="H63" s="5">
        <v>2.9996200000000003E-4</v>
      </c>
      <c r="I63" s="5">
        <v>1.9082499999999999E-4</v>
      </c>
      <c r="J63" s="5"/>
      <c r="K63" s="5">
        <f t="shared" si="0"/>
        <v>3.8622500000000002E-4</v>
      </c>
      <c r="L63" s="5">
        <f t="shared" si="1"/>
        <v>-2.1369900000000003E-4</v>
      </c>
      <c r="M63" s="5">
        <f t="shared" si="2"/>
        <v>3.9340000000000067E-6</v>
      </c>
      <c r="N63">
        <v>1</v>
      </c>
      <c r="O63" s="5">
        <f t="shared" si="3"/>
        <v>-0.55330183183377568</v>
      </c>
      <c r="P63" s="5">
        <f t="shared" si="4"/>
        <v>1.0185772541912115E-2</v>
      </c>
      <c r="Q63" s="5">
        <f t="shared" si="5"/>
        <v>0.55339557919528715</v>
      </c>
      <c r="R63" s="5">
        <f t="shared" si="6"/>
        <v>-9.2034957755877944E-3</v>
      </c>
    </row>
    <row r="64" spans="5:18" x14ac:dyDescent="0.3">
      <c r="E64" s="4">
        <v>-32.5</v>
      </c>
      <c r="F64" s="5">
        <v>8.5295000000000002E-5</v>
      </c>
      <c r="G64" s="5">
        <v>1.9428199999999999E-4</v>
      </c>
      <c r="H64" s="5">
        <v>3.0592299999999999E-4</v>
      </c>
      <c r="I64" s="5">
        <v>1.96279E-4</v>
      </c>
      <c r="J64" s="5"/>
      <c r="K64" s="5">
        <f t="shared" si="0"/>
        <v>3.9121799999999998E-4</v>
      </c>
      <c r="L64" s="5">
        <f t="shared" si="1"/>
        <v>-2.20628E-4</v>
      </c>
      <c r="M64" s="5">
        <f t="shared" si="2"/>
        <v>-1.9970000000000014E-6</v>
      </c>
      <c r="N64">
        <v>1</v>
      </c>
      <c r="O64" s="5">
        <f t="shared" si="3"/>
        <v>-0.56395155642122807</v>
      </c>
      <c r="P64" s="5">
        <f t="shared" si="4"/>
        <v>-5.1045708530793607E-3</v>
      </c>
      <c r="Q64" s="5">
        <f t="shared" si="5"/>
        <v>0.56397465779369882</v>
      </c>
      <c r="R64" s="5">
        <f t="shared" si="6"/>
        <v>4.5255939083560584E-3</v>
      </c>
    </row>
    <row r="65" spans="5:18" x14ac:dyDescent="0.3">
      <c r="E65" s="4">
        <v>-32</v>
      </c>
      <c r="F65" s="5">
        <v>9.1549E-5</v>
      </c>
      <c r="G65" s="5">
        <v>2.1132900000000001E-4</v>
      </c>
      <c r="H65" s="5">
        <v>3.31016E-4</v>
      </c>
      <c r="I65" s="5">
        <v>2.1135899999999999E-4</v>
      </c>
      <c r="J65" s="5"/>
      <c r="K65" s="5">
        <f t="shared" si="0"/>
        <v>4.2256500000000002E-4</v>
      </c>
      <c r="L65" s="5">
        <f t="shared" si="1"/>
        <v>-2.3946699999999999E-4</v>
      </c>
      <c r="M65" s="5">
        <f t="shared" si="2"/>
        <v>-2.9999999999984466E-8</v>
      </c>
      <c r="N65">
        <v>1</v>
      </c>
      <c r="O65" s="5">
        <f t="shared" si="3"/>
        <v>-0.56669861441435043</v>
      </c>
      <c r="P65" s="5">
        <f t="shared" si="4"/>
        <v>-7.0994994852826115E-5</v>
      </c>
      <c r="Q65" s="5">
        <f t="shared" si="5"/>
        <v>0.56669861886141382</v>
      </c>
      <c r="R65" s="5">
        <f t="shared" si="6"/>
        <v>6.2639110698004617E-5</v>
      </c>
    </row>
    <row r="66" spans="5:18" x14ac:dyDescent="0.3">
      <c r="E66" s="4">
        <v>-31.5</v>
      </c>
      <c r="F66" s="5">
        <v>1.0666300000000001E-4</v>
      </c>
      <c r="G66" s="5">
        <v>2.4891099999999999E-4</v>
      </c>
      <c r="H66" s="5">
        <v>3.545E-4</v>
      </c>
      <c r="I66" s="5">
        <v>2.12909E-4</v>
      </c>
      <c r="J66" s="5"/>
      <c r="K66" s="5">
        <f t="shared" si="0"/>
        <v>4.61163E-4</v>
      </c>
      <c r="L66" s="5">
        <f t="shared" si="1"/>
        <v>-2.4783699999999999E-4</v>
      </c>
      <c r="M66" s="5">
        <f t="shared" si="2"/>
        <v>3.6001999999999985E-5</v>
      </c>
      <c r="N66">
        <v>1</v>
      </c>
      <c r="O66" s="5">
        <f t="shared" si="3"/>
        <v>-0.53741735568551685</v>
      </c>
      <c r="P66" s="5">
        <f t="shared" si="4"/>
        <v>7.8067841522411779E-2</v>
      </c>
      <c r="Q66" s="5">
        <f t="shared" si="5"/>
        <v>0.54305800985896691</v>
      </c>
      <c r="R66" s="5">
        <f t="shared" si="6"/>
        <v>-7.2127894924263136E-2</v>
      </c>
    </row>
    <row r="67" spans="5:18" x14ac:dyDescent="0.3">
      <c r="E67" s="4">
        <v>-31</v>
      </c>
      <c r="F67" s="5">
        <v>9.4562999999999996E-5</v>
      </c>
      <c r="G67" s="5">
        <v>2.17796E-4</v>
      </c>
      <c r="H67" s="5">
        <v>3.2606900000000001E-4</v>
      </c>
      <c r="I67" s="5">
        <v>2.0268700000000001E-4</v>
      </c>
      <c r="J67" s="5"/>
      <c r="K67" s="5">
        <f t="shared" si="0"/>
        <v>4.2063199999999999E-4</v>
      </c>
      <c r="L67" s="5">
        <f t="shared" si="1"/>
        <v>-2.3150600000000003E-4</v>
      </c>
      <c r="M67" s="5">
        <f t="shared" si="2"/>
        <v>1.5108999999999994E-5</v>
      </c>
      <c r="N67">
        <v>1</v>
      </c>
      <c r="O67" s="5">
        <f t="shared" si="3"/>
        <v>-0.55037657619962355</v>
      </c>
      <c r="P67" s="5">
        <f t="shared" si="4"/>
        <v>3.5919758839080225E-2</v>
      </c>
      <c r="Q67" s="5">
        <f t="shared" si="5"/>
        <v>0.55154746369127439</v>
      </c>
      <c r="R67" s="5">
        <f t="shared" si="6"/>
        <v>-3.2585770933762442E-2</v>
      </c>
    </row>
    <row r="68" spans="5:18" x14ac:dyDescent="0.3">
      <c r="E68" s="4">
        <v>-30.5</v>
      </c>
      <c r="F68" s="5">
        <v>9.2119000000000004E-5</v>
      </c>
      <c r="G68" s="5">
        <v>2.16336E-4</v>
      </c>
      <c r="H68" s="5">
        <v>3.36738E-4</v>
      </c>
      <c r="I68" s="5">
        <v>2.1046500000000001E-4</v>
      </c>
      <c r="J68" s="5"/>
      <c r="K68" s="5">
        <f t="shared" si="0"/>
        <v>4.2885699999999999E-4</v>
      </c>
      <c r="L68" s="5">
        <f t="shared" si="1"/>
        <v>-2.4461900000000001E-4</v>
      </c>
      <c r="M68" s="5">
        <f t="shared" si="2"/>
        <v>5.870999999999985E-6</v>
      </c>
      <c r="N68">
        <v>1</v>
      </c>
      <c r="O68" s="5">
        <f t="shared" si="3"/>
        <v>-0.57039759173803861</v>
      </c>
      <c r="P68" s="5">
        <f t="shared" si="4"/>
        <v>1.3689877977973976E-2</v>
      </c>
      <c r="Q68" s="5">
        <f t="shared" si="5"/>
        <v>0.5705618506521497</v>
      </c>
      <c r="R68" s="5">
        <f t="shared" si="6"/>
        <v>-1.1997990961763641E-2</v>
      </c>
    </row>
    <row r="69" spans="5:18" x14ac:dyDescent="0.3">
      <c r="E69" s="4">
        <v>-30</v>
      </c>
      <c r="F69" s="5">
        <v>9.8437999999999995E-5</v>
      </c>
      <c r="G69" s="5">
        <v>2.15293E-4</v>
      </c>
      <c r="H69" s="5">
        <v>3.2624800000000001E-4</v>
      </c>
      <c r="I69" s="5">
        <v>2.0882600000000001E-4</v>
      </c>
      <c r="J69" s="5"/>
      <c r="K69" s="5">
        <f t="shared" si="0"/>
        <v>4.2468600000000002E-4</v>
      </c>
      <c r="L69" s="5">
        <f t="shared" si="1"/>
        <v>-2.2781E-4</v>
      </c>
      <c r="M69" s="5">
        <f t="shared" si="2"/>
        <v>6.4669999999999908E-6</v>
      </c>
      <c r="N69">
        <v>1</v>
      </c>
      <c r="O69" s="5">
        <f t="shared" si="3"/>
        <v>-0.53641984901786255</v>
      </c>
      <c r="P69" s="5">
        <f t="shared" si="4"/>
        <v>1.5227721186947511E-2</v>
      </c>
      <c r="Q69" s="5">
        <f t="shared" si="5"/>
        <v>0.53663594541634452</v>
      </c>
      <c r="R69" s="5">
        <f t="shared" si="6"/>
        <v>-1.4190034835409072E-2</v>
      </c>
    </row>
    <row r="70" spans="5:18" x14ac:dyDescent="0.3">
      <c r="E70" s="4">
        <v>-29.5</v>
      </c>
      <c r="F70" s="5">
        <v>9.1731999999999995E-5</v>
      </c>
      <c r="G70" s="5">
        <v>1.9672600000000001E-4</v>
      </c>
      <c r="H70" s="5">
        <v>3.07294E-4</v>
      </c>
      <c r="I70" s="5">
        <v>2.0042200000000001E-4</v>
      </c>
      <c r="J70" s="5"/>
      <c r="K70" s="5">
        <f t="shared" si="0"/>
        <v>3.9902600000000002E-4</v>
      </c>
      <c r="L70" s="5">
        <f t="shared" si="1"/>
        <v>-2.1556200000000001E-4</v>
      </c>
      <c r="M70" s="5">
        <f t="shared" si="2"/>
        <v>-3.6959999999999998E-6</v>
      </c>
      <c r="N70">
        <v>1</v>
      </c>
      <c r="O70" s="5">
        <f t="shared" si="3"/>
        <v>-0.54022043676351916</v>
      </c>
      <c r="P70" s="5">
        <f t="shared" si="4"/>
        <v>-9.2625543197686361E-3</v>
      </c>
      <c r="Q70" s="5">
        <f t="shared" si="5"/>
        <v>0.54029983824677763</v>
      </c>
      <c r="R70" s="5">
        <f t="shared" si="6"/>
        <v>8.5720996257885578E-3</v>
      </c>
    </row>
    <row r="71" spans="5:18" x14ac:dyDescent="0.3">
      <c r="E71" s="4">
        <v>-29</v>
      </c>
      <c r="F71" s="5">
        <v>9.1494000000000002E-5</v>
      </c>
      <c r="G71" s="5">
        <v>2.0080900000000001E-4</v>
      </c>
      <c r="H71" s="5">
        <v>3.3226799999999998E-4</v>
      </c>
      <c r="I71" s="5">
        <v>2.2086600000000001E-4</v>
      </c>
      <c r="J71" s="5"/>
      <c r="K71" s="5">
        <f t="shared" si="0"/>
        <v>4.23762E-4</v>
      </c>
      <c r="L71" s="5">
        <f t="shared" si="1"/>
        <v>-2.4077399999999997E-4</v>
      </c>
      <c r="M71" s="5">
        <f t="shared" si="2"/>
        <v>-2.0057000000000001E-5</v>
      </c>
      <c r="N71">
        <v>1</v>
      </c>
      <c r="O71" s="5">
        <f t="shared" si="3"/>
        <v>-0.56818213997479705</v>
      </c>
      <c r="P71" s="5">
        <f t="shared" si="4"/>
        <v>-4.7330813050721871E-2</v>
      </c>
      <c r="Q71" s="5">
        <f t="shared" si="5"/>
        <v>0.57015011185685327</v>
      </c>
      <c r="R71" s="5">
        <f t="shared" si="6"/>
        <v>4.15551485452062E-2</v>
      </c>
    </row>
    <row r="72" spans="5:18" x14ac:dyDescent="0.3">
      <c r="E72" s="4">
        <v>-28.5</v>
      </c>
      <c r="F72" s="5">
        <v>8.9139000000000002E-5</v>
      </c>
      <c r="G72" s="5">
        <v>2.1326599999999999E-4</v>
      </c>
      <c r="H72" s="5">
        <v>3.5318900000000001E-4</v>
      </c>
      <c r="I72" s="5">
        <v>2.2775000000000001E-4</v>
      </c>
      <c r="J72" s="5"/>
      <c r="K72" s="5">
        <f t="shared" si="0"/>
        <v>4.4232800000000002E-4</v>
      </c>
      <c r="L72" s="5">
        <f t="shared" si="1"/>
        <v>-2.6404999999999999E-4</v>
      </c>
      <c r="M72" s="5">
        <f t="shared" si="2"/>
        <v>-1.4484000000000019E-5</v>
      </c>
      <c r="N72">
        <v>1</v>
      </c>
      <c r="O72" s="5">
        <f t="shared" si="3"/>
        <v>-0.5969552006655694</v>
      </c>
      <c r="P72" s="5">
        <f t="shared" si="4"/>
        <v>-3.2744931363151368E-2</v>
      </c>
      <c r="Q72" s="5">
        <f t="shared" si="5"/>
        <v>0.59785260903641435</v>
      </c>
      <c r="R72" s="5">
        <f t="shared" si="6"/>
        <v>2.7399165504375669E-2</v>
      </c>
    </row>
    <row r="73" spans="5:18" x14ac:dyDescent="0.3">
      <c r="E73" s="4">
        <v>-28</v>
      </c>
      <c r="F73" s="5">
        <v>9.9390999999999998E-5</v>
      </c>
      <c r="G73" s="5">
        <v>2.3281699999999999E-4</v>
      </c>
      <c r="H73" s="5">
        <v>3.9080000000000001E-4</v>
      </c>
      <c r="I73" s="5">
        <v>2.5394700000000003E-4</v>
      </c>
      <c r="J73" s="5"/>
      <c r="K73" s="5">
        <f t="shared" ref="K73:K136" si="7">F73+H73</f>
        <v>4.9019100000000006E-4</v>
      </c>
      <c r="L73" s="5">
        <f t="shared" si="1"/>
        <v>-2.9140900000000001E-4</v>
      </c>
      <c r="M73" s="5">
        <f t="shared" si="2"/>
        <v>-2.1130000000000037E-5</v>
      </c>
      <c r="N73">
        <v>1</v>
      </c>
      <c r="O73" s="5">
        <f t="shared" si="3"/>
        <v>-0.59448051881817487</v>
      </c>
      <c r="P73" s="5">
        <f t="shared" si="4"/>
        <v>-4.3105646574498578E-2</v>
      </c>
      <c r="Q73" s="5">
        <f t="shared" si="5"/>
        <v>0.59604126033432614</v>
      </c>
      <c r="R73" s="5">
        <f t="shared" si="6"/>
        <v>3.6191546729317611E-2</v>
      </c>
    </row>
    <row r="74" spans="5:18" x14ac:dyDescent="0.3">
      <c r="E74" s="4">
        <v>-27.5</v>
      </c>
      <c r="F74" s="5">
        <v>9.6798000000000004E-5</v>
      </c>
      <c r="G74" s="5">
        <v>2.3654200000000001E-4</v>
      </c>
      <c r="H74" s="5">
        <v>4.2379100000000002E-4</v>
      </c>
      <c r="I74" s="5">
        <v>2.8070999999999999E-4</v>
      </c>
      <c r="J74" s="5"/>
      <c r="K74" s="5">
        <f t="shared" si="7"/>
        <v>5.2058900000000001E-4</v>
      </c>
      <c r="L74" s="5">
        <f t="shared" ref="L74:L137" si="8">F74-H74</f>
        <v>-3.2699300000000003E-4</v>
      </c>
      <c r="M74" s="5">
        <f t="shared" ref="M74:M137" si="9">G74-I74</f>
        <v>-4.4167999999999974E-5</v>
      </c>
      <c r="N74">
        <v>1</v>
      </c>
      <c r="O74" s="5">
        <f t="shared" ref="O74:O137" si="10">L74/K74</f>
        <v>-0.6281212242287102</v>
      </c>
      <c r="P74" s="5">
        <f t="shared" ref="P74:P137" si="11">M74/K74</f>
        <v>-8.4842361248508844E-2</v>
      </c>
      <c r="Q74" s="5">
        <f t="shared" ref="Q74:Q137" si="12">SQRT(O74^2+P74^2)</f>
        <v>0.63382529027232426</v>
      </c>
      <c r="R74" s="5">
        <f t="shared" ref="R74:R137" si="13">0.5*ATAN(P74/O74)</f>
        <v>6.7130322215394958E-2</v>
      </c>
    </row>
    <row r="75" spans="5:18" x14ac:dyDescent="0.3">
      <c r="E75" s="4">
        <v>-27</v>
      </c>
      <c r="F75" s="5">
        <v>1.01984E-4</v>
      </c>
      <c r="G75" s="5">
        <v>2.2718400000000001E-4</v>
      </c>
      <c r="H75" s="5">
        <v>4.1783E-4</v>
      </c>
      <c r="I75" s="5">
        <v>2.8988899999999999E-4</v>
      </c>
      <c r="J75" s="5"/>
      <c r="K75" s="5">
        <f t="shared" si="7"/>
        <v>5.1981399999999995E-4</v>
      </c>
      <c r="L75" s="5">
        <f t="shared" si="8"/>
        <v>-3.15846E-4</v>
      </c>
      <c r="M75" s="5">
        <f t="shared" si="9"/>
        <v>-6.2704999999999976E-5</v>
      </c>
      <c r="N75">
        <v>1</v>
      </c>
      <c r="O75" s="5">
        <f t="shared" si="10"/>
        <v>-0.60761349251847785</v>
      </c>
      <c r="P75" s="5">
        <f t="shared" si="11"/>
        <v>-0.12062968677257631</v>
      </c>
      <c r="Q75" s="5">
        <f t="shared" si="12"/>
        <v>0.61947209591825214</v>
      </c>
      <c r="R75" s="5">
        <f t="shared" si="13"/>
        <v>9.7990992368166399E-2</v>
      </c>
    </row>
    <row r="76" spans="5:18" x14ac:dyDescent="0.3">
      <c r="E76" s="4">
        <v>-26.5</v>
      </c>
      <c r="F76" s="5">
        <v>1.15067E-4</v>
      </c>
      <c r="G76" s="5">
        <v>2.2822700000000001E-4</v>
      </c>
      <c r="H76" s="5">
        <v>3.9941299999999999E-4</v>
      </c>
      <c r="I76" s="5">
        <v>2.8401799999999998E-4</v>
      </c>
      <c r="J76" s="5"/>
      <c r="K76" s="5">
        <f t="shared" si="7"/>
        <v>5.1447999999999999E-4</v>
      </c>
      <c r="L76" s="5">
        <f t="shared" si="8"/>
        <v>-2.8434599999999999E-4</v>
      </c>
      <c r="M76" s="5">
        <f t="shared" si="9"/>
        <v>-5.5790999999999968E-5</v>
      </c>
      <c r="N76">
        <v>1</v>
      </c>
      <c r="O76" s="5">
        <f t="shared" si="10"/>
        <v>-0.55268620743274766</v>
      </c>
      <c r="P76" s="5">
        <f t="shared" si="11"/>
        <v>-0.10844153319856936</v>
      </c>
      <c r="Q76" s="5">
        <f t="shared" si="12"/>
        <v>0.56322429813427854</v>
      </c>
      <c r="R76" s="5">
        <f t="shared" si="13"/>
        <v>9.6873448468066573E-2</v>
      </c>
    </row>
    <row r="77" spans="5:18" x14ac:dyDescent="0.3">
      <c r="E77" s="4">
        <v>-26</v>
      </c>
      <c r="F77" s="5">
        <v>1.09703E-4</v>
      </c>
      <c r="G77" s="5">
        <v>2.1419000000000001E-4</v>
      </c>
      <c r="H77" s="5">
        <v>3.9038199999999999E-4</v>
      </c>
      <c r="I77" s="5">
        <v>2.8297499999999998E-4</v>
      </c>
      <c r="J77" s="5"/>
      <c r="K77" s="5">
        <f t="shared" si="7"/>
        <v>5.0008499999999994E-4</v>
      </c>
      <c r="L77" s="5">
        <f t="shared" si="8"/>
        <v>-2.8067899999999999E-4</v>
      </c>
      <c r="M77" s="5">
        <f t="shared" si="9"/>
        <v>-6.8784999999999972E-5</v>
      </c>
      <c r="N77">
        <v>1</v>
      </c>
      <c r="O77" s="5">
        <f t="shared" si="10"/>
        <v>-0.56126258536048879</v>
      </c>
      <c r="P77" s="5">
        <f t="shared" si="11"/>
        <v>-0.13754661707509719</v>
      </c>
      <c r="Q77" s="5">
        <f t="shared" si="12"/>
        <v>0.57787088661252295</v>
      </c>
      <c r="R77" s="5">
        <f t="shared" si="13"/>
        <v>0.12016496922571872</v>
      </c>
    </row>
    <row r="78" spans="5:18" x14ac:dyDescent="0.3">
      <c r="E78" s="4">
        <v>-25.5</v>
      </c>
      <c r="F78" s="5">
        <v>1.11104E-4</v>
      </c>
      <c r="G78" s="5">
        <v>1.9946800000000001E-4</v>
      </c>
      <c r="H78" s="5">
        <v>3.7244099999999999E-4</v>
      </c>
      <c r="I78" s="5">
        <v>2.8193199999999998E-4</v>
      </c>
      <c r="J78" s="5"/>
      <c r="K78" s="5">
        <f t="shared" si="7"/>
        <v>4.8354499999999999E-4</v>
      </c>
      <c r="L78" s="5">
        <f t="shared" si="8"/>
        <v>-2.61337E-4</v>
      </c>
      <c r="M78" s="5">
        <f t="shared" si="9"/>
        <v>-8.2463999999999975E-5</v>
      </c>
      <c r="N78">
        <v>1</v>
      </c>
      <c r="O78" s="5">
        <f t="shared" si="10"/>
        <v>-0.54046055692851747</v>
      </c>
      <c r="P78" s="5">
        <f t="shared" si="11"/>
        <v>-0.17054048744170652</v>
      </c>
      <c r="Q78" s="5">
        <f t="shared" si="12"/>
        <v>0.5667289223714792</v>
      </c>
      <c r="R78" s="5">
        <f t="shared" si="13"/>
        <v>0.1528289999261066</v>
      </c>
    </row>
    <row r="79" spans="5:18" x14ac:dyDescent="0.3">
      <c r="E79" s="4">
        <v>-25</v>
      </c>
      <c r="F79" s="5">
        <v>1.09435E-4</v>
      </c>
      <c r="G79" s="5">
        <v>2.1228299999999999E-4</v>
      </c>
      <c r="H79" s="5">
        <v>3.7458700000000001E-4</v>
      </c>
      <c r="I79" s="5">
        <v>2.6601700000000001E-4</v>
      </c>
      <c r="J79" s="5"/>
      <c r="K79" s="5">
        <f t="shared" si="7"/>
        <v>4.8402200000000002E-4</v>
      </c>
      <c r="L79" s="5">
        <f t="shared" si="8"/>
        <v>-2.65152E-4</v>
      </c>
      <c r="M79" s="5">
        <f t="shared" si="9"/>
        <v>-5.3734000000000025E-5</v>
      </c>
      <c r="N79">
        <v>1</v>
      </c>
      <c r="O79" s="5">
        <f t="shared" si="10"/>
        <v>-0.54780981029787901</v>
      </c>
      <c r="P79" s="5">
        <f t="shared" si="11"/>
        <v>-0.11101561499270698</v>
      </c>
      <c r="Q79" s="5">
        <f t="shared" si="12"/>
        <v>0.55894548484696349</v>
      </c>
      <c r="R79" s="5">
        <f t="shared" si="13"/>
        <v>9.9972882380444453E-2</v>
      </c>
    </row>
    <row r="80" spans="5:18" x14ac:dyDescent="0.3">
      <c r="E80" s="4">
        <v>-24.5</v>
      </c>
      <c r="F80" s="5">
        <v>1.10239E-4</v>
      </c>
      <c r="G80" s="5">
        <v>1.9872299999999999E-4</v>
      </c>
      <c r="H80" s="5">
        <v>3.3140399999999999E-4</v>
      </c>
      <c r="I80" s="5">
        <v>2.39373E-4</v>
      </c>
      <c r="J80" s="5"/>
      <c r="K80" s="5">
        <f t="shared" si="7"/>
        <v>4.4164299999999997E-4</v>
      </c>
      <c r="L80" s="5">
        <f t="shared" si="8"/>
        <v>-2.21165E-4</v>
      </c>
      <c r="M80" s="5">
        <f t="shared" si="9"/>
        <v>-4.0650000000000012E-5</v>
      </c>
      <c r="N80">
        <v>1</v>
      </c>
      <c r="O80" s="5">
        <f t="shared" si="10"/>
        <v>-0.50077777752619201</v>
      </c>
      <c r="P80" s="5">
        <f t="shared" si="11"/>
        <v>-9.2042667946735296E-2</v>
      </c>
      <c r="Q80" s="5">
        <f t="shared" si="12"/>
        <v>0.50916621567698817</v>
      </c>
      <c r="R80" s="5">
        <f t="shared" si="13"/>
        <v>9.0885336534998612E-2</v>
      </c>
    </row>
    <row r="81" spans="5:18" x14ac:dyDescent="0.3">
      <c r="E81" s="4">
        <v>-24</v>
      </c>
      <c r="F81" s="5">
        <v>1.05709E-4</v>
      </c>
      <c r="G81" s="5">
        <v>2.0474299999999999E-4</v>
      </c>
      <c r="H81" s="5">
        <v>3.4269900000000002E-4</v>
      </c>
      <c r="I81" s="5">
        <v>2.41668E-4</v>
      </c>
      <c r="J81" s="5"/>
      <c r="K81" s="5">
        <f t="shared" si="7"/>
        <v>4.4840800000000002E-4</v>
      </c>
      <c r="L81" s="5">
        <f t="shared" si="8"/>
        <v>-2.3699000000000002E-4</v>
      </c>
      <c r="M81" s="5">
        <f t="shared" si="9"/>
        <v>-3.6925000000000017E-5</v>
      </c>
      <c r="N81">
        <v>1</v>
      </c>
      <c r="O81" s="5">
        <f t="shared" si="10"/>
        <v>-0.52851421027278733</v>
      </c>
      <c r="P81" s="5">
        <f t="shared" si="11"/>
        <v>-8.2346880519526891E-2</v>
      </c>
      <c r="Q81" s="5">
        <f t="shared" si="12"/>
        <v>0.53489090400900008</v>
      </c>
      <c r="R81" s="5">
        <f t="shared" si="13"/>
        <v>7.7282751223022542E-2</v>
      </c>
    </row>
    <row r="82" spans="5:18" x14ac:dyDescent="0.3">
      <c r="E82" s="4">
        <v>-23.5</v>
      </c>
      <c r="F82" s="5">
        <v>1.0699100000000001E-4</v>
      </c>
      <c r="G82" s="5">
        <v>2.22296E-4</v>
      </c>
      <c r="H82" s="5">
        <v>3.5447099999999997E-4</v>
      </c>
      <c r="I82" s="5">
        <v>2.36095E-4</v>
      </c>
      <c r="J82" s="5"/>
      <c r="K82" s="5">
        <f t="shared" si="7"/>
        <v>4.6146199999999999E-4</v>
      </c>
      <c r="L82" s="5">
        <f t="shared" si="8"/>
        <v>-2.4747999999999995E-4</v>
      </c>
      <c r="M82" s="5">
        <f t="shared" si="9"/>
        <v>-1.3798999999999994E-5</v>
      </c>
      <c r="N82">
        <v>1</v>
      </c>
      <c r="O82" s="5">
        <f t="shared" si="10"/>
        <v>-0.53629551295664635</v>
      </c>
      <c r="P82" s="5">
        <f t="shared" si="11"/>
        <v>-2.9902787228417497E-2</v>
      </c>
      <c r="Q82" s="5">
        <f t="shared" si="12"/>
        <v>0.53712852642683251</v>
      </c>
      <c r="R82" s="5">
        <f t="shared" si="13"/>
        <v>2.7850182722581E-2</v>
      </c>
    </row>
    <row r="83" spans="5:18" x14ac:dyDescent="0.3">
      <c r="E83" s="4">
        <v>-23</v>
      </c>
      <c r="F83" s="5">
        <v>1.14471E-4</v>
      </c>
      <c r="G83" s="5">
        <v>2.6476599999999999E-4</v>
      </c>
      <c r="H83" s="5">
        <v>4.0424100000000001E-4</v>
      </c>
      <c r="I83" s="5">
        <v>2.5180200000000003E-4</v>
      </c>
      <c r="J83" s="5"/>
      <c r="K83" s="5">
        <f t="shared" si="7"/>
        <v>5.1871199999999995E-4</v>
      </c>
      <c r="L83" s="5">
        <f t="shared" si="8"/>
        <v>-2.8977000000000001E-4</v>
      </c>
      <c r="M83" s="5">
        <f t="shared" si="9"/>
        <v>1.2963999999999966E-5</v>
      </c>
      <c r="N83">
        <v>1</v>
      </c>
      <c r="O83" s="5">
        <f t="shared" si="10"/>
        <v>-0.55863369268495822</v>
      </c>
      <c r="P83" s="5">
        <f t="shared" si="11"/>
        <v>2.4992674162155431E-2</v>
      </c>
      <c r="Q83" s="5">
        <f t="shared" si="12"/>
        <v>0.55919248596937354</v>
      </c>
      <c r="R83" s="5">
        <f t="shared" si="13"/>
        <v>-2.2354558638153509E-2</v>
      </c>
    </row>
    <row r="84" spans="5:18" x14ac:dyDescent="0.3">
      <c r="E84" s="4">
        <v>-22.5</v>
      </c>
      <c r="F84" s="5">
        <v>1.0696099999999999E-4</v>
      </c>
      <c r="G84" s="5">
        <v>3.1495299999999998E-4</v>
      </c>
      <c r="H84" s="5">
        <v>5.2535899999999998E-4</v>
      </c>
      <c r="I84" s="5">
        <v>3.11794E-4</v>
      </c>
      <c r="J84" s="5"/>
      <c r="K84" s="5">
        <f t="shared" si="7"/>
        <v>6.3232000000000002E-4</v>
      </c>
      <c r="L84" s="5">
        <f t="shared" si="8"/>
        <v>-4.18398E-4</v>
      </c>
      <c r="M84" s="5">
        <f t="shared" si="9"/>
        <v>3.1589999999999743E-6</v>
      </c>
      <c r="N84">
        <v>1</v>
      </c>
      <c r="O84" s="5">
        <f t="shared" si="10"/>
        <v>-0.66168712044534417</v>
      </c>
      <c r="P84" s="5">
        <f t="shared" si="11"/>
        <v>4.995888157894696E-3</v>
      </c>
      <c r="Q84" s="5">
        <f t="shared" si="12"/>
        <v>0.66170598022213578</v>
      </c>
      <c r="R84" s="5">
        <f t="shared" si="13"/>
        <v>-3.7750419155999958E-3</v>
      </c>
    </row>
    <row r="85" spans="5:18" x14ac:dyDescent="0.3">
      <c r="E85" s="4">
        <v>-22</v>
      </c>
      <c r="F85" s="5">
        <v>1.18584E-4</v>
      </c>
      <c r="G85" s="5">
        <v>3.9813099999999997E-4</v>
      </c>
      <c r="H85" s="5">
        <v>6.4206500000000004E-4</v>
      </c>
      <c r="I85" s="5">
        <v>3.6084799999999998E-4</v>
      </c>
      <c r="J85" s="5"/>
      <c r="K85" s="5">
        <f t="shared" si="7"/>
        <v>7.6064900000000007E-4</v>
      </c>
      <c r="L85" s="5">
        <f t="shared" si="8"/>
        <v>-5.2348100000000001E-4</v>
      </c>
      <c r="M85" s="5">
        <f t="shared" si="9"/>
        <v>3.7282999999999988E-5</v>
      </c>
      <c r="N85">
        <v>1</v>
      </c>
      <c r="O85" s="5">
        <f t="shared" si="10"/>
        <v>-0.68820310024728881</v>
      </c>
      <c r="P85" s="5">
        <f t="shared" si="11"/>
        <v>4.9014722953688215E-2</v>
      </c>
      <c r="Q85" s="5">
        <f t="shared" si="12"/>
        <v>0.68994633867874589</v>
      </c>
      <c r="R85" s="5">
        <f t="shared" si="13"/>
        <v>-3.5550623753439738E-2</v>
      </c>
    </row>
    <row r="86" spans="5:18" x14ac:dyDescent="0.3">
      <c r="E86" s="4">
        <v>-21.5</v>
      </c>
      <c r="F86" s="5">
        <v>1.2251800000000001E-4</v>
      </c>
      <c r="G86" s="5">
        <v>4.24327E-4</v>
      </c>
      <c r="H86" s="5">
        <v>6.92729E-4</v>
      </c>
      <c r="I86" s="5">
        <v>3.9130600000000001E-4</v>
      </c>
      <c r="J86" s="5"/>
      <c r="K86" s="5">
        <f t="shared" si="7"/>
        <v>8.1524700000000006E-4</v>
      </c>
      <c r="L86" s="5">
        <f t="shared" si="8"/>
        <v>-5.7021099999999994E-4</v>
      </c>
      <c r="M86" s="5">
        <f t="shared" si="9"/>
        <v>3.3020999999999994E-5</v>
      </c>
      <c r="N86">
        <v>1</v>
      </c>
      <c r="O86" s="5">
        <f t="shared" si="10"/>
        <v>-0.69943342324473434</v>
      </c>
      <c r="P86" s="5">
        <f t="shared" si="11"/>
        <v>4.0504288884227718E-2</v>
      </c>
      <c r="Q86" s="5">
        <f t="shared" si="12"/>
        <v>0.70060524617637909</v>
      </c>
      <c r="R86" s="5">
        <f t="shared" si="13"/>
        <v>-2.8922768231168929E-2</v>
      </c>
    </row>
    <row r="87" spans="5:18" x14ac:dyDescent="0.3">
      <c r="E87" s="4">
        <v>-21</v>
      </c>
      <c r="F87" s="5">
        <v>1.2064E-4</v>
      </c>
      <c r="G87" s="5">
        <v>4.3878100000000001E-4</v>
      </c>
      <c r="H87" s="5">
        <v>7.4410800000000005E-4</v>
      </c>
      <c r="I87" s="5">
        <v>4.2850000000000001E-4</v>
      </c>
      <c r="J87" s="5"/>
      <c r="K87" s="5">
        <f t="shared" si="7"/>
        <v>8.6474800000000004E-4</v>
      </c>
      <c r="L87" s="5">
        <f t="shared" si="8"/>
        <v>-6.2346800000000007E-4</v>
      </c>
      <c r="M87" s="5">
        <f t="shared" si="9"/>
        <v>1.0281000000000005E-5</v>
      </c>
      <c r="N87">
        <v>1</v>
      </c>
      <c r="O87" s="5">
        <f t="shared" si="10"/>
        <v>-0.72098229773298117</v>
      </c>
      <c r="P87" s="5">
        <f t="shared" si="11"/>
        <v>1.1889012752848234E-2</v>
      </c>
      <c r="Q87" s="5">
        <f t="shared" si="12"/>
        <v>0.72108031610117229</v>
      </c>
      <c r="R87" s="5">
        <f t="shared" si="13"/>
        <v>-8.2442629609911292E-3</v>
      </c>
    </row>
    <row r="88" spans="5:18" x14ac:dyDescent="0.3">
      <c r="E88" s="4">
        <v>-20.5</v>
      </c>
      <c r="F88" s="5">
        <v>1.359E-4</v>
      </c>
      <c r="G88" s="5">
        <v>4.7150399999999998E-4</v>
      </c>
      <c r="H88" s="5">
        <v>8.4317099999999998E-4</v>
      </c>
      <c r="I88" s="5">
        <v>5.1176900000000003E-4</v>
      </c>
      <c r="J88" s="5"/>
      <c r="K88" s="5">
        <f t="shared" si="7"/>
        <v>9.7907099999999998E-4</v>
      </c>
      <c r="L88" s="5">
        <f t="shared" si="8"/>
        <v>-7.0727099999999998E-4</v>
      </c>
      <c r="M88" s="5">
        <f t="shared" si="9"/>
        <v>-4.0265000000000049E-5</v>
      </c>
      <c r="N88">
        <v>1</v>
      </c>
      <c r="O88" s="5">
        <f t="shared" si="10"/>
        <v>-0.72238989817898802</v>
      </c>
      <c r="P88" s="5">
        <f t="shared" si="11"/>
        <v>-4.1125720198024504E-2</v>
      </c>
      <c r="Q88" s="5">
        <f t="shared" si="12"/>
        <v>0.72355959661444258</v>
      </c>
      <c r="R88" s="5">
        <f t="shared" si="13"/>
        <v>2.8434351405672298E-2</v>
      </c>
    </row>
    <row r="89" spans="5:18" x14ac:dyDescent="0.3">
      <c r="E89" s="4">
        <v>-20</v>
      </c>
      <c r="F89" s="5">
        <v>1.2722699999999999E-4</v>
      </c>
      <c r="G89" s="5">
        <v>4.0620800000000002E-4</v>
      </c>
      <c r="H89" s="5">
        <v>7.3934000000000001E-4</v>
      </c>
      <c r="I89" s="5">
        <v>4.6122300000000003E-4</v>
      </c>
      <c r="J89" s="5"/>
      <c r="K89" s="5">
        <f t="shared" si="7"/>
        <v>8.6656699999999994E-4</v>
      </c>
      <c r="L89" s="5">
        <f t="shared" si="8"/>
        <v>-6.1211300000000007E-4</v>
      </c>
      <c r="M89" s="5">
        <f t="shared" si="9"/>
        <v>-5.5015000000000001E-5</v>
      </c>
      <c r="N89">
        <v>1</v>
      </c>
      <c r="O89" s="5">
        <f t="shared" si="10"/>
        <v>-0.7063654627974526</v>
      </c>
      <c r="P89" s="5">
        <f t="shared" si="11"/>
        <v>-6.3486147060758141E-2</v>
      </c>
      <c r="Q89" s="5">
        <f t="shared" si="12"/>
        <v>0.70921270286260352</v>
      </c>
      <c r="R89" s="5">
        <f t="shared" si="13"/>
        <v>4.481817772658591E-2</v>
      </c>
    </row>
    <row r="90" spans="5:18" x14ac:dyDescent="0.3">
      <c r="E90" s="4">
        <v>-19.5</v>
      </c>
      <c r="F90" s="5">
        <v>1.2925400000000001E-4</v>
      </c>
      <c r="G90" s="5">
        <v>3.6910399999999998E-4</v>
      </c>
      <c r="H90" s="5">
        <v>6.9380199999999998E-4</v>
      </c>
      <c r="I90" s="5">
        <v>4.5311599999999999E-4</v>
      </c>
      <c r="J90" s="5"/>
      <c r="K90" s="5">
        <f t="shared" si="7"/>
        <v>8.2305599999999996E-4</v>
      </c>
      <c r="L90" s="5">
        <f t="shared" si="8"/>
        <v>-5.64548E-4</v>
      </c>
      <c r="M90" s="5">
        <f t="shared" si="9"/>
        <v>-8.4012000000000008E-5</v>
      </c>
      <c r="N90">
        <v>1</v>
      </c>
      <c r="O90" s="5">
        <f t="shared" si="10"/>
        <v>-0.68591687564394166</v>
      </c>
      <c r="P90" s="5">
        <f t="shared" si="11"/>
        <v>-0.10207324896483351</v>
      </c>
      <c r="Q90" s="5">
        <f t="shared" si="12"/>
        <v>0.6934701929047733</v>
      </c>
      <c r="R90" s="5">
        <f t="shared" si="13"/>
        <v>7.386436223842853E-2</v>
      </c>
    </row>
    <row r="91" spans="5:18" x14ac:dyDescent="0.3">
      <c r="E91" s="4">
        <v>-19</v>
      </c>
      <c r="F91" s="5">
        <v>1.4171100000000001E-4</v>
      </c>
      <c r="G91" s="5">
        <v>3.7700100000000002E-4</v>
      </c>
      <c r="H91" s="5">
        <v>7.1382900000000003E-4</v>
      </c>
      <c r="I91" s="5">
        <v>4.80058E-4</v>
      </c>
      <c r="J91" s="5"/>
      <c r="K91" s="5">
        <f t="shared" si="7"/>
        <v>8.5554000000000001E-4</v>
      </c>
      <c r="L91" s="5">
        <f t="shared" si="8"/>
        <v>-5.7211800000000004E-4</v>
      </c>
      <c r="M91" s="5">
        <f t="shared" si="9"/>
        <v>-1.0305699999999999E-4</v>
      </c>
      <c r="N91">
        <v>1</v>
      </c>
      <c r="O91" s="5">
        <f t="shared" si="10"/>
        <v>-0.6687215092222456</v>
      </c>
      <c r="P91" s="5">
        <f t="shared" si="11"/>
        <v>-0.12045842391939592</v>
      </c>
      <c r="Q91" s="5">
        <f t="shared" si="12"/>
        <v>0.6794841343178093</v>
      </c>
      <c r="R91" s="5">
        <f t="shared" si="13"/>
        <v>8.9110599867761195E-2</v>
      </c>
    </row>
    <row r="92" spans="5:18" x14ac:dyDescent="0.3">
      <c r="E92" s="4">
        <v>-18.5</v>
      </c>
      <c r="F92" s="5">
        <v>1.3223400000000001E-4</v>
      </c>
      <c r="G92" s="5">
        <v>3.38556E-4</v>
      </c>
      <c r="H92" s="5">
        <v>6.5410499999999999E-4</v>
      </c>
      <c r="I92" s="5">
        <v>4.4977899999999998E-4</v>
      </c>
      <c r="J92" s="5"/>
      <c r="K92" s="5">
        <f t="shared" si="7"/>
        <v>7.8633900000000005E-4</v>
      </c>
      <c r="L92" s="5">
        <f t="shared" si="8"/>
        <v>-5.2187099999999992E-4</v>
      </c>
      <c r="M92" s="5">
        <f t="shared" si="9"/>
        <v>-1.1122299999999998E-4</v>
      </c>
      <c r="N92">
        <v>1</v>
      </c>
      <c r="O92" s="5">
        <f t="shared" si="10"/>
        <v>-0.66367177515041209</v>
      </c>
      <c r="P92" s="5">
        <f t="shared" si="11"/>
        <v>-0.14144408454877599</v>
      </c>
      <c r="Q92" s="5">
        <f t="shared" si="12"/>
        <v>0.67857693313664913</v>
      </c>
      <c r="R92" s="5">
        <f t="shared" si="13"/>
        <v>0.1049909631580587</v>
      </c>
    </row>
    <row r="93" spans="5:18" x14ac:dyDescent="0.3">
      <c r="E93" s="4">
        <v>-18</v>
      </c>
      <c r="F93" s="5">
        <v>1.27525E-4</v>
      </c>
      <c r="G93" s="5">
        <v>3.6624299999999998E-4</v>
      </c>
      <c r="H93" s="5">
        <v>6.5648900000000001E-4</v>
      </c>
      <c r="I93" s="5">
        <v>4.1866499999999998E-4</v>
      </c>
      <c r="J93" s="5"/>
      <c r="K93" s="5">
        <f t="shared" si="7"/>
        <v>7.8401399999999998E-4</v>
      </c>
      <c r="L93" s="5">
        <f t="shared" si="8"/>
        <v>-5.2896400000000004E-4</v>
      </c>
      <c r="M93" s="5">
        <f t="shared" si="9"/>
        <v>-5.2421999999999994E-5</v>
      </c>
      <c r="N93">
        <v>1</v>
      </c>
      <c r="O93" s="5">
        <f t="shared" si="10"/>
        <v>-0.6746869316109152</v>
      </c>
      <c r="P93" s="5">
        <f t="shared" si="11"/>
        <v>-6.6863601925475816E-2</v>
      </c>
      <c r="Q93" s="5">
        <f t="shared" si="12"/>
        <v>0.67799203310142242</v>
      </c>
      <c r="R93" s="5">
        <f t="shared" si="13"/>
        <v>4.9390303061937799E-2</v>
      </c>
    </row>
    <row r="94" spans="5:18" x14ac:dyDescent="0.3">
      <c r="E94" s="4">
        <v>-17.5</v>
      </c>
      <c r="F94" s="5">
        <v>1.19478E-4</v>
      </c>
      <c r="G94" s="5">
        <v>3.3149299999999998E-4</v>
      </c>
      <c r="H94" s="5">
        <v>5.5981100000000001E-4</v>
      </c>
      <c r="I94" s="5">
        <v>3.4392100000000002E-4</v>
      </c>
      <c r="J94" s="5"/>
      <c r="K94" s="5">
        <f t="shared" si="7"/>
        <v>6.7928900000000002E-4</v>
      </c>
      <c r="L94" s="5">
        <f t="shared" si="8"/>
        <v>-4.40333E-4</v>
      </c>
      <c r="M94" s="5">
        <f t="shared" si="9"/>
        <v>-1.2428000000000038E-5</v>
      </c>
      <c r="N94">
        <v>1</v>
      </c>
      <c r="O94" s="5">
        <f t="shared" si="10"/>
        <v>-0.64822630721239416</v>
      </c>
      <c r="P94" s="5">
        <f t="shared" si="11"/>
        <v>-1.8295600252617131E-2</v>
      </c>
      <c r="Q94" s="5">
        <f t="shared" si="12"/>
        <v>0.64848444418568807</v>
      </c>
      <c r="R94" s="5">
        <f t="shared" si="13"/>
        <v>1.4108301592501595E-2</v>
      </c>
    </row>
    <row r="95" spans="5:18" x14ac:dyDescent="0.3">
      <c r="E95" s="4">
        <v>-17</v>
      </c>
      <c r="F95" s="5">
        <v>1.15216E-4</v>
      </c>
      <c r="G95" s="5">
        <v>3.6382899999999998E-4</v>
      </c>
      <c r="H95" s="5">
        <v>5.9831499999999998E-4</v>
      </c>
      <c r="I95" s="5">
        <v>3.4833100000000001E-4</v>
      </c>
      <c r="J95" s="5"/>
      <c r="K95" s="5">
        <f t="shared" si="7"/>
        <v>7.13531E-4</v>
      </c>
      <c r="L95" s="5">
        <f t="shared" si="8"/>
        <v>-4.8309899999999996E-4</v>
      </c>
      <c r="M95" s="5">
        <f t="shared" si="9"/>
        <v>1.5497999999999966E-5</v>
      </c>
      <c r="N95">
        <v>1</v>
      </c>
      <c r="O95" s="5">
        <f t="shared" si="10"/>
        <v>-0.67705397523022826</v>
      </c>
      <c r="P95" s="5">
        <f t="shared" si="11"/>
        <v>2.1720149509972191E-2</v>
      </c>
      <c r="Q95" s="5">
        <f t="shared" si="12"/>
        <v>0.67740228097474697</v>
      </c>
      <c r="R95" s="5">
        <f t="shared" si="13"/>
        <v>-1.6034691323367906E-2</v>
      </c>
    </row>
    <row r="96" spans="5:18" x14ac:dyDescent="0.3">
      <c r="E96" s="4">
        <v>-16.5</v>
      </c>
      <c r="F96" s="5">
        <v>1.09703E-4</v>
      </c>
      <c r="G96" s="5">
        <v>3.9243900000000001E-4</v>
      </c>
      <c r="H96" s="5">
        <v>6.5982699999999998E-4</v>
      </c>
      <c r="I96" s="5">
        <v>3.7586899999999998E-4</v>
      </c>
      <c r="J96" s="5"/>
      <c r="K96" s="5">
        <f t="shared" si="7"/>
        <v>7.6953000000000004E-4</v>
      </c>
      <c r="L96" s="5">
        <f t="shared" si="8"/>
        <v>-5.5012399999999993E-4</v>
      </c>
      <c r="M96" s="5">
        <f t="shared" si="9"/>
        <v>1.657000000000004E-5</v>
      </c>
      <c r="N96">
        <v>1</v>
      </c>
      <c r="O96" s="5">
        <f t="shared" si="10"/>
        <v>-0.71488311047002706</v>
      </c>
      <c r="P96" s="5">
        <f t="shared" si="11"/>
        <v>2.1532623809338219E-2</v>
      </c>
      <c r="Q96" s="5">
        <f t="shared" si="12"/>
        <v>0.71520732345482552</v>
      </c>
      <c r="R96" s="5">
        <f t="shared" si="13"/>
        <v>-1.5055689006541311E-2</v>
      </c>
    </row>
    <row r="97" spans="5:18" x14ac:dyDescent="0.3">
      <c r="E97" s="4">
        <v>-16</v>
      </c>
      <c r="F97" s="5">
        <v>1.27257E-4</v>
      </c>
      <c r="G97" s="5">
        <v>5.4514799999999997E-4</v>
      </c>
      <c r="H97" s="5">
        <v>8.9252400000000001E-4</v>
      </c>
      <c r="I97" s="5">
        <v>4.75885E-4</v>
      </c>
      <c r="J97" s="5"/>
      <c r="K97" s="5">
        <f t="shared" si="7"/>
        <v>1.019781E-3</v>
      </c>
      <c r="L97" s="5">
        <f t="shared" si="8"/>
        <v>-7.6526700000000003E-4</v>
      </c>
      <c r="M97" s="5">
        <f t="shared" si="9"/>
        <v>6.9262999999999963E-5</v>
      </c>
      <c r="N97">
        <v>1</v>
      </c>
      <c r="O97" s="5">
        <f t="shared" si="10"/>
        <v>-0.7504228849135256</v>
      </c>
      <c r="P97" s="5">
        <f t="shared" si="11"/>
        <v>6.7919484673670094E-2</v>
      </c>
      <c r="Q97" s="5">
        <f t="shared" si="12"/>
        <v>0.753490253819036</v>
      </c>
      <c r="R97" s="5">
        <f t="shared" si="13"/>
        <v>-4.5131173698505007E-2</v>
      </c>
    </row>
    <row r="98" spans="5:18" x14ac:dyDescent="0.3">
      <c r="E98" s="4">
        <v>-15.5</v>
      </c>
      <c r="F98" s="5">
        <v>1.3291900000000001E-4</v>
      </c>
      <c r="G98" s="5">
        <v>6.3801199999999998E-4</v>
      </c>
      <c r="H98" s="5">
        <v>1.1054400000000001E-3</v>
      </c>
      <c r="I98" s="5">
        <v>5.9462000000000002E-4</v>
      </c>
      <c r="J98" s="5"/>
      <c r="K98" s="5">
        <f t="shared" si="7"/>
        <v>1.2383590000000001E-3</v>
      </c>
      <c r="L98" s="5">
        <f t="shared" si="8"/>
        <v>-9.7252100000000006E-4</v>
      </c>
      <c r="M98" s="5">
        <f t="shared" si="9"/>
        <v>4.3391999999999953E-5</v>
      </c>
      <c r="N98">
        <v>1</v>
      </c>
      <c r="O98" s="5">
        <f t="shared" si="10"/>
        <v>-0.78533042518365026</v>
      </c>
      <c r="P98" s="5">
        <f t="shared" si="11"/>
        <v>3.5039919764785453E-2</v>
      </c>
      <c r="Q98" s="5">
        <f t="shared" si="12"/>
        <v>0.78611174313595866</v>
      </c>
      <c r="R98" s="5">
        <f t="shared" si="13"/>
        <v>-2.2294243430123147E-2</v>
      </c>
    </row>
    <row r="99" spans="5:18" x14ac:dyDescent="0.3">
      <c r="E99" s="4">
        <v>-15</v>
      </c>
      <c r="F99" s="5">
        <v>1.2070000000000001E-4</v>
      </c>
      <c r="G99" s="5">
        <v>6.5172099999999996E-4</v>
      </c>
      <c r="H99" s="5">
        <v>1.18042E-3</v>
      </c>
      <c r="I99" s="5">
        <v>6.5112500000000001E-4</v>
      </c>
      <c r="J99" s="5"/>
      <c r="K99" s="5">
        <f t="shared" si="7"/>
        <v>1.30112E-3</v>
      </c>
      <c r="L99" s="5">
        <f t="shared" si="8"/>
        <v>-1.0597199999999999E-3</v>
      </c>
      <c r="M99" s="5">
        <f t="shared" si="9"/>
        <v>5.959999999999516E-7</v>
      </c>
      <c r="N99">
        <v>1</v>
      </c>
      <c r="O99" s="5">
        <f t="shared" si="10"/>
        <v>-0.81446753566158381</v>
      </c>
      <c r="P99" s="5">
        <f t="shared" si="11"/>
        <v>4.5806689621245665E-4</v>
      </c>
      <c r="Q99" s="5">
        <f t="shared" si="12"/>
        <v>0.81446766447289654</v>
      </c>
      <c r="R99" s="5">
        <f t="shared" si="13"/>
        <v>-2.8120632674673301E-4</v>
      </c>
    </row>
    <row r="100" spans="5:18" x14ac:dyDescent="0.3">
      <c r="E100" s="4">
        <v>-14.5</v>
      </c>
      <c r="F100" s="5">
        <v>1.3226399999999999E-4</v>
      </c>
      <c r="G100" s="5">
        <v>7.7116900000000004E-4</v>
      </c>
      <c r="H100" s="5">
        <v>1.4135899999999999E-3</v>
      </c>
      <c r="I100" s="5">
        <v>7.6771200000000004E-4</v>
      </c>
      <c r="J100" s="5"/>
      <c r="K100" s="5">
        <f t="shared" si="7"/>
        <v>1.5458539999999999E-3</v>
      </c>
      <c r="L100" s="5">
        <f t="shared" si="8"/>
        <v>-1.2813259999999999E-3</v>
      </c>
      <c r="M100" s="5">
        <f t="shared" si="9"/>
        <v>3.4570000000000043E-6</v>
      </c>
      <c r="N100">
        <v>1</v>
      </c>
      <c r="O100" s="5">
        <f t="shared" si="10"/>
        <v>-0.82887905326117473</v>
      </c>
      <c r="P100" s="5">
        <f t="shared" si="11"/>
        <v>2.2363043340444858E-3</v>
      </c>
      <c r="Q100" s="5">
        <f t="shared" si="12"/>
        <v>0.8288820700149182</v>
      </c>
      <c r="R100" s="5">
        <f t="shared" si="13"/>
        <v>-1.3489898792549224E-3</v>
      </c>
    </row>
    <row r="101" spans="5:18" x14ac:dyDescent="0.3">
      <c r="E101" s="4">
        <v>-14</v>
      </c>
      <c r="F101" s="5">
        <v>1.44334E-4</v>
      </c>
      <c r="G101" s="5">
        <v>7.9536799999999996E-4</v>
      </c>
      <c r="H101" s="5">
        <v>1.58573E-3</v>
      </c>
      <c r="I101" s="5">
        <v>9.2149199999999999E-4</v>
      </c>
      <c r="J101" s="5"/>
      <c r="K101" s="5">
        <f t="shared" si="7"/>
        <v>1.7300640000000001E-3</v>
      </c>
      <c r="L101" s="5">
        <f t="shared" si="8"/>
        <v>-1.441396E-3</v>
      </c>
      <c r="M101" s="5">
        <f t="shared" si="9"/>
        <v>-1.2612400000000003E-4</v>
      </c>
      <c r="N101">
        <v>1</v>
      </c>
      <c r="O101" s="5">
        <f t="shared" si="10"/>
        <v>-0.83314605702447997</v>
      </c>
      <c r="P101" s="5">
        <f t="shared" si="11"/>
        <v>-7.2901349314245037E-2</v>
      </c>
      <c r="Q101" s="5">
        <f t="shared" si="12"/>
        <v>0.83632945605620967</v>
      </c>
      <c r="R101" s="5">
        <f t="shared" si="13"/>
        <v>4.363949333765825E-2</v>
      </c>
    </row>
    <row r="102" spans="5:18" x14ac:dyDescent="0.3">
      <c r="E102" s="4">
        <v>-13.5</v>
      </c>
      <c r="F102" s="5">
        <v>1.67997E-4</v>
      </c>
      <c r="G102" s="5">
        <v>8.6605899999999997E-4</v>
      </c>
      <c r="H102" s="5">
        <v>1.7174600000000001E-3</v>
      </c>
      <c r="I102" s="5">
        <v>1.01662E-3</v>
      </c>
      <c r="J102" s="5"/>
      <c r="K102" s="5">
        <f t="shared" si="7"/>
        <v>1.8854570000000001E-3</v>
      </c>
      <c r="L102" s="5">
        <f t="shared" si="8"/>
        <v>-1.5494630000000001E-3</v>
      </c>
      <c r="M102" s="5">
        <f t="shared" si="9"/>
        <v>-1.5056100000000001E-4</v>
      </c>
      <c r="N102">
        <v>1</v>
      </c>
      <c r="O102" s="5">
        <f t="shared" si="10"/>
        <v>-0.82179704973383105</v>
      </c>
      <c r="P102" s="5">
        <f t="shared" si="11"/>
        <v>-7.9853849756319026E-2</v>
      </c>
      <c r="Q102" s="5">
        <f t="shared" si="12"/>
        <v>0.82566762578663189</v>
      </c>
      <c r="R102" s="5">
        <f t="shared" si="13"/>
        <v>4.8432844948395511E-2</v>
      </c>
    </row>
    <row r="103" spans="5:18" x14ac:dyDescent="0.3">
      <c r="E103" s="4">
        <v>-13</v>
      </c>
      <c r="F103" s="5">
        <v>2.05458E-4</v>
      </c>
      <c r="G103" s="5">
        <v>7.3790900000000003E-4</v>
      </c>
      <c r="H103" s="5">
        <v>1.49906E-3</v>
      </c>
      <c r="I103" s="5">
        <v>9.7537399999999999E-4</v>
      </c>
      <c r="J103" s="5"/>
      <c r="K103" s="5">
        <f t="shared" si="7"/>
        <v>1.7045179999999999E-3</v>
      </c>
      <c r="L103" s="5">
        <f t="shared" si="8"/>
        <v>-1.293602E-3</v>
      </c>
      <c r="M103" s="5">
        <f t="shared" si="9"/>
        <v>-2.3746499999999996E-4</v>
      </c>
      <c r="N103">
        <v>1</v>
      </c>
      <c r="O103" s="5">
        <f t="shared" si="10"/>
        <v>-0.75892539709172924</v>
      </c>
      <c r="P103" s="5">
        <f t="shared" si="11"/>
        <v>-0.13931504390097374</v>
      </c>
      <c r="Q103" s="5">
        <f t="shared" si="12"/>
        <v>0.77160640212997789</v>
      </c>
      <c r="R103" s="5">
        <f t="shared" si="13"/>
        <v>9.0773799713489284E-2</v>
      </c>
    </row>
    <row r="104" spans="5:18" x14ac:dyDescent="0.3">
      <c r="E104" s="4">
        <v>-12.5</v>
      </c>
      <c r="F104" s="5">
        <v>2.65362E-4</v>
      </c>
      <c r="G104" s="5">
        <v>6.4599899999999997E-4</v>
      </c>
      <c r="H104" s="5">
        <v>1.5956200000000001E-3</v>
      </c>
      <c r="I104" s="5">
        <v>1.2029499999999999E-3</v>
      </c>
      <c r="J104" s="5"/>
      <c r="K104" s="5">
        <f t="shared" si="7"/>
        <v>1.8609820000000002E-3</v>
      </c>
      <c r="L104" s="5">
        <f t="shared" si="8"/>
        <v>-1.330258E-3</v>
      </c>
      <c r="M104" s="5">
        <f t="shared" si="9"/>
        <v>-5.5695099999999997E-4</v>
      </c>
      <c r="N104">
        <v>1</v>
      </c>
      <c r="O104" s="5">
        <f t="shared" si="10"/>
        <v>-0.71481508149998219</v>
      </c>
      <c r="P104" s="5">
        <f t="shared" si="11"/>
        <v>-0.29927801558531997</v>
      </c>
      <c r="Q104" s="5">
        <f t="shared" si="12"/>
        <v>0.7749373725356864</v>
      </c>
      <c r="R104" s="5">
        <f t="shared" si="13"/>
        <v>0.19825224386575074</v>
      </c>
    </row>
    <row r="105" spans="5:18" x14ac:dyDescent="0.3">
      <c r="E105" s="4">
        <v>-12</v>
      </c>
      <c r="F105" s="5">
        <v>3.3486099999999999E-4</v>
      </c>
      <c r="G105" s="5">
        <v>4.7326300000000003E-4</v>
      </c>
      <c r="H105" s="5">
        <v>1.2441900000000001E-3</v>
      </c>
      <c r="I105" s="5">
        <v>1.1067500000000001E-3</v>
      </c>
      <c r="J105" s="5"/>
      <c r="K105" s="5">
        <f t="shared" si="7"/>
        <v>1.5790510000000002E-3</v>
      </c>
      <c r="L105" s="5">
        <f t="shared" si="8"/>
        <v>-9.0932900000000006E-4</v>
      </c>
      <c r="M105" s="5">
        <f t="shared" si="9"/>
        <v>-6.3348700000000007E-4</v>
      </c>
      <c r="N105">
        <v>1</v>
      </c>
      <c r="O105" s="5">
        <f t="shared" si="10"/>
        <v>-0.5758705703615653</v>
      </c>
      <c r="P105" s="5">
        <f t="shared" si="11"/>
        <v>-0.40118210241467817</v>
      </c>
      <c r="Q105" s="5">
        <f t="shared" si="12"/>
        <v>0.70183615830649237</v>
      </c>
      <c r="R105" s="5">
        <f t="shared" si="13"/>
        <v>0.3042381438662583</v>
      </c>
    </row>
    <row r="106" spans="5:18" x14ac:dyDescent="0.3">
      <c r="E106" s="4">
        <v>-11.5</v>
      </c>
      <c r="F106" s="5">
        <v>4.5800399999999997E-4</v>
      </c>
      <c r="G106" s="5">
        <v>4.7135500000000002E-4</v>
      </c>
      <c r="H106" s="5">
        <v>1.0407000000000001E-3</v>
      </c>
      <c r="I106" s="5">
        <v>1.00745E-3</v>
      </c>
      <c r="J106" s="5"/>
      <c r="K106" s="5">
        <f t="shared" si="7"/>
        <v>1.498704E-3</v>
      </c>
      <c r="L106" s="5">
        <f t="shared" si="8"/>
        <v>-5.8269600000000017E-4</v>
      </c>
      <c r="M106" s="5">
        <f t="shared" si="9"/>
        <v>-5.36095E-4</v>
      </c>
      <c r="N106">
        <v>1</v>
      </c>
      <c r="O106" s="5">
        <f t="shared" si="10"/>
        <v>-0.38879992313358752</v>
      </c>
      <c r="P106" s="5">
        <f t="shared" si="11"/>
        <v>-0.3577057244125591</v>
      </c>
      <c r="Q106" s="5">
        <f t="shared" si="12"/>
        <v>0.52831691767933875</v>
      </c>
      <c r="R106" s="5">
        <f t="shared" si="13"/>
        <v>0.37188461432324171</v>
      </c>
    </row>
    <row r="107" spans="5:18" x14ac:dyDescent="0.3">
      <c r="E107" s="4">
        <v>-11</v>
      </c>
      <c r="F107" s="5">
        <v>6.4456799999999999E-4</v>
      </c>
      <c r="G107" s="5">
        <v>9.63572E-4</v>
      </c>
      <c r="H107" s="5">
        <v>1.7844499999999999E-3</v>
      </c>
      <c r="I107" s="5">
        <v>1.4609200000000001E-3</v>
      </c>
      <c r="J107" s="5"/>
      <c r="K107" s="5">
        <f t="shared" si="7"/>
        <v>2.4290179999999998E-3</v>
      </c>
      <c r="L107" s="5">
        <f t="shared" si="8"/>
        <v>-1.139882E-3</v>
      </c>
      <c r="M107" s="5">
        <f t="shared" si="9"/>
        <v>-4.973480000000001E-4</v>
      </c>
      <c r="N107">
        <v>1</v>
      </c>
      <c r="O107" s="5">
        <f t="shared" si="10"/>
        <v>-0.46927688473284274</v>
      </c>
      <c r="P107" s="5">
        <f t="shared" si="11"/>
        <v>-0.2047527025324638</v>
      </c>
      <c r="Q107" s="5">
        <f t="shared" si="12"/>
        <v>0.51200045286982843</v>
      </c>
      <c r="R107" s="5">
        <f t="shared" si="13"/>
        <v>0.20570783492139297</v>
      </c>
    </row>
    <row r="108" spans="5:18" x14ac:dyDescent="0.3">
      <c r="E108" s="4">
        <v>-10.5</v>
      </c>
      <c r="F108" s="5">
        <v>8.4925099999999998E-4</v>
      </c>
      <c r="G108" s="5">
        <v>2.0637699999999999E-3</v>
      </c>
      <c r="H108" s="5">
        <v>3.6530600000000001E-3</v>
      </c>
      <c r="I108" s="5">
        <v>2.4018400000000001E-3</v>
      </c>
      <c r="J108" s="5"/>
      <c r="K108" s="5">
        <f t="shared" si="7"/>
        <v>4.5023110000000002E-3</v>
      </c>
      <c r="L108" s="5">
        <f t="shared" si="8"/>
        <v>-2.803809E-3</v>
      </c>
      <c r="M108" s="5">
        <f t="shared" si="9"/>
        <v>-3.3807000000000021E-4</v>
      </c>
      <c r="N108">
        <v>1</v>
      </c>
      <c r="O108" s="5">
        <f t="shared" si="10"/>
        <v>-0.6227488505347587</v>
      </c>
      <c r="P108" s="5">
        <f t="shared" si="11"/>
        <v>-7.5088104753314511E-2</v>
      </c>
      <c r="Q108" s="5">
        <f t="shared" si="12"/>
        <v>0.62725939954520249</v>
      </c>
      <c r="R108" s="5">
        <f t="shared" si="13"/>
        <v>5.9997990755367929E-2</v>
      </c>
    </row>
    <row r="109" spans="5:18" x14ac:dyDescent="0.3">
      <c r="E109" s="4">
        <v>-10</v>
      </c>
      <c r="F109" s="5">
        <v>1.0837399999999999E-3</v>
      </c>
      <c r="G109" s="5">
        <v>4.3888399999999998E-3</v>
      </c>
      <c r="H109" s="5">
        <v>7.6470699999999997E-3</v>
      </c>
      <c r="I109" s="5">
        <v>4.2662899999999998E-3</v>
      </c>
      <c r="J109" s="5"/>
      <c r="K109" s="5">
        <f t="shared" si="7"/>
        <v>8.7308100000000003E-3</v>
      </c>
      <c r="L109" s="5">
        <f t="shared" si="8"/>
        <v>-6.56333E-3</v>
      </c>
      <c r="M109" s="5">
        <f t="shared" si="9"/>
        <v>1.2254999999999992E-4</v>
      </c>
      <c r="N109">
        <v>1</v>
      </c>
      <c r="O109" s="5">
        <f t="shared" si="10"/>
        <v>-0.75174353811387484</v>
      </c>
      <c r="P109" s="5">
        <f t="shared" si="11"/>
        <v>1.4036498331769894E-2</v>
      </c>
      <c r="Q109" s="5">
        <f t="shared" si="12"/>
        <v>0.7518745709101915</v>
      </c>
      <c r="R109" s="5">
        <f t="shared" si="13"/>
        <v>-9.3348773415129708E-3</v>
      </c>
    </row>
    <row r="110" spans="5:18" x14ac:dyDescent="0.3">
      <c r="E110" s="4">
        <v>-9.5</v>
      </c>
      <c r="F110" s="5">
        <v>1.43088E-3</v>
      </c>
      <c r="G110" s="5">
        <v>8.7256999999999994E-3</v>
      </c>
      <c r="H110" s="5">
        <v>1.5564E-2</v>
      </c>
      <c r="I110" s="5">
        <v>8.0910300000000008E-3</v>
      </c>
      <c r="J110" s="5"/>
      <c r="K110" s="5">
        <f t="shared" si="7"/>
        <v>1.699488E-2</v>
      </c>
      <c r="L110" s="5">
        <f t="shared" si="8"/>
        <v>-1.4133119999999999E-2</v>
      </c>
      <c r="M110" s="5">
        <f t="shared" si="9"/>
        <v>6.3466999999999864E-4</v>
      </c>
      <c r="N110">
        <v>1</v>
      </c>
      <c r="O110" s="5">
        <f t="shared" si="10"/>
        <v>-0.83161046150369988</v>
      </c>
      <c r="P110" s="5">
        <f t="shared" si="11"/>
        <v>3.7344776779830079E-2</v>
      </c>
      <c r="Q110" s="5">
        <f t="shared" si="12"/>
        <v>0.8324485521851378</v>
      </c>
      <c r="R110" s="5">
        <f t="shared" si="13"/>
        <v>-2.2438212164046956E-2</v>
      </c>
    </row>
    <row r="111" spans="5:18" x14ac:dyDescent="0.3">
      <c r="E111" s="4">
        <v>-9</v>
      </c>
      <c r="F111" s="5">
        <v>1.77491E-3</v>
      </c>
      <c r="G111" s="5">
        <v>1.4926999999999999E-2</v>
      </c>
      <c r="H111" s="5">
        <v>2.6695400000000001E-2</v>
      </c>
      <c r="I111" s="5">
        <v>1.3572799999999999E-2</v>
      </c>
      <c r="J111" s="5"/>
      <c r="K111" s="5">
        <f t="shared" si="7"/>
        <v>2.8470310000000002E-2</v>
      </c>
      <c r="L111" s="5">
        <f t="shared" si="8"/>
        <v>-2.492049E-2</v>
      </c>
      <c r="M111" s="5">
        <f t="shared" si="9"/>
        <v>1.3541999999999998E-3</v>
      </c>
      <c r="N111">
        <v>1</v>
      </c>
      <c r="O111" s="5">
        <f t="shared" si="10"/>
        <v>-0.87531502115712823</v>
      </c>
      <c r="P111" s="5">
        <f t="shared" si="11"/>
        <v>4.7565340876161856E-2</v>
      </c>
      <c r="Q111" s="5">
        <f t="shared" si="12"/>
        <v>0.87660643844086006</v>
      </c>
      <c r="R111" s="5">
        <f t="shared" si="13"/>
        <v>-2.7143715998389252E-2</v>
      </c>
    </row>
    <row r="112" spans="5:18" x14ac:dyDescent="0.3">
      <c r="E112" s="4">
        <v>-8.5</v>
      </c>
      <c r="F112" s="5">
        <v>2.3017100000000002E-3</v>
      </c>
      <c r="G112" s="5">
        <v>2.5169500000000001E-2</v>
      </c>
      <c r="H112" s="5">
        <v>4.6028399999999997E-2</v>
      </c>
      <c r="I112" s="5">
        <v>2.3101900000000002E-2</v>
      </c>
      <c r="J112" s="5"/>
      <c r="K112" s="5">
        <f t="shared" si="7"/>
        <v>4.8330109999999996E-2</v>
      </c>
      <c r="L112" s="5">
        <f t="shared" si="8"/>
        <v>-4.3726689999999999E-2</v>
      </c>
      <c r="M112" s="5">
        <f t="shared" si="9"/>
        <v>2.0675999999999993E-3</v>
      </c>
      <c r="N112">
        <v>1</v>
      </c>
      <c r="O112" s="5">
        <f t="shared" si="10"/>
        <v>-0.90475047542825793</v>
      </c>
      <c r="P112" s="5">
        <f t="shared" si="11"/>
        <v>4.2780784070220394E-2</v>
      </c>
      <c r="Q112" s="5">
        <f t="shared" si="12"/>
        <v>0.90576134730585722</v>
      </c>
      <c r="R112" s="5">
        <f t="shared" si="13"/>
        <v>-2.3624714402977667E-2</v>
      </c>
    </row>
    <row r="113" spans="5:18" x14ac:dyDescent="0.3">
      <c r="E113" s="4">
        <v>-8</v>
      </c>
      <c r="F113" s="5">
        <v>2.9130100000000002E-3</v>
      </c>
      <c r="G113" s="5">
        <v>3.7933599999999998E-2</v>
      </c>
      <c r="H113" s="5">
        <v>7.0984400000000003E-2</v>
      </c>
      <c r="I113" s="5">
        <v>3.5131700000000002E-2</v>
      </c>
      <c r="J113" s="5"/>
      <c r="K113" s="5">
        <f t="shared" si="7"/>
        <v>7.3897409999999997E-2</v>
      </c>
      <c r="L113" s="5">
        <f t="shared" si="8"/>
        <v>-6.8071390000000009E-2</v>
      </c>
      <c r="M113" s="5">
        <f t="shared" si="9"/>
        <v>2.8018999999999961E-3</v>
      </c>
      <c r="N113">
        <v>1</v>
      </c>
      <c r="O113" s="5">
        <f t="shared" si="10"/>
        <v>-0.9211607010313354</v>
      </c>
      <c r="P113" s="5">
        <f t="shared" si="11"/>
        <v>3.7916078520207896E-2</v>
      </c>
      <c r="Q113" s="5">
        <f t="shared" si="12"/>
        <v>0.92194070640952386</v>
      </c>
      <c r="R113" s="5">
        <f t="shared" si="13"/>
        <v>-2.0568988226448159E-2</v>
      </c>
    </row>
    <row r="114" spans="5:18" x14ac:dyDescent="0.3">
      <c r="E114" s="4">
        <v>-7.5</v>
      </c>
      <c r="F114" s="5">
        <v>3.6048999999999999E-3</v>
      </c>
      <c r="G114" s="5">
        <v>5.5832100000000003E-2</v>
      </c>
      <c r="H114" s="5">
        <v>0.104874</v>
      </c>
      <c r="I114" s="5">
        <v>5.3497599999999999E-2</v>
      </c>
      <c r="J114" s="5"/>
      <c r="K114" s="5">
        <f t="shared" si="7"/>
        <v>0.10847889999999999</v>
      </c>
      <c r="L114" s="5">
        <f t="shared" si="8"/>
        <v>-0.1012691</v>
      </c>
      <c r="M114" s="5">
        <f t="shared" si="9"/>
        <v>2.3345000000000032E-3</v>
      </c>
      <c r="N114">
        <v>1</v>
      </c>
      <c r="O114" s="5">
        <f t="shared" si="10"/>
        <v>-0.93353730541146718</v>
      </c>
      <c r="P114" s="5">
        <f t="shared" si="11"/>
        <v>2.152031408873065E-2</v>
      </c>
      <c r="Q114" s="5">
        <f t="shared" si="12"/>
        <v>0.93378532035654771</v>
      </c>
      <c r="R114" s="5">
        <f t="shared" si="13"/>
        <v>-1.1524179647688827E-2</v>
      </c>
    </row>
    <row r="115" spans="5:18" x14ac:dyDescent="0.3">
      <c r="E115" s="4">
        <v>-7</v>
      </c>
      <c r="F115" s="5">
        <v>4.4293700000000002E-3</v>
      </c>
      <c r="G115" s="5">
        <v>7.8903699999999993E-2</v>
      </c>
      <c r="H115" s="5">
        <v>0.153001</v>
      </c>
      <c r="I115" s="5">
        <v>7.8773999999999997E-2</v>
      </c>
      <c r="J115" s="5"/>
      <c r="K115" s="5">
        <f t="shared" si="7"/>
        <v>0.15743036999999999</v>
      </c>
      <c r="L115" s="5">
        <f t="shared" si="8"/>
        <v>-0.14857163000000001</v>
      </c>
      <c r="M115" s="5">
        <f t="shared" si="9"/>
        <v>1.2969999999999648E-4</v>
      </c>
      <c r="N115">
        <v>1</v>
      </c>
      <c r="O115" s="5">
        <f t="shared" si="10"/>
        <v>-0.94372915467326934</v>
      </c>
      <c r="P115" s="5">
        <f t="shared" si="11"/>
        <v>8.2385628643314812E-4</v>
      </c>
      <c r="Q115" s="5">
        <f t="shared" si="12"/>
        <v>0.94372951427806062</v>
      </c>
      <c r="R115" s="5">
        <f t="shared" si="13"/>
        <v>-4.3648968195400225E-4</v>
      </c>
    </row>
    <row r="116" spans="5:18" x14ac:dyDescent="0.3">
      <c r="E116" s="4">
        <v>-6.5</v>
      </c>
      <c r="F116" s="5">
        <v>5.1980300000000002E-3</v>
      </c>
      <c r="G116" s="5">
        <v>0.10414900000000001</v>
      </c>
      <c r="H116" s="5">
        <v>0.20819199999999999</v>
      </c>
      <c r="I116" s="5">
        <v>0.108353</v>
      </c>
      <c r="J116" s="5"/>
      <c r="K116" s="5">
        <f t="shared" si="7"/>
        <v>0.21339002999999998</v>
      </c>
      <c r="L116" s="5">
        <f t="shared" si="8"/>
        <v>-0.20299397</v>
      </c>
      <c r="M116" s="5">
        <f t="shared" si="9"/>
        <v>-4.2039999999999994E-3</v>
      </c>
      <c r="N116">
        <v>1</v>
      </c>
      <c r="O116" s="5">
        <f t="shared" si="10"/>
        <v>-0.9512814164747998</v>
      </c>
      <c r="P116" s="5">
        <f t="shared" si="11"/>
        <v>-1.9701014147661913E-2</v>
      </c>
      <c r="Q116" s="5">
        <f t="shared" si="12"/>
        <v>0.95148539835813972</v>
      </c>
      <c r="R116" s="5">
        <f t="shared" si="13"/>
        <v>1.0353507344271999E-2</v>
      </c>
    </row>
    <row r="117" spans="5:18" x14ac:dyDescent="0.3">
      <c r="E117" s="4">
        <v>-6</v>
      </c>
      <c r="F117" s="5">
        <v>5.9600199999999999E-3</v>
      </c>
      <c r="G117" s="5">
        <v>0.13533100000000001</v>
      </c>
      <c r="H117" s="5">
        <v>0.27441599999999999</v>
      </c>
      <c r="I117" s="5">
        <v>0.14588999999999999</v>
      </c>
      <c r="J117" s="5"/>
      <c r="K117" s="5">
        <f t="shared" si="7"/>
        <v>0.28037602</v>
      </c>
      <c r="L117" s="5">
        <f t="shared" si="8"/>
        <v>-0.26845597999999998</v>
      </c>
      <c r="M117" s="5">
        <f t="shared" si="9"/>
        <v>-1.0558999999999985E-2</v>
      </c>
      <c r="N117">
        <v>1</v>
      </c>
      <c r="O117" s="5">
        <f t="shared" si="10"/>
        <v>-0.95748552247799212</v>
      </c>
      <c r="P117" s="5">
        <f t="shared" si="11"/>
        <v>-3.7660139408498577E-2</v>
      </c>
      <c r="Q117" s="5">
        <f t="shared" si="12"/>
        <v>0.95822586682640798</v>
      </c>
      <c r="R117" s="5">
        <f t="shared" si="13"/>
        <v>1.9656034501774441E-2</v>
      </c>
    </row>
    <row r="118" spans="5:18" x14ac:dyDescent="0.3">
      <c r="E118" s="4">
        <v>-5.5</v>
      </c>
      <c r="F118" s="5">
        <v>6.7835200000000003E-3</v>
      </c>
      <c r="G118" s="5">
        <v>0.17344000000000001</v>
      </c>
      <c r="H118" s="5">
        <v>0.35864400000000002</v>
      </c>
      <c r="I118" s="5">
        <v>0.19355900000000001</v>
      </c>
      <c r="J118" s="5"/>
      <c r="K118" s="5">
        <f t="shared" si="7"/>
        <v>0.36542752000000001</v>
      </c>
      <c r="L118" s="5">
        <f t="shared" si="8"/>
        <v>-0.35186048000000003</v>
      </c>
      <c r="M118" s="5">
        <f t="shared" si="9"/>
        <v>-2.0118999999999998E-2</v>
      </c>
      <c r="N118">
        <v>1</v>
      </c>
      <c r="O118" s="5">
        <f t="shared" si="10"/>
        <v>-0.96287351319353298</v>
      </c>
      <c r="P118" s="5">
        <f t="shared" si="11"/>
        <v>-5.5056061459191681E-2</v>
      </c>
      <c r="Q118" s="5">
        <f t="shared" si="12"/>
        <v>0.96444625164549991</v>
      </c>
      <c r="R118" s="5">
        <f t="shared" si="13"/>
        <v>2.8558360739701524E-2</v>
      </c>
    </row>
    <row r="119" spans="5:18" x14ac:dyDescent="0.3">
      <c r="E119" s="4">
        <v>-5</v>
      </c>
      <c r="F119" s="5">
        <v>7.5068799999999996E-3</v>
      </c>
      <c r="G119" s="5">
        <v>0.21460099999999999</v>
      </c>
      <c r="H119" s="5">
        <v>0.44977</v>
      </c>
      <c r="I119" s="5">
        <v>0.24743699999999999</v>
      </c>
      <c r="J119" s="5"/>
      <c r="K119" s="5">
        <f t="shared" si="7"/>
        <v>0.45727688</v>
      </c>
      <c r="L119" s="5">
        <f t="shared" si="8"/>
        <v>-0.44226312000000001</v>
      </c>
      <c r="M119" s="5">
        <f t="shared" si="9"/>
        <v>-3.2836000000000004E-2</v>
      </c>
      <c r="N119">
        <v>1</v>
      </c>
      <c r="O119" s="5">
        <f t="shared" si="10"/>
        <v>-0.96716702580720904</v>
      </c>
      <c r="P119" s="5">
        <f t="shared" si="11"/>
        <v>-7.180769777820388E-2</v>
      </c>
      <c r="Q119" s="5">
        <f t="shared" si="12"/>
        <v>0.96982905775655559</v>
      </c>
      <c r="R119" s="5">
        <f t="shared" si="13"/>
        <v>3.705471072141954E-2</v>
      </c>
    </row>
    <row r="120" spans="5:18" x14ac:dyDescent="0.3">
      <c r="E120" s="4">
        <v>-4.5</v>
      </c>
      <c r="F120" s="5">
        <v>8.3237299999999997E-3</v>
      </c>
      <c r="G120" s="5">
        <v>0.25415199999999999</v>
      </c>
      <c r="H120" s="5">
        <v>0.54346099999999997</v>
      </c>
      <c r="I120" s="5">
        <v>0.301149</v>
      </c>
      <c r="J120" s="5"/>
      <c r="K120" s="5">
        <f t="shared" si="7"/>
        <v>0.55178472999999995</v>
      </c>
      <c r="L120" s="5">
        <f t="shared" si="8"/>
        <v>-0.53513727</v>
      </c>
      <c r="M120" s="5">
        <f t="shared" si="9"/>
        <v>-4.6997000000000011E-2</v>
      </c>
      <c r="N120">
        <v>1</v>
      </c>
      <c r="O120" s="5">
        <f t="shared" si="10"/>
        <v>-0.96982979213650955</v>
      </c>
      <c r="P120" s="5">
        <f t="shared" si="11"/>
        <v>-8.517270856698049E-2</v>
      </c>
      <c r="Q120" s="5">
        <f t="shared" si="12"/>
        <v>0.97356264102531231</v>
      </c>
      <c r="R120" s="5">
        <f t="shared" si="13"/>
        <v>4.3798790667268897E-2</v>
      </c>
    </row>
    <row r="121" spans="5:18" x14ac:dyDescent="0.3">
      <c r="E121" s="4">
        <v>-4</v>
      </c>
      <c r="F121" s="5">
        <v>9.1124199999999995E-3</v>
      </c>
      <c r="G121" s="5">
        <v>0.29535099999999997</v>
      </c>
      <c r="H121" s="5">
        <v>0.639957</v>
      </c>
      <c r="I121" s="5">
        <v>0.35864400000000002</v>
      </c>
      <c r="J121" s="5"/>
      <c r="K121" s="5">
        <f t="shared" si="7"/>
        <v>0.64906942000000001</v>
      </c>
      <c r="L121" s="5">
        <f t="shared" si="8"/>
        <v>-0.63084457999999999</v>
      </c>
      <c r="M121" s="5">
        <f t="shared" si="9"/>
        <v>-6.3293000000000044E-2</v>
      </c>
      <c r="N121">
        <v>1</v>
      </c>
      <c r="O121" s="5">
        <f t="shared" si="10"/>
        <v>-0.97192158582975607</v>
      </c>
      <c r="P121" s="5">
        <f t="shared" si="11"/>
        <v>-9.7513452413148724E-2</v>
      </c>
      <c r="Q121" s="5">
        <f t="shared" si="12"/>
        <v>0.97680112735569635</v>
      </c>
      <c r="R121" s="5">
        <f t="shared" si="13"/>
        <v>4.9997972307589775E-2</v>
      </c>
    </row>
    <row r="122" spans="5:18" x14ac:dyDescent="0.3">
      <c r="E122" s="4">
        <v>-3.5</v>
      </c>
      <c r="F122" s="5">
        <v>9.6293100000000003E-3</v>
      </c>
      <c r="G122" s="5">
        <v>0.32672299999999999</v>
      </c>
      <c r="H122" s="5">
        <v>0.71857099999999996</v>
      </c>
      <c r="I122" s="5">
        <v>0.407412</v>
      </c>
      <c r="J122" s="5"/>
      <c r="K122" s="5">
        <f t="shared" si="7"/>
        <v>0.72820030999999996</v>
      </c>
      <c r="L122" s="5">
        <f t="shared" si="8"/>
        <v>-0.70894168999999996</v>
      </c>
      <c r="M122" s="5">
        <f t="shared" si="9"/>
        <v>-8.0689000000000011E-2</v>
      </c>
      <c r="N122">
        <v>1</v>
      </c>
      <c r="O122" s="5">
        <f t="shared" si="10"/>
        <v>-0.97355312853409803</v>
      </c>
      <c r="P122" s="5">
        <f t="shared" si="11"/>
        <v>-0.11080605005510093</v>
      </c>
      <c r="Q122" s="5">
        <f t="shared" si="12"/>
        <v>0.9798385963041788</v>
      </c>
      <c r="R122" s="5">
        <f t="shared" si="13"/>
        <v>5.6664226614328031E-2</v>
      </c>
    </row>
    <row r="123" spans="5:18" x14ac:dyDescent="0.3">
      <c r="E123" s="4">
        <v>-3</v>
      </c>
      <c r="F123" s="5">
        <v>1.0423699999999999E-2</v>
      </c>
      <c r="G123" s="5">
        <v>0.36657899999999999</v>
      </c>
      <c r="H123" s="5">
        <v>0.81610499999999997</v>
      </c>
      <c r="I123" s="5">
        <v>0.46710400000000002</v>
      </c>
      <c r="J123" s="5"/>
      <c r="K123" s="5">
        <f t="shared" si="7"/>
        <v>0.82652870000000001</v>
      </c>
      <c r="L123" s="5">
        <f t="shared" si="8"/>
        <v>-0.80568129999999993</v>
      </c>
      <c r="M123" s="5">
        <f t="shared" si="9"/>
        <v>-0.10052500000000003</v>
      </c>
      <c r="N123">
        <v>1</v>
      </c>
      <c r="O123" s="5">
        <f t="shared" si="10"/>
        <v>-0.97477716139802517</v>
      </c>
      <c r="P123" s="5">
        <f t="shared" si="11"/>
        <v>-0.12162312089102294</v>
      </c>
      <c r="Q123" s="5">
        <f t="shared" si="12"/>
        <v>0.9823353286523212</v>
      </c>
      <c r="R123" s="5">
        <f t="shared" si="13"/>
        <v>6.2064351417782562E-2</v>
      </c>
    </row>
    <row r="124" spans="5:18" x14ac:dyDescent="0.3">
      <c r="E124" s="4">
        <v>-2.5</v>
      </c>
      <c r="F124" s="5">
        <v>1.0866199999999999E-2</v>
      </c>
      <c r="G124" s="5">
        <v>0.38604899999999998</v>
      </c>
      <c r="H124" s="5">
        <v>0.87054799999999999</v>
      </c>
      <c r="I124" s="5">
        <v>0.50360499999999997</v>
      </c>
      <c r="J124" s="5"/>
      <c r="K124" s="5">
        <f t="shared" si="7"/>
        <v>0.88141420000000004</v>
      </c>
      <c r="L124" s="5">
        <f t="shared" si="8"/>
        <v>-0.85968179999999994</v>
      </c>
      <c r="M124" s="5">
        <f t="shared" si="9"/>
        <v>-0.11755599999999999</v>
      </c>
      <c r="N124">
        <v>1</v>
      </c>
      <c r="O124" s="5">
        <f t="shared" si="10"/>
        <v>-0.97534371468033976</v>
      </c>
      <c r="P124" s="5">
        <f t="shared" si="11"/>
        <v>-0.13337202872383946</v>
      </c>
      <c r="Q124" s="5">
        <f t="shared" si="12"/>
        <v>0.98442036743068084</v>
      </c>
      <c r="R124" s="5">
        <f t="shared" si="13"/>
        <v>6.7950370115884104E-2</v>
      </c>
    </row>
    <row r="125" spans="5:18" x14ac:dyDescent="0.3">
      <c r="E125" s="4">
        <v>-2</v>
      </c>
      <c r="F125" s="5">
        <v>1.1295400000000001E-2</v>
      </c>
      <c r="G125" s="5">
        <v>0.40484799999999999</v>
      </c>
      <c r="H125" s="5">
        <v>0.92273300000000003</v>
      </c>
      <c r="I125" s="5">
        <v>0.53833399999999998</v>
      </c>
      <c r="J125" s="5"/>
      <c r="K125" s="5">
        <f t="shared" si="7"/>
        <v>0.93402839999999998</v>
      </c>
      <c r="L125" s="5">
        <f t="shared" si="8"/>
        <v>-0.91143760000000007</v>
      </c>
      <c r="M125" s="5">
        <f t="shared" si="9"/>
        <v>-0.13348599999999999</v>
      </c>
      <c r="N125">
        <v>1</v>
      </c>
      <c r="O125" s="5">
        <f t="shared" si="10"/>
        <v>-0.97581358339853486</v>
      </c>
      <c r="P125" s="5">
        <f t="shared" si="11"/>
        <v>-0.14291428397680414</v>
      </c>
      <c r="Q125" s="5">
        <f t="shared" si="12"/>
        <v>0.98622342403214702</v>
      </c>
      <c r="R125" s="5">
        <f t="shared" si="13"/>
        <v>7.2711337725832118E-2</v>
      </c>
    </row>
    <row r="126" spans="5:18" x14ac:dyDescent="0.3">
      <c r="E126" s="4">
        <v>-1.5</v>
      </c>
      <c r="F126" s="5">
        <v>1.1734100000000001E-2</v>
      </c>
      <c r="G126" s="5">
        <v>0.41260000000000002</v>
      </c>
      <c r="H126" s="5">
        <v>0.95148100000000002</v>
      </c>
      <c r="I126" s="5">
        <v>0.560612</v>
      </c>
      <c r="J126" s="5"/>
      <c r="K126" s="5">
        <f t="shared" si="7"/>
        <v>0.96321509999999999</v>
      </c>
      <c r="L126" s="5">
        <f t="shared" si="8"/>
        <v>-0.93974690000000005</v>
      </c>
      <c r="M126" s="5">
        <f t="shared" si="9"/>
        <v>-0.14801199999999998</v>
      </c>
      <c r="N126">
        <v>1</v>
      </c>
      <c r="O126" s="5">
        <f t="shared" si="10"/>
        <v>-0.97563555637780186</v>
      </c>
      <c r="P126" s="5">
        <f t="shared" si="11"/>
        <v>-0.15366453453647058</v>
      </c>
      <c r="Q126" s="5">
        <f t="shared" si="12"/>
        <v>0.9876626590303661</v>
      </c>
      <c r="R126" s="5">
        <f t="shared" si="13"/>
        <v>7.8109326582527006E-2</v>
      </c>
    </row>
    <row r="127" spans="5:18" x14ac:dyDescent="0.3">
      <c r="E127" s="4">
        <v>-1</v>
      </c>
      <c r="F127" s="5">
        <v>1.2025900000000001E-2</v>
      </c>
      <c r="G127" s="5">
        <v>0.40973100000000001</v>
      </c>
      <c r="H127" s="5">
        <v>0.95300700000000005</v>
      </c>
      <c r="I127" s="5">
        <v>0.56622700000000004</v>
      </c>
      <c r="J127" s="5"/>
      <c r="K127" s="5">
        <f t="shared" si="7"/>
        <v>0.96503290000000008</v>
      </c>
      <c r="L127" s="5">
        <f t="shared" si="8"/>
        <v>-0.94098110000000001</v>
      </c>
      <c r="M127" s="5">
        <f t="shared" si="9"/>
        <v>-0.15649600000000002</v>
      </c>
      <c r="N127">
        <v>1</v>
      </c>
      <c r="O127" s="5">
        <f t="shared" si="10"/>
        <v>-0.97507670463877438</v>
      </c>
      <c r="P127" s="5">
        <f t="shared" si="11"/>
        <v>-0.16216649194032662</v>
      </c>
      <c r="Q127" s="5">
        <f t="shared" si="12"/>
        <v>0.98846980279492791</v>
      </c>
      <c r="R127" s="5">
        <f t="shared" si="13"/>
        <v>8.2401556243762428E-2</v>
      </c>
    </row>
    <row r="128" spans="5:18" x14ac:dyDescent="0.3">
      <c r="E128" s="4">
        <v>-0.5</v>
      </c>
      <c r="F128" s="5">
        <v>1.20278E-2</v>
      </c>
      <c r="G128" s="5">
        <v>0.397646</v>
      </c>
      <c r="H128" s="5">
        <v>0.93432999999999999</v>
      </c>
      <c r="I128" s="5">
        <v>0.55884199999999995</v>
      </c>
      <c r="J128" s="5"/>
      <c r="K128" s="5">
        <f t="shared" si="7"/>
        <v>0.94635780000000003</v>
      </c>
      <c r="L128" s="5">
        <f t="shared" si="8"/>
        <v>-0.92230219999999996</v>
      </c>
      <c r="M128" s="5">
        <f t="shared" si="9"/>
        <v>-0.16119599999999995</v>
      </c>
      <c r="N128">
        <v>1</v>
      </c>
      <c r="O128" s="5">
        <f t="shared" si="10"/>
        <v>-0.97458086148811784</v>
      </c>
      <c r="P128" s="5">
        <f t="shared" si="11"/>
        <v>-0.17033303894150811</v>
      </c>
      <c r="Q128" s="5">
        <f t="shared" si="12"/>
        <v>0.98935393046875353</v>
      </c>
      <c r="R128" s="5">
        <f t="shared" si="13"/>
        <v>8.6514004981214879E-2</v>
      </c>
    </row>
    <row r="129" spans="5:18" x14ac:dyDescent="0.3">
      <c r="E129" s="4">
        <v>0</v>
      </c>
      <c r="F129" s="5">
        <v>1.18943E-2</v>
      </c>
      <c r="G129" s="5">
        <v>0.374392</v>
      </c>
      <c r="H129" s="5">
        <v>0.88708900000000002</v>
      </c>
      <c r="I129" s="5">
        <v>0.53436700000000004</v>
      </c>
      <c r="J129" s="5"/>
      <c r="K129" s="5">
        <f t="shared" si="7"/>
        <v>0.89898330000000004</v>
      </c>
      <c r="L129" s="5">
        <f t="shared" si="8"/>
        <v>-0.87519469999999999</v>
      </c>
      <c r="M129" s="5">
        <f t="shared" si="9"/>
        <v>-0.15997500000000003</v>
      </c>
      <c r="N129">
        <v>1</v>
      </c>
      <c r="O129" s="5">
        <f t="shared" si="10"/>
        <v>-0.9735383293549501</v>
      </c>
      <c r="P129" s="5">
        <f t="shared" si="11"/>
        <v>-0.17795102534162763</v>
      </c>
      <c r="Q129" s="5">
        <f t="shared" si="12"/>
        <v>0.98966835159227151</v>
      </c>
      <c r="R129" s="5">
        <f t="shared" si="13"/>
        <v>9.0396012548104296E-2</v>
      </c>
    </row>
    <row r="130" spans="5:18" x14ac:dyDescent="0.3">
      <c r="E130" s="4">
        <v>0.5</v>
      </c>
      <c r="F130" s="5">
        <v>1.1461300000000001E-2</v>
      </c>
      <c r="G130" s="5">
        <v>0.33874700000000002</v>
      </c>
      <c r="H130" s="5">
        <v>0.80993999999999999</v>
      </c>
      <c r="I130" s="5">
        <v>0.49096899999999999</v>
      </c>
      <c r="J130" s="5"/>
      <c r="K130" s="5">
        <f t="shared" si="7"/>
        <v>0.8214013</v>
      </c>
      <c r="L130" s="5">
        <f t="shared" si="8"/>
        <v>-0.79847869999999999</v>
      </c>
      <c r="M130" s="5">
        <f t="shared" si="9"/>
        <v>-0.15222199999999997</v>
      </c>
      <c r="N130">
        <v>1</v>
      </c>
      <c r="O130" s="5">
        <f t="shared" si="10"/>
        <v>-0.97209329958450275</v>
      </c>
      <c r="P130" s="5">
        <f t="shared" si="11"/>
        <v>-0.18531989175084088</v>
      </c>
      <c r="Q130" s="5">
        <f t="shared" si="12"/>
        <v>0.98960034628916194</v>
      </c>
      <c r="R130" s="5">
        <f t="shared" si="13"/>
        <v>9.4189799937650948E-2</v>
      </c>
    </row>
    <row r="131" spans="5:18" x14ac:dyDescent="0.3">
      <c r="E131" s="4">
        <v>1</v>
      </c>
      <c r="F131" s="5">
        <v>1.0971099999999999E-2</v>
      </c>
      <c r="G131" s="5">
        <v>0.31018299999999999</v>
      </c>
      <c r="H131" s="5">
        <v>0.74707400000000002</v>
      </c>
      <c r="I131" s="5">
        <v>0.45495799999999997</v>
      </c>
      <c r="J131" s="5"/>
      <c r="K131" s="5">
        <f t="shared" si="7"/>
        <v>0.75804510000000003</v>
      </c>
      <c r="L131" s="5">
        <f t="shared" si="8"/>
        <v>-0.7361029</v>
      </c>
      <c r="M131" s="5">
        <f t="shared" si="9"/>
        <v>-0.14477499999999999</v>
      </c>
      <c r="N131">
        <v>1</v>
      </c>
      <c r="O131" s="5">
        <f t="shared" si="10"/>
        <v>-0.9710542288315035</v>
      </c>
      <c r="P131" s="5">
        <f t="shared" si="11"/>
        <v>-0.19098467887992415</v>
      </c>
      <c r="Q131" s="5">
        <f t="shared" si="12"/>
        <v>0.98965724516037046</v>
      </c>
      <c r="R131" s="5">
        <f t="shared" si="13"/>
        <v>9.7099488037340545E-2</v>
      </c>
    </row>
    <row r="132" spans="5:18" x14ac:dyDescent="0.3">
      <c r="E132" s="4">
        <v>1.5</v>
      </c>
      <c r="F132" s="5">
        <v>1.0334100000000001E-2</v>
      </c>
      <c r="G132" s="5">
        <v>0.27093699999999998</v>
      </c>
      <c r="H132" s="5">
        <v>0.65771900000000005</v>
      </c>
      <c r="I132" s="5">
        <v>0.40307799999999999</v>
      </c>
      <c r="J132" s="5"/>
      <c r="K132" s="5">
        <f t="shared" si="7"/>
        <v>0.66805310000000007</v>
      </c>
      <c r="L132" s="5">
        <f t="shared" si="8"/>
        <v>-0.64738490000000004</v>
      </c>
      <c r="M132" s="5">
        <f t="shared" si="9"/>
        <v>-0.13214100000000001</v>
      </c>
      <c r="N132">
        <v>1</v>
      </c>
      <c r="O132" s="5">
        <f t="shared" si="10"/>
        <v>-0.96906204012824726</v>
      </c>
      <c r="P132" s="5">
        <f t="shared" si="11"/>
        <v>-0.19780014492859924</v>
      </c>
      <c r="Q132" s="5">
        <f t="shared" si="12"/>
        <v>0.98904303998930987</v>
      </c>
      <c r="R132" s="5">
        <f t="shared" si="13"/>
        <v>0.10067459376204209</v>
      </c>
    </row>
    <row r="133" spans="5:18" x14ac:dyDescent="0.3">
      <c r="E133" s="4">
        <v>2</v>
      </c>
      <c r="F133" s="5">
        <v>9.3002899999999993E-3</v>
      </c>
      <c r="G133" s="5">
        <v>0.227906</v>
      </c>
      <c r="H133" s="5">
        <v>0.55682799999999999</v>
      </c>
      <c r="I133" s="5">
        <v>0.34338600000000002</v>
      </c>
      <c r="J133" s="5"/>
      <c r="K133" s="5">
        <f t="shared" si="7"/>
        <v>0.56612828999999998</v>
      </c>
      <c r="L133" s="5">
        <f t="shared" si="8"/>
        <v>-0.54752771</v>
      </c>
      <c r="M133" s="5">
        <f t="shared" si="9"/>
        <v>-0.11548000000000003</v>
      </c>
      <c r="N133">
        <v>1</v>
      </c>
      <c r="O133" s="5">
        <f t="shared" si="10"/>
        <v>-0.96714423156631157</v>
      </c>
      <c r="P133" s="5">
        <f t="shared" si="11"/>
        <v>-0.20398203382487745</v>
      </c>
      <c r="Q133" s="5">
        <f t="shared" si="12"/>
        <v>0.98842128405620888</v>
      </c>
      <c r="R133" s="5">
        <f t="shared" si="13"/>
        <v>0.10393261296740348</v>
      </c>
    </row>
    <row r="134" spans="5:18" x14ac:dyDescent="0.3">
      <c r="E134" s="4">
        <v>2.5</v>
      </c>
      <c r="F134" s="5">
        <v>8.4076499999999992E-3</v>
      </c>
      <c r="G134" s="5">
        <v>0.19348199999999999</v>
      </c>
      <c r="H134" s="5">
        <v>0.47644199999999998</v>
      </c>
      <c r="I134" s="5">
        <v>0.29461900000000002</v>
      </c>
      <c r="J134" s="5"/>
      <c r="K134" s="5">
        <f t="shared" si="7"/>
        <v>0.48484964999999997</v>
      </c>
      <c r="L134" s="5">
        <f t="shared" si="8"/>
        <v>-0.46803434999999999</v>
      </c>
      <c r="M134" s="5">
        <f t="shared" si="9"/>
        <v>-0.10113700000000003</v>
      </c>
      <c r="N134">
        <v>1</v>
      </c>
      <c r="O134" s="5">
        <f t="shared" si="10"/>
        <v>-0.96531852709391464</v>
      </c>
      <c r="P134" s="5">
        <f t="shared" si="11"/>
        <v>-0.20859456122119516</v>
      </c>
      <c r="Q134" s="5">
        <f t="shared" si="12"/>
        <v>0.98759888098449544</v>
      </c>
      <c r="R134" s="5">
        <f t="shared" si="13"/>
        <v>0.10640832972363555</v>
      </c>
    </row>
    <row r="135" spans="5:18" x14ac:dyDescent="0.3">
      <c r="E135" s="4">
        <v>3</v>
      </c>
      <c r="F135" s="5">
        <v>7.2994499999999999E-3</v>
      </c>
      <c r="G135" s="5">
        <v>0.15521299999999999</v>
      </c>
      <c r="H135" s="5">
        <v>0.385073</v>
      </c>
      <c r="I135" s="5">
        <v>0.24011299999999999</v>
      </c>
      <c r="J135" s="5"/>
      <c r="K135" s="5">
        <f t="shared" si="7"/>
        <v>0.39237244999999998</v>
      </c>
      <c r="L135" s="5">
        <f t="shared" si="8"/>
        <v>-0.37777355000000001</v>
      </c>
      <c r="M135" s="5">
        <f t="shared" si="9"/>
        <v>-8.4900000000000003E-2</v>
      </c>
      <c r="N135">
        <v>1</v>
      </c>
      <c r="O135" s="5">
        <f t="shared" si="10"/>
        <v>-0.96279325931267612</v>
      </c>
      <c r="P135" s="5">
        <f t="shared" si="11"/>
        <v>-0.21637604780865732</v>
      </c>
      <c r="Q135" s="5">
        <f t="shared" si="12"/>
        <v>0.98680770884869984</v>
      </c>
      <c r="R135" s="5">
        <f t="shared" si="13"/>
        <v>0.11053243567985592</v>
      </c>
    </row>
    <row r="136" spans="5:18" x14ac:dyDescent="0.3">
      <c r="E136" s="4">
        <v>3.5</v>
      </c>
      <c r="F136" s="5">
        <v>6.5460500000000003E-3</v>
      </c>
      <c r="G136" s="5">
        <v>0.12445100000000001</v>
      </c>
      <c r="H136" s="5">
        <v>0.31122</v>
      </c>
      <c r="I136" s="5">
        <v>0.19506899999999999</v>
      </c>
      <c r="J136" s="5"/>
      <c r="K136" s="5">
        <f t="shared" si="7"/>
        <v>0.31776605000000002</v>
      </c>
      <c r="L136" s="5">
        <f t="shared" si="8"/>
        <v>-0.30467394999999997</v>
      </c>
      <c r="M136" s="5">
        <f t="shared" si="9"/>
        <v>-7.0617999999999986E-2</v>
      </c>
      <c r="N136">
        <v>1</v>
      </c>
      <c r="O136" s="5">
        <f t="shared" si="10"/>
        <v>-0.95879956338948091</v>
      </c>
      <c r="P136" s="5">
        <f t="shared" si="11"/>
        <v>-0.22223267715352216</v>
      </c>
      <c r="Q136" s="5">
        <f t="shared" si="12"/>
        <v>0.98421743814600282</v>
      </c>
      <c r="R136" s="5">
        <f t="shared" si="13"/>
        <v>0.11388019548883939</v>
      </c>
    </row>
    <row r="137" spans="5:18" x14ac:dyDescent="0.3">
      <c r="E137" s="4">
        <v>4</v>
      </c>
      <c r="F137" s="5">
        <v>5.5675799999999999E-3</v>
      </c>
      <c r="G137" s="5">
        <v>9.3990799999999999E-2</v>
      </c>
      <c r="H137" s="5">
        <v>0.23950299999999999</v>
      </c>
      <c r="I137" s="5">
        <v>0.151612</v>
      </c>
      <c r="J137" s="5"/>
      <c r="K137" s="5">
        <f t="shared" ref="K137:K200" si="14">F137+H137</f>
        <v>0.24507057999999998</v>
      </c>
      <c r="L137" s="5">
        <f t="shared" si="8"/>
        <v>-0.23393542000000001</v>
      </c>
      <c r="M137" s="5">
        <f t="shared" si="9"/>
        <v>-5.7621199999999997E-2</v>
      </c>
      <c r="N137">
        <v>1</v>
      </c>
      <c r="O137" s="5">
        <f t="shared" si="10"/>
        <v>-0.9545634567804917</v>
      </c>
      <c r="P137" s="5">
        <f t="shared" si="11"/>
        <v>-0.23512083743385273</v>
      </c>
      <c r="Q137" s="5">
        <f t="shared" si="12"/>
        <v>0.9830936889311811</v>
      </c>
      <c r="R137" s="5">
        <f t="shared" si="13"/>
        <v>0.12075250094961626</v>
      </c>
    </row>
    <row r="138" spans="5:18" x14ac:dyDescent="0.3">
      <c r="E138" s="4">
        <v>4.5</v>
      </c>
      <c r="F138" s="5">
        <v>4.8187100000000004E-3</v>
      </c>
      <c r="G138" s="5">
        <v>7.0599099999999998E-2</v>
      </c>
      <c r="H138" s="5">
        <v>0.180787</v>
      </c>
      <c r="I138" s="5">
        <v>0.115906</v>
      </c>
      <c r="J138" s="5"/>
      <c r="K138" s="5">
        <f t="shared" si="14"/>
        <v>0.18560571000000001</v>
      </c>
      <c r="L138" s="5">
        <f t="shared" ref="L138:L201" si="15">F138-H138</f>
        <v>-0.17596829</v>
      </c>
      <c r="M138" s="5">
        <f t="shared" ref="M138:M201" si="16">G138-I138</f>
        <v>-4.5306899999999997E-2</v>
      </c>
      <c r="N138">
        <v>1</v>
      </c>
      <c r="O138" s="5">
        <f t="shared" ref="O138:O201" si="17">L138/K138</f>
        <v>-0.94807584314081716</v>
      </c>
      <c r="P138" s="5">
        <f t="shared" ref="P138:P201" si="18">M138/K138</f>
        <v>-0.24410294273813019</v>
      </c>
      <c r="Q138" s="5">
        <f t="shared" ref="Q138:Q201" si="19">SQRT(O138^2+P138^2)</f>
        <v>0.97899645096424437</v>
      </c>
      <c r="R138" s="5">
        <f t="shared" ref="R138:R201" si="20">0.5*ATAN(P138/O138)</f>
        <v>0.1259993179389059</v>
      </c>
    </row>
    <row r="139" spans="5:18" x14ac:dyDescent="0.3">
      <c r="E139" s="4">
        <v>5</v>
      </c>
      <c r="F139" s="5">
        <v>3.98424E-3</v>
      </c>
      <c r="G139" s="5">
        <v>5.0567899999999999E-2</v>
      </c>
      <c r="H139" s="5">
        <v>0.13086</v>
      </c>
      <c r="I139" s="5">
        <v>8.4110699999999997E-2</v>
      </c>
      <c r="J139" s="5"/>
      <c r="K139" s="5">
        <f t="shared" si="14"/>
        <v>0.13484424</v>
      </c>
      <c r="L139" s="5">
        <f t="shared" si="15"/>
        <v>-0.12687576</v>
      </c>
      <c r="M139" s="5">
        <f t="shared" si="16"/>
        <v>-3.3542799999999998E-2</v>
      </c>
      <c r="N139">
        <v>1</v>
      </c>
      <c r="O139" s="5">
        <f t="shared" si="17"/>
        <v>-0.94090604092544106</v>
      </c>
      <c r="P139" s="5">
        <f t="shared" si="18"/>
        <v>-0.24875218993410469</v>
      </c>
      <c r="Q139" s="5">
        <f t="shared" si="19"/>
        <v>0.9732326699443461</v>
      </c>
      <c r="R139" s="5">
        <f t="shared" si="20"/>
        <v>0.12923090257601752</v>
      </c>
    </row>
    <row r="140" spans="5:18" x14ac:dyDescent="0.3">
      <c r="E140" s="4">
        <v>5.5</v>
      </c>
      <c r="F140" s="5">
        <v>3.1659800000000001E-3</v>
      </c>
      <c r="G140" s="5">
        <v>3.5122199999999999E-2</v>
      </c>
      <c r="H140" s="5">
        <v>9.0527099999999999E-2</v>
      </c>
      <c r="I140" s="5">
        <v>5.9871899999999999E-2</v>
      </c>
      <c r="J140" s="5"/>
      <c r="K140" s="5">
        <f t="shared" si="14"/>
        <v>9.3693079999999998E-2</v>
      </c>
      <c r="L140" s="5">
        <f t="shared" si="15"/>
        <v>-8.736112E-2</v>
      </c>
      <c r="M140" s="5">
        <f t="shared" si="16"/>
        <v>-2.4749699999999999E-2</v>
      </c>
      <c r="N140">
        <v>1</v>
      </c>
      <c r="O140" s="5">
        <f t="shared" si="17"/>
        <v>-0.93241806118445458</v>
      </c>
      <c r="P140" s="5">
        <f t="shared" si="18"/>
        <v>-0.26415718215262002</v>
      </c>
      <c r="Q140" s="5">
        <f t="shared" si="19"/>
        <v>0.9691142645249784</v>
      </c>
      <c r="R140" s="5">
        <f t="shared" si="20"/>
        <v>0.13803464281579705</v>
      </c>
    </row>
    <row r="141" spans="5:18" x14ac:dyDescent="0.3">
      <c r="E141" s="4">
        <v>6</v>
      </c>
      <c r="F141" s="5">
        <v>2.5346399999999999E-3</v>
      </c>
      <c r="G141" s="5">
        <v>2.3338399999999999E-2</v>
      </c>
      <c r="H141" s="5">
        <v>6.1508399999999998E-2</v>
      </c>
      <c r="I141" s="5">
        <v>4.0905200000000003E-2</v>
      </c>
      <c r="J141" s="5"/>
      <c r="K141" s="5">
        <f t="shared" si="14"/>
        <v>6.4043039999999996E-2</v>
      </c>
      <c r="L141" s="5">
        <f t="shared" si="15"/>
        <v>-5.897376E-2</v>
      </c>
      <c r="M141" s="5">
        <f t="shared" si="16"/>
        <v>-1.7566800000000004E-2</v>
      </c>
      <c r="N141">
        <v>1</v>
      </c>
      <c r="O141" s="5">
        <f t="shared" si="17"/>
        <v>-0.92084573124573732</v>
      </c>
      <c r="P141" s="5">
        <f t="shared" si="18"/>
        <v>-0.27429678541181063</v>
      </c>
      <c r="Q141" s="5">
        <f t="shared" si="19"/>
        <v>0.9608306756347601</v>
      </c>
      <c r="R141" s="5">
        <f t="shared" si="20"/>
        <v>0.14475298917610319</v>
      </c>
    </row>
    <row r="142" spans="5:18" x14ac:dyDescent="0.3">
      <c r="E142" s="4">
        <v>6.5</v>
      </c>
      <c r="F142" s="5">
        <v>1.94932E-3</v>
      </c>
      <c r="G142" s="5">
        <v>1.4675199999999999E-2</v>
      </c>
      <c r="H142" s="5">
        <v>3.8955900000000002E-2</v>
      </c>
      <c r="I142" s="5">
        <v>2.6249100000000001E-2</v>
      </c>
      <c r="J142" s="5"/>
      <c r="K142" s="5">
        <f t="shared" si="14"/>
        <v>4.0905219999999999E-2</v>
      </c>
      <c r="L142" s="5">
        <f t="shared" si="15"/>
        <v>-3.7006580000000004E-2</v>
      </c>
      <c r="M142" s="5">
        <f t="shared" si="16"/>
        <v>-1.1573900000000002E-2</v>
      </c>
      <c r="N142">
        <v>1</v>
      </c>
      <c r="O142" s="5">
        <f t="shared" si="17"/>
        <v>-0.90469089275158532</v>
      </c>
      <c r="P142" s="5">
        <f t="shared" si="18"/>
        <v>-0.28294432837667177</v>
      </c>
      <c r="Q142" s="5">
        <f t="shared" si="19"/>
        <v>0.94790458612045247</v>
      </c>
      <c r="R142" s="5">
        <f t="shared" si="20"/>
        <v>0.15155743864763077</v>
      </c>
    </row>
    <row r="143" spans="5:18" x14ac:dyDescent="0.3">
      <c r="E143" s="4">
        <v>7</v>
      </c>
      <c r="F143" s="5">
        <v>1.5797700000000001E-3</v>
      </c>
      <c r="G143" s="5">
        <v>8.8377600000000001E-3</v>
      </c>
      <c r="H143" s="5">
        <v>2.41929E-2</v>
      </c>
      <c r="I143" s="5">
        <v>1.6822899999999998E-2</v>
      </c>
      <c r="J143" s="5"/>
      <c r="K143" s="5">
        <f t="shared" si="14"/>
        <v>2.5772670000000001E-2</v>
      </c>
      <c r="L143" s="5">
        <f t="shared" si="15"/>
        <v>-2.2613129999999999E-2</v>
      </c>
      <c r="M143" s="5">
        <f t="shared" si="16"/>
        <v>-7.9851399999999982E-3</v>
      </c>
      <c r="N143">
        <v>1</v>
      </c>
      <c r="O143" s="5">
        <f t="shared" si="17"/>
        <v>-0.87740734661950037</v>
      </c>
      <c r="P143" s="5">
        <f t="shared" si="18"/>
        <v>-0.30982975376629579</v>
      </c>
      <c r="Q143" s="5">
        <f t="shared" si="19"/>
        <v>0.93050423331694498</v>
      </c>
      <c r="R143" s="5">
        <f t="shared" si="20"/>
        <v>0.16972564402622223</v>
      </c>
    </row>
    <row r="144" spans="5:18" x14ac:dyDescent="0.3">
      <c r="E144" s="4">
        <v>7.5</v>
      </c>
      <c r="F144" s="5">
        <v>1.3110699999999999E-3</v>
      </c>
      <c r="G144" s="5">
        <v>5.1255500000000004E-3</v>
      </c>
      <c r="H144" s="5">
        <v>1.4206E-2</v>
      </c>
      <c r="I144" s="5">
        <v>1.0387499999999999E-2</v>
      </c>
      <c r="J144" s="5"/>
      <c r="K144" s="5">
        <f t="shared" si="14"/>
        <v>1.5517069999999999E-2</v>
      </c>
      <c r="L144" s="5">
        <f t="shared" si="15"/>
        <v>-1.2894930000000001E-2</v>
      </c>
      <c r="M144" s="5">
        <f t="shared" si="16"/>
        <v>-5.2619499999999987E-3</v>
      </c>
      <c r="N144">
        <v>1</v>
      </c>
      <c r="O144" s="5">
        <f t="shared" si="17"/>
        <v>-0.83101577810759386</v>
      </c>
      <c r="P144" s="5">
        <f t="shared" si="18"/>
        <v>-0.33910718969496167</v>
      </c>
      <c r="Q144" s="5">
        <f t="shared" si="19"/>
        <v>0.89754159210957141</v>
      </c>
      <c r="R144" s="5">
        <f t="shared" si="20"/>
        <v>0.19371913338364152</v>
      </c>
    </row>
    <row r="145" spans="5:18" x14ac:dyDescent="0.3">
      <c r="E145" s="4">
        <v>8</v>
      </c>
      <c r="F145" s="5">
        <v>1.08887E-3</v>
      </c>
      <c r="G145" s="5">
        <v>2.6989100000000001E-3</v>
      </c>
      <c r="H145" s="5">
        <v>7.8192399999999999E-3</v>
      </c>
      <c r="I145" s="5">
        <v>6.2132200000000002E-3</v>
      </c>
      <c r="J145" s="5"/>
      <c r="K145" s="5">
        <f t="shared" si="14"/>
        <v>8.9081100000000003E-3</v>
      </c>
      <c r="L145" s="5">
        <f t="shared" si="15"/>
        <v>-6.7303699999999994E-3</v>
      </c>
      <c r="M145" s="5">
        <f t="shared" si="16"/>
        <v>-3.5143100000000001E-3</v>
      </c>
      <c r="N145">
        <v>1</v>
      </c>
      <c r="O145" s="5">
        <f t="shared" si="17"/>
        <v>-0.75553287958949755</v>
      </c>
      <c r="P145" s="5">
        <f t="shared" si="18"/>
        <v>-0.39450680335110366</v>
      </c>
      <c r="Q145" s="5">
        <f t="shared" si="19"/>
        <v>0.85232948443140499</v>
      </c>
      <c r="R145" s="5">
        <f t="shared" si="20"/>
        <v>0.24060785272430221</v>
      </c>
    </row>
    <row r="146" spans="5:18" x14ac:dyDescent="0.3">
      <c r="E146" s="4">
        <v>8.5</v>
      </c>
      <c r="F146" s="5">
        <v>9.0813999999999999E-4</v>
      </c>
      <c r="G146" s="5">
        <v>1.53399E-3</v>
      </c>
      <c r="H146" s="5">
        <v>4.9267099999999999E-3</v>
      </c>
      <c r="I146" s="5">
        <v>4.26582E-3</v>
      </c>
      <c r="J146" s="5"/>
      <c r="K146" s="5">
        <f t="shared" si="14"/>
        <v>5.8348499999999999E-3</v>
      </c>
      <c r="L146" s="5">
        <f t="shared" si="15"/>
        <v>-4.01857E-3</v>
      </c>
      <c r="M146" s="5">
        <f t="shared" si="16"/>
        <v>-2.7318300000000002E-3</v>
      </c>
      <c r="N146">
        <v>1</v>
      </c>
      <c r="O146" s="5">
        <f t="shared" si="17"/>
        <v>-0.68871864743738054</v>
      </c>
      <c r="P146" s="5">
        <f t="shared" si="18"/>
        <v>-0.46819198436977816</v>
      </c>
      <c r="Q146" s="5">
        <f t="shared" si="19"/>
        <v>0.83278875446062883</v>
      </c>
      <c r="R146" s="5">
        <f t="shared" si="20"/>
        <v>0.29852046222419715</v>
      </c>
    </row>
    <row r="147" spans="5:18" x14ac:dyDescent="0.3">
      <c r="E147" s="4">
        <v>9</v>
      </c>
      <c r="F147" s="5">
        <v>7.4577699999999999E-4</v>
      </c>
      <c r="G147" s="5">
        <v>9.0319300000000005E-4</v>
      </c>
      <c r="H147" s="5">
        <v>3.35075E-3</v>
      </c>
      <c r="I147" s="5">
        <v>3.1781299999999999E-3</v>
      </c>
      <c r="J147" s="5"/>
      <c r="K147" s="5">
        <f t="shared" si="14"/>
        <v>4.096527E-3</v>
      </c>
      <c r="L147" s="5">
        <f t="shared" si="15"/>
        <v>-2.604973E-3</v>
      </c>
      <c r="M147" s="5">
        <f t="shared" si="16"/>
        <v>-2.2749369999999999E-3</v>
      </c>
      <c r="N147">
        <v>1</v>
      </c>
      <c r="O147" s="5">
        <f t="shared" si="17"/>
        <v>-0.63589792036034432</v>
      </c>
      <c r="P147" s="5">
        <f t="shared" si="18"/>
        <v>-0.55533309068877124</v>
      </c>
      <c r="Q147" s="5">
        <f t="shared" si="19"/>
        <v>0.84425174369529954</v>
      </c>
      <c r="R147" s="5">
        <f t="shared" si="20"/>
        <v>0.35893471121789244</v>
      </c>
    </row>
    <row r="148" spans="5:18" x14ac:dyDescent="0.3">
      <c r="E148" s="4">
        <v>9.5</v>
      </c>
      <c r="F148" s="5">
        <v>5.7077799999999998E-4</v>
      </c>
      <c r="G148" s="5">
        <v>5.6893000000000004E-4</v>
      </c>
      <c r="H148" s="5">
        <v>2.1958500000000001E-3</v>
      </c>
      <c r="I148" s="5">
        <v>2.2044299999999998E-3</v>
      </c>
      <c r="J148" s="5"/>
      <c r="K148" s="5">
        <f t="shared" si="14"/>
        <v>2.7666280000000001E-3</v>
      </c>
      <c r="L148" s="5">
        <f t="shared" si="15"/>
        <v>-1.625072E-3</v>
      </c>
      <c r="M148" s="5">
        <f t="shared" si="16"/>
        <v>-1.6354999999999998E-3</v>
      </c>
      <c r="N148">
        <v>1</v>
      </c>
      <c r="O148" s="5">
        <f t="shared" si="17"/>
        <v>-0.58738363090375711</v>
      </c>
      <c r="P148" s="5">
        <f t="shared" si="18"/>
        <v>-0.59115284020836911</v>
      </c>
      <c r="Q148" s="5">
        <f t="shared" si="19"/>
        <v>0.83335539257876212</v>
      </c>
      <c r="R148" s="5">
        <f t="shared" si="20"/>
        <v>0.39429818217032042</v>
      </c>
    </row>
    <row r="149" spans="5:18" x14ac:dyDescent="0.3">
      <c r="E149" s="4">
        <v>10</v>
      </c>
      <c r="F149" s="5">
        <v>5.1784900000000002E-4</v>
      </c>
      <c r="G149" s="5">
        <v>4.5562000000000001E-4</v>
      </c>
      <c r="H149" s="5">
        <v>1.76049E-3</v>
      </c>
      <c r="I149" s="5">
        <v>1.83297E-3</v>
      </c>
      <c r="J149" s="5"/>
      <c r="K149" s="5">
        <f t="shared" si="14"/>
        <v>2.2783389999999999E-3</v>
      </c>
      <c r="L149" s="5">
        <f t="shared" si="15"/>
        <v>-1.2426410000000001E-3</v>
      </c>
      <c r="M149" s="5">
        <f t="shared" si="16"/>
        <v>-1.3773499999999998E-3</v>
      </c>
      <c r="N149">
        <v>1</v>
      </c>
      <c r="O149" s="5">
        <f t="shared" si="17"/>
        <v>-0.54541532230278289</v>
      </c>
      <c r="P149" s="5">
        <f t="shared" si="18"/>
        <v>-0.60454129082634323</v>
      </c>
      <c r="Q149" s="5">
        <f t="shared" si="19"/>
        <v>0.81421621582760806</v>
      </c>
      <c r="R149" s="5">
        <f t="shared" si="20"/>
        <v>0.41838437659810063</v>
      </c>
    </row>
    <row r="150" spans="5:18" x14ac:dyDescent="0.3">
      <c r="E150" s="4">
        <v>10.5</v>
      </c>
      <c r="F150" s="5">
        <v>4.6685500000000002E-4</v>
      </c>
      <c r="G150" s="5">
        <v>4.7308400000000003E-4</v>
      </c>
      <c r="H150" s="5">
        <v>1.8992499999999999E-3</v>
      </c>
      <c r="I150" s="5">
        <v>1.9164200000000001E-3</v>
      </c>
      <c r="J150" s="5"/>
      <c r="K150" s="5">
        <f t="shared" si="14"/>
        <v>2.3661049999999999E-3</v>
      </c>
      <c r="L150" s="5">
        <f t="shared" si="15"/>
        <v>-1.4323949999999999E-3</v>
      </c>
      <c r="M150" s="5">
        <f t="shared" si="16"/>
        <v>-1.4433359999999999E-3</v>
      </c>
      <c r="N150">
        <v>1</v>
      </c>
      <c r="O150" s="5">
        <f t="shared" si="17"/>
        <v>-0.60538099534889622</v>
      </c>
      <c r="P150" s="5">
        <f t="shared" si="18"/>
        <v>-0.61000505049437792</v>
      </c>
      <c r="Q150" s="5">
        <f t="shared" si="19"/>
        <v>0.85941393470100824</v>
      </c>
      <c r="R150" s="5">
        <f t="shared" si="20"/>
        <v>0.39460137144874974</v>
      </c>
    </row>
    <row r="151" spans="5:18" x14ac:dyDescent="0.3">
      <c r="E151" s="4">
        <v>11</v>
      </c>
      <c r="F151" s="5">
        <v>4.1756200000000001E-4</v>
      </c>
      <c r="G151" s="5">
        <v>4.5526200000000001E-4</v>
      </c>
      <c r="H151" s="5">
        <v>1.7304499999999999E-3</v>
      </c>
      <c r="I151" s="5">
        <v>1.7061299999999999E-3</v>
      </c>
      <c r="J151" s="5"/>
      <c r="K151" s="5">
        <f t="shared" si="14"/>
        <v>2.1480119999999999E-3</v>
      </c>
      <c r="L151" s="5">
        <f t="shared" si="15"/>
        <v>-1.3128879999999999E-3</v>
      </c>
      <c r="M151" s="5">
        <f t="shared" si="16"/>
        <v>-1.250868E-3</v>
      </c>
      <c r="N151">
        <v>1</v>
      </c>
      <c r="O151" s="5">
        <f t="shared" si="17"/>
        <v>-0.61121073811505711</v>
      </c>
      <c r="P151" s="5">
        <f t="shared" si="18"/>
        <v>-0.58233752884062107</v>
      </c>
      <c r="Q151" s="5">
        <f t="shared" si="19"/>
        <v>0.84421298490567775</v>
      </c>
      <c r="R151" s="5">
        <f t="shared" si="20"/>
        <v>0.38060590550543255</v>
      </c>
    </row>
    <row r="152" spans="5:18" x14ac:dyDescent="0.3">
      <c r="E152" s="4">
        <v>11.5</v>
      </c>
      <c r="F152" s="5">
        <v>3.4639399999999998E-4</v>
      </c>
      <c r="G152" s="5">
        <v>4.3899E-4</v>
      </c>
      <c r="H152" s="5">
        <v>1.5249300000000001E-3</v>
      </c>
      <c r="I152" s="5">
        <v>1.4462500000000001E-3</v>
      </c>
      <c r="J152" s="5"/>
      <c r="K152" s="5">
        <f t="shared" si="14"/>
        <v>1.8713240000000002E-3</v>
      </c>
      <c r="L152" s="5">
        <f t="shared" si="15"/>
        <v>-1.178536E-3</v>
      </c>
      <c r="M152" s="5">
        <f t="shared" si="16"/>
        <v>-1.0072600000000001E-3</v>
      </c>
      <c r="N152">
        <v>1</v>
      </c>
      <c r="O152" s="5">
        <f t="shared" si="17"/>
        <v>-0.62978725223424692</v>
      </c>
      <c r="P152" s="5">
        <f t="shared" si="18"/>
        <v>-0.53826061120361834</v>
      </c>
      <c r="Q152" s="5">
        <f t="shared" si="19"/>
        <v>0.82846633525452062</v>
      </c>
      <c r="R152" s="5">
        <f t="shared" si="20"/>
        <v>0.35359965600559357</v>
      </c>
    </row>
    <row r="153" spans="5:18" x14ac:dyDescent="0.3">
      <c r="E153" s="4">
        <v>12</v>
      </c>
      <c r="F153" s="5">
        <v>2.9886000000000002E-4</v>
      </c>
      <c r="G153" s="5">
        <v>4.5222200000000001E-4</v>
      </c>
      <c r="H153" s="5">
        <v>1.4743899999999999E-3</v>
      </c>
      <c r="I153" s="5">
        <v>1.3318099999999999E-3</v>
      </c>
      <c r="J153" s="5"/>
      <c r="K153" s="5">
        <f t="shared" si="14"/>
        <v>1.7732499999999999E-3</v>
      </c>
      <c r="L153" s="5">
        <f t="shared" si="15"/>
        <v>-1.1755299999999999E-3</v>
      </c>
      <c r="M153" s="5">
        <f t="shared" si="16"/>
        <v>-8.7958799999999994E-4</v>
      </c>
      <c r="N153">
        <v>1</v>
      </c>
      <c r="O153" s="5">
        <f t="shared" si="17"/>
        <v>-0.66292400958691666</v>
      </c>
      <c r="P153" s="5">
        <f t="shared" si="18"/>
        <v>-0.49603158043141127</v>
      </c>
      <c r="Q153" s="5">
        <f t="shared" si="19"/>
        <v>0.82795867727325501</v>
      </c>
      <c r="R153" s="5">
        <f t="shared" si="20"/>
        <v>0.32118945054717229</v>
      </c>
    </row>
    <row r="154" spans="5:18" x14ac:dyDescent="0.3">
      <c r="E154" s="4">
        <v>12.5</v>
      </c>
      <c r="F154" s="5">
        <v>2.7194799999999999E-4</v>
      </c>
      <c r="G154" s="5">
        <v>3.9625400000000002E-4</v>
      </c>
      <c r="H154" s="5">
        <v>1.2421699999999999E-3</v>
      </c>
      <c r="I154" s="5">
        <v>1.12725E-3</v>
      </c>
      <c r="J154" s="5"/>
      <c r="K154" s="5">
        <f t="shared" si="14"/>
        <v>1.5141179999999998E-3</v>
      </c>
      <c r="L154" s="5">
        <f t="shared" si="15"/>
        <v>-9.7022199999999997E-4</v>
      </c>
      <c r="M154" s="5">
        <f t="shared" si="16"/>
        <v>-7.3099600000000003E-4</v>
      </c>
      <c r="N154">
        <v>1</v>
      </c>
      <c r="O154" s="5">
        <f t="shared" si="17"/>
        <v>-0.64078361131695161</v>
      </c>
      <c r="P154" s="5">
        <f t="shared" si="18"/>
        <v>-0.48278667844910378</v>
      </c>
      <c r="Q154" s="5">
        <f t="shared" si="19"/>
        <v>0.80230082476606768</v>
      </c>
      <c r="R154" s="5">
        <f t="shared" si="20"/>
        <v>0.3228468871713519</v>
      </c>
    </row>
    <row r="155" spans="5:18" x14ac:dyDescent="0.3">
      <c r="E155" s="4">
        <v>13</v>
      </c>
      <c r="F155" s="5">
        <v>2.4441099999999999E-4</v>
      </c>
      <c r="G155" s="5">
        <v>3.1191299999999998E-4</v>
      </c>
      <c r="H155" s="5">
        <v>8.8352299999999999E-4</v>
      </c>
      <c r="I155" s="5">
        <v>8.27376E-4</v>
      </c>
      <c r="J155" s="5"/>
      <c r="K155" s="5">
        <f t="shared" si="14"/>
        <v>1.1279339999999999E-3</v>
      </c>
      <c r="L155" s="5">
        <f t="shared" si="15"/>
        <v>-6.3911200000000006E-4</v>
      </c>
      <c r="M155" s="5">
        <f t="shared" si="16"/>
        <v>-5.1546300000000008E-4</v>
      </c>
      <c r="N155">
        <v>1</v>
      </c>
      <c r="O155" s="5">
        <f t="shared" si="17"/>
        <v>-0.56662180588580546</v>
      </c>
      <c r="P155" s="5">
        <f t="shared" si="18"/>
        <v>-0.4569974838953344</v>
      </c>
      <c r="Q155" s="5">
        <f t="shared" si="19"/>
        <v>0.72794709367642774</v>
      </c>
      <c r="R155" s="5">
        <f t="shared" si="20"/>
        <v>0.3393549922435809</v>
      </c>
    </row>
    <row r="156" spans="5:18" x14ac:dyDescent="0.3">
      <c r="E156" s="4">
        <v>13.5</v>
      </c>
      <c r="F156" s="5">
        <v>2.06978E-4</v>
      </c>
      <c r="G156" s="5">
        <v>2.82945E-4</v>
      </c>
      <c r="H156" s="5">
        <v>7.4458499999999997E-4</v>
      </c>
      <c r="I156" s="5">
        <v>6.7067500000000003E-4</v>
      </c>
      <c r="J156" s="5"/>
      <c r="K156" s="5">
        <f t="shared" si="14"/>
        <v>9.51563E-4</v>
      </c>
      <c r="L156" s="5">
        <f t="shared" si="15"/>
        <v>-5.3760699999999995E-4</v>
      </c>
      <c r="M156" s="5">
        <f t="shared" si="16"/>
        <v>-3.8773000000000003E-4</v>
      </c>
      <c r="N156">
        <v>1</v>
      </c>
      <c r="O156" s="5">
        <f t="shared" si="17"/>
        <v>-0.56497257669749656</v>
      </c>
      <c r="P156" s="5">
        <f t="shared" si="18"/>
        <v>-0.40746645256278358</v>
      </c>
      <c r="Q156" s="5">
        <f t="shared" si="19"/>
        <v>0.69657944441700814</v>
      </c>
      <c r="R156" s="5">
        <f t="shared" si="20"/>
        <v>0.31241124598245623</v>
      </c>
    </row>
    <row r="157" spans="5:18" x14ac:dyDescent="0.3">
      <c r="E157" s="4">
        <v>14</v>
      </c>
      <c r="F157" s="5">
        <v>1.8724900000000001E-4</v>
      </c>
      <c r="G157" s="5">
        <v>2.6649399999999999E-4</v>
      </c>
      <c r="H157" s="5">
        <v>5.81983E-4</v>
      </c>
      <c r="I157" s="5">
        <v>5.0855099999999999E-4</v>
      </c>
      <c r="J157" s="5"/>
      <c r="K157" s="5">
        <f t="shared" si="14"/>
        <v>7.6923200000000001E-4</v>
      </c>
      <c r="L157" s="5">
        <f t="shared" si="15"/>
        <v>-3.9473399999999999E-4</v>
      </c>
      <c r="M157" s="5">
        <f t="shared" si="16"/>
        <v>-2.42057E-4</v>
      </c>
      <c r="N157">
        <v>1</v>
      </c>
      <c r="O157" s="5">
        <f t="shared" si="17"/>
        <v>-0.51315337895459368</v>
      </c>
      <c r="P157" s="5">
        <f t="shared" si="18"/>
        <v>-0.31467359652224558</v>
      </c>
      <c r="Q157" s="5">
        <f t="shared" si="19"/>
        <v>0.60195171125328795</v>
      </c>
      <c r="R157" s="5">
        <f t="shared" si="20"/>
        <v>0.27504006950793725</v>
      </c>
    </row>
    <row r="158" spans="5:18" x14ac:dyDescent="0.3">
      <c r="E158" s="4">
        <v>14.5</v>
      </c>
      <c r="F158" s="5">
        <v>1.7556599999999999E-4</v>
      </c>
      <c r="G158" s="5">
        <v>2.3204200000000001E-4</v>
      </c>
      <c r="H158" s="5">
        <v>3.8045800000000002E-4</v>
      </c>
      <c r="I158" s="5">
        <v>3.2335699999999997E-4</v>
      </c>
      <c r="J158" s="5"/>
      <c r="K158" s="5">
        <f t="shared" si="14"/>
        <v>5.5602400000000001E-4</v>
      </c>
      <c r="L158" s="5">
        <f t="shared" si="15"/>
        <v>-2.0489200000000003E-4</v>
      </c>
      <c r="M158" s="5">
        <f t="shared" si="16"/>
        <v>-9.1314999999999962E-5</v>
      </c>
      <c r="N158">
        <v>1</v>
      </c>
      <c r="O158" s="5">
        <f t="shared" si="17"/>
        <v>-0.36849488511287287</v>
      </c>
      <c r="P158" s="5">
        <f t="shared" si="18"/>
        <v>-0.16422852250981965</v>
      </c>
      <c r="Q158" s="5">
        <f t="shared" si="19"/>
        <v>0.40343461423148569</v>
      </c>
      <c r="R158" s="5">
        <f t="shared" si="20"/>
        <v>0.20962522583107632</v>
      </c>
    </row>
    <row r="159" spans="5:18" x14ac:dyDescent="0.3">
      <c r="E159" s="4">
        <v>15</v>
      </c>
      <c r="F159" s="5">
        <v>1.6567200000000001E-4</v>
      </c>
      <c r="G159" s="5">
        <v>2.6381199999999999E-4</v>
      </c>
      <c r="H159" s="5">
        <v>4.0734000000000001E-4</v>
      </c>
      <c r="I159" s="5">
        <v>3.0464100000000003E-4</v>
      </c>
      <c r="J159" s="5"/>
      <c r="K159" s="5">
        <f t="shared" si="14"/>
        <v>5.7301200000000002E-4</v>
      </c>
      <c r="L159" s="5">
        <f t="shared" si="15"/>
        <v>-2.41668E-4</v>
      </c>
      <c r="M159" s="5">
        <f t="shared" si="16"/>
        <v>-4.0829000000000039E-5</v>
      </c>
      <c r="N159">
        <v>1</v>
      </c>
      <c r="O159" s="5">
        <f t="shared" si="17"/>
        <v>-0.42175032983602434</v>
      </c>
      <c r="P159" s="5">
        <f t="shared" si="18"/>
        <v>-7.1253307086064574E-2</v>
      </c>
      <c r="Q159" s="5">
        <f t="shared" si="19"/>
        <v>0.42772698592384412</v>
      </c>
      <c r="R159" s="5">
        <f t="shared" si="20"/>
        <v>8.3683110015282919E-2</v>
      </c>
    </row>
    <row r="160" spans="5:18" x14ac:dyDescent="0.3">
      <c r="E160" s="4">
        <v>15.5</v>
      </c>
      <c r="F160" s="5">
        <v>1.49698E-4</v>
      </c>
      <c r="G160" s="5">
        <v>2.6023600000000001E-4</v>
      </c>
      <c r="H160" s="5">
        <v>3.7002699999999999E-4</v>
      </c>
      <c r="I160" s="5">
        <v>2.6035499999999998E-4</v>
      </c>
      <c r="J160" s="5"/>
      <c r="K160" s="5">
        <f t="shared" si="14"/>
        <v>5.1972499999999996E-4</v>
      </c>
      <c r="L160" s="5">
        <f t="shared" si="15"/>
        <v>-2.2032899999999998E-4</v>
      </c>
      <c r="M160" s="5">
        <f t="shared" si="16"/>
        <v>-1.1899999999997633E-7</v>
      </c>
      <c r="N160">
        <v>1</v>
      </c>
      <c r="O160" s="5">
        <f t="shared" si="17"/>
        <v>-0.42393381115012746</v>
      </c>
      <c r="P160" s="5">
        <f t="shared" si="18"/>
        <v>-2.2896724229155098E-4</v>
      </c>
      <c r="Q160" s="5">
        <f t="shared" si="19"/>
        <v>0.42393387298288632</v>
      </c>
      <c r="R160" s="5">
        <f t="shared" si="20"/>
        <v>2.7005067065350965E-4</v>
      </c>
    </row>
    <row r="161" spans="5:18" x14ac:dyDescent="0.3">
      <c r="E161" s="4">
        <v>16</v>
      </c>
      <c r="F161" s="5">
        <v>1.3348599999999999E-4</v>
      </c>
      <c r="G161" s="5">
        <v>2.8842899999999999E-4</v>
      </c>
      <c r="H161" s="5">
        <v>4.5949400000000002E-4</v>
      </c>
      <c r="I161" s="5">
        <v>3.0046899999999999E-4</v>
      </c>
      <c r="J161" s="5"/>
      <c r="K161" s="5">
        <f t="shared" si="14"/>
        <v>5.9298E-4</v>
      </c>
      <c r="L161" s="5">
        <f t="shared" si="15"/>
        <v>-3.2600800000000003E-4</v>
      </c>
      <c r="M161" s="5">
        <f t="shared" si="16"/>
        <v>-1.204E-5</v>
      </c>
      <c r="N161">
        <v>1</v>
      </c>
      <c r="O161" s="5">
        <f t="shared" si="17"/>
        <v>-0.54977908192519143</v>
      </c>
      <c r="P161" s="5">
        <f t="shared" si="18"/>
        <v>-2.0304226112179163E-2</v>
      </c>
      <c r="Q161" s="5">
        <f t="shared" si="19"/>
        <v>0.55015388803544851</v>
      </c>
      <c r="R161" s="5">
        <f t="shared" si="20"/>
        <v>1.8457415944460421E-2</v>
      </c>
    </row>
    <row r="162" spans="5:18" x14ac:dyDescent="0.3">
      <c r="E162" s="4">
        <v>16.5</v>
      </c>
      <c r="F162" s="5">
        <v>1.3137000000000001E-4</v>
      </c>
      <c r="G162" s="5">
        <v>3.05476E-4</v>
      </c>
      <c r="H162" s="5">
        <v>4.9209999999999998E-4</v>
      </c>
      <c r="I162" s="5">
        <v>3.2007900000000002E-4</v>
      </c>
      <c r="J162" s="5"/>
      <c r="K162" s="5">
        <f t="shared" si="14"/>
        <v>6.2346999999999999E-4</v>
      </c>
      <c r="L162" s="5">
        <f t="shared" si="15"/>
        <v>-3.6072999999999997E-4</v>
      </c>
      <c r="M162" s="5">
        <f t="shared" si="16"/>
        <v>-1.4603000000000023E-5</v>
      </c>
      <c r="N162">
        <v>1</v>
      </c>
      <c r="O162" s="5">
        <f t="shared" si="17"/>
        <v>-0.57858437454889566</v>
      </c>
      <c r="P162" s="5">
        <f t="shared" si="18"/>
        <v>-2.3422137392336475E-2</v>
      </c>
      <c r="Q162" s="5">
        <f t="shared" si="19"/>
        <v>0.57905826562804741</v>
      </c>
      <c r="R162" s="5">
        <f t="shared" si="20"/>
        <v>2.0229854486868881E-2</v>
      </c>
    </row>
    <row r="163" spans="5:18" x14ac:dyDescent="0.3">
      <c r="E163" s="4">
        <v>17</v>
      </c>
      <c r="F163" s="5">
        <v>1.2758499999999999E-4</v>
      </c>
      <c r="G163" s="5">
        <v>3.3992700000000001E-4</v>
      </c>
      <c r="H163" s="5">
        <v>5.6881100000000001E-4</v>
      </c>
      <c r="I163" s="5">
        <v>3.5798699999999999E-4</v>
      </c>
      <c r="J163" s="5"/>
      <c r="K163" s="5">
        <f t="shared" si="14"/>
        <v>6.9639599999999995E-4</v>
      </c>
      <c r="L163" s="5">
        <f t="shared" si="15"/>
        <v>-4.4122600000000002E-4</v>
      </c>
      <c r="M163" s="5">
        <f t="shared" si="16"/>
        <v>-1.8059999999999973E-5</v>
      </c>
      <c r="N163">
        <v>1</v>
      </c>
      <c r="O163" s="5">
        <f t="shared" si="17"/>
        <v>-0.63358491433035236</v>
      </c>
      <c r="P163" s="5">
        <f t="shared" si="18"/>
        <v>-2.5933520583116466E-2</v>
      </c>
      <c r="Q163" s="5">
        <f t="shared" si="19"/>
        <v>0.63411543992938291</v>
      </c>
      <c r="R163" s="5">
        <f t="shared" si="20"/>
        <v>2.0454284583662805E-2</v>
      </c>
    </row>
    <row r="164" spans="5:18" x14ac:dyDescent="0.3">
      <c r="E164" s="4">
        <v>17.5</v>
      </c>
      <c r="F164" s="5">
        <v>1.3175700000000001E-4</v>
      </c>
      <c r="G164" s="5">
        <v>3.4743699999999997E-4</v>
      </c>
      <c r="H164" s="5">
        <v>6.1685199999999998E-4</v>
      </c>
      <c r="I164" s="5">
        <v>3.9750499999999998E-4</v>
      </c>
      <c r="J164" s="5"/>
      <c r="K164" s="5">
        <f t="shared" si="14"/>
        <v>7.4860900000000001E-4</v>
      </c>
      <c r="L164" s="5">
        <f t="shared" si="15"/>
        <v>-4.8509499999999995E-4</v>
      </c>
      <c r="M164" s="5">
        <f t="shared" si="16"/>
        <v>-5.0068000000000009E-5</v>
      </c>
      <c r="N164">
        <v>1</v>
      </c>
      <c r="O164" s="5">
        <f t="shared" si="17"/>
        <v>-0.64799514833511207</v>
      </c>
      <c r="P164" s="5">
        <f t="shared" si="18"/>
        <v>-6.6881375992006525E-2</v>
      </c>
      <c r="Q164" s="5">
        <f t="shared" si="19"/>
        <v>0.65143751098660874</v>
      </c>
      <c r="R164" s="5">
        <f t="shared" si="20"/>
        <v>5.1424296683151356E-2</v>
      </c>
    </row>
    <row r="165" spans="5:18" x14ac:dyDescent="0.3">
      <c r="E165" s="4">
        <v>18</v>
      </c>
      <c r="F165" s="5">
        <v>1.25797E-4</v>
      </c>
      <c r="G165" s="5">
        <v>3.1346299999999999E-4</v>
      </c>
      <c r="H165" s="5">
        <v>5.9044700000000002E-4</v>
      </c>
      <c r="I165" s="5">
        <v>4.0197600000000002E-4</v>
      </c>
      <c r="J165" s="5"/>
      <c r="K165" s="5">
        <f t="shared" si="14"/>
        <v>7.16244E-4</v>
      </c>
      <c r="L165" s="5">
        <f t="shared" si="15"/>
        <v>-4.6465000000000005E-4</v>
      </c>
      <c r="M165" s="5">
        <f t="shared" si="16"/>
        <v>-8.8513000000000025E-5</v>
      </c>
      <c r="N165">
        <v>1</v>
      </c>
      <c r="O165" s="5">
        <f t="shared" si="17"/>
        <v>-0.64873143788988119</v>
      </c>
      <c r="P165" s="5">
        <f t="shared" si="18"/>
        <v>-0.12357939473140442</v>
      </c>
      <c r="Q165" s="5">
        <f t="shared" si="19"/>
        <v>0.66039711182655325</v>
      </c>
      <c r="R165" s="5">
        <f t="shared" si="20"/>
        <v>9.411930709752149E-2</v>
      </c>
    </row>
    <row r="166" spans="5:18" x14ac:dyDescent="0.3">
      <c r="E166" s="4">
        <v>18.5</v>
      </c>
      <c r="F166" s="5">
        <v>1.2242899999999999E-4</v>
      </c>
      <c r="G166" s="5">
        <v>3.3098600000000002E-4</v>
      </c>
      <c r="H166" s="5">
        <v>6.0093799999999997E-4</v>
      </c>
      <c r="I166" s="5">
        <v>3.9214099999999998E-4</v>
      </c>
      <c r="J166" s="5"/>
      <c r="K166" s="5">
        <f t="shared" si="14"/>
        <v>7.2336699999999993E-4</v>
      </c>
      <c r="L166" s="5">
        <f t="shared" si="15"/>
        <v>-4.7850900000000001E-4</v>
      </c>
      <c r="M166" s="5">
        <f t="shared" si="16"/>
        <v>-6.1154999999999966E-5</v>
      </c>
      <c r="N166">
        <v>1</v>
      </c>
      <c r="O166" s="5">
        <f t="shared" si="17"/>
        <v>-0.66150239090254337</v>
      </c>
      <c r="P166" s="5">
        <f t="shared" si="18"/>
        <v>-8.4542148038270995E-2</v>
      </c>
      <c r="Q166" s="5">
        <f t="shared" si="19"/>
        <v>0.66688288924271122</v>
      </c>
      <c r="R166" s="5">
        <f t="shared" si="20"/>
        <v>6.3557073827867003E-2</v>
      </c>
    </row>
    <row r="167" spans="5:18" x14ac:dyDescent="0.3">
      <c r="E167" s="4">
        <v>19</v>
      </c>
      <c r="F167" s="5">
        <v>1.14203E-4</v>
      </c>
      <c r="G167" s="5">
        <v>2.9850200000000002E-4</v>
      </c>
      <c r="H167" s="5">
        <v>5.2965100000000002E-4</v>
      </c>
      <c r="I167" s="5">
        <v>3.45232E-4</v>
      </c>
      <c r="J167" s="5"/>
      <c r="K167" s="5">
        <f t="shared" si="14"/>
        <v>6.4385400000000002E-4</v>
      </c>
      <c r="L167" s="5">
        <f t="shared" si="15"/>
        <v>-4.1544800000000001E-4</v>
      </c>
      <c r="M167" s="5">
        <f t="shared" si="16"/>
        <v>-4.6729999999999981E-5</v>
      </c>
      <c r="N167">
        <v>1</v>
      </c>
      <c r="O167" s="5">
        <f t="shared" si="17"/>
        <v>-0.64525187387202687</v>
      </c>
      <c r="P167" s="5">
        <f t="shared" si="18"/>
        <v>-7.2578565948180768E-2</v>
      </c>
      <c r="Q167" s="5">
        <f t="shared" si="19"/>
        <v>0.6493208983010299</v>
      </c>
      <c r="R167" s="5">
        <f t="shared" si="20"/>
        <v>5.6005092213990075E-2</v>
      </c>
    </row>
    <row r="168" spans="5:18" x14ac:dyDescent="0.3">
      <c r="E168" s="4">
        <v>19.5</v>
      </c>
      <c r="F168" s="5">
        <v>1.10299E-4</v>
      </c>
      <c r="G168" s="5">
        <v>2.6631499999999999E-4</v>
      </c>
      <c r="H168" s="5">
        <v>4.9806000000000004E-4</v>
      </c>
      <c r="I168" s="5">
        <v>3.3647000000000001E-4</v>
      </c>
      <c r="J168" s="5"/>
      <c r="K168" s="5">
        <f t="shared" si="14"/>
        <v>6.0835900000000005E-4</v>
      </c>
      <c r="L168" s="5">
        <f t="shared" si="15"/>
        <v>-3.8776100000000003E-4</v>
      </c>
      <c r="M168" s="5">
        <f t="shared" si="16"/>
        <v>-7.0155000000000022E-5</v>
      </c>
      <c r="N168">
        <v>1</v>
      </c>
      <c r="O168" s="5">
        <f t="shared" si="17"/>
        <v>-0.6373884499119763</v>
      </c>
      <c r="P168" s="5">
        <f t="shared" si="18"/>
        <v>-0.11531842218163948</v>
      </c>
      <c r="Q168" s="5">
        <f t="shared" si="19"/>
        <v>0.64773634649883183</v>
      </c>
      <c r="R168" s="5">
        <f t="shared" si="20"/>
        <v>8.9493559312880333E-2</v>
      </c>
    </row>
    <row r="169" spans="5:18" x14ac:dyDescent="0.3">
      <c r="E169" s="4">
        <v>20</v>
      </c>
      <c r="F169" s="5">
        <v>1.15574E-4</v>
      </c>
      <c r="G169" s="5">
        <v>2.5153300000000002E-4</v>
      </c>
      <c r="H169" s="5">
        <v>4.7093800000000001E-4</v>
      </c>
      <c r="I169" s="5">
        <v>3.29556E-4</v>
      </c>
      <c r="J169" s="5"/>
      <c r="K169" s="5">
        <f t="shared" si="14"/>
        <v>5.8651199999999997E-4</v>
      </c>
      <c r="L169" s="5">
        <f t="shared" si="15"/>
        <v>-3.5536399999999999E-4</v>
      </c>
      <c r="M169" s="5">
        <f t="shared" si="16"/>
        <v>-7.8022999999999981E-5</v>
      </c>
      <c r="N169">
        <v>1</v>
      </c>
      <c r="O169" s="5">
        <f t="shared" si="17"/>
        <v>-0.60589382655427337</v>
      </c>
      <c r="P169" s="5">
        <f t="shared" si="18"/>
        <v>-0.13302882123468912</v>
      </c>
      <c r="Q169" s="5">
        <f t="shared" si="19"/>
        <v>0.62032571793830271</v>
      </c>
      <c r="R169" s="5">
        <f t="shared" si="20"/>
        <v>0.10806432331046233</v>
      </c>
    </row>
    <row r="170" spans="5:18" x14ac:dyDescent="0.3">
      <c r="E170" s="4">
        <v>20.5</v>
      </c>
      <c r="F170" s="5">
        <v>1.15455E-4</v>
      </c>
      <c r="G170" s="5">
        <v>2.2423399999999999E-4</v>
      </c>
      <c r="H170" s="5">
        <v>3.8802800000000001E-4</v>
      </c>
      <c r="I170" s="5">
        <v>2.7579299999999998E-4</v>
      </c>
      <c r="J170" s="5"/>
      <c r="K170" s="5">
        <f t="shared" si="14"/>
        <v>5.0348299999999999E-4</v>
      </c>
      <c r="L170" s="5">
        <f t="shared" si="15"/>
        <v>-2.7257300000000002E-4</v>
      </c>
      <c r="M170" s="5">
        <f t="shared" si="16"/>
        <v>-5.1558999999999985E-5</v>
      </c>
      <c r="N170">
        <v>1</v>
      </c>
      <c r="O170" s="5">
        <f t="shared" si="17"/>
        <v>-0.54137478325981225</v>
      </c>
      <c r="P170" s="5">
        <f t="shared" si="18"/>
        <v>-0.10240464921357818</v>
      </c>
      <c r="Q170" s="5">
        <f t="shared" si="19"/>
        <v>0.55097492513740109</v>
      </c>
      <c r="R170" s="5">
        <f t="shared" si="20"/>
        <v>9.3473935341401734E-2</v>
      </c>
    </row>
    <row r="171" spans="5:18" x14ac:dyDescent="0.3">
      <c r="E171" s="4">
        <v>21</v>
      </c>
      <c r="F171" s="5">
        <v>1.00852E-4</v>
      </c>
      <c r="G171" s="5">
        <v>1.9008E-4</v>
      </c>
      <c r="H171" s="5">
        <v>3.0696599999999999E-4</v>
      </c>
      <c r="I171" s="5">
        <v>2.15949E-4</v>
      </c>
      <c r="J171" s="5"/>
      <c r="K171" s="5">
        <f t="shared" si="14"/>
        <v>4.07818E-4</v>
      </c>
      <c r="L171" s="5">
        <f t="shared" si="15"/>
        <v>-2.0611399999999997E-4</v>
      </c>
      <c r="M171" s="5">
        <f t="shared" si="16"/>
        <v>-2.5869000000000006E-5</v>
      </c>
      <c r="N171">
        <v>1</v>
      </c>
      <c r="O171" s="5">
        <f t="shared" si="17"/>
        <v>-0.50540682363211031</v>
      </c>
      <c r="P171" s="5">
        <f t="shared" si="18"/>
        <v>-6.3432707727466675E-2</v>
      </c>
      <c r="Q171" s="5">
        <f t="shared" si="19"/>
        <v>0.50937193266172143</v>
      </c>
      <c r="R171" s="5">
        <f t="shared" si="20"/>
        <v>6.2427679216591522E-2</v>
      </c>
    </row>
    <row r="172" spans="5:18" x14ac:dyDescent="0.3">
      <c r="E172" s="4">
        <v>21.5</v>
      </c>
      <c r="F172" s="5">
        <v>9.9897999999999998E-5</v>
      </c>
      <c r="G172" s="5">
        <v>1.8173500000000001E-4</v>
      </c>
      <c r="H172" s="5">
        <v>2.7895200000000001E-4</v>
      </c>
      <c r="I172" s="5">
        <v>1.9472900000000001E-4</v>
      </c>
      <c r="J172" s="5"/>
      <c r="K172" s="5">
        <f t="shared" si="14"/>
        <v>3.7885000000000002E-4</v>
      </c>
      <c r="L172" s="5">
        <f t="shared" si="15"/>
        <v>-1.79054E-4</v>
      </c>
      <c r="M172" s="5">
        <f t="shared" si="16"/>
        <v>-1.2994000000000005E-5</v>
      </c>
      <c r="N172">
        <v>1</v>
      </c>
      <c r="O172" s="5">
        <f t="shared" si="17"/>
        <v>-0.47262504949188328</v>
      </c>
      <c r="P172" s="5">
        <f t="shared" si="18"/>
        <v>-3.429853504025341E-2</v>
      </c>
      <c r="Q172" s="5">
        <f t="shared" si="19"/>
        <v>0.47386794248304304</v>
      </c>
      <c r="R172" s="5">
        <f t="shared" si="20"/>
        <v>3.6221645631903596E-2</v>
      </c>
    </row>
    <row r="173" spans="5:18" x14ac:dyDescent="0.3">
      <c r="E173" s="4">
        <v>22</v>
      </c>
      <c r="F173" s="5">
        <v>9.8913999999999995E-5</v>
      </c>
      <c r="G173" s="5">
        <v>1.8936499999999999E-4</v>
      </c>
      <c r="H173" s="5">
        <v>2.8467400000000001E-4</v>
      </c>
      <c r="I173" s="5">
        <v>1.9294099999999999E-4</v>
      </c>
      <c r="J173" s="5"/>
      <c r="K173" s="5">
        <f t="shared" si="14"/>
        <v>3.8358800000000003E-4</v>
      </c>
      <c r="L173" s="5">
        <f t="shared" si="15"/>
        <v>-1.8576000000000001E-4</v>
      </c>
      <c r="M173" s="5">
        <f t="shared" si="16"/>
        <v>-3.5760000000000078E-6</v>
      </c>
      <c r="N173">
        <v>1</v>
      </c>
      <c r="O173" s="5">
        <f t="shared" si="17"/>
        <v>-0.48426958090451211</v>
      </c>
      <c r="P173" s="5">
        <f t="shared" si="18"/>
        <v>-9.3225022680584572E-3</v>
      </c>
      <c r="Q173" s="5">
        <f t="shared" si="19"/>
        <v>0.48435930468813104</v>
      </c>
      <c r="R173" s="5">
        <f t="shared" si="20"/>
        <v>9.6241342540092454E-3</v>
      </c>
    </row>
    <row r="174" spans="5:18" x14ac:dyDescent="0.3">
      <c r="E174" s="4">
        <v>22.5</v>
      </c>
      <c r="F174" s="5">
        <v>9.3937000000000005E-5</v>
      </c>
      <c r="G174" s="5">
        <v>1.84418E-4</v>
      </c>
      <c r="H174" s="5">
        <v>2.86223E-4</v>
      </c>
      <c r="I174" s="5">
        <v>1.9431200000000001E-4</v>
      </c>
      <c r="J174" s="5"/>
      <c r="K174" s="5">
        <f t="shared" si="14"/>
        <v>3.8015999999999999E-4</v>
      </c>
      <c r="L174" s="5">
        <f t="shared" si="15"/>
        <v>-1.9228600000000001E-4</v>
      </c>
      <c r="M174" s="5">
        <f t="shared" si="16"/>
        <v>-9.8940000000000106E-6</v>
      </c>
      <c r="N174">
        <v>1</v>
      </c>
      <c r="O174" s="5">
        <f t="shared" si="17"/>
        <v>-0.50580281986531994</v>
      </c>
      <c r="P174" s="5">
        <f t="shared" si="18"/>
        <v>-2.6025883838383865E-2</v>
      </c>
      <c r="Q174" s="5">
        <f t="shared" si="19"/>
        <v>0.50647195303716308</v>
      </c>
      <c r="R174" s="5">
        <f t="shared" si="20"/>
        <v>2.5704633041312312E-2</v>
      </c>
    </row>
    <row r="175" spans="5:18" x14ac:dyDescent="0.3">
      <c r="E175" s="4">
        <v>23</v>
      </c>
      <c r="F175" s="5">
        <v>9.7066999999999997E-5</v>
      </c>
      <c r="G175" s="5">
        <v>2.0104699999999999E-4</v>
      </c>
      <c r="H175" s="5">
        <v>3.0827699999999998E-4</v>
      </c>
      <c r="I175" s="5">
        <v>2.0569699999999999E-4</v>
      </c>
      <c r="J175" s="5"/>
      <c r="K175" s="5">
        <f t="shared" si="14"/>
        <v>4.0534399999999997E-4</v>
      </c>
      <c r="L175" s="5">
        <f t="shared" si="15"/>
        <v>-2.1120999999999998E-4</v>
      </c>
      <c r="M175" s="5">
        <f t="shared" si="16"/>
        <v>-4.6500000000000046E-6</v>
      </c>
      <c r="N175">
        <v>1</v>
      </c>
      <c r="O175" s="5">
        <f t="shared" si="17"/>
        <v>-0.5210635904318307</v>
      </c>
      <c r="P175" s="5">
        <f t="shared" si="18"/>
        <v>-1.1471737585853016E-2</v>
      </c>
      <c r="Q175" s="5">
        <f t="shared" si="19"/>
        <v>0.52118985603803658</v>
      </c>
      <c r="R175" s="5">
        <f t="shared" si="20"/>
        <v>1.1006223489923398E-2</v>
      </c>
    </row>
    <row r="176" spans="5:18" x14ac:dyDescent="0.3">
      <c r="E176" s="4">
        <v>23.5</v>
      </c>
      <c r="F176" s="5">
        <v>1.03087E-4</v>
      </c>
      <c r="G176" s="5">
        <v>2.0510099999999999E-4</v>
      </c>
      <c r="H176" s="5">
        <v>3.0011099999999999E-4</v>
      </c>
      <c r="I176" s="5">
        <v>1.9794800000000001E-4</v>
      </c>
      <c r="J176" s="5"/>
      <c r="K176" s="5">
        <f t="shared" si="14"/>
        <v>4.0319800000000001E-4</v>
      </c>
      <c r="L176" s="5">
        <f t="shared" si="15"/>
        <v>-1.9702399999999999E-4</v>
      </c>
      <c r="M176" s="5">
        <f t="shared" si="16"/>
        <v>7.1529999999999771E-6</v>
      </c>
      <c r="N176">
        <v>1</v>
      </c>
      <c r="O176" s="5">
        <f t="shared" si="17"/>
        <v>-0.48865321752588053</v>
      </c>
      <c r="P176" s="5">
        <f t="shared" si="18"/>
        <v>1.774066339614774E-2</v>
      </c>
      <c r="Q176" s="5">
        <f t="shared" si="19"/>
        <v>0.4889751508370655</v>
      </c>
      <c r="R176" s="5">
        <f t="shared" si="20"/>
        <v>-1.8144641685551091E-2</v>
      </c>
    </row>
    <row r="177" spans="5:18" x14ac:dyDescent="0.3">
      <c r="E177" s="4">
        <v>24</v>
      </c>
      <c r="F177" s="5">
        <v>9.8258999999999996E-5</v>
      </c>
      <c r="G177" s="5">
        <v>2.15233E-4</v>
      </c>
      <c r="H177" s="5">
        <v>3.5614000000000002E-4</v>
      </c>
      <c r="I177" s="5">
        <v>2.4163799999999999E-4</v>
      </c>
      <c r="J177" s="5"/>
      <c r="K177" s="5">
        <f t="shared" si="14"/>
        <v>4.5439900000000002E-4</v>
      </c>
      <c r="L177" s="5">
        <f t="shared" si="15"/>
        <v>-2.5788100000000001E-4</v>
      </c>
      <c r="M177" s="5">
        <f t="shared" si="16"/>
        <v>-2.6404999999999989E-5</v>
      </c>
      <c r="N177">
        <v>1</v>
      </c>
      <c r="O177" s="5">
        <f t="shared" si="17"/>
        <v>-0.56752105528401253</v>
      </c>
      <c r="P177" s="5">
        <f t="shared" si="18"/>
        <v>-5.8109722952735345E-2</v>
      </c>
      <c r="Q177" s="5">
        <f t="shared" si="19"/>
        <v>0.57048828918070082</v>
      </c>
      <c r="R177" s="5">
        <f t="shared" si="20"/>
        <v>5.1018295413166645E-2</v>
      </c>
    </row>
    <row r="178" spans="5:18" x14ac:dyDescent="0.3">
      <c r="E178" s="4">
        <v>24.5</v>
      </c>
      <c r="F178" s="5">
        <v>1.0663299999999999E-4</v>
      </c>
      <c r="G178" s="5">
        <v>2.21194E-4</v>
      </c>
      <c r="H178" s="5">
        <v>3.71756E-4</v>
      </c>
      <c r="I178" s="5">
        <v>2.5803000000000002E-4</v>
      </c>
      <c r="J178" s="5"/>
      <c r="K178" s="5">
        <f t="shared" si="14"/>
        <v>4.7838899999999996E-4</v>
      </c>
      <c r="L178" s="5">
        <f t="shared" si="15"/>
        <v>-2.6512300000000003E-4</v>
      </c>
      <c r="M178" s="5">
        <f t="shared" si="16"/>
        <v>-3.6836000000000025E-5</v>
      </c>
      <c r="N178">
        <v>1</v>
      </c>
      <c r="O178" s="5">
        <f t="shared" si="17"/>
        <v>-0.55419961579384147</v>
      </c>
      <c r="P178" s="5">
        <f t="shared" si="18"/>
        <v>-7.7000098246406232E-2</v>
      </c>
      <c r="Q178" s="5">
        <f t="shared" si="19"/>
        <v>0.55952321602950283</v>
      </c>
      <c r="R178" s="5">
        <f t="shared" si="20"/>
        <v>6.902773273434093E-2</v>
      </c>
    </row>
    <row r="179" spans="5:18" x14ac:dyDescent="0.3">
      <c r="E179" s="4">
        <v>25</v>
      </c>
      <c r="F179" s="5">
        <v>8.8542999999999996E-5</v>
      </c>
      <c r="G179" s="5">
        <v>1.8698099999999999E-4</v>
      </c>
      <c r="H179" s="5">
        <v>3.1543000000000001E-4</v>
      </c>
      <c r="I179" s="5">
        <v>2.1934600000000001E-4</v>
      </c>
      <c r="J179" s="5"/>
      <c r="K179" s="5">
        <f t="shared" si="14"/>
        <v>4.0397300000000002E-4</v>
      </c>
      <c r="L179" s="5">
        <f t="shared" si="15"/>
        <v>-2.26887E-4</v>
      </c>
      <c r="M179" s="5">
        <f t="shared" si="16"/>
        <v>-3.236500000000002E-5</v>
      </c>
      <c r="N179">
        <v>1</v>
      </c>
      <c r="O179" s="5">
        <f t="shared" si="17"/>
        <v>-0.56163902042958314</v>
      </c>
      <c r="P179" s="5">
        <f t="shared" si="18"/>
        <v>-8.011674047522982E-2</v>
      </c>
      <c r="Q179" s="5">
        <f t="shared" si="19"/>
        <v>0.56732449389522843</v>
      </c>
      <c r="R179" s="5">
        <f t="shared" si="20"/>
        <v>7.0846094461818207E-2</v>
      </c>
    </row>
    <row r="180" spans="5:18" x14ac:dyDescent="0.3">
      <c r="E180" s="4">
        <v>25.5</v>
      </c>
      <c r="F180" s="5">
        <v>9.3042999999999997E-5</v>
      </c>
      <c r="G180" s="5">
        <v>1.8847100000000001E-4</v>
      </c>
      <c r="H180" s="5">
        <v>3.1006499999999999E-4</v>
      </c>
      <c r="I180" s="5">
        <v>2.1255100000000001E-4</v>
      </c>
      <c r="J180" s="5"/>
      <c r="K180" s="5">
        <f t="shared" si="14"/>
        <v>4.03108E-4</v>
      </c>
      <c r="L180" s="5">
        <f t="shared" si="15"/>
        <v>-2.1702199999999998E-4</v>
      </c>
      <c r="M180" s="5">
        <f t="shared" si="16"/>
        <v>-2.408E-5</v>
      </c>
      <c r="N180">
        <v>1</v>
      </c>
      <c r="O180" s="5">
        <f t="shared" si="17"/>
        <v>-0.53837185071990623</v>
      </c>
      <c r="P180" s="5">
        <f t="shared" si="18"/>
        <v>-5.9735852426644968E-2</v>
      </c>
      <c r="Q180" s="5">
        <f t="shared" si="19"/>
        <v>0.54167575329962381</v>
      </c>
      <c r="R180" s="5">
        <f t="shared" si="20"/>
        <v>5.5252242975096684E-2</v>
      </c>
    </row>
    <row r="181" spans="5:18" x14ac:dyDescent="0.3">
      <c r="E181" s="4">
        <v>26</v>
      </c>
      <c r="F181" s="5">
        <v>9.0360999999999998E-5</v>
      </c>
      <c r="G181" s="5">
        <v>1.7070900000000001E-4</v>
      </c>
      <c r="H181" s="5">
        <v>2.8401799999999998E-4</v>
      </c>
      <c r="I181" s="5">
        <v>2.06591E-4</v>
      </c>
      <c r="J181" s="5"/>
      <c r="K181" s="5">
        <f t="shared" si="14"/>
        <v>3.7437899999999999E-4</v>
      </c>
      <c r="L181" s="5">
        <f t="shared" si="15"/>
        <v>-1.9365699999999997E-4</v>
      </c>
      <c r="M181" s="5">
        <f t="shared" si="16"/>
        <v>-3.5881999999999993E-5</v>
      </c>
      <c r="N181">
        <v>1</v>
      </c>
      <c r="O181" s="5">
        <f t="shared" si="17"/>
        <v>-0.51727527452127386</v>
      </c>
      <c r="P181" s="5">
        <f t="shared" si="18"/>
        <v>-9.584405108192498E-2</v>
      </c>
      <c r="Q181" s="5">
        <f t="shared" si="19"/>
        <v>0.52607964393127193</v>
      </c>
      <c r="R181" s="5">
        <f t="shared" si="20"/>
        <v>9.1604316307261416E-2</v>
      </c>
    </row>
    <row r="182" spans="5:18" x14ac:dyDescent="0.3">
      <c r="E182" s="4">
        <v>26.5</v>
      </c>
      <c r="F182" s="5">
        <v>9.8527E-5</v>
      </c>
      <c r="G182" s="5">
        <v>1.8251000000000001E-4</v>
      </c>
      <c r="H182" s="5">
        <v>2.8634299999999999E-4</v>
      </c>
      <c r="I182" s="5">
        <v>2.0468299999999999E-4</v>
      </c>
      <c r="J182" s="5"/>
      <c r="K182" s="5">
        <f t="shared" si="14"/>
        <v>3.8486999999999999E-4</v>
      </c>
      <c r="L182" s="5">
        <f t="shared" si="15"/>
        <v>-1.8781599999999999E-4</v>
      </c>
      <c r="M182" s="5">
        <f t="shared" si="16"/>
        <v>-2.2172999999999979E-5</v>
      </c>
      <c r="N182">
        <v>1</v>
      </c>
      <c r="O182" s="5">
        <f t="shared" si="17"/>
        <v>-0.4879985449632343</v>
      </c>
      <c r="P182" s="5">
        <f t="shared" si="18"/>
        <v>-5.7611661080364744E-2</v>
      </c>
      <c r="Q182" s="5">
        <f t="shared" si="19"/>
        <v>0.49138750836653611</v>
      </c>
      <c r="R182" s="5">
        <f t="shared" si="20"/>
        <v>5.8756552045291906E-2</v>
      </c>
    </row>
    <row r="183" spans="5:18" x14ac:dyDescent="0.3">
      <c r="E183" s="4">
        <v>27</v>
      </c>
      <c r="F183" s="5">
        <v>9.6024000000000001E-5</v>
      </c>
      <c r="G183" s="5">
        <v>1.7064900000000001E-4</v>
      </c>
      <c r="H183" s="5">
        <v>2.6870000000000003E-4</v>
      </c>
      <c r="I183" s="5">
        <v>1.9311999999999999E-4</v>
      </c>
      <c r="J183" s="5"/>
      <c r="K183" s="5">
        <f t="shared" si="14"/>
        <v>3.6472400000000003E-4</v>
      </c>
      <c r="L183" s="5">
        <f t="shared" si="15"/>
        <v>-1.7267600000000003E-4</v>
      </c>
      <c r="M183" s="5">
        <f t="shared" si="16"/>
        <v>-2.2470999999999982E-5</v>
      </c>
      <c r="N183">
        <v>1</v>
      </c>
      <c r="O183" s="5">
        <f t="shared" si="17"/>
        <v>-0.47344293218982031</v>
      </c>
      <c r="P183" s="5">
        <f t="shared" si="18"/>
        <v>-6.1610971583992223E-2</v>
      </c>
      <c r="Q183" s="5">
        <f t="shared" si="19"/>
        <v>0.47743493992377461</v>
      </c>
      <c r="R183" s="5">
        <f t="shared" si="20"/>
        <v>6.4703334497244303E-2</v>
      </c>
    </row>
    <row r="184" spans="5:18" x14ac:dyDescent="0.3">
      <c r="E184" s="4">
        <v>27.5</v>
      </c>
      <c r="F184" s="5">
        <v>9.1434000000000006E-5</v>
      </c>
      <c r="G184" s="5">
        <v>1.57894E-4</v>
      </c>
      <c r="H184" s="5">
        <v>2.46705E-4</v>
      </c>
      <c r="I184" s="5">
        <v>1.78338E-4</v>
      </c>
      <c r="J184" s="5"/>
      <c r="K184" s="5">
        <f t="shared" si="14"/>
        <v>3.38139E-4</v>
      </c>
      <c r="L184" s="5">
        <f t="shared" si="15"/>
        <v>-1.5527100000000001E-4</v>
      </c>
      <c r="M184" s="5">
        <f t="shared" si="16"/>
        <v>-2.0443999999999996E-5</v>
      </c>
      <c r="N184">
        <v>1</v>
      </c>
      <c r="O184" s="5">
        <f t="shared" si="17"/>
        <v>-0.45919281715507532</v>
      </c>
      <c r="P184" s="5">
        <f t="shared" si="18"/>
        <v>-6.0460343231629583E-2</v>
      </c>
      <c r="Q184" s="5">
        <f t="shared" si="19"/>
        <v>0.46315601737481604</v>
      </c>
      <c r="R184" s="5">
        <f t="shared" si="20"/>
        <v>6.545676329720107E-2</v>
      </c>
    </row>
    <row r="185" spans="5:18" x14ac:dyDescent="0.3">
      <c r="E185" s="4">
        <v>28</v>
      </c>
      <c r="F185" s="5">
        <v>8.7022999999999997E-5</v>
      </c>
      <c r="G185" s="5">
        <v>1.4931100000000001E-4</v>
      </c>
      <c r="H185" s="5">
        <v>2.30194E-4</v>
      </c>
      <c r="I185" s="5">
        <v>1.6898E-4</v>
      </c>
      <c r="J185" s="5"/>
      <c r="K185" s="5">
        <f t="shared" si="14"/>
        <v>3.1721700000000001E-4</v>
      </c>
      <c r="L185" s="5">
        <f t="shared" si="15"/>
        <v>-1.4317099999999999E-4</v>
      </c>
      <c r="M185" s="5">
        <f t="shared" si="16"/>
        <v>-1.9668999999999991E-5</v>
      </c>
      <c r="N185">
        <v>1</v>
      </c>
      <c r="O185" s="5">
        <f t="shared" si="17"/>
        <v>-0.45133457538530403</v>
      </c>
      <c r="P185" s="5">
        <f t="shared" si="18"/>
        <v>-6.200487363539782E-2</v>
      </c>
      <c r="Q185" s="5">
        <f t="shared" si="19"/>
        <v>0.4555738176111247</v>
      </c>
      <c r="R185" s="5">
        <f t="shared" si="20"/>
        <v>6.8263269529797332E-2</v>
      </c>
    </row>
    <row r="186" spans="5:18" x14ac:dyDescent="0.3">
      <c r="E186" s="4">
        <v>28.5</v>
      </c>
      <c r="F186" s="5">
        <v>9.0599000000000005E-5</v>
      </c>
      <c r="G186" s="5">
        <v>1.50443E-4</v>
      </c>
      <c r="H186" s="5">
        <v>2.2947899999999999E-4</v>
      </c>
      <c r="I186" s="5">
        <v>1.70113E-4</v>
      </c>
      <c r="J186" s="5"/>
      <c r="K186" s="5">
        <f t="shared" si="14"/>
        <v>3.2007800000000001E-4</v>
      </c>
      <c r="L186" s="5">
        <f t="shared" si="15"/>
        <v>-1.3887999999999997E-4</v>
      </c>
      <c r="M186" s="5">
        <f t="shared" si="16"/>
        <v>-1.9670000000000006E-5</v>
      </c>
      <c r="N186">
        <v>1</v>
      </c>
      <c r="O186" s="5">
        <f t="shared" si="17"/>
        <v>-0.43389423827941931</v>
      </c>
      <c r="P186" s="5">
        <f t="shared" si="18"/>
        <v>-6.1453770643405688E-2</v>
      </c>
      <c r="Q186" s="5">
        <f t="shared" si="19"/>
        <v>0.4382245724949364</v>
      </c>
      <c r="R186" s="5">
        <f t="shared" si="20"/>
        <v>7.0348626397194761E-2</v>
      </c>
    </row>
    <row r="187" spans="5:18" x14ac:dyDescent="0.3">
      <c r="E187" s="4">
        <v>29</v>
      </c>
      <c r="F187" s="5">
        <v>9.6589999999999995E-5</v>
      </c>
      <c r="G187" s="5">
        <v>1.60218E-4</v>
      </c>
      <c r="H187" s="5">
        <v>2.476E-4</v>
      </c>
      <c r="I187" s="5">
        <v>1.8346399999999999E-4</v>
      </c>
      <c r="J187" s="5"/>
      <c r="K187" s="5">
        <f t="shared" si="14"/>
        <v>3.4418999999999997E-4</v>
      </c>
      <c r="L187" s="5">
        <f t="shared" si="15"/>
        <v>-1.5101000000000001E-4</v>
      </c>
      <c r="M187" s="5">
        <f t="shared" si="16"/>
        <v>-2.3245999999999987E-5</v>
      </c>
      <c r="N187">
        <v>1</v>
      </c>
      <c r="O187" s="5">
        <f t="shared" si="17"/>
        <v>-0.43874023068653945</v>
      </c>
      <c r="P187" s="5">
        <f t="shared" si="18"/>
        <v>-6.7538278276533276E-2</v>
      </c>
      <c r="Q187" s="5">
        <f t="shared" si="19"/>
        <v>0.44390810879667009</v>
      </c>
      <c r="R187" s="5">
        <f t="shared" si="20"/>
        <v>7.6368951133069768E-2</v>
      </c>
    </row>
    <row r="188" spans="5:18" x14ac:dyDescent="0.3">
      <c r="E188" s="4">
        <v>29.5</v>
      </c>
      <c r="F188" s="5">
        <v>8.8214999999999995E-5</v>
      </c>
      <c r="G188" s="5">
        <v>1.50681E-4</v>
      </c>
      <c r="H188" s="5">
        <v>2.2524700000000001E-4</v>
      </c>
      <c r="I188" s="5">
        <v>1.6200599999999999E-4</v>
      </c>
      <c r="J188" s="5"/>
      <c r="K188" s="5">
        <f t="shared" si="14"/>
        <v>3.1346200000000003E-4</v>
      </c>
      <c r="L188" s="5">
        <f t="shared" si="15"/>
        <v>-1.3703200000000001E-4</v>
      </c>
      <c r="M188" s="5">
        <f t="shared" si="16"/>
        <v>-1.1324999999999991E-5</v>
      </c>
      <c r="N188">
        <v>1</v>
      </c>
      <c r="O188" s="5">
        <f t="shared" si="17"/>
        <v>-0.43715665694725359</v>
      </c>
      <c r="P188" s="5">
        <f t="shared" si="18"/>
        <v>-3.6128781160076784E-2</v>
      </c>
      <c r="Q188" s="5">
        <f t="shared" si="19"/>
        <v>0.43864704665757354</v>
      </c>
      <c r="R188" s="5">
        <f t="shared" si="20"/>
        <v>4.1228768486841358E-2</v>
      </c>
    </row>
    <row r="189" spans="5:18" x14ac:dyDescent="0.3">
      <c r="E189" s="4">
        <v>30</v>
      </c>
      <c r="F189" s="5">
        <v>9.0957000000000003E-5</v>
      </c>
      <c r="G189" s="5">
        <v>1.54556E-4</v>
      </c>
      <c r="H189" s="5">
        <v>2.2548499999999999E-4</v>
      </c>
      <c r="I189" s="5">
        <v>1.6111200000000001E-4</v>
      </c>
      <c r="J189" s="5"/>
      <c r="K189" s="5">
        <f t="shared" si="14"/>
        <v>3.16442E-4</v>
      </c>
      <c r="L189" s="5">
        <f t="shared" si="15"/>
        <v>-1.3452799999999997E-4</v>
      </c>
      <c r="M189" s="5">
        <f t="shared" si="16"/>
        <v>-6.5560000000000097E-6</v>
      </c>
      <c r="N189">
        <v>1</v>
      </c>
      <c r="O189" s="5">
        <f t="shared" si="17"/>
        <v>-0.42512687949134431</v>
      </c>
      <c r="P189" s="5">
        <f t="shared" si="18"/>
        <v>-2.0717856668836659E-2</v>
      </c>
      <c r="Q189" s="5">
        <f t="shared" si="19"/>
        <v>0.4256314053861609</v>
      </c>
      <c r="R189" s="5">
        <f t="shared" si="20"/>
        <v>2.4347412245104644E-2</v>
      </c>
    </row>
    <row r="190" spans="5:18" x14ac:dyDescent="0.3">
      <c r="E190" s="4">
        <v>30.5</v>
      </c>
      <c r="F190" s="5">
        <v>9.1582999999999994E-5</v>
      </c>
      <c r="G190" s="5">
        <v>1.6737100000000001E-4</v>
      </c>
      <c r="H190" s="5">
        <v>2.4074400000000001E-4</v>
      </c>
      <c r="I190" s="5">
        <v>1.6588099999999999E-4</v>
      </c>
      <c r="J190" s="5"/>
      <c r="K190" s="5">
        <f t="shared" si="14"/>
        <v>3.3232699999999999E-4</v>
      </c>
      <c r="L190" s="5">
        <f t="shared" si="15"/>
        <v>-1.4916100000000003E-4</v>
      </c>
      <c r="M190" s="5">
        <f t="shared" si="16"/>
        <v>1.4900000000000145E-6</v>
      </c>
      <c r="N190">
        <v>1</v>
      </c>
      <c r="O190" s="5">
        <f t="shared" si="17"/>
        <v>-0.4488380420489459</v>
      </c>
      <c r="P190" s="5">
        <f t="shared" si="18"/>
        <v>4.4835357945638317E-3</v>
      </c>
      <c r="Q190" s="5">
        <f t="shared" si="19"/>
        <v>0.44886043497233358</v>
      </c>
      <c r="R190" s="5">
        <f t="shared" si="20"/>
        <v>-4.9944370293170054E-3</v>
      </c>
    </row>
    <row r="191" spans="5:18" x14ac:dyDescent="0.3">
      <c r="E191" s="4">
        <v>31</v>
      </c>
      <c r="F191" s="5">
        <v>8.5771000000000003E-5</v>
      </c>
      <c r="G191" s="5">
        <v>1.5717800000000001E-4</v>
      </c>
      <c r="H191" s="5">
        <v>2.41936E-4</v>
      </c>
      <c r="I191" s="5">
        <v>1.7047000000000001E-4</v>
      </c>
      <c r="J191" s="5"/>
      <c r="K191" s="5">
        <f t="shared" si="14"/>
        <v>3.27707E-4</v>
      </c>
      <c r="L191" s="5">
        <f t="shared" si="15"/>
        <v>-1.5616499999999999E-4</v>
      </c>
      <c r="M191" s="5">
        <f t="shared" si="16"/>
        <v>-1.3292000000000008E-5</v>
      </c>
      <c r="N191">
        <v>1</v>
      </c>
      <c r="O191" s="5">
        <f t="shared" si="17"/>
        <v>-0.47653849322718156</v>
      </c>
      <c r="P191" s="5">
        <f t="shared" si="18"/>
        <v>-4.0560622751421263E-2</v>
      </c>
      <c r="Q191" s="5">
        <f t="shared" si="19"/>
        <v>0.47826153895668388</v>
      </c>
      <c r="R191" s="5">
        <f t="shared" si="20"/>
        <v>4.2455225188717478E-2</v>
      </c>
    </row>
    <row r="192" spans="5:18" x14ac:dyDescent="0.3">
      <c r="E192" s="4">
        <v>31.5</v>
      </c>
      <c r="F192" s="5">
        <v>8.5950000000000002E-5</v>
      </c>
      <c r="G192" s="5">
        <v>1.6385400000000001E-4</v>
      </c>
      <c r="H192" s="5">
        <v>2.4944700000000003E-4</v>
      </c>
      <c r="I192" s="5">
        <v>1.7178199999999999E-4</v>
      </c>
      <c r="J192" s="5"/>
      <c r="K192" s="5">
        <f t="shared" si="14"/>
        <v>3.3539700000000003E-4</v>
      </c>
      <c r="L192" s="5">
        <f t="shared" si="15"/>
        <v>-1.6349700000000002E-4</v>
      </c>
      <c r="M192" s="5">
        <f t="shared" si="16"/>
        <v>-7.9279999999999824E-6</v>
      </c>
      <c r="N192">
        <v>1</v>
      </c>
      <c r="O192" s="5">
        <f t="shared" si="17"/>
        <v>-0.48747305432070059</v>
      </c>
      <c r="P192" s="5">
        <f t="shared" si="18"/>
        <v>-2.3637659251573455E-2</v>
      </c>
      <c r="Q192" s="5">
        <f t="shared" si="19"/>
        <v>0.48804581508670497</v>
      </c>
      <c r="R192" s="5">
        <f t="shared" si="20"/>
        <v>2.4226117464388675E-2</v>
      </c>
    </row>
    <row r="193" spans="5:18" x14ac:dyDescent="0.3">
      <c r="E193" s="4">
        <v>32</v>
      </c>
      <c r="F193" s="5">
        <v>8.4668999999999999E-5</v>
      </c>
      <c r="G193" s="5">
        <v>1.60457E-4</v>
      </c>
      <c r="H193" s="5">
        <v>2.42115E-4</v>
      </c>
      <c r="I193" s="5">
        <v>1.66477E-4</v>
      </c>
      <c r="J193" s="5"/>
      <c r="K193" s="5">
        <f t="shared" si="14"/>
        <v>3.2678399999999999E-4</v>
      </c>
      <c r="L193" s="5">
        <f t="shared" si="15"/>
        <v>-1.57446E-4</v>
      </c>
      <c r="M193" s="5">
        <f t="shared" si="16"/>
        <v>-6.02E-6</v>
      </c>
      <c r="N193">
        <v>1</v>
      </c>
      <c r="O193" s="5">
        <f t="shared" si="17"/>
        <v>-0.4818044947121034</v>
      </c>
      <c r="P193" s="5">
        <f t="shared" si="18"/>
        <v>-1.8421954563258913E-2</v>
      </c>
      <c r="Q193" s="5">
        <f t="shared" si="19"/>
        <v>0.48215655085741194</v>
      </c>
      <c r="R193" s="5">
        <f t="shared" si="20"/>
        <v>1.9108357605694119E-2</v>
      </c>
    </row>
    <row r="194" spans="5:18" x14ac:dyDescent="0.3">
      <c r="E194" s="4">
        <v>32.5</v>
      </c>
      <c r="F194" s="5">
        <v>8.0407000000000005E-5</v>
      </c>
      <c r="G194" s="5">
        <v>1.54139E-4</v>
      </c>
      <c r="H194" s="5">
        <v>2.4503699999999998E-4</v>
      </c>
      <c r="I194" s="5">
        <v>1.7142399999999999E-4</v>
      </c>
      <c r="J194" s="5"/>
      <c r="K194" s="5">
        <f t="shared" si="14"/>
        <v>3.2544399999999998E-4</v>
      </c>
      <c r="L194" s="5">
        <f t="shared" si="15"/>
        <v>-1.6462999999999997E-4</v>
      </c>
      <c r="M194" s="5">
        <f t="shared" si="16"/>
        <v>-1.7284999999999995E-5</v>
      </c>
      <c r="N194">
        <v>1</v>
      </c>
      <c r="O194" s="5">
        <f t="shared" si="17"/>
        <v>-0.50586275979892081</v>
      </c>
      <c r="P194" s="5">
        <f t="shared" si="18"/>
        <v>-5.3112056144835967E-2</v>
      </c>
      <c r="Q194" s="5">
        <f t="shared" si="19"/>
        <v>0.50864331535891916</v>
      </c>
      <c r="R194" s="5">
        <f t="shared" si="20"/>
        <v>5.2304874220092432E-2</v>
      </c>
    </row>
    <row r="195" spans="5:18" x14ac:dyDescent="0.3">
      <c r="E195" s="4">
        <v>33</v>
      </c>
      <c r="F195" s="5">
        <v>8.9555999999999994E-5</v>
      </c>
      <c r="G195" s="5">
        <v>1.47999E-4</v>
      </c>
      <c r="H195" s="5">
        <v>2.4157900000000001E-4</v>
      </c>
      <c r="I195" s="5">
        <v>1.8018600000000001E-4</v>
      </c>
      <c r="J195" s="5"/>
      <c r="K195" s="5">
        <f t="shared" si="14"/>
        <v>3.3113499999999998E-4</v>
      </c>
      <c r="L195" s="5">
        <f t="shared" si="15"/>
        <v>-1.5202300000000002E-4</v>
      </c>
      <c r="M195" s="5">
        <f t="shared" si="16"/>
        <v>-3.2187000000000009E-5</v>
      </c>
      <c r="N195">
        <v>1</v>
      </c>
      <c r="O195" s="5">
        <f t="shared" si="17"/>
        <v>-0.45909674302021841</v>
      </c>
      <c r="P195" s="5">
        <f t="shared" si="18"/>
        <v>-9.7202047503284192E-2</v>
      </c>
      <c r="Q195" s="5">
        <f t="shared" si="19"/>
        <v>0.46927396847748026</v>
      </c>
      <c r="R195" s="5">
        <f t="shared" si="20"/>
        <v>0.10432166082604657</v>
      </c>
    </row>
    <row r="196" spans="5:18" x14ac:dyDescent="0.3">
      <c r="E196" s="4">
        <v>33.5</v>
      </c>
      <c r="F196" s="5">
        <v>8.9765000000000005E-5</v>
      </c>
      <c r="G196" s="5">
        <v>1.5556899999999999E-4</v>
      </c>
      <c r="H196" s="5">
        <v>2.4294900000000001E-4</v>
      </c>
      <c r="I196" s="5">
        <v>1.7875500000000001E-4</v>
      </c>
      <c r="J196" s="5"/>
      <c r="K196" s="5">
        <f t="shared" si="14"/>
        <v>3.3271400000000001E-4</v>
      </c>
      <c r="L196" s="5">
        <f t="shared" si="15"/>
        <v>-1.53184E-4</v>
      </c>
      <c r="M196" s="5">
        <f t="shared" si="16"/>
        <v>-2.3186000000000018E-5</v>
      </c>
      <c r="N196">
        <v>1</v>
      </c>
      <c r="O196" s="5">
        <f t="shared" si="17"/>
        <v>-0.46040743701797937</v>
      </c>
      <c r="P196" s="5">
        <f t="shared" si="18"/>
        <v>-6.9687479336607475E-2</v>
      </c>
      <c r="Q196" s="5">
        <f t="shared" si="19"/>
        <v>0.46565153584816482</v>
      </c>
      <c r="R196" s="5">
        <f t="shared" si="20"/>
        <v>7.5110100032228844E-2</v>
      </c>
    </row>
    <row r="197" spans="5:18" x14ac:dyDescent="0.3">
      <c r="E197" s="4">
        <v>34</v>
      </c>
      <c r="F197" s="5">
        <v>8.1808E-5</v>
      </c>
      <c r="G197" s="5">
        <v>1.4788E-4</v>
      </c>
      <c r="H197" s="5">
        <v>2.3514099999999999E-4</v>
      </c>
      <c r="I197" s="5">
        <v>1.6683400000000001E-4</v>
      </c>
      <c r="J197" s="5"/>
      <c r="K197" s="5">
        <f t="shared" si="14"/>
        <v>3.1694899999999996E-4</v>
      </c>
      <c r="L197" s="5">
        <f t="shared" si="15"/>
        <v>-1.5333299999999999E-4</v>
      </c>
      <c r="M197" s="5">
        <f t="shared" si="16"/>
        <v>-1.8954000000000009E-5</v>
      </c>
      <c r="N197">
        <v>1</v>
      </c>
      <c r="O197" s="5">
        <f t="shared" si="17"/>
        <v>-0.48377814727290513</v>
      </c>
      <c r="P197" s="5">
        <f t="shared" si="18"/>
        <v>-5.9801419155763265E-2</v>
      </c>
      <c r="Q197" s="5">
        <f t="shared" si="19"/>
        <v>0.48746026044370838</v>
      </c>
      <c r="R197" s="5">
        <f t="shared" si="20"/>
        <v>6.1494704096562706E-2</v>
      </c>
    </row>
    <row r="198" spans="5:18" x14ac:dyDescent="0.3">
      <c r="E198" s="4">
        <v>34.5</v>
      </c>
      <c r="F198" s="5">
        <v>8.1569000000000005E-5</v>
      </c>
      <c r="G198" s="5">
        <v>1.4686699999999999E-4</v>
      </c>
      <c r="H198" s="5">
        <v>2.3186300000000001E-4</v>
      </c>
      <c r="I198" s="5">
        <v>1.66059E-4</v>
      </c>
      <c r="J198" s="5"/>
      <c r="K198" s="5">
        <f t="shared" si="14"/>
        <v>3.1343199999999999E-4</v>
      </c>
      <c r="L198" s="5">
        <f t="shared" si="15"/>
        <v>-1.5029400000000001E-4</v>
      </c>
      <c r="M198" s="5">
        <f t="shared" si="16"/>
        <v>-1.9192000000000015E-5</v>
      </c>
      <c r="N198">
        <v>1</v>
      </c>
      <c r="O198" s="5">
        <f t="shared" si="17"/>
        <v>-0.47951070726664802</v>
      </c>
      <c r="P198" s="5">
        <f t="shared" si="18"/>
        <v>-6.1231782332371983E-2</v>
      </c>
      <c r="Q198" s="5">
        <f t="shared" si="19"/>
        <v>0.48340443683416889</v>
      </c>
      <c r="R198" s="5">
        <f t="shared" si="20"/>
        <v>6.3504503254343661E-2</v>
      </c>
    </row>
    <row r="199" spans="5:18" x14ac:dyDescent="0.3">
      <c r="E199" s="4">
        <v>35</v>
      </c>
      <c r="F199" s="5">
        <v>8.2434000000000004E-5</v>
      </c>
      <c r="G199" s="5">
        <v>1.45377E-4</v>
      </c>
      <c r="H199" s="5">
        <v>2.2518700000000001E-4</v>
      </c>
      <c r="I199" s="5">
        <v>1.6158899999999999E-4</v>
      </c>
      <c r="J199" s="5"/>
      <c r="K199" s="5">
        <f t="shared" si="14"/>
        <v>3.07621E-4</v>
      </c>
      <c r="L199" s="5">
        <f t="shared" si="15"/>
        <v>-1.4275300000000002E-4</v>
      </c>
      <c r="M199" s="5">
        <f t="shared" si="16"/>
        <v>-1.6211999999999986E-5</v>
      </c>
      <c r="N199">
        <v>1</v>
      </c>
      <c r="O199" s="5">
        <f t="shared" si="17"/>
        <v>-0.4640547946986715</v>
      </c>
      <c r="P199" s="5">
        <f t="shared" si="18"/>
        <v>-5.2701213506230027E-2</v>
      </c>
      <c r="Q199" s="5">
        <f t="shared" si="19"/>
        <v>0.46703776120122814</v>
      </c>
      <c r="R199" s="5">
        <f t="shared" si="20"/>
        <v>5.6541147286015135E-2</v>
      </c>
    </row>
    <row r="200" spans="5:18" x14ac:dyDescent="0.3">
      <c r="E200" s="4">
        <v>35.5</v>
      </c>
      <c r="F200" s="5">
        <v>8.0795000000000001E-5</v>
      </c>
      <c r="G200" s="5">
        <v>1.4561500000000001E-4</v>
      </c>
      <c r="H200" s="5">
        <v>2.3090900000000001E-4</v>
      </c>
      <c r="I200" s="5">
        <v>1.6403300000000001E-4</v>
      </c>
      <c r="J200" s="5"/>
      <c r="K200" s="5">
        <f t="shared" si="14"/>
        <v>3.11704E-4</v>
      </c>
      <c r="L200" s="5">
        <f t="shared" si="15"/>
        <v>-1.5011400000000002E-4</v>
      </c>
      <c r="M200" s="5">
        <f t="shared" si="16"/>
        <v>-1.8417999999999999E-5</v>
      </c>
      <c r="N200">
        <v>1</v>
      </c>
      <c r="O200" s="5">
        <f t="shared" si="17"/>
        <v>-0.48159150989400207</v>
      </c>
      <c r="P200" s="5">
        <f t="shared" si="18"/>
        <v>-5.9088109231835328E-2</v>
      </c>
      <c r="Q200" s="5">
        <f t="shared" si="19"/>
        <v>0.4852028308394109</v>
      </c>
      <c r="R200" s="5">
        <f t="shared" si="20"/>
        <v>6.1041629528440375E-2</v>
      </c>
    </row>
    <row r="201" spans="5:18" x14ac:dyDescent="0.3">
      <c r="E201" s="4">
        <v>36</v>
      </c>
      <c r="F201" s="5">
        <v>8.9676E-5</v>
      </c>
      <c r="G201" s="5">
        <v>1.4269400000000001E-4</v>
      </c>
      <c r="H201" s="5">
        <v>2.12253E-4</v>
      </c>
      <c r="I201" s="5">
        <v>1.5795300000000001E-4</v>
      </c>
      <c r="J201" s="5"/>
      <c r="K201" s="5">
        <f t="shared" ref="K201:K249" si="21">F201+H201</f>
        <v>3.0192899999999999E-4</v>
      </c>
      <c r="L201" s="5">
        <f t="shared" si="15"/>
        <v>-1.2257700000000002E-4</v>
      </c>
      <c r="M201" s="5">
        <f t="shared" si="16"/>
        <v>-1.5258999999999997E-5</v>
      </c>
      <c r="N201">
        <v>1</v>
      </c>
      <c r="O201" s="5">
        <f t="shared" si="17"/>
        <v>-0.4059795514839582</v>
      </c>
      <c r="P201" s="5">
        <f t="shared" si="18"/>
        <v>-5.0538371603920121E-2</v>
      </c>
      <c r="Q201" s="5">
        <f t="shared" si="19"/>
        <v>0.40911309344421104</v>
      </c>
      <c r="R201" s="5">
        <f t="shared" si="20"/>
        <v>6.1923951418371571E-2</v>
      </c>
    </row>
    <row r="202" spans="5:18" x14ac:dyDescent="0.3">
      <c r="E202" s="4">
        <v>36.5</v>
      </c>
      <c r="F202" s="5">
        <v>8.4221999999999994E-5</v>
      </c>
      <c r="G202" s="5">
        <v>1.3578E-4</v>
      </c>
      <c r="H202" s="5">
        <v>2.02418E-4</v>
      </c>
      <c r="I202" s="5">
        <v>1.5264799999999999E-4</v>
      </c>
      <c r="J202" s="5"/>
      <c r="K202" s="5">
        <f t="shared" si="21"/>
        <v>2.8664000000000001E-4</v>
      </c>
      <c r="L202" s="5">
        <f t="shared" ref="L202:L249" si="22">F202-H202</f>
        <v>-1.18196E-4</v>
      </c>
      <c r="M202" s="5">
        <f t="shared" ref="M202:M249" si="23">G202-I202</f>
        <v>-1.6867999999999988E-5</v>
      </c>
      <c r="N202">
        <v>1</v>
      </c>
      <c r="O202" s="5">
        <f t="shared" ref="O202:O249" si="24">L202/K202</f>
        <v>-0.4123499860452135</v>
      </c>
      <c r="P202" s="5">
        <f t="shared" ref="P202:P249" si="25">M202/K202</f>
        <v>-5.8847334635780027E-2</v>
      </c>
      <c r="Q202" s="5">
        <f t="shared" ref="Q202:Q249" si="26">SQRT(O202^2+P202^2)</f>
        <v>0.41652793397949106</v>
      </c>
      <c r="R202" s="5">
        <f t="shared" ref="R202:R249" si="27">0.5*ATAN(P202/O202)</f>
        <v>7.0877457464599766E-2</v>
      </c>
    </row>
    <row r="203" spans="5:18" x14ac:dyDescent="0.3">
      <c r="E203" s="4">
        <v>37</v>
      </c>
      <c r="F203" s="5">
        <v>8.1479999999999999E-5</v>
      </c>
      <c r="G203" s="5">
        <v>1.23323E-4</v>
      </c>
      <c r="H203" s="5">
        <v>1.9496800000000001E-4</v>
      </c>
      <c r="I203" s="5">
        <v>1.50622E-4</v>
      </c>
      <c r="J203" s="5"/>
      <c r="K203" s="5">
        <f t="shared" si="21"/>
        <v>2.7644799999999999E-4</v>
      </c>
      <c r="L203" s="5">
        <f t="shared" si="22"/>
        <v>-1.1348800000000001E-4</v>
      </c>
      <c r="M203" s="5">
        <f t="shared" si="23"/>
        <v>-2.7298999999999997E-5</v>
      </c>
      <c r="N203">
        <v>1</v>
      </c>
      <c r="O203" s="5">
        <f t="shared" si="24"/>
        <v>-0.41052205116332913</v>
      </c>
      <c r="P203" s="5">
        <f t="shared" si="25"/>
        <v>-9.8749131843963417E-2</v>
      </c>
      <c r="Q203" s="5">
        <f t="shared" si="26"/>
        <v>0.42223186228810761</v>
      </c>
      <c r="R203" s="5">
        <f t="shared" si="27"/>
        <v>0.11803023827045227</v>
      </c>
    </row>
    <row r="204" spans="5:18" x14ac:dyDescent="0.3">
      <c r="E204" s="4">
        <v>37.5</v>
      </c>
      <c r="F204" s="5">
        <v>8.0168999999999998E-5</v>
      </c>
      <c r="G204" s="5">
        <v>1.1849399999999999E-4</v>
      </c>
      <c r="H204" s="5">
        <v>1.7649000000000001E-4</v>
      </c>
      <c r="I204" s="5">
        <v>1.3739000000000001E-4</v>
      </c>
      <c r="J204" s="5"/>
      <c r="K204" s="5">
        <f t="shared" si="21"/>
        <v>2.5665900000000001E-4</v>
      </c>
      <c r="L204" s="5">
        <f t="shared" si="22"/>
        <v>-9.6321000000000015E-5</v>
      </c>
      <c r="M204" s="5">
        <f t="shared" si="23"/>
        <v>-1.8896000000000017E-5</v>
      </c>
      <c r="N204">
        <v>1</v>
      </c>
      <c r="O204" s="5">
        <f t="shared" si="24"/>
        <v>-0.37528783327294196</v>
      </c>
      <c r="P204" s="5">
        <f t="shared" si="25"/>
        <v>-7.3622978348703988E-2</v>
      </c>
      <c r="Q204" s="5">
        <f t="shared" si="26"/>
        <v>0.38244123828848953</v>
      </c>
      <c r="R204" s="5">
        <f t="shared" si="27"/>
        <v>9.6858631054948519E-2</v>
      </c>
    </row>
    <row r="205" spans="5:18" x14ac:dyDescent="0.3">
      <c r="E205" s="4">
        <v>38</v>
      </c>
      <c r="F205" s="5">
        <v>8.4639000000000001E-5</v>
      </c>
      <c r="G205" s="5">
        <v>1.16289E-4</v>
      </c>
      <c r="H205" s="5">
        <v>1.7714599999999999E-4</v>
      </c>
      <c r="I205" s="5">
        <v>1.4555500000000001E-4</v>
      </c>
      <c r="J205" s="5"/>
      <c r="K205" s="5">
        <f t="shared" si="21"/>
        <v>2.61785E-4</v>
      </c>
      <c r="L205" s="5">
        <f t="shared" si="22"/>
        <v>-9.2506999999999987E-5</v>
      </c>
      <c r="M205" s="5">
        <f t="shared" si="23"/>
        <v>-2.9266000000000014E-5</v>
      </c>
      <c r="N205">
        <v>1</v>
      </c>
      <c r="O205" s="5">
        <f t="shared" si="24"/>
        <v>-0.35337013197853195</v>
      </c>
      <c r="P205" s="5">
        <f t="shared" si="25"/>
        <v>-0.1117940294516493</v>
      </c>
      <c r="Q205" s="5">
        <f t="shared" si="26"/>
        <v>0.37063237202861993</v>
      </c>
      <c r="R205" s="5">
        <f t="shared" si="27"/>
        <v>0.15320117394129007</v>
      </c>
    </row>
    <row r="206" spans="5:18" x14ac:dyDescent="0.3">
      <c r="E206" s="4">
        <v>38.5</v>
      </c>
      <c r="F206" s="5">
        <v>8.3178999999999998E-5</v>
      </c>
      <c r="G206" s="5">
        <v>1.1134200000000001E-4</v>
      </c>
      <c r="H206" s="5">
        <v>1.6713200000000001E-4</v>
      </c>
      <c r="I206" s="5">
        <v>1.38761E-4</v>
      </c>
      <c r="J206" s="5"/>
      <c r="K206" s="5">
        <f t="shared" si="21"/>
        <v>2.5031100000000002E-4</v>
      </c>
      <c r="L206" s="5">
        <f t="shared" si="22"/>
        <v>-8.3953000000000014E-5</v>
      </c>
      <c r="M206" s="5">
        <f t="shared" si="23"/>
        <v>-2.7418999999999989E-5</v>
      </c>
      <c r="N206">
        <v>1</v>
      </c>
      <c r="O206" s="5">
        <f t="shared" si="24"/>
        <v>-0.3353947689074791</v>
      </c>
      <c r="P206" s="5">
        <f t="shared" si="25"/>
        <v>-0.10953973257267953</v>
      </c>
      <c r="Q206" s="5">
        <f t="shared" si="26"/>
        <v>0.35282942624247693</v>
      </c>
      <c r="R206" s="5">
        <f t="shared" si="27"/>
        <v>0.15783891351844623</v>
      </c>
    </row>
    <row r="207" spans="5:18" x14ac:dyDescent="0.3">
      <c r="E207" s="4">
        <v>39</v>
      </c>
      <c r="F207" s="5">
        <v>8.2255000000000004E-5</v>
      </c>
      <c r="G207" s="5">
        <v>1.03176E-4</v>
      </c>
      <c r="H207" s="5">
        <v>1.57715E-4</v>
      </c>
      <c r="I207" s="5">
        <v>1.3655500000000001E-4</v>
      </c>
      <c r="J207" s="5"/>
      <c r="K207" s="5">
        <f t="shared" si="21"/>
        <v>2.3996999999999999E-4</v>
      </c>
      <c r="L207" s="5">
        <f t="shared" si="22"/>
        <v>-7.5459999999999999E-5</v>
      </c>
      <c r="M207" s="5">
        <f t="shared" si="23"/>
        <v>-3.3379000000000007E-5</v>
      </c>
      <c r="N207">
        <v>1</v>
      </c>
      <c r="O207" s="5">
        <f t="shared" si="24"/>
        <v>-0.31445597366337458</v>
      </c>
      <c r="P207" s="5">
        <f t="shared" si="25"/>
        <v>-0.13909655373588367</v>
      </c>
      <c r="Q207" s="5">
        <f t="shared" si="26"/>
        <v>0.34384649283332891</v>
      </c>
      <c r="R207" s="5">
        <f t="shared" si="27"/>
        <v>0.2082329498898654</v>
      </c>
    </row>
    <row r="208" spans="5:18" x14ac:dyDescent="0.3">
      <c r="E208" s="4">
        <v>39.5</v>
      </c>
      <c r="F208" s="5">
        <v>9.2298000000000003E-5</v>
      </c>
      <c r="G208" s="5">
        <v>1.08183E-4</v>
      </c>
      <c r="H208" s="5">
        <v>1.6206599999999999E-4</v>
      </c>
      <c r="I208" s="5">
        <v>1.4650899999999999E-4</v>
      </c>
      <c r="J208" s="5"/>
      <c r="K208" s="5">
        <f t="shared" si="21"/>
        <v>2.5436399999999998E-4</v>
      </c>
      <c r="L208" s="5">
        <f t="shared" si="22"/>
        <v>-6.9767999999999987E-5</v>
      </c>
      <c r="M208" s="5">
        <f t="shared" si="23"/>
        <v>-3.8325999999999985E-5</v>
      </c>
      <c r="N208">
        <v>1</v>
      </c>
      <c r="O208" s="5">
        <f t="shared" si="24"/>
        <v>-0.27428409680615179</v>
      </c>
      <c r="P208" s="5">
        <f t="shared" si="25"/>
        <v>-0.15067383749272692</v>
      </c>
      <c r="Q208" s="5">
        <f t="shared" si="26"/>
        <v>0.31294467732420556</v>
      </c>
      <c r="R208" s="5">
        <f t="shared" si="27"/>
        <v>0.25116623190871562</v>
      </c>
    </row>
    <row r="209" spans="5:18" x14ac:dyDescent="0.3">
      <c r="E209" s="4">
        <v>40</v>
      </c>
      <c r="F209" s="5">
        <v>8.5414000000000006E-5</v>
      </c>
      <c r="G209" s="5">
        <v>1.0228199999999999E-4</v>
      </c>
      <c r="H209" s="5">
        <v>1.50383E-4</v>
      </c>
      <c r="I209" s="5">
        <v>1.32502E-4</v>
      </c>
      <c r="J209" s="5"/>
      <c r="K209" s="5">
        <f t="shared" si="21"/>
        <v>2.3579699999999999E-4</v>
      </c>
      <c r="L209" s="5">
        <f t="shared" si="22"/>
        <v>-6.4968999999999994E-5</v>
      </c>
      <c r="M209" s="5">
        <f t="shared" si="23"/>
        <v>-3.0220000000000005E-5</v>
      </c>
      <c r="N209">
        <v>1</v>
      </c>
      <c r="O209" s="5">
        <f t="shared" si="24"/>
        <v>-0.27552937484361545</v>
      </c>
      <c r="P209" s="5">
        <f t="shared" si="25"/>
        <v>-0.12816108771528054</v>
      </c>
      <c r="Q209" s="5">
        <f t="shared" si="26"/>
        <v>0.30387777280689249</v>
      </c>
      <c r="R209" s="5">
        <f t="shared" si="27"/>
        <v>0.21768840897441757</v>
      </c>
    </row>
    <row r="210" spans="5:18" x14ac:dyDescent="0.3">
      <c r="E210" s="4">
        <v>40.5</v>
      </c>
      <c r="F210" s="5">
        <v>1.02818E-4</v>
      </c>
      <c r="G210" s="5">
        <v>1.15574E-4</v>
      </c>
      <c r="H210" s="5">
        <v>1.78696E-4</v>
      </c>
      <c r="I210" s="5">
        <v>1.6671500000000001E-4</v>
      </c>
      <c r="J210" s="5"/>
      <c r="K210" s="5">
        <f t="shared" si="21"/>
        <v>2.8151400000000002E-4</v>
      </c>
      <c r="L210" s="5">
        <f t="shared" si="22"/>
        <v>-7.5877999999999994E-5</v>
      </c>
      <c r="M210" s="5">
        <f t="shared" si="23"/>
        <v>-5.1141000000000004E-5</v>
      </c>
      <c r="N210">
        <v>1</v>
      </c>
      <c r="O210" s="5">
        <f t="shared" si="24"/>
        <v>-0.26953544051095146</v>
      </c>
      <c r="P210" s="5">
        <f t="shared" si="25"/>
        <v>-0.18166414458961189</v>
      </c>
      <c r="Q210" s="5">
        <f t="shared" si="26"/>
        <v>0.32504032845311376</v>
      </c>
      <c r="R210" s="5">
        <f t="shared" si="27"/>
        <v>0.29652768093333065</v>
      </c>
    </row>
    <row r="211" spans="5:18" x14ac:dyDescent="0.3">
      <c r="E211" s="4">
        <v>41</v>
      </c>
      <c r="F211" s="5">
        <v>7.9542999999999994E-5</v>
      </c>
      <c r="G211" s="5">
        <v>8.1922999999999995E-5</v>
      </c>
      <c r="H211" s="5">
        <v>1.3137000000000001E-4</v>
      </c>
      <c r="I211" s="5">
        <v>1.2809099999999999E-4</v>
      </c>
      <c r="J211" s="5"/>
      <c r="K211" s="5">
        <f t="shared" si="21"/>
        <v>2.1091300000000002E-4</v>
      </c>
      <c r="L211" s="5">
        <f t="shared" si="22"/>
        <v>-5.1827000000000017E-5</v>
      </c>
      <c r="M211" s="5">
        <f t="shared" si="23"/>
        <v>-4.6167999999999996E-5</v>
      </c>
      <c r="N211">
        <v>1</v>
      </c>
      <c r="O211" s="5">
        <f t="shared" si="24"/>
        <v>-0.24572691109604441</v>
      </c>
      <c r="P211" s="5">
        <f t="shared" si="25"/>
        <v>-0.21889594287692077</v>
      </c>
      <c r="Q211" s="5">
        <f t="shared" si="26"/>
        <v>0.32908532122350803</v>
      </c>
      <c r="R211" s="5">
        <f t="shared" si="27"/>
        <v>0.36385719187311277</v>
      </c>
    </row>
    <row r="212" spans="5:18" x14ac:dyDescent="0.3">
      <c r="E212" s="4">
        <v>41.5</v>
      </c>
      <c r="F212" s="5">
        <v>4.5757999999999998E-5</v>
      </c>
      <c r="G212" s="5">
        <v>4.8742000000000002E-5</v>
      </c>
      <c r="H212" s="5">
        <v>6.7807999999999999E-5</v>
      </c>
      <c r="I212" s="5">
        <v>6.5327000000000007E-5</v>
      </c>
      <c r="J212" s="5"/>
      <c r="K212" s="5">
        <f t="shared" si="21"/>
        <v>1.13566E-4</v>
      </c>
      <c r="L212" s="5">
        <f t="shared" si="22"/>
        <v>-2.2050000000000001E-5</v>
      </c>
      <c r="M212" s="5">
        <f t="shared" si="23"/>
        <v>-1.6585000000000005E-5</v>
      </c>
      <c r="N212">
        <v>1</v>
      </c>
      <c r="O212" s="5">
        <f t="shared" si="24"/>
        <v>-0.19416022401070743</v>
      </c>
      <c r="P212" s="5">
        <f t="shared" si="25"/>
        <v>-0.14603842699399472</v>
      </c>
      <c r="Q212" s="5">
        <f t="shared" si="26"/>
        <v>0.24295146582551919</v>
      </c>
      <c r="R212" s="5">
        <f t="shared" si="27"/>
        <v>0.32243918431171054</v>
      </c>
    </row>
    <row r="213" spans="5:18" x14ac:dyDescent="0.3">
      <c r="E213" s="4">
        <v>42</v>
      </c>
      <c r="F213" s="5">
        <v>2.9E-5</v>
      </c>
      <c r="G213" s="5">
        <v>3.0559000000000003E-5</v>
      </c>
      <c r="H213" s="5">
        <v>4.4271999999999999E-5</v>
      </c>
      <c r="I213" s="5">
        <v>4.2137E-5</v>
      </c>
      <c r="J213" s="5"/>
      <c r="K213" s="5">
        <f t="shared" si="21"/>
        <v>7.3271999999999999E-5</v>
      </c>
      <c r="L213" s="5">
        <f t="shared" si="22"/>
        <v>-1.5271999999999999E-5</v>
      </c>
      <c r="M213" s="5">
        <f t="shared" si="23"/>
        <v>-1.1577999999999997E-5</v>
      </c>
      <c r="N213">
        <v>1</v>
      </c>
      <c r="O213" s="5">
        <f t="shared" si="24"/>
        <v>-0.20842886778032535</v>
      </c>
      <c r="P213" s="5">
        <f t="shared" si="25"/>
        <v>-0.15801397532481706</v>
      </c>
      <c r="Q213" s="5">
        <f t="shared" si="26"/>
        <v>0.26155498336323135</v>
      </c>
      <c r="R213" s="5">
        <f t="shared" si="27"/>
        <v>0.32433866344350737</v>
      </c>
    </row>
    <row r="214" spans="5:18" x14ac:dyDescent="0.3">
      <c r="E214" s="4">
        <v>42.5</v>
      </c>
      <c r="F214" s="5">
        <v>1.8969000000000001E-5</v>
      </c>
      <c r="G214" s="5">
        <v>2.0041999999999999E-5</v>
      </c>
      <c r="H214" s="5">
        <v>2.7690000000000001E-5</v>
      </c>
      <c r="I214" s="5">
        <v>2.6285999999999999E-5</v>
      </c>
      <c r="J214" s="5"/>
      <c r="K214" s="5">
        <f t="shared" si="21"/>
        <v>4.6659000000000002E-5</v>
      </c>
      <c r="L214" s="5">
        <f t="shared" si="22"/>
        <v>-8.721E-6</v>
      </c>
      <c r="M214" s="5">
        <f t="shared" si="23"/>
        <v>-6.2439999999999998E-6</v>
      </c>
      <c r="N214">
        <v>1</v>
      </c>
      <c r="O214" s="5">
        <f t="shared" si="24"/>
        <v>-0.18690927795280651</v>
      </c>
      <c r="P214" s="5">
        <f t="shared" si="25"/>
        <v>-0.13382198504039949</v>
      </c>
      <c r="Q214" s="5">
        <f t="shared" si="26"/>
        <v>0.22987692764823614</v>
      </c>
      <c r="R214" s="5">
        <f t="shared" si="27"/>
        <v>0.31068290548295396</v>
      </c>
    </row>
    <row r="215" spans="5:18" x14ac:dyDescent="0.3">
      <c r="E215" s="4">
        <v>43</v>
      </c>
      <c r="F215" s="5">
        <v>1.5594E-5</v>
      </c>
      <c r="G215" s="5">
        <v>1.6592999999999999E-5</v>
      </c>
      <c r="H215" s="5">
        <v>2.0761E-5</v>
      </c>
      <c r="I215" s="5">
        <v>1.9606000000000002E-5</v>
      </c>
      <c r="J215" s="5"/>
      <c r="K215" s="5">
        <f t="shared" si="21"/>
        <v>3.6355E-5</v>
      </c>
      <c r="L215" s="5">
        <f t="shared" si="22"/>
        <v>-5.1669999999999998E-6</v>
      </c>
      <c r="M215" s="5">
        <f t="shared" si="23"/>
        <v>-3.0130000000000032E-6</v>
      </c>
      <c r="N215">
        <v>1</v>
      </c>
      <c r="O215" s="5">
        <f t="shared" si="24"/>
        <v>-0.14212625498555906</v>
      </c>
      <c r="P215" s="5">
        <f t="shared" si="25"/>
        <v>-8.2877183331041215E-2</v>
      </c>
      <c r="Q215" s="5">
        <f t="shared" si="26"/>
        <v>0.16452507369123762</v>
      </c>
      <c r="R215" s="5">
        <f t="shared" si="27"/>
        <v>0.26395900049397958</v>
      </c>
    </row>
    <row r="216" spans="5:18" x14ac:dyDescent="0.3">
      <c r="E216" s="4">
        <v>43.5</v>
      </c>
      <c r="F216" s="5">
        <v>1.8986000000000001E-5</v>
      </c>
      <c r="G216" s="5">
        <v>1.5579000000000001E-5</v>
      </c>
      <c r="H216" s="5">
        <v>1.8787000000000002E-5</v>
      </c>
      <c r="I216" s="5">
        <v>2.1781999999999999E-5</v>
      </c>
      <c r="J216" s="5"/>
      <c r="K216" s="5">
        <f t="shared" si="21"/>
        <v>3.7773000000000006E-5</v>
      </c>
      <c r="L216" s="5">
        <f t="shared" si="22"/>
        <v>1.9899999999999928E-7</v>
      </c>
      <c r="M216" s="5">
        <f t="shared" si="23"/>
        <v>-6.202999999999998E-6</v>
      </c>
      <c r="N216">
        <v>1</v>
      </c>
      <c r="O216" s="5">
        <f t="shared" si="24"/>
        <v>5.2683133455113246E-3</v>
      </c>
      <c r="P216" s="5">
        <f t="shared" si="25"/>
        <v>-0.16421782754877814</v>
      </c>
      <c r="Q216" s="5">
        <f t="shared" si="26"/>
        <v>0.16430231285756974</v>
      </c>
      <c r="R216" s="5">
        <f t="shared" si="27"/>
        <v>-0.76936303753746338</v>
      </c>
    </row>
    <row r="217" spans="5:18" x14ac:dyDescent="0.3">
      <c r="E217" s="4">
        <v>44</v>
      </c>
      <c r="F217" s="5">
        <v>1.3410999999999999E-5</v>
      </c>
      <c r="G217" s="5">
        <v>1.6886999999999999E-5</v>
      </c>
      <c r="H217" s="5">
        <v>1.8808999999999999E-5</v>
      </c>
      <c r="I217" s="5">
        <v>1.5255E-5</v>
      </c>
      <c r="J217" s="5"/>
      <c r="K217" s="5">
        <f t="shared" si="21"/>
        <v>3.222E-5</v>
      </c>
      <c r="L217" s="5">
        <f t="shared" si="22"/>
        <v>-5.3979999999999998E-6</v>
      </c>
      <c r="M217" s="5">
        <f t="shared" si="23"/>
        <v>1.6319999999999989E-6</v>
      </c>
      <c r="N217">
        <v>1</v>
      </c>
      <c r="O217" s="5">
        <f t="shared" si="24"/>
        <v>-0.16753569211669769</v>
      </c>
      <c r="P217" s="5">
        <f t="shared" si="25"/>
        <v>5.0651769087523245E-2</v>
      </c>
      <c r="Q217" s="5">
        <f t="shared" si="26"/>
        <v>0.17502516917494093</v>
      </c>
      <c r="R217" s="5">
        <f t="shared" si="27"/>
        <v>-0.1467984411247355</v>
      </c>
    </row>
    <row r="218" spans="5:18" x14ac:dyDescent="0.3">
      <c r="E218" s="4">
        <v>44.5</v>
      </c>
      <c r="F218" s="5">
        <v>1.4909000000000001E-5</v>
      </c>
      <c r="G218" s="5">
        <v>1.3899E-5</v>
      </c>
      <c r="H218" s="5">
        <v>1.4793E-5</v>
      </c>
      <c r="I218" s="5">
        <v>1.4875000000000001E-5</v>
      </c>
      <c r="J218" s="5"/>
      <c r="K218" s="5">
        <f t="shared" si="21"/>
        <v>2.9702000000000001E-5</v>
      </c>
      <c r="L218" s="5">
        <f t="shared" si="22"/>
        <v>1.1600000000000024E-7</v>
      </c>
      <c r="M218" s="5">
        <f t="shared" si="23"/>
        <v>-9.7600000000000048E-7</v>
      </c>
      <c r="N218">
        <v>1</v>
      </c>
      <c r="O218" s="5">
        <f t="shared" si="24"/>
        <v>3.9054609117231244E-3</v>
      </c>
      <c r="P218" s="5">
        <f t="shared" si="25"/>
        <v>-3.2859740084842784E-2</v>
      </c>
      <c r="Q218" s="5">
        <f t="shared" si="26"/>
        <v>3.3091013030374587E-2</v>
      </c>
      <c r="R218" s="5">
        <f t="shared" si="27"/>
        <v>-0.72624940242587055</v>
      </c>
    </row>
    <row r="219" spans="5:18" x14ac:dyDescent="0.3">
      <c r="E219" s="4">
        <v>45</v>
      </c>
      <c r="F219" s="5">
        <v>1.2534000000000001E-5</v>
      </c>
      <c r="G219" s="5">
        <v>1.1899000000000001E-5</v>
      </c>
      <c r="H219" s="5">
        <v>1.2539E-5</v>
      </c>
      <c r="I219" s="5">
        <v>1.3113E-5</v>
      </c>
      <c r="J219" s="5"/>
      <c r="K219" s="5">
        <f t="shared" si="21"/>
        <v>2.5073000000000002E-5</v>
      </c>
      <c r="L219" s="5">
        <f t="shared" si="22"/>
        <v>-4.9999999999991051E-9</v>
      </c>
      <c r="M219" s="5">
        <f t="shared" si="23"/>
        <v>-1.2139999999999989E-6</v>
      </c>
      <c r="N219">
        <v>1</v>
      </c>
      <c r="O219" s="5">
        <f t="shared" si="24"/>
        <v>-1.9941770031504426E-4</v>
      </c>
      <c r="P219" s="5">
        <f t="shared" si="25"/>
        <v>-4.841861763650137E-2</v>
      </c>
      <c r="Q219" s="5">
        <f t="shared" si="26"/>
        <v>4.8419028297239923E-2</v>
      </c>
      <c r="R219" s="5">
        <f t="shared" si="27"/>
        <v>0.78333886696885613</v>
      </c>
    </row>
    <row r="220" spans="5:18" x14ac:dyDescent="0.3">
      <c r="E220" s="4">
        <v>45.5</v>
      </c>
      <c r="F220" s="5">
        <v>1.4313E-5</v>
      </c>
      <c r="G220" s="5">
        <v>1.2371999999999999E-5</v>
      </c>
      <c r="H220" s="5">
        <v>1.5038999999999999E-5</v>
      </c>
      <c r="I220" s="5">
        <v>1.7796E-5</v>
      </c>
      <c r="J220" s="5"/>
      <c r="K220" s="5">
        <f t="shared" si="21"/>
        <v>2.9352E-5</v>
      </c>
      <c r="L220" s="5">
        <f t="shared" si="22"/>
        <v>-7.2599999999999949E-7</v>
      </c>
      <c r="M220" s="5">
        <f t="shared" si="23"/>
        <v>-5.4240000000000009E-6</v>
      </c>
      <c r="N220">
        <v>1</v>
      </c>
      <c r="O220" s="5">
        <f t="shared" si="24"/>
        <v>-2.4734260016353211E-2</v>
      </c>
      <c r="P220" s="5">
        <f t="shared" si="25"/>
        <v>-0.18479149632052333</v>
      </c>
      <c r="Q220" s="5">
        <f t="shared" si="26"/>
        <v>0.18643948275763522</v>
      </c>
      <c r="R220" s="5">
        <f t="shared" si="27"/>
        <v>0.71886881083410592</v>
      </c>
    </row>
    <row r="221" spans="5:18" x14ac:dyDescent="0.3">
      <c r="E221" s="4">
        <v>46</v>
      </c>
      <c r="F221" s="5">
        <v>1.6911000000000001E-5</v>
      </c>
      <c r="G221" s="5">
        <v>1.5576000000000001E-5</v>
      </c>
      <c r="H221" s="5">
        <v>1.5512E-5</v>
      </c>
      <c r="I221" s="5">
        <v>1.6793999999999999E-5</v>
      </c>
      <c r="J221" s="5"/>
      <c r="K221" s="5">
        <f t="shared" si="21"/>
        <v>3.2422999999999998E-5</v>
      </c>
      <c r="L221" s="5">
        <f t="shared" si="22"/>
        <v>1.3990000000000013E-6</v>
      </c>
      <c r="M221" s="5">
        <f t="shared" si="23"/>
        <v>-1.2179999999999975E-6</v>
      </c>
      <c r="N221">
        <v>1</v>
      </c>
      <c r="O221" s="5">
        <f t="shared" si="24"/>
        <v>4.3148382321191794E-2</v>
      </c>
      <c r="P221" s="5">
        <f t="shared" si="25"/>
        <v>-3.7565925423310539E-2</v>
      </c>
      <c r="Q221" s="5">
        <f t="shared" si="26"/>
        <v>5.7209978586304909E-2</v>
      </c>
      <c r="R221" s="5">
        <f t="shared" si="27"/>
        <v>-0.35817248284318809</v>
      </c>
    </row>
    <row r="222" spans="5:18" x14ac:dyDescent="0.3">
      <c r="E222" s="4">
        <v>46.5</v>
      </c>
      <c r="F222" s="5">
        <v>1.5705999999999998E-5</v>
      </c>
      <c r="G222" s="5">
        <v>1.5367E-5</v>
      </c>
      <c r="H222" s="5">
        <v>1.6246E-5</v>
      </c>
      <c r="I222" s="5">
        <v>1.6458000000000001E-5</v>
      </c>
      <c r="J222" s="5"/>
      <c r="K222" s="5">
        <f t="shared" si="21"/>
        <v>3.1951999999999995E-5</v>
      </c>
      <c r="L222" s="5">
        <f t="shared" si="22"/>
        <v>-5.4000000000000161E-7</v>
      </c>
      <c r="M222" s="5">
        <f t="shared" si="23"/>
        <v>-1.0910000000000002E-6</v>
      </c>
      <c r="N222">
        <v>1</v>
      </c>
      <c r="O222" s="5">
        <f t="shared" si="24"/>
        <v>-1.6900350525788737E-2</v>
      </c>
      <c r="P222" s="5">
        <f t="shared" si="25"/>
        <v>-3.4144967451176775E-2</v>
      </c>
      <c r="Q222" s="5">
        <f t="shared" si="26"/>
        <v>3.8098564935394208E-2</v>
      </c>
      <c r="R222" s="5">
        <f t="shared" si="27"/>
        <v>0.55559492100592722</v>
      </c>
    </row>
    <row r="223" spans="5:18" x14ac:dyDescent="0.3">
      <c r="E223" s="4">
        <v>47</v>
      </c>
      <c r="F223" s="5">
        <v>1.3139000000000001E-5</v>
      </c>
      <c r="G223" s="5">
        <v>1.2394E-5</v>
      </c>
      <c r="H223" s="5">
        <v>1.384E-5</v>
      </c>
      <c r="I223" s="5">
        <v>1.4972E-5</v>
      </c>
      <c r="J223" s="5"/>
      <c r="K223" s="5">
        <f t="shared" si="21"/>
        <v>2.6979E-5</v>
      </c>
      <c r="L223" s="5">
        <f t="shared" si="22"/>
        <v>-7.0099999999999888E-7</v>
      </c>
      <c r="M223" s="5">
        <f t="shared" si="23"/>
        <v>-2.5779999999999997E-6</v>
      </c>
      <c r="N223">
        <v>1</v>
      </c>
      <c r="O223" s="5">
        <f t="shared" si="24"/>
        <v>-2.5983172096815998E-2</v>
      </c>
      <c r="P223" s="5">
        <f t="shared" si="25"/>
        <v>-9.5555802661329167E-2</v>
      </c>
      <c r="Q223" s="5">
        <f t="shared" si="26"/>
        <v>9.902543438159532E-2</v>
      </c>
      <c r="R223" s="5">
        <f t="shared" si="27"/>
        <v>0.65264967067630886</v>
      </c>
    </row>
    <row r="224" spans="5:18" x14ac:dyDescent="0.3">
      <c r="E224" s="4">
        <v>47.5</v>
      </c>
      <c r="F224" s="5">
        <v>1.2694000000000001E-5</v>
      </c>
      <c r="G224" s="5">
        <v>1.0692E-5</v>
      </c>
      <c r="H224" s="5">
        <v>1.4185999999999999E-5</v>
      </c>
      <c r="I224" s="5">
        <v>1.6294999999999999E-5</v>
      </c>
      <c r="J224" s="5"/>
      <c r="K224" s="5">
        <f t="shared" si="21"/>
        <v>2.688E-5</v>
      </c>
      <c r="L224" s="5">
        <f t="shared" si="22"/>
        <v>-1.4919999999999986E-6</v>
      </c>
      <c r="M224" s="5">
        <f t="shared" si="23"/>
        <v>-5.6029999999999987E-6</v>
      </c>
      <c r="N224">
        <v>1</v>
      </c>
      <c r="O224" s="5">
        <f t="shared" si="24"/>
        <v>-5.5505952380952329E-2</v>
      </c>
      <c r="P224" s="5">
        <f t="shared" si="25"/>
        <v>-0.20844494047619042</v>
      </c>
      <c r="Q224" s="5">
        <f t="shared" si="26"/>
        <v>0.21570860891452412</v>
      </c>
      <c r="R224" s="5">
        <f t="shared" si="27"/>
        <v>0.65527471961876371</v>
      </c>
    </row>
    <row r="225" spans="5:18" x14ac:dyDescent="0.3">
      <c r="E225" s="4">
        <v>48</v>
      </c>
      <c r="F225" s="5">
        <v>1.1955E-5</v>
      </c>
      <c r="G225" s="5">
        <v>1.1429E-5</v>
      </c>
      <c r="H225" s="5">
        <v>1.3380999999999999E-5</v>
      </c>
      <c r="I225" s="5">
        <v>1.3661E-5</v>
      </c>
      <c r="J225" s="5"/>
      <c r="K225" s="5">
        <f t="shared" si="21"/>
        <v>2.5335999999999999E-5</v>
      </c>
      <c r="L225" s="5">
        <f t="shared" si="22"/>
        <v>-1.4259999999999996E-6</v>
      </c>
      <c r="M225" s="5">
        <f t="shared" si="23"/>
        <v>-2.232E-6</v>
      </c>
      <c r="N225">
        <v>1</v>
      </c>
      <c r="O225" s="5">
        <f t="shared" si="24"/>
        <v>-5.6283549100094712E-2</v>
      </c>
      <c r="P225" s="5">
        <f t="shared" si="25"/>
        <v>-8.8095989895800447E-2</v>
      </c>
      <c r="Q225" s="5">
        <f t="shared" si="26"/>
        <v>0.10454062050238533</v>
      </c>
      <c r="R225" s="5">
        <f t="shared" si="27"/>
        <v>0.50113588953192834</v>
      </c>
    </row>
    <row r="226" spans="5:18" x14ac:dyDescent="0.3">
      <c r="E226" s="4">
        <v>48.5</v>
      </c>
      <c r="F226" s="5">
        <v>1.183E-5</v>
      </c>
      <c r="G226" s="5">
        <v>1.2156E-5</v>
      </c>
      <c r="H226" s="5">
        <v>1.5233E-5</v>
      </c>
      <c r="I226" s="5">
        <v>1.473E-5</v>
      </c>
      <c r="J226" s="5"/>
      <c r="K226" s="5">
        <f t="shared" si="21"/>
        <v>2.7063000000000002E-5</v>
      </c>
      <c r="L226" s="5">
        <f t="shared" si="22"/>
        <v>-3.4029999999999994E-6</v>
      </c>
      <c r="M226" s="5">
        <f t="shared" si="23"/>
        <v>-2.5739999999999994E-6</v>
      </c>
      <c r="N226">
        <v>1</v>
      </c>
      <c r="O226" s="5">
        <f t="shared" si="24"/>
        <v>-0.12574363522152013</v>
      </c>
      <c r="P226" s="5">
        <f t="shared" si="25"/>
        <v>-9.5111406717658775E-2</v>
      </c>
      <c r="Q226" s="5">
        <f t="shared" si="26"/>
        <v>0.15766306316488535</v>
      </c>
      <c r="R226" s="5">
        <f t="shared" si="27"/>
        <v>0.32378954187514958</v>
      </c>
    </row>
    <row r="227" spans="5:18" x14ac:dyDescent="0.3">
      <c r="E227" s="4">
        <v>49</v>
      </c>
      <c r="F227" s="5">
        <v>1.0438000000000001E-5</v>
      </c>
      <c r="G227" s="5">
        <v>1.0606E-5</v>
      </c>
      <c r="H227" s="5">
        <v>1.2758999999999999E-5</v>
      </c>
      <c r="I227" s="5">
        <v>1.2449999999999999E-5</v>
      </c>
      <c r="J227" s="5"/>
      <c r="K227" s="5">
        <f t="shared" si="21"/>
        <v>2.3197000000000002E-5</v>
      </c>
      <c r="L227" s="5">
        <f t="shared" si="22"/>
        <v>-2.3209999999999986E-6</v>
      </c>
      <c r="M227" s="5">
        <f t="shared" si="23"/>
        <v>-1.8439999999999996E-6</v>
      </c>
      <c r="N227">
        <v>1</v>
      </c>
      <c r="O227" s="5">
        <f t="shared" si="24"/>
        <v>-0.10005604172953392</v>
      </c>
      <c r="P227" s="5">
        <f t="shared" si="25"/>
        <v>-7.9493037892830951E-2</v>
      </c>
      <c r="Q227" s="5">
        <f t="shared" si="26"/>
        <v>0.12779027568642809</v>
      </c>
      <c r="R227" s="5">
        <f t="shared" si="27"/>
        <v>0.3356845810779725</v>
      </c>
    </row>
    <row r="228" spans="5:18" x14ac:dyDescent="0.3">
      <c r="E228" s="4">
        <v>49.5</v>
      </c>
      <c r="F228" s="5">
        <v>1.4089E-5</v>
      </c>
      <c r="G228" s="5">
        <v>1.2055000000000001E-5</v>
      </c>
      <c r="H228" s="5">
        <v>1.3933E-5</v>
      </c>
      <c r="I228" s="5">
        <v>1.5985E-5</v>
      </c>
      <c r="J228" s="5"/>
      <c r="K228" s="5">
        <f t="shared" si="21"/>
        <v>2.8022E-5</v>
      </c>
      <c r="L228" s="5">
        <f t="shared" si="22"/>
        <v>1.5599999999999986E-7</v>
      </c>
      <c r="M228" s="5">
        <f t="shared" si="23"/>
        <v>-3.9299999999999996E-6</v>
      </c>
      <c r="N228">
        <v>1</v>
      </c>
      <c r="O228" s="5">
        <f t="shared" si="24"/>
        <v>5.5670544572121857E-3</v>
      </c>
      <c r="P228" s="5">
        <f t="shared" si="25"/>
        <v>-0.14024694882592248</v>
      </c>
      <c r="Q228" s="5">
        <f t="shared" si="26"/>
        <v>0.14035739649306156</v>
      </c>
      <c r="R228" s="5">
        <f t="shared" si="27"/>
        <v>-0.7655612495609756</v>
      </c>
    </row>
    <row r="229" spans="5:18" x14ac:dyDescent="0.3">
      <c r="E229" s="4">
        <v>50</v>
      </c>
      <c r="F229" s="5">
        <v>1.2515E-5</v>
      </c>
      <c r="G229" s="5">
        <v>1.2118E-5</v>
      </c>
      <c r="H229" s="5">
        <v>1.2558000000000001E-5</v>
      </c>
      <c r="I229" s="5">
        <v>1.2964E-5</v>
      </c>
      <c r="J229" s="5"/>
      <c r="K229" s="5">
        <f t="shared" si="21"/>
        <v>2.5073000000000002E-5</v>
      </c>
      <c r="L229" s="5">
        <f t="shared" si="22"/>
        <v>-4.3000000000001113E-8</v>
      </c>
      <c r="M229" s="5">
        <f t="shared" si="23"/>
        <v>-8.4600000000000003E-7</v>
      </c>
      <c r="N229">
        <v>1</v>
      </c>
      <c r="O229" s="5">
        <f t="shared" si="24"/>
        <v>-1.714992222709732E-3</v>
      </c>
      <c r="P229" s="5">
        <f t="shared" si="25"/>
        <v>-3.3741474893311529E-2</v>
      </c>
      <c r="Q229" s="5">
        <f t="shared" si="26"/>
        <v>3.378503109810508E-2</v>
      </c>
      <c r="R229" s="5">
        <f t="shared" si="27"/>
        <v>0.76000630277572512</v>
      </c>
    </row>
    <row r="230" spans="5:18" x14ac:dyDescent="0.3">
      <c r="E230" s="4">
        <v>50.5</v>
      </c>
      <c r="F230" s="5">
        <v>1.3288000000000001E-5</v>
      </c>
      <c r="G230" s="5">
        <v>1.3385E-5</v>
      </c>
      <c r="H230" s="5">
        <v>1.2605999999999999E-5</v>
      </c>
      <c r="I230" s="5">
        <v>1.3142999999999999E-5</v>
      </c>
      <c r="J230" s="5"/>
      <c r="K230" s="5">
        <f t="shared" si="21"/>
        <v>2.5894E-5</v>
      </c>
      <c r="L230" s="5">
        <f t="shared" si="22"/>
        <v>6.8200000000000126E-7</v>
      </c>
      <c r="M230" s="5">
        <f t="shared" si="23"/>
        <v>2.4200000000000039E-7</v>
      </c>
      <c r="N230">
        <v>1</v>
      </c>
      <c r="O230" s="5">
        <f t="shared" si="24"/>
        <v>2.6338147833474986E-2</v>
      </c>
      <c r="P230" s="5">
        <f t="shared" si="25"/>
        <v>9.3457943925233794E-3</v>
      </c>
      <c r="Q230" s="5">
        <f t="shared" si="26"/>
        <v>2.7947126938655153E-2</v>
      </c>
      <c r="R230" s="5">
        <f t="shared" si="27"/>
        <v>0.17048947674817466</v>
      </c>
    </row>
    <row r="231" spans="5:18" x14ac:dyDescent="0.3">
      <c r="E231" s="4">
        <v>51</v>
      </c>
      <c r="F231" s="5">
        <v>1.5316999999999999E-5</v>
      </c>
      <c r="G231" s="5">
        <v>1.3251000000000001E-5</v>
      </c>
      <c r="H231" s="5">
        <v>1.1187E-5</v>
      </c>
      <c r="I231" s="5">
        <v>1.289E-5</v>
      </c>
      <c r="J231" s="5"/>
      <c r="K231" s="5">
        <f t="shared" si="21"/>
        <v>2.6503999999999999E-5</v>
      </c>
      <c r="L231" s="5">
        <f t="shared" si="22"/>
        <v>4.1299999999999994E-6</v>
      </c>
      <c r="M231" s="5">
        <f t="shared" si="23"/>
        <v>3.6100000000000044E-7</v>
      </c>
      <c r="N231">
        <v>1</v>
      </c>
      <c r="O231" s="5">
        <f t="shared" si="24"/>
        <v>0.15582553576818592</v>
      </c>
      <c r="P231" s="5">
        <f t="shared" si="25"/>
        <v>1.3620585571989152E-2</v>
      </c>
      <c r="Q231" s="5">
        <f t="shared" si="26"/>
        <v>0.15641968529813013</v>
      </c>
      <c r="R231" s="5">
        <f t="shared" si="27"/>
        <v>4.3593801552902878E-2</v>
      </c>
    </row>
    <row r="232" spans="5:18" x14ac:dyDescent="0.3">
      <c r="E232" s="4">
        <v>51.5</v>
      </c>
      <c r="F232" s="5">
        <v>2.1183999999999999E-5</v>
      </c>
      <c r="G232" s="5">
        <v>1.4216000000000001E-5</v>
      </c>
      <c r="H232" s="5">
        <v>1.1116E-5</v>
      </c>
      <c r="I232" s="5">
        <v>1.8924999999999999E-5</v>
      </c>
      <c r="J232" s="5"/>
      <c r="K232" s="5">
        <f t="shared" si="21"/>
        <v>3.2299999999999999E-5</v>
      </c>
      <c r="L232" s="5">
        <f t="shared" si="22"/>
        <v>1.0067999999999999E-5</v>
      </c>
      <c r="M232" s="5">
        <f t="shared" si="23"/>
        <v>-4.7089999999999985E-6</v>
      </c>
      <c r="N232">
        <v>1</v>
      </c>
      <c r="O232" s="5">
        <f t="shared" si="24"/>
        <v>0.31170278637770898</v>
      </c>
      <c r="P232" s="5">
        <f t="shared" si="25"/>
        <v>-0.14578947368421047</v>
      </c>
      <c r="Q232" s="5">
        <f t="shared" si="26"/>
        <v>0.34411218762599322</v>
      </c>
      <c r="R232" s="5">
        <f t="shared" si="27"/>
        <v>-0.21874568493934551</v>
      </c>
    </row>
    <row r="233" spans="5:18" x14ac:dyDescent="0.3">
      <c r="E233" s="4">
        <v>52</v>
      </c>
      <c r="F233" s="5">
        <v>1.3951000000000001E-5</v>
      </c>
      <c r="G233" s="5">
        <v>1.1399E-5</v>
      </c>
      <c r="H233" s="5">
        <v>1.1124000000000001E-5</v>
      </c>
      <c r="I233" s="5">
        <v>1.3735E-5</v>
      </c>
      <c r="J233" s="5"/>
      <c r="K233" s="5">
        <f t="shared" si="21"/>
        <v>2.5075E-5</v>
      </c>
      <c r="L233" s="5">
        <f t="shared" si="22"/>
        <v>2.8270000000000002E-6</v>
      </c>
      <c r="M233" s="5">
        <f t="shared" si="23"/>
        <v>-2.3359999999999993E-6</v>
      </c>
      <c r="N233">
        <v>1</v>
      </c>
      <c r="O233" s="5">
        <f t="shared" si="24"/>
        <v>0.11274177467597209</v>
      </c>
      <c r="P233" s="5">
        <f t="shared" si="25"/>
        <v>-9.3160518444665982E-2</v>
      </c>
      <c r="Q233" s="5">
        <f t="shared" si="26"/>
        <v>0.14625180325030737</v>
      </c>
      <c r="R233" s="5">
        <f t="shared" si="27"/>
        <v>-0.34529178115248194</v>
      </c>
    </row>
    <row r="234" spans="5:18" x14ac:dyDescent="0.3">
      <c r="E234" s="4">
        <v>52.5</v>
      </c>
      <c r="F234" s="5">
        <v>1.4372000000000001E-5</v>
      </c>
      <c r="G234" s="5">
        <v>1.0874E-5</v>
      </c>
      <c r="H234" s="5">
        <v>9.9839999999999996E-6</v>
      </c>
      <c r="I234" s="5">
        <v>1.3482000000000001E-5</v>
      </c>
      <c r="J234" s="5"/>
      <c r="K234" s="5">
        <f t="shared" si="21"/>
        <v>2.4356000000000002E-5</v>
      </c>
      <c r="L234" s="5">
        <f t="shared" si="22"/>
        <v>4.388000000000001E-6</v>
      </c>
      <c r="M234" s="5">
        <f t="shared" si="23"/>
        <v>-2.6080000000000011E-6</v>
      </c>
      <c r="N234">
        <v>1</v>
      </c>
      <c r="O234" s="5">
        <f t="shared" si="24"/>
        <v>0.18016094596813931</v>
      </c>
      <c r="P234" s="5">
        <f t="shared" si="25"/>
        <v>-0.10707833798653313</v>
      </c>
      <c r="Q234" s="5">
        <f t="shared" si="26"/>
        <v>0.2095799058070526</v>
      </c>
      <c r="R234" s="5">
        <f t="shared" si="27"/>
        <v>-0.26812670883358974</v>
      </c>
    </row>
    <row r="235" spans="5:18" x14ac:dyDescent="0.3">
      <c r="E235" s="4">
        <v>53</v>
      </c>
      <c r="F235" s="5">
        <v>1.2159E-5</v>
      </c>
      <c r="G235" s="5">
        <v>1.0315E-5</v>
      </c>
      <c r="H235" s="5">
        <v>1.0190999999999999E-5</v>
      </c>
      <c r="I235" s="5">
        <v>1.2568999999999999E-5</v>
      </c>
      <c r="J235" s="5"/>
      <c r="K235" s="5">
        <f t="shared" si="21"/>
        <v>2.2350000000000001E-5</v>
      </c>
      <c r="L235" s="5">
        <f t="shared" si="22"/>
        <v>1.9680000000000005E-6</v>
      </c>
      <c r="M235" s="5">
        <f t="shared" si="23"/>
        <v>-2.2539999999999991E-6</v>
      </c>
      <c r="N235">
        <v>1</v>
      </c>
      <c r="O235" s="5">
        <f t="shared" si="24"/>
        <v>8.8053691275167809E-2</v>
      </c>
      <c r="P235" s="5">
        <f t="shared" si="25"/>
        <v>-0.10085011185682322</v>
      </c>
      <c r="Q235" s="5">
        <f t="shared" si="26"/>
        <v>0.13388128177126299</v>
      </c>
      <c r="R235" s="5">
        <f t="shared" si="27"/>
        <v>-0.42651762012352618</v>
      </c>
    </row>
    <row r="236" spans="5:18" x14ac:dyDescent="0.3">
      <c r="E236" s="4">
        <v>53.5</v>
      </c>
      <c r="F236" s="5">
        <v>1.0576E-5</v>
      </c>
      <c r="G236" s="5">
        <v>1.1157E-5</v>
      </c>
      <c r="H236" s="5">
        <v>1.1355000000000001E-5</v>
      </c>
      <c r="I236" s="5">
        <v>1.0681E-5</v>
      </c>
      <c r="J236" s="5"/>
      <c r="K236" s="5">
        <f t="shared" si="21"/>
        <v>2.1931000000000001E-5</v>
      </c>
      <c r="L236" s="5">
        <f t="shared" si="22"/>
        <v>-7.790000000000005E-7</v>
      </c>
      <c r="M236" s="5">
        <f t="shared" si="23"/>
        <v>4.7600000000000019E-7</v>
      </c>
      <c r="N236">
        <v>1</v>
      </c>
      <c r="O236" s="5">
        <f t="shared" si="24"/>
        <v>-3.5520496101408984E-2</v>
      </c>
      <c r="P236" s="5">
        <f t="shared" si="25"/>
        <v>2.1704436642195984E-2</v>
      </c>
      <c r="Q236" s="5">
        <f t="shared" si="26"/>
        <v>4.1626772794024165E-2</v>
      </c>
      <c r="R236" s="5">
        <f t="shared" si="27"/>
        <v>-0.27424873798922955</v>
      </c>
    </row>
    <row r="237" spans="5:18" x14ac:dyDescent="0.3">
      <c r="E237" s="4">
        <v>54</v>
      </c>
      <c r="F237" s="5">
        <v>9.6339999999999996E-6</v>
      </c>
      <c r="G237" s="5">
        <v>8.6149999999999997E-6</v>
      </c>
      <c r="H237" s="5">
        <v>1.0631999999999999E-5</v>
      </c>
      <c r="I237" s="5">
        <v>1.1440000000000001E-5</v>
      </c>
      <c r="J237" s="5"/>
      <c r="K237" s="5">
        <f t="shared" si="21"/>
        <v>2.0265999999999999E-5</v>
      </c>
      <c r="L237" s="5">
        <f t="shared" si="22"/>
        <v>-9.9799999999999959E-7</v>
      </c>
      <c r="M237" s="5">
        <f t="shared" si="23"/>
        <v>-2.8250000000000009E-6</v>
      </c>
      <c r="N237">
        <v>1</v>
      </c>
      <c r="O237" s="5">
        <f t="shared" si="24"/>
        <v>-4.9245040955294563E-2</v>
      </c>
      <c r="P237" s="5">
        <f t="shared" si="25"/>
        <v>-0.13939603276423571</v>
      </c>
      <c r="Q237" s="5">
        <f t="shared" si="26"/>
        <v>0.14783885825146417</v>
      </c>
      <c r="R237" s="5">
        <f t="shared" si="27"/>
        <v>0.61560374368332105</v>
      </c>
    </row>
    <row r="238" spans="5:18" x14ac:dyDescent="0.3">
      <c r="E238" s="4">
        <v>54.5</v>
      </c>
      <c r="F238" s="5">
        <v>1.2636000000000001E-5</v>
      </c>
      <c r="G238" s="5">
        <v>1.1579999999999999E-5</v>
      </c>
      <c r="H238" s="5">
        <v>1.0068000000000001E-5</v>
      </c>
      <c r="I238" s="5">
        <v>1.1134999999999999E-5</v>
      </c>
      <c r="J238" s="5"/>
      <c r="K238" s="5">
        <f t="shared" si="21"/>
        <v>2.2704000000000001E-5</v>
      </c>
      <c r="L238" s="5">
        <f t="shared" si="22"/>
        <v>2.5679999999999998E-6</v>
      </c>
      <c r="M238" s="5">
        <f t="shared" si="23"/>
        <v>4.4499999999999997E-7</v>
      </c>
      <c r="N238">
        <v>1</v>
      </c>
      <c r="O238" s="5">
        <f t="shared" si="24"/>
        <v>0.11310782241014798</v>
      </c>
      <c r="P238" s="5">
        <f t="shared" si="25"/>
        <v>1.9600070472163493E-2</v>
      </c>
      <c r="Q238" s="5">
        <f t="shared" si="26"/>
        <v>0.1147934765257998</v>
      </c>
      <c r="R238" s="5">
        <f t="shared" si="27"/>
        <v>8.5791351023885506E-2</v>
      </c>
    </row>
    <row r="239" spans="5:18" x14ac:dyDescent="0.3">
      <c r="E239" s="4">
        <v>55</v>
      </c>
      <c r="F239" s="5">
        <v>1.1003E-5</v>
      </c>
      <c r="G239" s="5">
        <v>1.0576E-5</v>
      </c>
      <c r="H239" s="5">
        <v>9.6390000000000004E-6</v>
      </c>
      <c r="I239" s="5">
        <v>1.0062E-5</v>
      </c>
      <c r="J239" s="5"/>
      <c r="K239" s="5">
        <f t="shared" si="21"/>
        <v>2.0642E-5</v>
      </c>
      <c r="L239" s="5">
        <f t="shared" si="22"/>
        <v>1.3639999999999991E-6</v>
      </c>
      <c r="M239" s="5">
        <f t="shared" si="23"/>
        <v>5.140000000000005E-7</v>
      </c>
      <c r="N239">
        <v>1</v>
      </c>
      <c r="O239" s="5">
        <f t="shared" si="24"/>
        <v>6.6078868326712489E-2</v>
      </c>
      <c r="P239" s="5">
        <f t="shared" si="25"/>
        <v>2.4900687917837443E-2</v>
      </c>
      <c r="Q239" s="5">
        <f t="shared" si="26"/>
        <v>7.0614878730481029E-2</v>
      </c>
      <c r="R239" s="5">
        <f t="shared" si="27"/>
        <v>0.18018828931896438</v>
      </c>
    </row>
    <row r="240" spans="5:18" x14ac:dyDescent="0.3">
      <c r="E240" s="4">
        <v>55.5</v>
      </c>
      <c r="F240" s="5">
        <v>9.9450000000000005E-6</v>
      </c>
      <c r="G240" s="5">
        <v>9.2739999999999996E-6</v>
      </c>
      <c r="H240" s="5">
        <v>9.0559999999999994E-6</v>
      </c>
      <c r="I240" s="5">
        <v>9.7920000000000004E-6</v>
      </c>
      <c r="J240" s="5"/>
      <c r="K240" s="5">
        <f t="shared" si="21"/>
        <v>1.9001E-5</v>
      </c>
      <c r="L240" s="5">
        <f t="shared" si="22"/>
        <v>8.8900000000000114E-7</v>
      </c>
      <c r="M240" s="5">
        <f t="shared" si="23"/>
        <v>-5.180000000000008E-7</v>
      </c>
      <c r="N240">
        <v>1</v>
      </c>
      <c r="O240" s="5">
        <f t="shared" si="24"/>
        <v>4.6787011209936377E-2</v>
      </c>
      <c r="P240" s="5">
        <f t="shared" si="25"/>
        <v>-2.726172306720703E-2</v>
      </c>
      <c r="Q240" s="5">
        <f t="shared" si="26"/>
        <v>5.4150031971844668E-2</v>
      </c>
      <c r="R240" s="5">
        <f t="shared" si="27"/>
        <v>-0.26379236625038377</v>
      </c>
    </row>
    <row r="241" spans="5:18" x14ac:dyDescent="0.3">
      <c r="E241" s="4">
        <v>56</v>
      </c>
      <c r="F241" s="5">
        <v>1.0037999999999999E-5</v>
      </c>
      <c r="G241" s="5">
        <v>9.798E-6</v>
      </c>
      <c r="H241" s="5">
        <v>9.2410000000000001E-6</v>
      </c>
      <c r="I241" s="5">
        <v>9.1789999999999997E-6</v>
      </c>
      <c r="J241" s="5"/>
      <c r="K241" s="5">
        <f t="shared" si="21"/>
        <v>1.9279E-5</v>
      </c>
      <c r="L241" s="5">
        <f t="shared" si="22"/>
        <v>7.9699999999999931E-7</v>
      </c>
      <c r="M241" s="5">
        <f t="shared" si="23"/>
        <v>6.1900000000000034E-7</v>
      </c>
      <c r="N241">
        <v>1</v>
      </c>
      <c r="O241" s="5">
        <f t="shared" si="24"/>
        <v>4.1340318481248993E-2</v>
      </c>
      <c r="P241" s="5">
        <f t="shared" si="25"/>
        <v>3.210747445406921E-2</v>
      </c>
      <c r="Q241" s="5">
        <f t="shared" si="26"/>
        <v>5.234416727726026E-2</v>
      </c>
      <c r="R241" s="5">
        <f t="shared" si="27"/>
        <v>0.33017393977425469</v>
      </c>
    </row>
    <row r="242" spans="5:18" x14ac:dyDescent="0.3">
      <c r="E242" s="4">
        <v>56.5</v>
      </c>
      <c r="F242" s="5">
        <v>8.4009999999999997E-6</v>
      </c>
      <c r="G242" s="5">
        <v>9.1749999999999994E-6</v>
      </c>
      <c r="H242" s="5">
        <v>9.8120000000000002E-6</v>
      </c>
      <c r="I242" s="5">
        <v>9.037E-6</v>
      </c>
      <c r="J242" s="5"/>
      <c r="K242" s="5">
        <f t="shared" si="21"/>
        <v>1.8213E-5</v>
      </c>
      <c r="L242" s="5">
        <f t="shared" si="22"/>
        <v>-1.4110000000000006E-6</v>
      </c>
      <c r="M242" s="5">
        <f t="shared" si="23"/>
        <v>1.3799999999999936E-7</v>
      </c>
      <c r="N242">
        <v>1</v>
      </c>
      <c r="O242" s="5">
        <f t="shared" si="24"/>
        <v>-7.7472135287981136E-2</v>
      </c>
      <c r="P242" s="5">
        <f t="shared" si="25"/>
        <v>7.5770054356777772E-3</v>
      </c>
      <c r="Q242" s="5">
        <f t="shared" si="26"/>
        <v>7.7841780281873968E-2</v>
      </c>
      <c r="R242" s="5">
        <f t="shared" si="27"/>
        <v>-4.8746455980155208E-2</v>
      </c>
    </row>
    <row r="243" spans="5:18" x14ac:dyDescent="0.3">
      <c r="E243" s="4">
        <v>57</v>
      </c>
      <c r="F243" s="5">
        <v>8.8179999999999993E-6</v>
      </c>
      <c r="G243" s="5">
        <v>9.5349999999999993E-6</v>
      </c>
      <c r="H243" s="5">
        <v>1.006E-5</v>
      </c>
      <c r="I243" s="5">
        <v>9.0820000000000005E-6</v>
      </c>
      <c r="J243" s="5"/>
      <c r="K243" s="5">
        <f t="shared" si="21"/>
        <v>1.8877999999999998E-5</v>
      </c>
      <c r="L243" s="5">
        <f t="shared" si="22"/>
        <v>-1.242000000000001E-6</v>
      </c>
      <c r="M243" s="5">
        <f t="shared" si="23"/>
        <v>4.5299999999999888E-7</v>
      </c>
      <c r="N243">
        <v>1</v>
      </c>
      <c r="O243" s="5">
        <f t="shared" si="24"/>
        <v>-6.5790867676660716E-2</v>
      </c>
      <c r="P243" s="5">
        <f t="shared" si="25"/>
        <v>2.3996186036656368E-2</v>
      </c>
      <c r="Q243" s="5">
        <f t="shared" si="26"/>
        <v>7.0030387789542486E-2</v>
      </c>
      <c r="R243" s="5">
        <f t="shared" si="27"/>
        <v>-0.17487018562617915</v>
      </c>
    </row>
    <row r="244" spans="5:18" x14ac:dyDescent="0.3">
      <c r="E244" s="4">
        <v>57.5</v>
      </c>
      <c r="F244" s="5">
        <v>9.0860000000000008E-6</v>
      </c>
      <c r="G244" s="5">
        <v>8.7530000000000007E-6</v>
      </c>
      <c r="H244" s="5">
        <v>8.6969999999999999E-6</v>
      </c>
      <c r="I244" s="5">
        <v>8.9020000000000005E-6</v>
      </c>
      <c r="J244" s="5"/>
      <c r="K244" s="5">
        <f t="shared" si="21"/>
        <v>1.7783000000000002E-5</v>
      </c>
      <c r="L244" s="5">
        <f t="shared" si="22"/>
        <v>3.8900000000000085E-7</v>
      </c>
      <c r="M244" s="5">
        <f t="shared" si="23"/>
        <v>-1.4899999999999976E-7</v>
      </c>
      <c r="N244">
        <v>1</v>
      </c>
      <c r="O244" s="5">
        <f t="shared" si="24"/>
        <v>2.1874824270370623E-2</v>
      </c>
      <c r="P244" s="5">
        <f t="shared" si="25"/>
        <v>-8.3787887308103097E-3</v>
      </c>
      <c r="Q244" s="5">
        <f t="shared" si="26"/>
        <v>2.3424603250752178E-2</v>
      </c>
      <c r="R244" s="5">
        <f t="shared" si="27"/>
        <v>-0.1828974999037507</v>
      </c>
    </row>
    <row r="245" spans="5:18" x14ac:dyDescent="0.3">
      <c r="E245" s="4">
        <v>58</v>
      </c>
      <c r="F245" s="5">
        <v>9.7729999999999994E-6</v>
      </c>
      <c r="G245" s="5">
        <v>8.5050000000000007E-6</v>
      </c>
      <c r="H245" s="5">
        <v>7.8660000000000006E-6</v>
      </c>
      <c r="I245" s="5">
        <v>8.9679999999999995E-6</v>
      </c>
      <c r="J245" s="5"/>
      <c r="K245" s="5">
        <f t="shared" si="21"/>
        <v>1.7638999999999998E-5</v>
      </c>
      <c r="L245" s="5">
        <f t="shared" si="22"/>
        <v>1.9069999999999989E-6</v>
      </c>
      <c r="M245" s="5">
        <f t="shared" si="23"/>
        <v>-4.6299999999999879E-7</v>
      </c>
      <c r="N245">
        <v>1</v>
      </c>
      <c r="O245" s="5">
        <f t="shared" si="24"/>
        <v>0.10811270480185946</v>
      </c>
      <c r="P245" s="5">
        <f t="shared" si="25"/>
        <v>-2.6248653551788584E-2</v>
      </c>
      <c r="Q245" s="5">
        <f t="shared" si="26"/>
        <v>0.11125353366457998</v>
      </c>
      <c r="R245" s="5">
        <f t="shared" si="27"/>
        <v>-0.11909054569831025</v>
      </c>
    </row>
    <row r="246" spans="5:18" x14ac:dyDescent="0.3">
      <c r="E246" s="4">
        <v>58.5</v>
      </c>
      <c r="F246" s="5">
        <v>9.5999999999999996E-6</v>
      </c>
      <c r="G246" s="5">
        <v>8.4190000000000002E-6</v>
      </c>
      <c r="H246" s="5">
        <v>9.0599999999999997E-6</v>
      </c>
      <c r="I246" s="5">
        <v>1.0338E-5</v>
      </c>
      <c r="J246" s="5"/>
      <c r="K246" s="5">
        <f t="shared" si="21"/>
        <v>1.8660000000000001E-5</v>
      </c>
      <c r="L246" s="5">
        <f t="shared" si="22"/>
        <v>5.3999999999999991E-7</v>
      </c>
      <c r="M246" s="5">
        <f t="shared" si="23"/>
        <v>-1.9189999999999998E-6</v>
      </c>
      <c r="N246">
        <v>1</v>
      </c>
      <c r="O246" s="5">
        <f t="shared" si="24"/>
        <v>2.8938906752411571E-2</v>
      </c>
      <c r="P246" s="5">
        <f t="shared" si="25"/>
        <v>-0.10284030010718112</v>
      </c>
      <c r="Q246" s="5">
        <f t="shared" si="26"/>
        <v>0.1068343935732302</v>
      </c>
      <c r="R246" s="5">
        <f t="shared" si="27"/>
        <v>-0.64824653175968794</v>
      </c>
    </row>
    <row r="247" spans="5:18" x14ac:dyDescent="0.3">
      <c r="E247" s="4">
        <v>59</v>
      </c>
      <c r="F247" s="5">
        <v>8.0260000000000007E-6</v>
      </c>
      <c r="G247" s="5">
        <v>9.2779999999999999E-6</v>
      </c>
      <c r="H247" s="5">
        <v>9.0489999999999993E-6</v>
      </c>
      <c r="I247" s="5">
        <v>7.9049999999999997E-6</v>
      </c>
      <c r="J247" s="5"/>
      <c r="K247" s="5">
        <f t="shared" si="21"/>
        <v>1.7075000000000002E-5</v>
      </c>
      <c r="L247" s="5">
        <f t="shared" si="22"/>
        <v>-1.0229999999999985E-6</v>
      </c>
      <c r="M247" s="5">
        <f t="shared" si="23"/>
        <v>1.3730000000000002E-6</v>
      </c>
      <c r="N247">
        <v>1</v>
      </c>
      <c r="O247" s="5">
        <f t="shared" si="24"/>
        <v>-5.9912152269399617E-2</v>
      </c>
      <c r="P247" s="5">
        <f t="shared" si="25"/>
        <v>8.04099560761347E-2</v>
      </c>
      <c r="Q247" s="5">
        <f t="shared" si="26"/>
        <v>0.10027575492469572</v>
      </c>
      <c r="R247" s="5">
        <f t="shared" si="27"/>
        <v>-0.46522452235674239</v>
      </c>
    </row>
    <row r="248" spans="5:18" x14ac:dyDescent="0.3">
      <c r="E248" s="4">
        <v>59.5</v>
      </c>
      <c r="F248" s="5">
        <v>8.6240000000000008E-6</v>
      </c>
      <c r="G248" s="5">
        <v>7.7260000000000002E-6</v>
      </c>
      <c r="H248" s="5">
        <v>8.0260000000000007E-6</v>
      </c>
      <c r="I248" s="5">
        <v>9.1980000000000007E-6</v>
      </c>
      <c r="J248" s="5"/>
      <c r="K248" s="5">
        <f t="shared" si="21"/>
        <v>1.6650000000000002E-5</v>
      </c>
      <c r="L248" s="5">
        <f t="shared" si="22"/>
        <v>5.9800000000000003E-7</v>
      </c>
      <c r="M248" s="5">
        <f t="shared" si="23"/>
        <v>-1.4720000000000005E-6</v>
      </c>
      <c r="N248">
        <v>1</v>
      </c>
      <c r="O248" s="5">
        <f t="shared" si="24"/>
        <v>3.5915915915915912E-2</v>
      </c>
      <c r="P248" s="5">
        <f t="shared" si="25"/>
        <v>-8.8408408408408426E-2</v>
      </c>
      <c r="Q248" s="5">
        <f t="shared" si="26"/>
        <v>9.5425361898119537E-2</v>
      </c>
      <c r="R248" s="5">
        <f t="shared" si="27"/>
        <v>-0.59245682869841143</v>
      </c>
    </row>
    <row r="249" spans="5:18" x14ac:dyDescent="0.3">
      <c r="E249" s="4">
        <v>60</v>
      </c>
      <c r="F249" s="5">
        <v>1.0397000000000001E-5</v>
      </c>
      <c r="G249" s="5">
        <v>9.1509999999999993E-6</v>
      </c>
      <c r="H249" s="5">
        <v>7.5290000000000003E-6</v>
      </c>
      <c r="I249" s="5">
        <v>8.4400000000000005E-6</v>
      </c>
      <c r="J249" s="5"/>
      <c r="K249" s="5">
        <f t="shared" si="21"/>
        <v>1.7926000000000001E-5</v>
      </c>
      <c r="L249" s="5">
        <f t="shared" si="22"/>
        <v>2.8680000000000003E-6</v>
      </c>
      <c r="M249" s="5">
        <f t="shared" si="23"/>
        <v>7.1099999999999878E-7</v>
      </c>
      <c r="N249">
        <v>1</v>
      </c>
      <c r="O249" s="5">
        <f t="shared" si="24"/>
        <v>0.15999107441704788</v>
      </c>
      <c r="P249" s="5">
        <f t="shared" si="25"/>
        <v>3.9663059243556772E-2</v>
      </c>
      <c r="Q249" s="5">
        <f t="shared" si="26"/>
        <v>0.16483416563831432</v>
      </c>
      <c r="R249" s="5">
        <f t="shared" si="27"/>
        <v>0.12150435376838171</v>
      </c>
    </row>
  </sheetData>
  <mergeCells count="8">
    <mergeCell ref="E4:I4"/>
    <mergeCell ref="A1:C1"/>
    <mergeCell ref="E3:I3"/>
    <mergeCell ref="K6:M6"/>
    <mergeCell ref="N6:P6"/>
    <mergeCell ref="K3:R3"/>
    <mergeCell ref="K4:R4"/>
    <mergeCell ref="E1:I1"/>
  </mergeCells>
  <phoneticPr fontId="7"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F113A-74B8-42B2-A624-94F899685AB6}">
  <dimension ref="A1:R249"/>
  <sheetViews>
    <sheetView tabSelected="1" workbookViewId="0">
      <selection activeCell="B29" sqref="B29"/>
    </sheetView>
  </sheetViews>
  <sheetFormatPr defaultRowHeight="14.4" x14ac:dyDescent="0.3"/>
  <cols>
    <col min="1" max="1" width="23.21875" bestFit="1" customWidth="1"/>
    <col min="2" max="2" width="16.33203125" bestFit="1" customWidth="1"/>
    <col min="3" max="3" width="16.5546875" customWidth="1"/>
    <col min="4" max="4" width="1.5546875" customWidth="1"/>
    <col min="5" max="5" width="6.21875" bestFit="1" customWidth="1"/>
    <col min="6" max="6" width="8.33203125" bestFit="1" customWidth="1"/>
    <col min="7" max="8" width="9.109375" bestFit="1" customWidth="1"/>
    <col min="9" max="9" width="10.109375" bestFit="1" customWidth="1"/>
    <col min="10" max="10" width="1.6640625" customWidth="1"/>
    <col min="11" max="11" width="8.21875" bestFit="1" customWidth="1"/>
    <col min="12" max="13" width="8.88671875" bestFit="1" customWidth="1"/>
    <col min="14" max="14" width="8.88671875" customWidth="1"/>
    <col min="17" max="17" width="8.21875" bestFit="1" customWidth="1"/>
  </cols>
  <sheetData>
    <row r="1" spans="1:18" ht="25.8" x14ac:dyDescent="0.5">
      <c r="A1" s="25" t="s">
        <v>39</v>
      </c>
      <c r="B1" s="25"/>
      <c r="C1" s="25"/>
      <c r="E1" s="25" t="s">
        <v>80</v>
      </c>
      <c r="F1" s="25"/>
      <c r="G1" s="25"/>
      <c r="H1" s="25"/>
      <c r="I1" s="25"/>
    </row>
    <row r="3" spans="1:18" x14ac:dyDescent="0.3">
      <c r="A3" s="1" t="s">
        <v>13</v>
      </c>
      <c r="E3" s="28" t="s">
        <v>33</v>
      </c>
      <c r="F3" s="28"/>
      <c r="G3" s="28"/>
      <c r="H3" s="28"/>
      <c r="I3" s="28"/>
      <c r="K3" s="28" t="s">
        <v>43</v>
      </c>
      <c r="L3" s="28"/>
      <c r="M3" s="28"/>
      <c r="N3" s="28"/>
      <c r="O3" s="28"/>
      <c r="P3" s="28"/>
      <c r="Q3" s="28"/>
      <c r="R3" s="28"/>
    </row>
    <row r="4" spans="1:18" x14ac:dyDescent="0.3">
      <c r="A4" s="1"/>
      <c r="E4" s="27" t="s">
        <v>37</v>
      </c>
      <c r="F4" s="27"/>
      <c r="G4" s="27"/>
      <c r="H4" s="27"/>
      <c r="I4" s="27"/>
      <c r="K4" s="27" t="s">
        <v>48</v>
      </c>
      <c r="L4" s="27"/>
      <c r="M4" s="27"/>
      <c r="N4" s="27"/>
      <c r="O4" s="27"/>
      <c r="P4" s="27"/>
      <c r="Q4" s="27"/>
      <c r="R4" s="27"/>
    </row>
    <row r="5" spans="1:18" x14ac:dyDescent="0.3">
      <c r="A5" s="1" t="s">
        <v>14</v>
      </c>
      <c r="B5" t="s">
        <v>0</v>
      </c>
    </row>
    <row r="6" spans="1:18" x14ac:dyDescent="0.3">
      <c r="A6" s="1" t="s">
        <v>15</v>
      </c>
      <c r="B6" t="s">
        <v>4</v>
      </c>
      <c r="E6" s="20" t="s">
        <v>35</v>
      </c>
      <c r="F6" s="20" t="s">
        <v>38</v>
      </c>
      <c r="G6" s="20" t="s">
        <v>38</v>
      </c>
      <c r="H6" s="20" t="s">
        <v>38</v>
      </c>
      <c r="I6" s="20" t="s">
        <v>38</v>
      </c>
      <c r="J6" s="3"/>
      <c r="K6" s="29" t="s">
        <v>51</v>
      </c>
      <c r="L6" s="30"/>
      <c r="M6" s="31"/>
      <c r="N6" s="29" t="s">
        <v>52</v>
      </c>
      <c r="O6" s="30"/>
      <c r="P6" s="31"/>
      <c r="Q6" s="21" t="s">
        <v>47</v>
      </c>
      <c r="R6" s="20" t="s">
        <v>49</v>
      </c>
    </row>
    <row r="7" spans="1:18" x14ac:dyDescent="0.3">
      <c r="A7" s="1" t="s">
        <v>16</v>
      </c>
      <c r="B7" t="s">
        <v>1</v>
      </c>
      <c r="E7" s="10" t="s">
        <v>64</v>
      </c>
      <c r="F7" s="10" t="s">
        <v>36</v>
      </c>
      <c r="G7" s="10" t="s">
        <v>36</v>
      </c>
      <c r="H7" s="10" t="s">
        <v>36</v>
      </c>
      <c r="I7" s="10" t="s">
        <v>36</v>
      </c>
      <c r="J7" s="3"/>
      <c r="K7" s="11" t="s">
        <v>40</v>
      </c>
      <c r="L7" s="3" t="s">
        <v>41</v>
      </c>
      <c r="M7" s="12" t="s">
        <v>42</v>
      </c>
      <c r="N7" s="11" t="s">
        <v>44</v>
      </c>
      <c r="O7" s="3" t="s">
        <v>45</v>
      </c>
      <c r="P7" s="12" t="s">
        <v>46</v>
      </c>
      <c r="Q7" s="13"/>
      <c r="R7" s="10" t="s">
        <v>71</v>
      </c>
    </row>
    <row r="8" spans="1:18" x14ac:dyDescent="0.3">
      <c r="A8" s="1" t="s">
        <v>73</v>
      </c>
      <c r="B8" t="s">
        <v>74</v>
      </c>
      <c r="E8" s="14"/>
      <c r="F8" s="14" t="s">
        <v>67</v>
      </c>
      <c r="G8" s="14" t="s">
        <v>68</v>
      </c>
      <c r="H8" s="14" t="s">
        <v>69</v>
      </c>
      <c r="I8" s="14" t="s">
        <v>70</v>
      </c>
      <c r="J8" s="3"/>
      <c r="K8" s="15"/>
      <c r="L8" s="16"/>
      <c r="M8" s="17"/>
      <c r="N8" s="15"/>
      <c r="O8" s="16"/>
      <c r="P8" s="17"/>
      <c r="Q8" s="18"/>
      <c r="R8" s="19"/>
    </row>
    <row r="9" spans="1:18" x14ac:dyDescent="0.3">
      <c r="A9" s="1" t="s">
        <v>17</v>
      </c>
      <c r="B9" t="s">
        <v>75</v>
      </c>
      <c r="E9" s="4">
        <v>-60</v>
      </c>
      <c r="F9" s="5">
        <v>1.09874E-4</v>
      </c>
      <c r="G9" s="5">
        <v>5.8752000000000003E-5</v>
      </c>
      <c r="H9" s="5">
        <v>1.3393E-5</v>
      </c>
      <c r="I9" s="5">
        <v>6.2733999999999999E-5</v>
      </c>
      <c r="J9" s="5"/>
      <c r="K9" s="5">
        <f>F9+H9</f>
        <v>1.2326700000000001E-4</v>
      </c>
      <c r="L9" s="5">
        <f>F9-H9</f>
        <v>9.6481E-5</v>
      </c>
      <c r="M9" s="5">
        <f>G9-I9</f>
        <v>-3.9819999999999968E-6</v>
      </c>
      <c r="N9">
        <v>1</v>
      </c>
      <c r="O9" s="5">
        <f>L9/K9</f>
        <v>0.78269934370107164</v>
      </c>
      <c r="P9" s="5">
        <f>M9/K9</f>
        <v>-3.2303860725092656E-2</v>
      </c>
      <c r="Q9" s="5">
        <f>SQRT(O9^2+P9^2)</f>
        <v>0.78336568858218092</v>
      </c>
      <c r="R9" s="5">
        <f>0.5*ATAN(P9/O9)</f>
        <v>-2.0624482108280637E-2</v>
      </c>
    </row>
    <row r="10" spans="1:18" x14ac:dyDescent="0.3">
      <c r="A10" s="1" t="s">
        <v>31</v>
      </c>
      <c r="B10" t="s">
        <v>2</v>
      </c>
      <c r="E10" s="4">
        <v>-59.5</v>
      </c>
      <c r="F10" s="5">
        <v>5.8025000000000001E-5</v>
      </c>
      <c r="G10" s="5">
        <v>3.3866999999999999E-5</v>
      </c>
      <c r="H10" s="5">
        <v>1.3064000000000001E-5</v>
      </c>
      <c r="I10" s="5">
        <v>4.1499999999999999E-5</v>
      </c>
      <c r="J10" s="5"/>
      <c r="K10" s="5">
        <f t="shared" ref="K10:K73" si="0">F10+H10</f>
        <v>7.1088999999999996E-5</v>
      </c>
      <c r="L10" s="5">
        <f t="shared" ref="L10:M73" si="1">F10-H10</f>
        <v>4.4960999999999999E-5</v>
      </c>
      <c r="M10" s="5">
        <f t="shared" si="1"/>
        <v>-7.6329999999999996E-6</v>
      </c>
      <c r="N10">
        <v>1</v>
      </c>
      <c r="O10" s="5">
        <f t="shared" ref="O10:O73" si="2">L10/K10</f>
        <v>0.63246071825458228</v>
      </c>
      <c r="P10" s="5">
        <f t="shared" ref="P10:P73" si="3">M10/K10</f>
        <v>-0.10737244862074301</v>
      </c>
      <c r="Q10" s="5">
        <f t="shared" ref="Q10:Q73" si="4">SQRT(O10^2+P10^2)</f>
        <v>0.6415102515610458</v>
      </c>
      <c r="R10" s="5">
        <f t="shared" ref="R10:R73" si="5">0.5*ATAN(P10/O10)</f>
        <v>-8.4082991333937721E-2</v>
      </c>
    </row>
    <row r="11" spans="1:18" x14ac:dyDescent="0.3">
      <c r="A11" s="1" t="s">
        <v>58</v>
      </c>
      <c r="B11" t="s">
        <v>59</v>
      </c>
      <c r="E11" s="4">
        <v>-59</v>
      </c>
      <c r="F11" s="5">
        <v>9.8377999999999999E-5</v>
      </c>
      <c r="G11" s="5">
        <v>5.0992000000000002E-5</v>
      </c>
      <c r="H11" s="5">
        <v>1.1866E-5</v>
      </c>
      <c r="I11" s="5">
        <v>5.8167000000000001E-5</v>
      </c>
      <c r="J11" s="5"/>
      <c r="K11" s="5">
        <f t="shared" si="0"/>
        <v>1.10244E-4</v>
      </c>
      <c r="L11" s="5">
        <f t="shared" si="1"/>
        <v>8.6512000000000001E-5</v>
      </c>
      <c r="M11" s="5">
        <f t="shared" si="1"/>
        <v>-7.1749999999999982E-6</v>
      </c>
      <c r="N11">
        <v>1</v>
      </c>
      <c r="O11" s="5">
        <f t="shared" si="2"/>
        <v>0.78473204890969128</v>
      </c>
      <c r="P11" s="5">
        <f t="shared" si="3"/>
        <v>-6.5082907006276974E-2</v>
      </c>
      <c r="Q11" s="5">
        <f t="shared" si="4"/>
        <v>0.7874262971036653</v>
      </c>
      <c r="R11" s="5">
        <f t="shared" si="5"/>
        <v>-4.1373546925736304E-2</v>
      </c>
    </row>
    <row r="12" spans="1:18" x14ac:dyDescent="0.3">
      <c r="A12" s="1" t="s">
        <v>60</v>
      </c>
      <c r="B12" t="s">
        <v>61</v>
      </c>
      <c r="E12" s="4">
        <v>-58.5</v>
      </c>
      <c r="F12" s="5">
        <v>1.6312400000000001E-4</v>
      </c>
      <c r="G12" s="5">
        <v>8.8480000000000007E-5</v>
      </c>
      <c r="H12" s="5">
        <v>1.3906999999999999E-5</v>
      </c>
      <c r="I12" s="5">
        <v>8.4728999999999995E-5</v>
      </c>
      <c r="J12" s="5"/>
      <c r="K12" s="5">
        <f t="shared" si="0"/>
        <v>1.7703099999999999E-4</v>
      </c>
      <c r="L12" s="5">
        <f t="shared" si="1"/>
        <v>1.4921700000000002E-4</v>
      </c>
      <c r="M12" s="5">
        <f t="shared" si="1"/>
        <v>3.751000000000012E-6</v>
      </c>
      <c r="N12">
        <v>1</v>
      </c>
      <c r="O12" s="5">
        <f t="shared" si="2"/>
        <v>0.84288627415537409</v>
      </c>
      <c r="P12" s="5">
        <f t="shared" si="3"/>
        <v>2.1188379436369972E-2</v>
      </c>
      <c r="Q12" s="5">
        <f t="shared" si="4"/>
        <v>0.84315254763457137</v>
      </c>
      <c r="R12" s="5">
        <f t="shared" si="5"/>
        <v>1.2566296725992495E-2</v>
      </c>
    </row>
    <row r="13" spans="1:18" x14ac:dyDescent="0.3">
      <c r="A13" s="1" t="s">
        <v>32</v>
      </c>
      <c r="E13" s="4">
        <v>-58</v>
      </c>
      <c r="F13" s="5">
        <v>1.20543E-4</v>
      </c>
      <c r="G13" s="5">
        <v>5.5090000000000003E-5</v>
      </c>
      <c r="H13" s="5">
        <v>1.7329999999999998E-5</v>
      </c>
      <c r="I13" s="5">
        <v>8.1532000000000005E-5</v>
      </c>
      <c r="J13" s="5"/>
      <c r="K13" s="5">
        <f t="shared" si="0"/>
        <v>1.37873E-4</v>
      </c>
      <c r="L13" s="5">
        <f t="shared" si="1"/>
        <v>1.03213E-4</v>
      </c>
      <c r="M13" s="5">
        <f t="shared" si="1"/>
        <v>-2.6442000000000002E-5</v>
      </c>
      <c r="N13">
        <v>1</v>
      </c>
      <c r="O13" s="5">
        <f t="shared" si="2"/>
        <v>0.7486092273324001</v>
      </c>
      <c r="P13" s="5">
        <f t="shared" si="3"/>
        <v>-0.19178519362021573</v>
      </c>
      <c r="Q13" s="5">
        <f t="shared" si="4"/>
        <v>0.77278543965266111</v>
      </c>
      <c r="R13" s="5">
        <f t="shared" si="5"/>
        <v>-0.12539737400282364</v>
      </c>
    </row>
    <row r="14" spans="1:18" x14ac:dyDescent="0.3">
      <c r="A14" s="1"/>
      <c r="E14" s="4">
        <v>-57.5</v>
      </c>
      <c r="F14" s="5">
        <v>9.1590999999999998E-5</v>
      </c>
      <c r="G14" s="5">
        <v>5.3384000000000003E-5</v>
      </c>
      <c r="H14" s="5">
        <v>1.5105E-5</v>
      </c>
      <c r="I14" s="5">
        <v>5.0179999999999997E-5</v>
      </c>
      <c r="J14" s="5"/>
      <c r="K14" s="5">
        <f t="shared" si="0"/>
        <v>1.06696E-4</v>
      </c>
      <c r="L14" s="5">
        <f t="shared" si="1"/>
        <v>7.6485999999999999E-5</v>
      </c>
      <c r="M14" s="5">
        <f t="shared" si="1"/>
        <v>3.2040000000000052E-6</v>
      </c>
      <c r="N14">
        <v>1</v>
      </c>
      <c r="O14" s="5">
        <f t="shared" si="2"/>
        <v>0.71685911374372047</v>
      </c>
      <c r="P14" s="5">
        <f t="shared" si="3"/>
        <v>3.0029241958461472E-2</v>
      </c>
      <c r="Q14" s="5">
        <f t="shared" si="4"/>
        <v>0.71748780082314445</v>
      </c>
      <c r="R14" s="5">
        <f t="shared" si="5"/>
        <v>2.0932771176362081E-2</v>
      </c>
    </row>
    <row r="15" spans="1:18" x14ac:dyDescent="0.3">
      <c r="A15" s="1" t="s">
        <v>34</v>
      </c>
      <c r="B15" s="2">
        <v>20</v>
      </c>
      <c r="C15" s="2" t="s">
        <v>66</v>
      </c>
      <c r="E15" s="4">
        <v>-57</v>
      </c>
      <c r="F15" s="5">
        <v>9.8735999999999998E-5</v>
      </c>
      <c r="G15" s="5">
        <v>5.7182999999999998E-5</v>
      </c>
      <c r="H15" s="5">
        <v>1.4115E-5</v>
      </c>
      <c r="I15" s="5">
        <v>5.6314999999999999E-5</v>
      </c>
      <c r="J15" s="5"/>
      <c r="K15" s="5">
        <f t="shared" si="0"/>
        <v>1.1285099999999999E-4</v>
      </c>
      <c r="L15" s="5">
        <f t="shared" si="1"/>
        <v>8.4621000000000002E-5</v>
      </c>
      <c r="M15" s="5">
        <f t="shared" si="1"/>
        <v>8.6799999999999914E-7</v>
      </c>
      <c r="N15">
        <v>1</v>
      </c>
      <c r="O15" s="5">
        <f t="shared" si="2"/>
        <v>0.74984714357870119</v>
      </c>
      <c r="P15" s="5">
        <f t="shared" si="3"/>
        <v>7.691557894923387E-3</v>
      </c>
      <c r="Q15" s="5">
        <f t="shared" si="4"/>
        <v>0.74988659062286767</v>
      </c>
      <c r="R15" s="5">
        <f t="shared" si="5"/>
        <v>5.1285706818082538E-3</v>
      </c>
    </row>
    <row r="16" spans="1:18" x14ac:dyDescent="0.3">
      <c r="A16" s="1" t="s">
        <v>76</v>
      </c>
      <c r="B16" s="2">
        <v>4.63</v>
      </c>
      <c r="C16" s="2" t="s">
        <v>3</v>
      </c>
      <c r="E16" s="4">
        <v>-56.5</v>
      </c>
      <c r="F16" s="5">
        <v>9.8356000000000005E-5</v>
      </c>
      <c r="G16" s="5">
        <v>5.4725000000000002E-5</v>
      </c>
      <c r="H16" s="5">
        <v>1.4952E-5</v>
      </c>
      <c r="I16" s="5">
        <v>5.3074E-5</v>
      </c>
      <c r="J16" s="5"/>
      <c r="K16" s="5">
        <f t="shared" si="0"/>
        <v>1.1330800000000001E-4</v>
      </c>
      <c r="L16" s="5">
        <f t="shared" si="1"/>
        <v>8.3404000000000003E-5</v>
      </c>
      <c r="M16" s="5">
        <f t="shared" si="1"/>
        <v>1.6510000000000016E-6</v>
      </c>
      <c r="N16">
        <v>1</v>
      </c>
      <c r="O16" s="5">
        <f t="shared" si="2"/>
        <v>0.73608218307621698</v>
      </c>
      <c r="P16" s="5">
        <f t="shared" si="3"/>
        <v>1.4570904084442419E-2</v>
      </c>
      <c r="Q16" s="5">
        <f t="shared" si="4"/>
        <v>0.73622638603087798</v>
      </c>
      <c r="R16" s="5">
        <f t="shared" si="5"/>
        <v>9.8963143392646162E-3</v>
      </c>
    </row>
    <row r="17" spans="1:18" x14ac:dyDescent="0.3">
      <c r="A17" s="1" t="s">
        <v>79</v>
      </c>
      <c r="B17">
        <v>0.10299999999999999</v>
      </c>
      <c r="C17" t="s">
        <v>18</v>
      </c>
      <c r="E17" s="4">
        <v>-56</v>
      </c>
      <c r="F17" s="5">
        <v>1.09122E-4</v>
      </c>
      <c r="G17" s="5">
        <v>6.2067000000000001E-5</v>
      </c>
      <c r="H17" s="5">
        <v>1.6308999999999999E-5</v>
      </c>
      <c r="I17" s="5">
        <v>6.7179000000000002E-5</v>
      </c>
      <c r="J17" s="5"/>
      <c r="K17" s="5">
        <f t="shared" si="0"/>
        <v>1.2543100000000001E-4</v>
      </c>
      <c r="L17" s="5">
        <f t="shared" si="1"/>
        <v>9.2813000000000007E-5</v>
      </c>
      <c r="M17" s="5">
        <f t="shared" si="1"/>
        <v>-5.1120000000000012E-6</v>
      </c>
      <c r="N17">
        <v>1</v>
      </c>
      <c r="O17" s="5">
        <f t="shared" si="2"/>
        <v>0.73995264328595001</v>
      </c>
      <c r="P17" s="5">
        <f t="shared" si="3"/>
        <v>-4.0755475121780106E-2</v>
      </c>
      <c r="Q17" s="5">
        <f t="shared" si="4"/>
        <v>0.74107416839225104</v>
      </c>
      <c r="R17" s="5">
        <f t="shared" si="5"/>
        <v>-2.7511448104779561E-2</v>
      </c>
    </row>
    <row r="18" spans="1:18" x14ac:dyDescent="0.3">
      <c r="A18" s="1" t="s">
        <v>77</v>
      </c>
      <c r="B18" s="2">
        <v>275</v>
      </c>
      <c r="C18" s="2" t="s">
        <v>78</v>
      </c>
      <c r="E18" s="4">
        <v>-55.5</v>
      </c>
      <c r="F18" s="5">
        <v>1.4863300000000001E-4</v>
      </c>
      <c r="G18" s="5">
        <v>8.4781E-5</v>
      </c>
      <c r="H18" s="5">
        <v>1.6721000000000001E-5</v>
      </c>
      <c r="I18" s="5">
        <v>8.1751999999999999E-5</v>
      </c>
      <c r="J18" s="5"/>
      <c r="K18" s="5">
        <f t="shared" si="0"/>
        <v>1.6535400000000002E-4</v>
      </c>
      <c r="L18" s="5">
        <f t="shared" si="1"/>
        <v>1.3191200000000001E-4</v>
      </c>
      <c r="M18" s="5">
        <f t="shared" si="1"/>
        <v>3.029000000000001E-6</v>
      </c>
      <c r="N18">
        <v>1</v>
      </c>
      <c r="O18" s="5">
        <f t="shared" si="2"/>
        <v>0.7977551193197624</v>
      </c>
      <c r="P18" s="5">
        <f t="shared" si="3"/>
        <v>1.8318274731787564E-2</v>
      </c>
      <c r="Q18" s="5">
        <f t="shared" si="4"/>
        <v>0.79796540626147305</v>
      </c>
      <c r="R18" s="5">
        <f t="shared" si="5"/>
        <v>1.1479121707057168E-2</v>
      </c>
    </row>
    <row r="19" spans="1:18" x14ac:dyDescent="0.3">
      <c r="A19" s="1"/>
      <c r="E19" s="4">
        <v>-55</v>
      </c>
      <c r="F19" s="5">
        <v>1.4189000000000001E-4</v>
      </c>
      <c r="G19" s="5">
        <v>8.2824999999999994E-5</v>
      </c>
      <c r="H19" s="5">
        <v>1.4191E-5</v>
      </c>
      <c r="I19" s="5">
        <v>8.0574999999999993E-5</v>
      </c>
      <c r="J19" s="5"/>
      <c r="K19" s="5">
        <f t="shared" si="0"/>
        <v>1.5608100000000003E-4</v>
      </c>
      <c r="L19" s="5">
        <f t="shared" si="1"/>
        <v>1.27699E-4</v>
      </c>
      <c r="M19" s="5">
        <f t="shared" si="1"/>
        <v>2.2500000000000005E-6</v>
      </c>
      <c r="N19">
        <v>1</v>
      </c>
      <c r="O19" s="5">
        <f t="shared" si="2"/>
        <v>0.81815852025550817</v>
      </c>
      <c r="P19" s="5">
        <f t="shared" si="3"/>
        <v>1.4415591904203587E-2</v>
      </c>
      <c r="Q19" s="5">
        <f t="shared" si="4"/>
        <v>0.81828550858281202</v>
      </c>
      <c r="R19" s="5">
        <f t="shared" si="5"/>
        <v>8.8088677543660728E-3</v>
      </c>
    </row>
    <row r="20" spans="1:18" x14ac:dyDescent="0.3">
      <c r="A20" s="1" t="s">
        <v>50</v>
      </c>
      <c r="B20" s="4">
        <f>ABS(B27)+ABS(B28)</f>
        <v>32.171617039470462</v>
      </c>
      <c r="C20" t="s">
        <v>65</v>
      </c>
      <c r="E20" s="4">
        <v>-54.5</v>
      </c>
      <c r="F20" s="5">
        <v>1.02185E-4</v>
      </c>
      <c r="G20" s="5">
        <v>5.9596999999999999E-5</v>
      </c>
      <c r="H20" s="5">
        <v>1.5349000000000002E-5</v>
      </c>
      <c r="I20" s="5">
        <v>5.5927999999999997E-5</v>
      </c>
      <c r="J20" s="5"/>
      <c r="K20" s="5">
        <f t="shared" si="0"/>
        <v>1.17534E-4</v>
      </c>
      <c r="L20" s="5">
        <f t="shared" si="1"/>
        <v>8.6835999999999993E-5</v>
      </c>
      <c r="M20" s="5">
        <f t="shared" si="1"/>
        <v>3.6690000000000016E-6</v>
      </c>
      <c r="N20">
        <v>1</v>
      </c>
      <c r="O20" s="5">
        <f t="shared" si="2"/>
        <v>0.73881600217809307</v>
      </c>
      <c r="P20" s="5">
        <f t="shared" si="3"/>
        <v>3.1216499055592439E-2</v>
      </c>
      <c r="Q20" s="5">
        <f t="shared" si="4"/>
        <v>0.73947518882495833</v>
      </c>
      <c r="R20" s="5">
        <f t="shared" si="5"/>
        <v>2.1113472472381149E-2</v>
      </c>
    </row>
    <row r="21" spans="1:18" x14ac:dyDescent="0.3">
      <c r="A21" s="1" t="s">
        <v>63</v>
      </c>
      <c r="B21" s="6">
        <f>MAX(Q:Q)*100</f>
        <v>99.300959166699045</v>
      </c>
      <c r="C21" t="s">
        <v>57</v>
      </c>
      <c r="E21" s="4">
        <v>-54</v>
      </c>
      <c r="F21" s="5">
        <v>1.09032E-4</v>
      </c>
      <c r="G21" s="5">
        <v>6.8683999999999995E-5</v>
      </c>
      <c r="H21" s="5">
        <v>1.7932E-5</v>
      </c>
      <c r="I21" s="5">
        <v>6.5691999999999994E-5</v>
      </c>
      <c r="J21" s="5"/>
      <c r="K21" s="5">
        <f t="shared" si="0"/>
        <v>1.26964E-4</v>
      </c>
      <c r="L21" s="5">
        <f t="shared" si="1"/>
        <v>9.1099999999999992E-5</v>
      </c>
      <c r="M21" s="5">
        <f t="shared" si="1"/>
        <v>2.9920000000000012E-6</v>
      </c>
      <c r="N21">
        <v>1</v>
      </c>
      <c r="O21" s="5">
        <f t="shared" si="2"/>
        <v>0.71752622790712317</v>
      </c>
      <c r="P21" s="5">
        <f t="shared" si="3"/>
        <v>2.3565735169024299E-2</v>
      </c>
      <c r="Q21" s="5">
        <f t="shared" si="4"/>
        <v>0.71791310867589075</v>
      </c>
      <c r="R21" s="5">
        <f t="shared" si="5"/>
        <v>1.6415614201733826E-2</v>
      </c>
    </row>
    <row r="22" spans="1:18" x14ac:dyDescent="0.3">
      <c r="A22" s="1"/>
      <c r="B22" s="6"/>
      <c r="E22" s="4">
        <v>-53.5</v>
      </c>
      <c r="F22" s="5">
        <v>1.7661700000000001E-4</v>
      </c>
      <c r="G22" s="5">
        <v>8.5730999999999996E-5</v>
      </c>
      <c r="H22" s="5">
        <v>1.9755999999999999E-5</v>
      </c>
      <c r="I22" s="5">
        <v>1.0481500000000001E-4</v>
      </c>
      <c r="J22" s="5"/>
      <c r="K22" s="5">
        <f t="shared" si="0"/>
        <v>1.9637300000000001E-4</v>
      </c>
      <c r="L22" s="5">
        <f t="shared" si="1"/>
        <v>1.56861E-4</v>
      </c>
      <c r="M22" s="5">
        <f t="shared" si="1"/>
        <v>-1.9084000000000009E-5</v>
      </c>
      <c r="N22">
        <v>1</v>
      </c>
      <c r="O22" s="5">
        <f t="shared" si="2"/>
        <v>0.79879107616627532</v>
      </c>
      <c r="P22" s="5">
        <f t="shared" si="3"/>
        <v>-9.7182402876159188E-2</v>
      </c>
      <c r="Q22" s="5">
        <f t="shared" si="4"/>
        <v>0.80468105656319533</v>
      </c>
      <c r="R22" s="5">
        <f t="shared" si="5"/>
        <v>-6.053343252819067E-2</v>
      </c>
    </row>
    <row r="23" spans="1:18" x14ac:dyDescent="0.3">
      <c r="A23" s="7" t="s">
        <v>62</v>
      </c>
      <c r="B23" s="8"/>
      <c r="C23" s="9"/>
      <c r="E23" s="4">
        <v>-53</v>
      </c>
      <c r="F23" s="5">
        <v>1.3271100000000001E-4</v>
      </c>
      <c r="G23" s="5">
        <v>7.5337000000000001E-5</v>
      </c>
      <c r="H23" s="5">
        <v>1.7742999999999999E-5</v>
      </c>
      <c r="I23" s="5">
        <v>7.5131999999999998E-5</v>
      </c>
      <c r="J23" s="5"/>
      <c r="K23" s="5">
        <f t="shared" si="0"/>
        <v>1.5045400000000001E-4</v>
      </c>
      <c r="L23" s="5">
        <f t="shared" si="1"/>
        <v>1.1496800000000001E-4</v>
      </c>
      <c r="M23" s="5">
        <f t="shared" si="1"/>
        <v>2.0500000000000227E-7</v>
      </c>
      <c r="N23">
        <v>1</v>
      </c>
      <c r="O23" s="5">
        <f t="shared" si="2"/>
        <v>0.7641405346484641</v>
      </c>
      <c r="P23" s="5">
        <f t="shared" si="3"/>
        <v>1.3625427040823259E-3</v>
      </c>
      <c r="Q23" s="5">
        <f t="shared" si="4"/>
        <v>0.76414174942575996</v>
      </c>
      <c r="R23" s="5">
        <f t="shared" si="5"/>
        <v>8.9155148709690825E-4</v>
      </c>
    </row>
    <row r="24" spans="1:18" x14ac:dyDescent="0.3">
      <c r="A24" s="7" t="s">
        <v>53</v>
      </c>
      <c r="B24" s="9">
        <f>MAX(F:F)</f>
        <v>0.91730100000000003</v>
      </c>
      <c r="C24" s="23"/>
      <c r="E24" s="4">
        <v>-52.5</v>
      </c>
      <c r="F24" s="5">
        <v>1.2280099999999999E-4</v>
      </c>
      <c r="G24" s="5">
        <v>7.4733000000000004E-5</v>
      </c>
      <c r="H24" s="5">
        <v>1.9704999999999999E-5</v>
      </c>
      <c r="I24" s="5">
        <v>7.5609000000000001E-5</v>
      </c>
      <c r="J24" s="5"/>
      <c r="K24" s="5">
        <f t="shared" si="0"/>
        <v>1.4250599999999998E-4</v>
      </c>
      <c r="L24" s="5">
        <f t="shared" si="1"/>
        <v>1.0309599999999999E-4</v>
      </c>
      <c r="M24" s="5">
        <f t="shared" si="1"/>
        <v>-8.7599999999999636E-7</v>
      </c>
      <c r="N24">
        <v>1</v>
      </c>
      <c r="O24" s="5">
        <f t="shared" si="2"/>
        <v>0.72345024069162001</v>
      </c>
      <c r="P24" s="5">
        <f t="shared" si="3"/>
        <v>-6.1471095953854324E-3</v>
      </c>
      <c r="Q24" s="5">
        <f t="shared" si="4"/>
        <v>0.72347635601527471</v>
      </c>
      <c r="R24" s="5">
        <f t="shared" si="5"/>
        <v>-4.2483652087647464E-3</v>
      </c>
    </row>
    <row r="25" spans="1:18" x14ac:dyDescent="0.3">
      <c r="A25" s="7" t="s">
        <v>72</v>
      </c>
      <c r="B25" s="23">
        <f>MATCH(B24,F:F,0)</f>
        <v>130</v>
      </c>
      <c r="C25" s="23"/>
      <c r="E25" s="4">
        <v>-52</v>
      </c>
      <c r="F25" s="5">
        <v>1.92084E-4</v>
      </c>
      <c r="G25" s="5">
        <v>1.1351800000000001E-4</v>
      </c>
      <c r="H25" s="5">
        <v>1.9656999999999998E-5</v>
      </c>
      <c r="I25" s="5">
        <v>9.6113000000000006E-5</v>
      </c>
      <c r="J25" s="5"/>
      <c r="K25" s="5">
        <f t="shared" si="0"/>
        <v>2.1174099999999999E-4</v>
      </c>
      <c r="L25" s="5">
        <f t="shared" si="1"/>
        <v>1.7242700000000001E-4</v>
      </c>
      <c r="M25" s="5">
        <f t="shared" si="1"/>
        <v>1.7405E-5</v>
      </c>
      <c r="N25">
        <v>1</v>
      </c>
      <c r="O25" s="5">
        <f t="shared" si="2"/>
        <v>0.81432977080489855</v>
      </c>
      <c r="P25" s="5">
        <f t="shared" si="3"/>
        <v>8.2199479552849952E-2</v>
      </c>
      <c r="Q25" s="5">
        <f t="shared" si="4"/>
        <v>0.81846791632776794</v>
      </c>
      <c r="R25" s="5">
        <f t="shared" si="5"/>
        <v>5.0300256895735106E-2</v>
      </c>
    </row>
    <row r="26" spans="1:18" x14ac:dyDescent="0.3">
      <c r="A26" s="7" t="s">
        <v>54</v>
      </c>
      <c r="B26" s="23">
        <f>B24/2</f>
        <v>0.45865050000000002</v>
      </c>
      <c r="C26" s="9"/>
      <c r="E26" s="4">
        <v>-51.5</v>
      </c>
      <c r="F26" s="5">
        <v>2.02895E-4</v>
      </c>
      <c r="G26" s="5">
        <v>1.0404E-4</v>
      </c>
      <c r="H26" s="5">
        <v>2.3328000000000001E-5</v>
      </c>
      <c r="I26" s="5">
        <v>1.2242899999999999E-4</v>
      </c>
      <c r="J26" s="5"/>
      <c r="K26" s="5">
        <f t="shared" si="0"/>
        <v>2.2622300000000001E-4</v>
      </c>
      <c r="L26" s="5">
        <f t="shared" si="1"/>
        <v>1.79567E-4</v>
      </c>
      <c r="M26" s="5">
        <f t="shared" si="1"/>
        <v>-1.8388999999999989E-5</v>
      </c>
      <c r="N26">
        <v>1</v>
      </c>
      <c r="O26" s="5">
        <f t="shared" si="2"/>
        <v>0.79376102341494892</v>
      </c>
      <c r="P26" s="5">
        <f t="shared" si="3"/>
        <v>-8.128704862016678E-2</v>
      </c>
      <c r="Q26" s="5">
        <f t="shared" si="4"/>
        <v>0.7979123677235016</v>
      </c>
      <c r="R26" s="5">
        <f t="shared" si="5"/>
        <v>-5.1025850836751471E-2</v>
      </c>
    </row>
    <row r="27" spans="1:18" x14ac:dyDescent="0.3">
      <c r="A27" s="7" t="s">
        <v>55</v>
      </c>
      <c r="B27" s="24">
        <f>E98 + (B26 -F98) * (E99 - E98) / (F99 - F98)</f>
        <v>-15.890457116822963</v>
      </c>
      <c r="C27" s="9" t="s">
        <v>65</v>
      </c>
      <c r="E27" s="4">
        <v>-51</v>
      </c>
      <c r="F27" s="5">
        <v>2.1958399999999999E-4</v>
      </c>
      <c r="G27" s="5">
        <v>1.2719700000000001E-4</v>
      </c>
      <c r="H27" s="5">
        <v>2.2016999999999999E-5</v>
      </c>
      <c r="I27" s="5">
        <v>1.1924E-4</v>
      </c>
      <c r="J27" s="5"/>
      <c r="K27" s="5">
        <f t="shared" si="0"/>
        <v>2.4160099999999998E-4</v>
      </c>
      <c r="L27" s="5">
        <f t="shared" si="1"/>
        <v>1.97567E-4</v>
      </c>
      <c r="M27" s="5">
        <f t="shared" si="1"/>
        <v>7.9570000000000053E-6</v>
      </c>
      <c r="N27">
        <v>1</v>
      </c>
      <c r="O27" s="5">
        <f t="shared" si="2"/>
        <v>0.81774082060918629</v>
      </c>
      <c r="P27" s="5">
        <f t="shared" si="3"/>
        <v>3.2934466330851307E-2</v>
      </c>
      <c r="Q27" s="5">
        <f t="shared" si="4"/>
        <v>0.81840376878597243</v>
      </c>
      <c r="R27" s="5">
        <f t="shared" si="5"/>
        <v>2.012659479790585E-2</v>
      </c>
    </row>
    <row r="28" spans="1:18" x14ac:dyDescent="0.3">
      <c r="A28" s="7" t="s">
        <v>56</v>
      </c>
      <c r="B28" s="24">
        <f>E160 + (B26 -F160) * (E161 - E160) / (F161 - F160)</f>
        <v>16.281159922647497</v>
      </c>
      <c r="C28" s="9" t="s">
        <v>65</v>
      </c>
      <c r="E28" s="4">
        <v>-50.5</v>
      </c>
      <c r="F28" s="5">
        <v>1.7720600000000001E-4</v>
      </c>
      <c r="G28" s="5">
        <v>1.06931E-4</v>
      </c>
      <c r="H28" s="5">
        <v>2.2436999999999999E-5</v>
      </c>
      <c r="I28" s="5">
        <v>9.4355E-5</v>
      </c>
      <c r="J28" s="5"/>
      <c r="K28" s="5">
        <f t="shared" si="0"/>
        <v>1.99643E-4</v>
      </c>
      <c r="L28" s="5">
        <f t="shared" si="1"/>
        <v>1.5476900000000002E-4</v>
      </c>
      <c r="M28" s="5">
        <f t="shared" si="1"/>
        <v>1.2575999999999996E-5</v>
      </c>
      <c r="N28">
        <v>1</v>
      </c>
      <c r="O28" s="5">
        <f t="shared" si="2"/>
        <v>0.77522878337833045</v>
      </c>
      <c r="P28" s="5">
        <f t="shared" si="3"/>
        <v>6.2992441508091926E-2</v>
      </c>
      <c r="Q28" s="5">
        <f t="shared" si="4"/>
        <v>0.77778384803581313</v>
      </c>
      <c r="R28" s="5">
        <f t="shared" si="5"/>
        <v>4.0539225881570377E-2</v>
      </c>
    </row>
    <row r="29" spans="1:18" x14ac:dyDescent="0.3">
      <c r="E29" s="4">
        <v>-50</v>
      </c>
      <c r="F29" s="5">
        <v>3.04939E-4</v>
      </c>
      <c r="G29" s="5">
        <v>1.7142399999999999E-4</v>
      </c>
      <c r="H29" s="5">
        <v>2.3621999999999998E-5</v>
      </c>
      <c r="I29" s="5">
        <v>1.56255E-4</v>
      </c>
      <c r="J29" s="5"/>
      <c r="K29" s="5">
        <f t="shared" si="0"/>
        <v>3.28561E-4</v>
      </c>
      <c r="L29" s="5">
        <f t="shared" si="1"/>
        <v>2.81317E-4</v>
      </c>
      <c r="M29" s="5">
        <f t="shared" si="1"/>
        <v>1.516899999999999E-5</v>
      </c>
      <c r="N29">
        <v>1</v>
      </c>
      <c r="O29" s="5">
        <f t="shared" si="2"/>
        <v>0.85620934925325887</v>
      </c>
      <c r="P29" s="5">
        <f t="shared" si="3"/>
        <v>4.6167987070893958E-2</v>
      </c>
      <c r="Q29" s="5">
        <f t="shared" si="4"/>
        <v>0.85745316652215309</v>
      </c>
      <c r="R29" s="5">
        <f t="shared" si="5"/>
        <v>2.6934604430324766E-2</v>
      </c>
    </row>
    <row r="30" spans="1:18" x14ac:dyDescent="0.3">
      <c r="E30" s="4">
        <v>-49.5</v>
      </c>
      <c r="F30" s="5">
        <v>3.7360399999999998E-4</v>
      </c>
      <c r="G30" s="5">
        <v>2.1946499999999999E-4</v>
      </c>
      <c r="H30" s="5">
        <v>2.8300999999999999E-5</v>
      </c>
      <c r="I30" s="5">
        <v>1.9034799999999999E-4</v>
      </c>
      <c r="J30" s="5"/>
      <c r="K30" s="5">
        <f t="shared" si="0"/>
        <v>4.0190499999999998E-4</v>
      </c>
      <c r="L30" s="5">
        <f t="shared" si="1"/>
        <v>3.4530299999999998E-4</v>
      </c>
      <c r="M30" s="5">
        <f t="shared" si="1"/>
        <v>2.9116999999999999E-5</v>
      </c>
      <c r="N30">
        <v>1</v>
      </c>
      <c r="O30" s="5">
        <f t="shared" si="2"/>
        <v>0.85916572324305496</v>
      </c>
      <c r="P30" s="5">
        <f t="shared" si="3"/>
        <v>7.2447468929224573E-2</v>
      </c>
      <c r="Q30" s="5">
        <f t="shared" si="4"/>
        <v>0.86221480835695041</v>
      </c>
      <c r="R30" s="5">
        <f t="shared" si="5"/>
        <v>4.2062017984984754E-2</v>
      </c>
    </row>
    <row r="31" spans="1:18" x14ac:dyDescent="0.3">
      <c r="E31" s="4">
        <v>-49</v>
      </c>
      <c r="F31" s="5">
        <v>3.9905499999999999E-4</v>
      </c>
      <c r="G31" s="5">
        <v>2.43098E-4</v>
      </c>
      <c r="H31" s="5">
        <v>3.4724000000000002E-5</v>
      </c>
      <c r="I31" s="5">
        <v>2.0206099999999999E-4</v>
      </c>
      <c r="J31" s="5"/>
      <c r="K31" s="5">
        <f t="shared" si="0"/>
        <v>4.3377900000000002E-4</v>
      </c>
      <c r="L31" s="5">
        <f t="shared" si="1"/>
        <v>3.6433099999999996E-4</v>
      </c>
      <c r="M31" s="5">
        <f t="shared" si="1"/>
        <v>4.1037000000000007E-5</v>
      </c>
      <c r="N31">
        <v>1</v>
      </c>
      <c r="O31" s="5">
        <f t="shared" si="2"/>
        <v>0.83990004126525242</v>
      </c>
      <c r="P31" s="5">
        <f t="shared" si="3"/>
        <v>9.4603473197181071E-2</v>
      </c>
      <c r="Q31" s="5">
        <f t="shared" si="4"/>
        <v>0.8452111549538035</v>
      </c>
      <c r="R31" s="5">
        <f t="shared" si="5"/>
        <v>5.6081919639573291E-2</v>
      </c>
    </row>
    <row r="32" spans="1:18" x14ac:dyDescent="0.3">
      <c r="E32" s="4">
        <v>-48.5</v>
      </c>
      <c r="F32" s="5">
        <v>7.0131200000000005E-4</v>
      </c>
      <c r="G32" s="5">
        <v>4.1189999999999998E-4</v>
      </c>
      <c r="H32" s="5">
        <v>4.8637999999999997E-5</v>
      </c>
      <c r="I32" s="5">
        <v>3.2085399999999997E-4</v>
      </c>
      <c r="J32" s="5"/>
      <c r="K32" s="5">
        <f t="shared" si="0"/>
        <v>7.499500000000001E-4</v>
      </c>
      <c r="L32" s="5">
        <f t="shared" si="1"/>
        <v>6.5267400000000001E-4</v>
      </c>
      <c r="M32" s="5">
        <f t="shared" si="1"/>
        <v>9.1046000000000009E-5</v>
      </c>
      <c r="N32">
        <v>1</v>
      </c>
      <c r="O32" s="5">
        <f t="shared" si="2"/>
        <v>0.87029001933462224</v>
      </c>
      <c r="P32" s="5">
        <f t="shared" si="3"/>
        <v>0.12140276018401226</v>
      </c>
      <c r="Q32" s="5">
        <f t="shared" si="4"/>
        <v>0.87871687586716685</v>
      </c>
      <c r="R32" s="5">
        <f t="shared" si="5"/>
        <v>6.9301239536515152E-2</v>
      </c>
    </row>
    <row r="33" spans="5:18" x14ac:dyDescent="0.3">
      <c r="E33" s="4">
        <v>-48</v>
      </c>
      <c r="F33" s="5">
        <v>1.2161800000000001E-3</v>
      </c>
      <c r="G33" s="5">
        <v>7.4375000000000005E-4</v>
      </c>
      <c r="H33" s="5">
        <v>7.7673E-5</v>
      </c>
      <c r="I33" s="5">
        <v>5.6040699999999996E-4</v>
      </c>
      <c r="J33" s="5"/>
      <c r="K33" s="5">
        <f t="shared" si="0"/>
        <v>1.2938530000000002E-3</v>
      </c>
      <c r="L33" s="5">
        <f t="shared" si="1"/>
        <v>1.138507E-3</v>
      </c>
      <c r="M33" s="5">
        <f t="shared" si="1"/>
        <v>1.8334300000000009E-4</v>
      </c>
      <c r="N33">
        <v>1</v>
      </c>
      <c r="O33" s="5">
        <f t="shared" si="2"/>
        <v>0.87993535587118454</v>
      </c>
      <c r="P33" s="5">
        <f t="shared" si="3"/>
        <v>0.14170311465058247</v>
      </c>
      <c r="Q33" s="5">
        <f t="shared" si="4"/>
        <v>0.89127212635301478</v>
      </c>
      <c r="R33" s="5">
        <f t="shared" si="5"/>
        <v>7.9833641203281791E-2</v>
      </c>
    </row>
    <row r="34" spans="5:18" x14ac:dyDescent="0.3">
      <c r="E34" s="4">
        <v>-47.5</v>
      </c>
      <c r="F34" s="5">
        <v>2.72514E-3</v>
      </c>
      <c r="G34" s="5">
        <v>1.67549E-3</v>
      </c>
      <c r="H34" s="5">
        <v>1.8200399999999999E-4</v>
      </c>
      <c r="I34" s="5">
        <v>1.2199999999999999E-3</v>
      </c>
      <c r="J34" s="5"/>
      <c r="K34" s="5">
        <f t="shared" si="0"/>
        <v>2.907144E-3</v>
      </c>
      <c r="L34" s="5">
        <f t="shared" si="1"/>
        <v>2.5431360000000001E-3</v>
      </c>
      <c r="M34" s="5">
        <f t="shared" si="1"/>
        <v>4.5549000000000002E-4</v>
      </c>
      <c r="N34">
        <v>1</v>
      </c>
      <c r="O34" s="5">
        <f t="shared" si="2"/>
        <v>0.87478845217161594</v>
      </c>
      <c r="P34" s="5">
        <f t="shared" si="3"/>
        <v>0.15667954528568245</v>
      </c>
      <c r="Q34" s="5">
        <f t="shared" si="4"/>
        <v>0.88870879142930725</v>
      </c>
      <c r="R34" s="5">
        <f t="shared" si="5"/>
        <v>8.8613255435489466E-2</v>
      </c>
    </row>
    <row r="35" spans="5:18" x14ac:dyDescent="0.3">
      <c r="E35" s="4">
        <v>-47</v>
      </c>
      <c r="F35" s="5">
        <v>6.4211199999999998E-3</v>
      </c>
      <c r="G35" s="5">
        <v>3.9057900000000001E-3</v>
      </c>
      <c r="H35" s="5">
        <v>3.6442499999999998E-4</v>
      </c>
      <c r="I35" s="5">
        <v>2.89442E-3</v>
      </c>
      <c r="J35" s="5"/>
      <c r="K35" s="5">
        <f t="shared" si="0"/>
        <v>6.7855449999999996E-3</v>
      </c>
      <c r="L35" s="5">
        <f t="shared" si="1"/>
        <v>6.056695E-3</v>
      </c>
      <c r="M35" s="5">
        <f t="shared" si="1"/>
        <v>1.0113700000000002E-3</v>
      </c>
      <c r="N35">
        <v>1</v>
      </c>
      <c r="O35" s="5">
        <f t="shared" si="2"/>
        <v>0.89258784666522739</v>
      </c>
      <c r="P35" s="5">
        <f t="shared" si="3"/>
        <v>0.14904771834834199</v>
      </c>
      <c r="Q35" s="5">
        <f t="shared" si="4"/>
        <v>0.90494656547185925</v>
      </c>
      <c r="R35" s="5">
        <f t="shared" si="5"/>
        <v>8.2728616143186884E-2</v>
      </c>
    </row>
    <row r="36" spans="5:18" x14ac:dyDescent="0.3">
      <c r="E36" s="4">
        <v>-46.5</v>
      </c>
      <c r="F36" s="5">
        <v>1.49842E-2</v>
      </c>
      <c r="G36" s="5">
        <v>9.0480400000000002E-3</v>
      </c>
      <c r="H36" s="5">
        <v>5.3084300000000003E-4</v>
      </c>
      <c r="I36" s="5">
        <v>6.65477E-3</v>
      </c>
      <c r="J36" s="5"/>
      <c r="K36" s="5">
        <f t="shared" si="0"/>
        <v>1.5515042999999999E-2</v>
      </c>
      <c r="L36" s="5">
        <f t="shared" si="1"/>
        <v>1.4453357E-2</v>
      </c>
      <c r="M36" s="5">
        <f t="shared" si="1"/>
        <v>2.3932700000000003E-3</v>
      </c>
      <c r="N36">
        <v>1</v>
      </c>
      <c r="O36" s="5">
        <f t="shared" si="2"/>
        <v>0.93157054092599034</v>
      </c>
      <c r="P36" s="5">
        <f t="shared" si="3"/>
        <v>0.15425480934857869</v>
      </c>
      <c r="Q36" s="5">
        <f t="shared" si="4"/>
        <v>0.94425537802456205</v>
      </c>
      <c r="R36" s="5">
        <f t="shared" si="5"/>
        <v>8.2048396745693086E-2</v>
      </c>
    </row>
    <row r="37" spans="5:18" x14ac:dyDescent="0.3">
      <c r="E37" s="4">
        <v>-46</v>
      </c>
      <c r="F37" s="5">
        <v>3.8364599999999999E-2</v>
      </c>
      <c r="G37" s="5">
        <v>2.2751E-2</v>
      </c>
      <c r="H37" s="5">
        <v>7.1835900000000001E-4</v>
      </c>
      <c r="I37" s="5">
        <v>1.6767600000000001E-2</v>
      </c>
      <c r="J37" s="5"/>
      <c r="K37" s="5">
        <f t="shared" si="0"/>
        <v>3.9082959E-2</v>
      </c>
      <c r="L37" s="5">
        <f t="shared" si="1"/>
        <v>3.7646240999999997E-2</v>
      </c>
      <c r="M37" s="5">
        <f t="shared" si="1"/>
        <v>5.9833999999999998E-3</v>
      </c>
      <c r="N37">
        <v>1</v>
      </c>
      <c r="O37" s="5">
        <f t="shared" si="2"/>
        <v>0.96323927264565601</v>
      </c>
      <c r="P37" s="5">
        <f t="shared" si="3"/>
        <v>0.15309485650766616</v>
      </c>
      <c r="Q37" s="5">
        <f t="shared" si="4"/>
        <v>0.97532965271032102</v>
      </c>
      <c r="R37" s="5">
        <f t="shared" si="5"/>
        <v>7.8809563332315855E-2</v>
      </c>
    </row>
    <row r="38" spans="5:18" x14ac:dyDescent="0.3">
      <c r="E38" s="4">
        <v>-45.5</v>
      </c>
      <c r="F38" s="5">
        <v>6.4884700000000003E-2</v>
      </c>
      <c r="G38" s="5">
        <v>3.8616400000000002E-2</v>
      </c>
      <c r="H38" s="5">
        <v>9.6488400000000005E-4</v>
      </c>
      <c r="I38" s="5">
        <v>2.7740600000000001E-2</v>
      </c>
      <c r="J38" s="5"/>
      <c r="K38" s="5">
        <f t="shared" si="0"/>
        <v>6.5849584000000003E-2</v>
      </c>
      <c r="L38" s="5">
        <f t="shared" si="1"/>
        <v>6.3919816000000004E-2</v>
      </c>
      <c r="M38" s="5">
        <f t="shared" si="1"/>
        <v>1.0875800000000001E-2</v>
      </c>
      <c r="N38">
        <v>1</v>
      </c>
      <c r="O38" s="5">
        <f t="shared" si="2"/>
        <v>0.97069430233606335</v>
      </c>
      <c r="P38" s="5">
        <f t="shared" si="3"/>
        <v>0.16516125599214113</v>
      </c>
      <c r="Q38" s="5">
        <f t="shared" si="4"/>
        <v>0.98464494568783434</v>
      </c>
      <c r="R38" s="5">
        <f t="shared" si="5"/>
        <v>8.4266778939201328E-2</v>
      </c>
    </row>
    <row r="39" spans="5:18" x14ac:dyDescent="0.3">
      <c r="E39" s="4">
        <v>-45</v>
      </c>
      <c r="F39" s="5">
        <v>5.2311200000000002E-2</v>
      </c>
      <c r="G39" s="5">
        <v>3.1120399999999999E-2</v>
      </c>
      <c r="H39" s="5">
        <v>9.0086799999999998E-4</v>
      </c>
      <c r="I39" s="5">
        <v>2.1589400000000002E-2</v>
      </c>
      <c r="J39" s="5"/>
      <c r="K39" s="5">
        <f t="shared" si="0"/>
        <v>5.3212068000000001E-2</v>
      </c>
      <c r="L39" s="5">
        <f t="shared" si="1"/>
        <v>5.1410332000000003E-2</v>
      </c>
      <c r="M39" s="5">
        <f t="shared" si="1"/>
        <v>9.5309999999999978E-3</v>
      </c>
      <c r="N39">
        <v>1</v>
      </c>
      <c r="O39" s="5">
        <f t="shared" si="2"/>
        <v>0.96614046272360632</v>
      </c>
      <c r="P39" s="5">
        <f t="shared" si="3"/>
        <v>0.17911350485382371</v>
      </c>
      <c r="Q39" s="5">
        <f t="shared" si="4"/>
        <v>0.98260319627650561</v>
      </c>
      <c r="R39" s="5">
        <f t="shared" si="5"/>
        <v>9.1654779407234613E-2</v>
      </c>
    </row>
    <row r="40" spans="5:18" x14ac:dyDescent="0.3">
      <c r="E40" s="4">
        <v>-44.5</v>
      </c>
      <c r="F40" s="5">
        <v>5.6602699999999999E-2</v>
      </c>
      <c r="G40" s="5">
        <v>3.3987299999999998E-2</v>
      </c>
      <c r="H40" s="5">
        <v>9.6190299999999996E-4</v>
      </c>
      <c r="I40" s="5">
        <v>2.4477100000000002E-2</v>
      </c>
      <c r="J40" s="5"/>
      <c r="K40" s="5">
        <f t="shared" si="0"/>
        <v>5.7564602999999999E-2</v>
      </c>
      <c r="L40" s="5">
        <f t="shared" si="1"/>
        <v>5.5640796999999999E-2</v>
      </c>
      <c r="M40" s="5">
        <f t="shared" si="1"/>
        <v>9.5101999999999964E-3</v>
      </c>
      <c r="N40">
        <v>1</v>
      </c>
      <c r="O40" s="5">
        <f t="shared" si="2"/>
        <v>0.96658005267577374</v>
      </c>
      <c r="P40" s="5">
        <f t="shared" si="3"/>
        <v>0.16520916508361913</v>
      </c>
      <c r="Q40" s="5">
        <f t="shared" si="4"/>
        <v>0.98059730086224894</v>
      </c>
      <c r="R40" s="5">
        <f t="shared" si="5"/>
        <v>8.4642744543694637E-2</v>
      </c>
    </row>
    <row r="41" spans="5:18" x14ac:dyDescent="0.3">
      <c r="E41" s="4">
        <v>-44</v>
      </c>
      <c r="F41" s="5">
        <v>5.3612E-2</v>
      </c>
      <c r="G41" s="5">
        <v>3.2163900000000002E-2</v>
      </c>
      <c r="H41" s="5">
        <v>9.8801399999999995E-4</v>
      </c>
      <c r="I41" s="5">
        <v>2.2112E-2</v>
      </c>
      <c r="J41" s="5"/>
      <c r="K41" s="5">
        <f t="shared" si="0"/>
        <v>5.4600014000000002E-2</v>
      </c>
      <c r="L41" s="5">
        <f t="shared" si="1"/>
        <v>5.2623985999999998E-2</v>
      </c>
      <c r="M41" s="5">
        <f t="shared" si="1"/>
        <v>1.0051900000000002E-2</v>
      </c>
      <c r="N41">
        <v>1</v>
      </c>
      <c r="O41" s="5">
        <f t="shared" si="2"/>
        <v>0.96380902026874926</v>
      </c>
      <c r="P41" s="5">
        <f t="shared" si="3"/>
        <v>0.1841006853954287</v>
      </c>
      <c r="Q41" s="5">
        <f t="shared" si="4"/>
        <v>0.98123437053258233</v>
      </c>
      <c r="R41" s="5">
        <f t="shared" si="5"/>
        <v>9.4370051562490245E-2</v>
      </c>
    </row>
    <row r="42" spans="5:18" x14ac:dyDescent="0.3">
      <c r="E42" s="4">
        <v>-43.5</v>
      </c>
      <c r="F42" s="5">
        <v>6.2614900000000001E-2</v>
      </c>
      <c r="G42" s="5">
        <v>3.7046700000000002E-2</v>
      </c>
      <c r="H42" s="5">
        <v>1.00125E-3</v>
      </c>
      <c r="I42" s="5">
        <v>2.6098400000000001E-2</v>
      </c>
      <c r="J42" s="5"/>
      <c r="K42" s="5">
        <f t="shared" si="0"/>
        <v>6.3616149999999996E-2</v>
      </c>
      <c r="L42" s="5">
        <f t="shared" si="1"/>
        <v>6.1613649999999999E-2</v>
      </c>
      <c r="M42" s="5">
        <f t="shared" si="1"/>
        <v>1.0948300000000001E-2</v>
      </c>
      <c r="N42">
        <v>1</v>
      </c>
      <c r="O42" s="5">
        <f t="shared" si="2"/>
        <v>0.96852214414107118</v>
      </c>
      <c r="P42" s="5">
        <f t="shared" si="3"/>
        <v>0.17209938042462491</v>
      </c>
      <c r="Q42" s="5">
        <f t="shared" si="4"/>
        <v>0.98369372288032708</v>
      </c>
      <c r="R42" s="5">
        <f t="shared" si="5"/>
        <v>8.7928609323372167E-2</v>
      </c>
    </row>
    <row r="43" spans="5:18" x14ac:dyDescent="0.3">
      <c r="E43" s="4">
        <v>-43</v>
      </c>
      <c r="F43" s="5">
        <v>6.98743E-2</v>
      </c>
      <c r="G43" s="5">
        <v>4.1525100000000002E-2</v>
      </c>
      <c r="H43" s="5">
        <v>1.0708600000000001E-3</v>
      </c>
      <c r="I43" s="5">
        <v>2.94687E-2</v>
      </c>
      <c r="J43" s="5"/>
      <c r="K43" s="5">
        <f t="shared" si="0"/>
        <v>7.0945160000000007E-2</v>
      </c>
      <c r="L43" s="5">
        <f t="shared" si="1"/>
        <v>6.8803439999999993E-2</v>
      </c>
      <c r="M43" s="5">
        <f t="shared" si="1"/>
        <v>1.2056400000000002E-2</v>
      </c>
      <c r="N43">
        <v>1</v>
      </c>
      <c r="O43" s="5">
        <f t="shared" si="2"/>
        <v>0.96981161223683177</v>
      </c>
      <c r="P43" s="5">
        <f t="shared" si="3"/>
        <v>0.16993971117973378</v>
      </c>
      <c r="Q43" s="5">
        <f t="shared" si="4"/>
        <v>0.98458827367852308</v>
      </c>
      <c r="R43" s="5">
        <f t="shared" si="5"/>
        <v>8.6734222750509071E-2</v>
      </c>
    </row>
    <row r="44" spans="5:18" x14ac:dyDescent="0.3">
      <c r="E44" s="4">
        <v>-42.5</v>
      </c>
      <c r="F44" s="5">
        <v>6.5716300000000005E-2</v>
      </c>
      <c r="G44" s="5">
        <v>3.9619700000000001E-2</v>
      </c>
      <c r="H44" s="5">
        <v>1.13703E-3</v>
      </c>
      <c r="I44" s="5">
        <v>2.7347699999999999E-2</v>
      </c>
      <c r="J44" s="5"/>
      <c r="K44" s="5">
        <f t="shared" si="0"/>
        <v>6.6853330000000002E-2</v>
      </c>
      <c r="L44" s="5">
        <f t="shared" si="1"/>
        <v>6.4579270000000008E-2</v>
      </c>
      <c r="M44" s="5">
        <f t="shared" si="1"/>
        <v>1.2272000000000002E-2</v>
      </c>
      <c r="N44">
        <v>1</v>
      </c>
      <c r="O44" s="5">
        <f t="shared" si="2"/>
        <v>0.96598434214122175</v>
      </c>
      <c r="P44" s="5">
        <f t="shared" si="3"/>
        <v>0.18356602431023258</v>
      </c>
      <c r="Q44" s="5">
        <f t="shared" si="4"/>
        <v>0.98327119074194069</v>
      </c>
      <c r="R44" s="5">
        <f t="shared" si="5"/>
        <v>9.3895460422196819E-2</v>
      </c>
    </row>
    <row r="45" spans="5:18" x14ac:dyDescent="0.3">
      <c r="E45" s="4">
        <v>-42</v>
      </c>
      <c r="F45" s="5">
        <v>6.3816499999999998E-2</v>
      </c>
      <c r="G45" s="5">
        <v>3.7887799999999999E-2</v>
      </c>
      <c r="H45" s="5">
        <v>1.09578E-3</v>
      </c>
      <c r="I45" s="5">
        <v>2.6277700000000001E-2</v>
      </c>
      <c r="J45" s="5"/>
      <c r="K45" s="5">
        <f t="shared" si="0"/>
        <v>6.4912280000000003E-2</v>
      </c>
      <c r="L45" s="5">
        <f t="shared" si="1"/>
        <v>6.2720719999999994E-2</v>
      </c>
      <c r="M45" s="5">
        <f t="shared" si="1"/>
        <v>1.1610099999999998E-2</v>
      </c>
      <c r="N45">
        <v>1</v>
      </c>
      <c r="O45" s="5">
        <f t="shared" si="2"/>
        <v>0.96623812936473641</v>
      </c>
      <c r="P45" s="5">
        <f t="shared" si="3"/>
        <v>0.17885829923090049</v>
      </c>
      <c r="Q45" s="5">
        <f t="shared" si="4"/>
        <v>0.98265274326286567</v>
      </c>
      <c r="R45" s="5">
        <f t="shared" si="5"/>
        <v>9.1518040873067558E-2</v>
      </c>
    </row>
    <row r="46" spans="5:18" x14ac:dyDescent="0.3">
      <c r="E46" s="4">
        <v>-41.5</v>
      </c>
      <c r="F46" s="5">
        <v>5.9555299999999999E-2</v>
      </c>
      <c r="G46" s="5">
        <v>3.5988100000000002E-2</v>
      </c>
      <c r="H46" s="5">
        <v>1.09924E-3</v>
      </c>
      <c r="I46" s="5">
        <v>2.5987699999999999E-2</v>
      </c>
      <c r="J46" s="5"/>
      <c r="K46" s="5">
        <f t="shared" si="0"/>
        <v>6.065454E-2</v>
      </c>
      <c r="L46" s="5">
        <f t="shared" si="1"/>
        <v>5.8456059999999997E-2</v>
      </c>
      <c r="M46" s="5">
        <f t="shared" si="1"/>
        <v>1.0000400000000003E-2</v>
      </c>
      <c r="N46">
        <v>1</v>
      </c>
      <c r="O46" s="5">
        <f t="shared" si="2"/>
        <v>0.96375407347908326</v>
      </c>
      <c r="P46" s="5">
        <f t="shared" si="3"/>
        <v>0.16487471506667106</v>
      </c>
      <c r="Q46" s="5">
        <f t="shared" si="4"/>
        <v>0.97775538137912699</v>
      </c>
      <c r="R46" s="5">
        <f t="shared" si="5"/>
        <v>8.4717633625097766E-2</v>
      </c>
    </row>
    <row r="47" spans="5:18" x14ac:dyDescent="0.3">
      <c r="E47" s="4">
        <v>-41</v>
      </c>
      <c r="F47" s="5">
        <v>6.8481899999999998E-2</v>
      </c>
      <c r="G47" s="5">
        <v>4.1340099999999998E-2</v>
      </c>
      <c r="H47" s="5">
        <v>1.2220200000000001E-3</v>
      </c>
      <c r="I47" s="5">
        <v>2.8831599999999999E-2</v>
      </c>
      <c r="J47" s="5"/>
      <c r="K47" s="5">
        <f t="shared" si="0"/>
        <v>6.9703920000000003E-2</v>
      </c>
      <c r="L47" s="5">
        <f t="shared" si="1"/>
        <v>6.7259879999999994E-2</v>
      </c>
      <c r="M47" s="5">
        <f t="shared" si="1"/>
        <v>1.2508499999999999E-2</v>
      </c>
      <c r="N47">
        <v>1</v>
      </c>
      <c r="O47" s="5">
        <f t="shared" si="2"/>
        <v>0.96493683569015909</v>
      </c>
      <c r="P47" s="5">
        <f t="shared" si="3"/>
        <v>0.1794518873543984</v>
      </c>
      <c r="Q47" s="5">
        <f t="shared" si="4"/>
        <v>0.98148157229098942</v>
      </c>
      <c r="R47" s="5">
        <f t="shared" si="5"/>
        <v>9.1936046004303593E-2</v>
      </c>
    </row>
    <row r="48" spans="5:18" x14ac:dyDescent="0.3">
      <c r="E48" s="4">
        <v>-40.5</v>
      </c>
      <c r="F48" s="5">
        <v>6.8565799999999996E-2</v>
      </c>
      <c r="G48" s="5">
        <v>4.1429800000000003E-2</v>
      </c>
      <c r="H48" s="5">
        <v>1.20557E-3</v>
      </c>
      <c r="I48" s="5">
        <v>2.9691800000000001E-2</v>
      </c>
      <c r="J48" s="5"/>
      <c r="K48" s="5">
        <f t="shared" si="0"/>
        <v>6.9771369999999999E-2</v>
      </c>
      <c r="L48" s="5">
        <f t="shared" si="1"/>
        <v>6.7360229999999993E-2</v>
      </c>
      <c r="M48" s="5">
        <f t="shared" si="1"/>
        <v>1.1738000000000002E-2</v>
      </c>
      <c r="N48">
        <v>1</v>
      </c>
      <c r="O48" s="5">
        <f t="shared" si="2"/>
        <v>0.96544227238192393</v>
      </c>
      <c r="P48" s="5">
        <f t="shared" si="3"/>
        <v>0.16823519446443436</v>
      </c>
      <c r="Q48" s="5">
        <f t="shared" si="4"/>
        <v>0.97999074585347945</v>
      </c>
      <c r="R48" s="5">
        <f t="shared" si="5"/>
        <v>8.626238744152219E-2</v>
      </c>
    </row>
    <row r="49" spans="5:18" x14ac:dyDescent="0.3">
      <c r="E49" s="4">
        <v>-40</v>
      </c>
      <c r="F49" s="5">
        <v>7.2796299999999994E-2</v>
      </c>
      <c r="G49" s="5">
        <v>4.3907399999999999E-2</v>
      </c>
      <c r="H49" s="5">
        <v>1.29414E-3</v>
      </c>
      <c r="I49" s="5">
        <v>3.0224000000000001E-2</v>
      </c>
      <c r="J49" s="5"/>
      <c r="K49" s="5">
        <f t="shared" si="0"/>
        <v>7.4090439999999994E-2</v>
      </c>
      <c r="L49" s="5">
        <f t="shared" si="1"/>
        <v>7.1502159999999995E-2</v>
      </c>
      <c r="M49" s="5">
        <f t="shared" si="1"/>
        <v>1.3683399999999998E-2</v>
      </c>
      <c r="N49">
        <v>1</v>
      </c>
      <c r="O49" s="5">
        <f t="shared" si="2"/>
        <v>0.96506593833158505</v>
      </c>
      <c r="P49" s="5">
        <f t="shared" si="3"/>
        <v>0.18468509567496158</v>
      </c>
      <c r="Q49" s="5">
        <f t="shared" si="4"/>
        <v>0.98257867364007678</v>
      </c>
      <c r="R49" s="5">
        <f t="shared" si="5"/>
        <v>9.454215335281145E-2</v>
      </c>
    </row>
    <row r="50" spans="5:18" x14ac:dyDescent="0.3">
      <c r="E50" s="4">
        <v>-39.5</v>
      </c>
      <c r="F50" s="5">
        <v>7.4184899999999998E-2</v>
      </c>
      <c r="G50" s="5">
        <v>4.4178200000000001E-2</v>
      </c>
      <c r="H50" s="5">
        <v>1.27579E-3</v>
      </c>
      <c r="I50" s="5">
        <v>3.02335E-2</v>
      </c>
      <c r="J50" s="5"/>
      <c r="K50" s="5">
        <f t="shared" si="0"/>
        <v>7.5460689999999997E-2</v>
      </c>
      <c r="L50" s="5">
        <f t="shared" si="1"/>
        <v>7.2909109999999999E-2</v>
      </c>
      <c r="M50" s="5">
        <f t="shared" si="1"/>
        <v>1.3944700000000001E-2</v>
      </c>
      <c r="N50">
        <v>1</v>
      </c>
      <c r="O50" s="5">
        <f t="shared" si="2"/>
        <v>0.96618663306683261</v>
      </c>
      <c r="P50" s="5">
        <f t="shared" si="3"/>
        <v>0.18479422862420158</v>
      </c>
      <c r="Q50" s="5">
        <f t="shared" si="4"/>
        <v>0.98369991199035689</v>
      </c>
      <c r="R50" s="5">
        <f t="shared" si="5"/>
        <v>9.4489567453417384E-2</v>
      </c>
    </row>
    <row r="51" spans="5:18" x14ac:dyDescent="0.3">
      <c r="E51" s="4">
        <v>-39</v>
      </c>
      <c r="F51" s="5">
        <v>7.5069899999999995E-2</v>
      </c>
      <c r="G51" s="5">
        <v>4.5011799999999998E-2</v>
      </c>
      <c r="H51" s="5">
        <v>1.3282400000000001E-3</v>
      </c>
      <c r="I51" s="5">
        <v>3.1442900000000003E-2</v>
      </c>
      <c r="J51" s="5"/>
      <c r="K51" s="5">
        <f t="shared" si="0"/>
        <v>7.6398139999999989E-2</v>
      </c>
      <c r="L51" s="5">
        <f t="shared" si="1"/>
        <v>7.3741660000000001E-2</v>
      </c>
      <c r="M51" s="5">
        <f t="shared" si="1"/>
        <v>1.3568899999999995E-2</v>
      </c>
      <c r="N51">
        <v>1</v>
      </c>
      <c r="O51" s="5">
        <f t="shared" si="2"/>
        <v>0.96522847283978397</v>
      </c>
      <c r="P51" s="5">
        <f t="shared" si="3"/>
        <v>0.17760772709911521</v>
      </c>
      <c r="Q51" s="5">
        <f t="shared" si="4"/>
        <v>0.98143288588977662</v>
      </c>
      <c r="R51" s="5">
        <f t="shared" si="5"/>
        <v>9.0985192989270991E-2</v>
      </c>
    </row>
    <row r="52" spans="5:18" x14ac:dyDescent="0.3">
      <c r="E52" s="4">
        <v>-38.5</v>
      </c>
      <c r="F52" s="5">
        <v>7.8297099999999994E-2</v>
      </c>
      <c r="G52" s="5">
        <v>4.72758E-2</v>
      </c>
      <c r="H52" s="5">
        <v>1.4591300000000001E-3</v>
      </c>
      <c r="I52" s="5">
        <v>3.1883500000000002E-2</v>
      </c>
      <c r="J52" s="5"/>
      <c r="K52" s="5">
        <f t="shared" si="0"/>
        <v>7.9756229999999997E-2</v>
      </c>
      <c r="L52" s="5">
        <f t="shared" si="1"/>
        <v>7.6837969999999992E-2</v>
      </c>
      <c r="M52" s="5">
        <f t="shared" si="1"/>
        <v>1.5392299999999998E-2</v>
      </c>
      <c r="N52">
        <v>1</v>
      </c>
      <c r="O52" s="5">
        <f t="shared" si="2"/>
        <v>0.96341025647776979</v>
      </c>
      <c r="P52" s="5">
        <f t="shared" si="3"/>
        <v>0.19299182020012728</v>
      </c>
      <c r="Q52" s="5">
        <f t="shared" si="4"/>
        <v>0.98255033710783513</v>
      </c>
      <c r="R52" s="5">
        <f t="shared" si="5"/>
        <v>9.8852353891851347E-2</v>
      </c>
    </row>
    <row r="53" spans="5:18" x14ac:dyDescent="0.3">
      <c r="E53" s="4">
        <v>-38</v>
      </c>
      <c r="F53" s="5">
        <v>7.9063900000000006E-2</v>
      </c>
      <c r="G53" s="5">
        <v>4.77717E-2</v>
      </c>
      <c r="H53" s="5">
        <v>1.4255100000000001E-3</v>
      </c>
      <c r="I53" s="5">
        <v>3.3619200000000002E-2</v>
      </c>
      <c r="J53" s="5"/>
      <c r="K53" s="5">
        <f t="shared" si="0"/>
        <v>8.0489410000000011E-2</v>
      </c>
      <c r="L53" s="5">
        <f t="shared" si="1"/>
        <v>7.7638390000000002E-2</v>
      </c>
      <c r="M53" s="5">
        <f t="shared" si="1"/>
        <v>1.4152499999999998E-2</v>
      </c>
      <c r="N53">
        <v>1</v>
      </c>
      <c r="O53" s="5">
        <f t="shared" si="2"/>
        <v>0.96457894274538714</v>
      </c>
      <c r="P53" s="5">
        <f t="shared" si="3"/>
        <v>0.17583058442098154</v>
      </c>
      <c r="Q53" s="5">
        <f t="shared" si="4"/>
        <v>0.98047382994429422</v>
      </c>
      <c r="R53" s="5">
        <f t="shared" si="5"/>
        <v>9.015383114884816E-2</v>
      </c>
    </row>
    <row r="54" spans="5:18" x14ac:dyDescent="0.3">
      <c r="E54" s="4">
        <v>-37.5</v>
      </c>
      <c r="F54" s="5">
        <v>8.1203899999999996E-2</v>
      </c>
      <c r="G54" s="5">
        <v>4.9431099999999999E-2</v>
      </c>
      <c r="H54" s="5">
        <v>1.55259E-3</v>
      </c>
      <c r="I54" s="5">
        <v>3.38042E-2</v>
      </c>
      <c r="J54" s="5"/>
      <c r="K54" s="5">
        <f t="shared" si="0"/>
        <v>8.2756490000000002E-2</v>
      </c>
      <c r="L54" s="5">
        <f t="shared" si="1"/>
        <v>7.9651309999999989E-2</v>
      </c>
      <c r="M54" s="5">
        <f t="shared" si="1"/>
        <v>1.5626899999999999E-2</v>
      </c>
      <c r="N54">
        <v>1</v>
      </c>
      <c r="O54" s="5">
        <f t="shared" si="2"/>
        <v>0.96247810896764696</v>
      </c>
      <c r="P54" s="5">
        <f t="shared" si="3"/>
        <v>0.18882990324988408</v>
      </c>
      <c r="Q54" s="5">
        <f t="shared" si="4"/>
        <v>0.98082661189595499</v>
      </c>
      <c r="R54" s="5">
        <f t="shared" si="5"/>
        <v>9.6865376129464581E-2</v>
      </c>
    </row>
    <row r="55" spans="5:18" x14ac:dyDescent="0.3">
      <c r="E55" s="4">
        <v>-37</v>
      </c>
      <c r="F55" s="5">
        <v>8.12306E-2</v>
      </c>
      <c r="G55" s="5">
        <v>4.89676E-2</v>
      </c>
      <c r="H55" s="5">
        <v>1.4749800000000001E-3</v>
      </c>
      <c r="I55" s="5">
        <v>3.4498500000000001E-2</v>
      </c>
      <c r="J55" s="5"/>
      <c r="K55" s="5">
        <f t="shared" si="0"/>
        <v>8.2705580000000001E-2</v>
      </c>
      <c r="L55" s="5">
        <f t="shared" si="1"/>
        <v>7.9755619999999999E-2</v>
      </c>
      <c r="M55" s="5">
        <f t="shared" si="1"/>
        <v>1.4469099999999999E-2</v>
      </c>
      <c r="N55">
        <v>1</v>
      </c>
      <c r="O55" s="5">
        <f t="shared" si="2"/>
        <v>0.96433178994694191</v>
      </c>
      <c r="P55" s="5">
        <f t="shared" si="3"/>
        <v>0.17494708337696196</v>
      </c>
      <c r="Q55" s="5">
        <f t="shared" si="4"/>
        <v>0.98007259072192132</v>
      </c>
      <c r="R55" s="5">
        <f t="shared" si="5"/>
        <v>8.9733017496416434E-2</v>
      </c>
    </row>
    <row r="56" spans="5:18" x14ac:dyDescent="0.3">
      <c r="E56" s="4">
        <v>-36.5</v>
      </c>
      <c r="F56" s="5">
        <v>8.3412600000000003E-2</v>
      </c>
      <c r="G56" s="5">
        <v>5.04E-2</v>
      </c>
      <c r="H56" s="5">
        <v>1.6058800000000001E-3</v>
      </c>
      <c r="I56" s="5">
        <v>3.4599499999999998E-2</v>
      </c>
      <c r="J56" s="5"/>
      <c r="K56" s="5">
        <f t="shared" si="0"/>
        <v>8.5018480000000007E-2</v>
      </c>
      <c r="L56" s="5">
        <f t="shared" si="1"/>
        <v>8.1806719999999999E-2</v>
      </c>
      <c r="M56" s="5">
        <f t="shared" si="1"/>
        <v>1.5800500000000002E-2</v>
      </c>
      <c r="N56">
        <v>1</v>
      </c>
      <c r="O56" s="5">
        <f t="shared" si="2"/>
        <v>0.96222280144269801</v>
      </c>
      <c r="P56" s="5">
        <f t="shared" si="3"/>
        <v>0.18584782978947637</v>
      </c>
      <c r="Q56" s="5">
        <f t="shared" si="4"/>
        <v>0.98000619153844737</v>
      </c>
      <c r="R56" s="5">
        <f t="shared" si="5"/>
        <v>9.5397457193499069E-2</v>
      </c>
    </row>
    <row r="57" spans="5:18" x14ac:dyDescent="0.3">
      <c r="E57" s="4">
        <v>-36</v>
      </c>
      <c r="F57" s="5">
        <v>8.9382600000000006E-2</v>
      </c>
      <c r="G57" s="5">
        <v>5.42529E-2</v>
      </c>
      <c r="H57" s="5">
        <v>1.73522E-3</v>
      </c>
      <c r="I57" s="5">
        <v>3.6758699999999998E-2</v>
      </c>
      <c r="J57" s="5"/>
      <c r="K57" s="5">
        <f t="shared" si="0"/>
        <v>9.1117820000000002E-2</v>
      </c>
      <c r="L57" s="5">
        <f t="shared" si="1"/>
        <v>8.7647380000000011E-2</v>
      </c>
      <c r="M57" s="5">
        <f t="shared" si="1"/>
        <v>1.7494200000000001E-2</v>
      </c>
      <c r="N57">
        <v>1</v>
      </c>
      <c r="O57" s="5">
        <f t="shared" si="2"/>
        <v>0.96191260941054135</v>
      </c>
      <c r="P57" s="5">
        <f t="shared" si="3"/>
        <v>0.19199537477959855</v>
      </c>
      <c r="Q57" s="5">
        <f t="shared" si="4"/>
        <v>0.98088638082081414</v>
      </c>
      <c r="R57" s="5">
        <f t="shared" si="5"/>
        <v>9.8504266698398027E-2</v>
      </c>
    </row>
    <row r="58" spans="5:18" x14ac:dyDescent="0.3">
      <c r="E58" s="4">
        <v>-35.5</v>
      </c>
      <c r="F58" s="5">
        <v>9.57036E-2</v>
      </c>
      <c r="G58" s="5">
        <v>5.7937900000000001E-2</v>
      </c>
      <c r="H58" s="5">
        <v>1.7625200000000001E-3</v>
      </c>
      <c r="I58" s="5">
        <v>3.9558599999999999E-2</v>
      </c>
      <c r="J58" s="5"/>
      <c r="K58" s="5">
        <f t="shared" si="0"/>
        <v>9.7466120000000003E-2</v>
      </c>
      <c r="L58" s="5">
        <f t="shared" si="1"/>
        <v>9.3941079999999996E-2</v>
      </c>
      <c r="M58" s="5">
        <f t="shared" si="1"/>
        <v>1.8379300000000001E-2</v>
      </c>
      <c r="N58">
        <v>1</v>
      </c>
      <c r="O58" s="5">
        <f t="shared" si="2"/>
        <v>0.96383317608210928</v>
      </c>
      <c r="P58" s="5">
        <f t="shared" si="3"/>
        <v>0.18857116708862526</v>
      </c>
      <c r="Q58" s="5">
        <f t="shared" si="4"/>
        <v>0.98210665223981275</v>
      </c>
      <c r="R58" s="5">
        <f t="shared" si="5"/>
        <v>9.6603299150429575E-2</v>
      </c>
    </row>
    <row r="59" spans="5:18" x14ac:dyDescent="0.3">
      <c r="E59" s="4">
        <v>-35</v>
      </c>
      <c r="F59" s="5">
        <v>9.9983699999999995E-2</v>
      </c>
      <c r="G59" s="5">
        <v>6.1035399999999997E-2</v>
      </c>
      <c r="H59" s="5">
        <v>1.9087900000000001E-3</v>
      </c>
      <c r="I59" s="5">
        <v>4.0964399999999998E-2</v>
      </c>
      <c r="J59" s="5"/>
      <c r="K59" s="5">
        <f t="shared" si="0"/>
        <v>0.10189248999999999</v>
      </c>
      <c r="L59" s="5">
        <f t="shared" si="1"/>
        <v>9.8074910000000001E-2</v>
      </c>
      <c r="M59" s="5">
        <f t="shared" si="1"/>
        <v>2.0070999999999999E-2</v>
      </c>
      <c r="N59">
        <v>1</v>
      </c>
      <c r="O59" s="5">
        <f t="shared" si="2"/>
        <v>0.9625332544135492</v>
      </c>
      <c r="P59" s="5">
        <f t="shared" si="3"/>
        <v>0.19698213283432373</v>
      </c>
      <c r="Q59" s="5">
        <f t="shared" si="4"/>
        <v>0.98248268509317627</v>
      </c>
      <c r="R59" s="5">
        <f t="shared" si="5"/>
        <v>0.10093119623683695</v>
      </c>
    </row>
    <row r="60" spans="5:18" x14ac:dyDescent="0.3">
      <c r="E60" s="4">
        <v>-34.5</v>
      </c>
      <c r="F60" s="5">
        <v>0.103821</v>
      </c>
      <c r="G60" s="5">
        <v>6.2286599999999998E-2</v>
      </c>
      <c r="H60" s="5">
        <v>1.8929299999999999E-3</v>
      </c>
      <c r="I60" s="5">
        <v>4.2841200000000003E-2</v>
      </c>
      <c r="J60" s="5"/>
      <c r="K60" s="5">
        <f t="shared" si="0"/>
        <v>0.10571393</v>
      </c>
      <c r="L60" s="5">
        <f t="shared" si="1"/>
        <v>0.10192807</v>
      </c>
      <c r="M60" s="5">
        <f t="shared" si="1"/>
        <v>1.9445399999999995E-2</v>
      </c>
      <c r="N60">
        <v>1</v>
      </c>
      <c r="O60" s="5">
        <f t="shared" si="2"/>
        <v>0.96418769030722817</v>
      </c>
      <c r="P60" s="5">
        <f t="shared" si="3"/>
        <v>0.18394359191830248</v>
      </c>
      <c r="Q60" s="5">
        <f t="shared" si="4"/>
        <v>0.98157686767150043</v>
      </c>
      <c r="R60" s="5">
        <f t="shared" si="5"/>
        <v>9.4255261587929656E-2</v>
      </c>
    </row>
    <row r="61" spans="5:18" x14ac:dyDescent="0.3">
      <c r="E61" s="4">
        <v>-34</v>
      </c>
      <c r="F61" s="5">
        <v>0.100342</v>
      </c>
      <c r="G61" s="5">
        <v>6.0928599999999999E-2</v>
      </c>
      <c r="H61" s="5">
        <v>1.9740000000000001E-3</v>
      </c>
      <c r="I61" s="5">
        <v>4.13783E-2</v>
      </c>
      <c r="J61" s="5"/>
      <c r="K61" s="5">
        <f t="shared" si="0"/>
        <v>0.102316</v>
      </c>
      <c r="L61" s="5">
        <f t="shared" si="1"/>
        <v>9.8367999999999997E-2</v>
      </c>
      <c r="M61" s="5">
        <f t="shared" si="1"/>
        <v>1.95503E-2</v>
      </c>
      <c r="N61">
        <v>1</v>
      </c>
      <c r="O61" s="5">
        <f t="shared" si="2"/>
        <v>0.96141365964267556</v>
      </c>
      <c r="P61" s="5">
        <f t="shared" si="3"/>
        <v>0.19107764181555181</v>
      </c>
      <c r="Q61" s="5">
        <f t="shared" si="4"/>
        <v>0.98021777689925349</v>
      </c>
      <c r="R61" s="5">
        <f t="shared" si="5"/>
        <v>9.8095011646638045E-2</v>
      </c>
    </row>
    <row r="62" spans="5:18" x14ac:dyDescent="0.3">
      <c r="E62" s="4">
        <v>-33.5</v>
      </c>
      <c r="F62" s="5">
        <v>0.10962</v>
      </c>
      <c r="G62" s="5">
        <v>6.6788200000000006E-2</v>
      </c>
      <c r="H62" s="5">
        <v>2.1047700000000002E-3</v>
      </c>
      <c r="I62" s="5">
        <v>4.5604899999999997E-2</v>
      </c>
      <c r="J62" s="5"/>
      <c r="K62" s="5">
        <f t="shared" si="0"/>
        <v>0.11172477</v>
      </c>
      <c r="L62" s="5">
        <f t="shared" si="1"/>
        <v>0.10751522999999999</v>
      </c>
      <c r="M62" s="5">
        <f t="shared" si="1"/>
        <v>2.1183300000000009E-2</v>
      </c>
      <c r="N62">
        <v>1</v>
      </c>
      <c r="O62" s="5">
        <f t="shared" si="2"/>
        <v>0.96232223167700404</v>
      </c>
      <c r="P62" s="5">
        <f t="shared" si="3"/>
        <v>0.18960253845230568</v>
      </c>
      <c r="Q62" s="5">
        <f t="shared" si="4"/>
        <v>0.98082271597234505</v>
      </c>
      <c r="R62" s="5">
        <f t="shared" si="5"/>
        <v>9.7267177151840647E-2</v>
      </c>
    </row>
    <row r="63" spans="5:18" x14ac:dyDescent="0.3">
      <c r="E63" s="4">
        <v>-33</v>
      </c>
      <c r="F63" s="5">
        <v>0.11804199999999999</v>
      </c>
      <c r="G63" s="5">
        <v>7.1754899999999996E-2</v>
      </c>
      <c r="H63" s="5">
        <v>2.20682E-3</v>
      </c>
      <c r="I63" s="5">
        <v>4.8904700000000002E-2</v>
      </c>
      <c r="J63" s="5"/>
      <c r="K63" s="5">
        <f t="shared" si="0"/>
        <v>0.12024881999999999</v>
      </c>
      <c r="L63" s="5">
        <f t="shared" si="1"/>
        <v>0.11583518</v>
      </c>
      <c r="M63" s="5">
        <f t="shared" si="1"/>
        <v>2.2850199999999994E-2</v>
      </c>
      <c r="N63">
        <v>1</v>
      </c>
      <c r="O63" s="5">
        <f t="shared" si="2"/>
        <v>0.96329577288159673</v>
      </c>
      <c r="P63" s="5">
        <f t="shared" si="3"/>
        <v>0.1900243179101466</v>
      </c>
      <c r="Q63" s="5">
        <f t="shared" si="4"/>
        <v>0.98185945402016128</v>
      </c>
      <c r="R63" s="5">
        <f t="shared" si="5"/>
        <v>9.7382075885241753E-2</v>
      </c>
    </row>
    <row r="64" spans="5:18" x14ac:dyDescent="0.3">
      <c r="E64" s="4">
        <v>-32.5</v>
      </c>
      <c r="F64" s="5">
        <v>0.108277</v>
      </c>
      <c r="G64" s="5">
        <v>6.6002400000000003E-2</v>
      </c>
      <c r="H64" s="5">
        <v>2.2092000000000001E-3</v>
      </c>
      <c r="I64" s="5">
        <v>4.4773300000000002E-2</v>
      </c>
      <c r="J64" s="5"/>
      <c r="K64" s="5">
        <f t="shared" si="0"/>
        <v>0.11048619999999999</v>
      </c>
      <c r="L64" s="5">
        <f t="shared" si="1"/>
        <v>0.1060678</v>
      </c>
      <c r="M64" s="5">
        <f t="shared" si="1"/>
        <v>2.1229100000000001E-2</v>
      </c>
      <c r="N64">
        <v>1</v>
      </c>
      <c r="O64" s="5">
        <f t="shared" si="2"/>
        <v>0.96000948534749142</v>
      </c>
      <c r="P64" s="5">
        <f t="shared" si="3"/>
        <v>0.19214254811913165</v>
      </c>
      <c r="Q64" s="5">
        <f t="shared" si="4"/>
        <v>0.9790490134589116</v>
      </c>
      <c r="R64" s="5">
        <f t="shared" si="5"/>
        <v>9.8768215469967391E-2</v>
      </c>
    </row>
    <row r="65" spans="5:18" x14ac:dyDescent="0.3">
      <c r="E65" s="4">
        <v>-32</v>
      </c>
      <c r="F65" s="5">
        <v>0.127717</v>
      </c>
      <c r="G65" s="5">
        <v>7.7896599999999996E-2</v>
      </c>
      <c r="H65" s="5">
        <v>2.4562E-3</v>
      </c>
      <c r="I65" s="5">
        <v>5.3054999999999998E-2</v>
      </c>
      <c r="J65" s="5"/>
      <c r="K65" s="5">
        <f t="shared" si="0"/>
        <v>0.13017319999999999</v>
      </c>
      <c r="L65" s="5">
        <f t="shared" si="1"/>
        <v>0.12526080000000001</v>
      </c>
      <c r="M65" s="5">
        <f t="shared" si="1"/>
        <v>2.4841599999999998E-2</v>
      </c>
      <c r="N65">
        <v>1</v>
      </c>
      <c r="O65" s="5">
        <f t="shared" si="2"/>
        <v>0.96226258553988087</v>
      </c>
      <c r="P65" s="5">
        <f t="shared" si="3"/>
        <v>0.19083497985760511</v>
      </c>
      <c r="Q65" s="5">
        <f t="shared" si="4"/>
        <v>0.98100319727672092</v>
      </c>
      <c r="R65" s="5">
        <f t="shared" si="5"/>
        <v>9.7889359287068878E-2</v>
      </c>
    </row>
    <row r="66" spans="5:18" x14ac:dyDescent="0.3">
      <c r="E66" s="4">
        <v>-31.5</v>
      </c>
      <c r="F66" s="5">
        <v>0.135377</v>
      </c>
      <c r="G66" s="5">
        <v>8.2436099999999998E-2</v>
      </c>
      <c r="H66" s="5">
        <v>2.5282099999999999E-3</v>
      </c>
      <c r="I66" s="5">
        <v>5.6381500000000001E-2</v>
      </c>
      <c r="J66" s="5"/>
      <c r="K66" s="5">
        <f t="shared" si="0"/>
        <v>0.13790521</v>
      </c>
      <c r="L66" s="5">
        <f t="shared" si="1"/>
        <v>0.13284878999999999</v>
      </c>
      <c r="M66" s="5">
        <f t="shared" si="1"/>
        <v>2.6054599999999997E-2</v>
      </c>
      <c r="N66">
        <v>1</v>
      </c>
      <c r="O66" s="5">
        <f t="shared" si="2"/>
        <v>0.96333409013336035</v>
      </c>
      <c r="P66" s="5">
        <f t="shared" si="3"/>
        <v>0.18893122312057678</v>
      </c>
      <c r="Q66" s="5">
        <f t="shared" si="4"/>
        <v>0.98168608846357119</v>
      </c>
      <c r="R66" s="5">
        <f t="shared" si="5"/>
        <v>9.6832081347514198E-2</v>
      </c>
    </row>
    <row r="67" spans="5:18" x14ac:dyDescent="0.3">
      <c r="E67" s="4">
        <v>-31</v>
      </c>
      <c r="F67" s="5">
        <v>0.14236499999999999</v>
      </c>
      <c r="G67" s="5">
        <v>8.67314E-2</v>
      </c>
      <c r="H67" s="5">
        <v>2.6383499999999998E-3</v>
      </c>
      <c r="I67" s="5">
        <v>5.8998299999999997E-2</v>
      </c>
      <c r="J67" s="5"/>
      <c r="K67" s="5">
        <f t="shared" si="0"/>
        <v>0.14500335</v>
      </c>
      <c r="L67" s="5">
        <f t="shared" si="1"/>
        <v>0.13972664999999998</v>
      </c>
      <c r="M67" s="5">
        <f t="shared" si="1"/>
        <v>2.7733100000000004E-2</v>
      </c>
      <c r="N67">
        <v>1</v>
      </c>
      <c r="O67" s="5">
        <f t="shared" si="2"/>
        <v>0.96360980625620007</v>
      </c>
      <c r="P67" s="5">
        <f t="shared" si="3"/>
        <v>0.19125833989352661</v>
      </c>
      <c r="Q67" s="5">
        <f t="shared" si="4"/>
        <v>0.98240704969576598</v>
      </c>
      <c r="R67" s="5">
        <f t="shared" si="5"/>
        <v>9.7967329481382093E-2</v>
      </c>
    </row>
    <row r="68" spans="5:18" x14ac:dyDescent="0.3">
      <c r="E68" s="4">
        <v>-30.5</v>
      </c>
      <c r="F68" s="5">
        <v>0.14453199999999999</v>
      </c>
      <c r="G68" s="5">
        <v>8.7715600000000005E-2</v>
      </c>
      <c r="H68" s="5">
        <v>2.8038199999999998E-3</v>
      </c>
      <c r="I68" s="5">
        <v>5.8662699999999998E-2</v>
      </c>
      <c r="J68" s="5"/>
      <c r="K68" s="5">
        <f t="shared" si="0"/>
        <v>0.14733582000000001</v>
      </c>
      <c r="L68" s="5">
        <f t="shared" si="1"/>
        <v>0.14172817999999998</v>
      </c>
      <c r="M68" s="5">
        <f t="shared" si="1"/>
        <v>2.9052900000000006E-2</v>
      </c>
      <c r="N68">
        <v>1</v>
      </c>
      <c r="O68" s="5">
        <f t="shared" si="2"/>
        <v>0.96193973739719218</v>
      </c>
      <c r="P68" s="5">
        <f t="shared" si="3"/>
        <v>0.19718830084904002</v>
      </c>
      <c r="Q68" s="5">
        <f t="shared" si="4"/>
        <v>0.98194260747536088</v>
      </c>
      <c r="R68" s="5">
        <f t="shared" si="5"/>
        <v>0.10109463679977856</v>
      </c>
    </row>
    <row r="69" spans="5:18" x14ac:dyDescent="0.3">
      <c r="E69" s="4">
        <v>-30</v>
      </c>
      <c r="F69" s="5">
        <v>0.148927</v>
      </c>
      <c r="G69" s="5">
        <v>9.1103100000000006E-2</v>
      </c>
      <c r="H69" s="5">
        <v>2.9616500000000001E-3</v>
      </c>
      <c r="I69" s="5">
        <v>6.1210899999999999E-2</v>
      </c>
      <c r="J69" s="5"/>
      <c r="K69" s="5">
        <f t="shared" si="0"/>
        <v>0.15188865000000001</v>
      </c>
      <c r="L69" s="5">
        <f t="shared" si="1"/>
        <v>0.14596534999999999</v>
      </c>
      <c r="M69" s="5">
        <f t="shared" si="1"/>
        <v>2.9892200000000008E-2</v>
      </c>
      <c r="N69">
        <v>1</v>
      </c>
      <c r="O69" s="5">
        <f t="shared" si="2"/>
        <v>0.96100235271035706</v>
      </c>
      <c r="P69" s="5">
        <f t="shared" si="3"/>
        <v>0.19680338195118599</v>
      </c>
      <c r="Q69" s="5">
        <f t="shared" si="4"/>
        <v>0.98094703886716839</v>
      </c>
      <c r="R69" s="5">
        <f t="shared" si="5"/>
        <v>0.10099838420170824</v>
      </c>
    </row>
    <row r="70" spans="5:18" x14ac:dyDescent="0.3">
      <c r="E70" s="4">
        <v>-29.5</v>
      </c>
      <c r="F70" s="5">
        <v>0.14663799999999999</v>
      </c>
      <c r="G70" s="5">
        <v>9.0027300000000005E-2</v>
      </c>
      <c r="H70" s="5">
        <v>3.0198199999999999E-3</v>
      </c>
      <c r="I70" s="5">
        <v>6.01275E-2</v>
      </c>
      <c r="J70" s="5"/>
      <c r="K70" s="5">
        <f t="shared" si="0"/>
        <v>0.14965782</v>
      </c>
      <c r="L70" s="5">
        <f t="shared" si="1"/>
        <v>0.14361817999999998</v>
      </c>
      <c r="M70" s="5">
        <f t="shared" si="1"/>
        <v>2.9899800000000004E-2</v>
      </c>
      <c r="N70">
        <v>1</v>
      </c>
      <c r="O70" s="5">
        <f t="shared" si="2"/>
        <v>0.95964367247899229</v>
      </c>
      <c r="P70" s="5">
        <f t="shared" si="3"/>
        <v>0.19978775582859623</v>
      </c>
      <c r="Q70" s="5">
        <f t="shared" si="4"/>
        <v>0.98021993731406742</v>
      </c>
      <c r="R70" s="5">
        <f t="shared" si="5"/>
        <v>0.10262877721750457</v>
      </c>
    </row>
    <row r="71" spans="5:18" x14ac:dyDescent="0.3">
      <c r="E71" s="4">
        <v>-29</v>
      </c>
      <c r="F71" s="5">
        <v>0.17111299999999999</v>
      </c>
      <c r="G71" s="5">
        <v>0.104226</v>
      </c>
      <c r="H71" s="5">
        <v>3.2620599999999998E-3</v>
      </c>
      <c r="I71" s="5">
        <v>6.9977300000000006E-2</v>
      </c>
      <c r="J71" s="5"/>
      <c r="K71" s="5">
        <f t="shared" si="0"/>
        <v>0.17437506</v>
      </c>
      <c r="L71" s="5">
        <f t="shared" si="1"/>
        <v>0.16785093999999998</v>
      </c>
      <c r="M71" s="5">
        <f t="shared" si="1"/>
        <v>3.4248699999999993E-2</v>
      </c>
      <c r="N71">
        <v>1</v>
      </c>
      <c r="O71" s="5">
        <f t="shared" si="2"/>
        <v>0.96258570463000837</v>
      </c>
      <c r="P71" s="5">
        <f t="shared" si="3"/>
        <v>0.19640824783085375</v>
      </c>
      <c r="Q71" s="5">
        <f t="shared" si="4"/>
        <v>0.98241917661150924</v>
      </c>
      <c r="R71" s="5">
        <f t="shared" si="5"/>
        <v>0.10063969734735419</v>
      </c>
    </row>
    <row r="72" spans="5:18" x14ac:dyDescent="0.3">
      <c r="E72" s="4">
        <v>-28.5</v>
      </c>
      <c r="F72" s="5">
        <v>0.16433800000000001</v>
      </c>
      <c r="G72" s="5">
        <v>0.10038800000000001</v>
      </c>
      <c r="H72" s="5">
        <v>3.3140299999999999E-3</v>
      </c>
      <c r="I72" s="5">
        <v>6.7337499999999995E-2</v>
      </c>
      <c r="J72" s="5"/>
      <c r="K72" s="5">
        <f t="shared" si="0"/>
        <v>0.16765203000000001</v>
      </c>
      <c r="L72" s="5">
        <f t="shared" si="1"/>
        <v>0.16102397000000002</v>
      </c>
      <c r="M72" s="5">
        <f t="shared" si="1"/>
        <v>3.305050000000001E-2</v>
      </c>
      <c r="N72">
        <v>1</v>
      </c>
      <c r="O72" s="5">
        <f t="shared" si="2"/>
        <v>0.9604653758144176</v>
      </c>
      <c r="P72" s="5">
        <f t="shared" si="3"/>
        <v>0.19713748768804057</v>
      </c>
      <c r="Q72" s="5">
        <f t="shared" si="4"/>
        <v>0.98048810660317687</v>
      </c>
      <c r="R72" s="5">
        <f t="shared" si="5"/>
        <v>0.10122023501198377</v>
      </c>
    </row>
    <row r="73" spans="5:18" x14ac:dyDescent="0.3">
      <c r="E73" s="4">
        <v>-28</v>
      </c>
      <c r="F73" s="5">
        <v>0.17361499999999999</v>
      </c>
      <c r="G73" s="5">
        <v>0.106629</v>
      </c>
      <c r="H73" s="5">
        <v>3.45232E-3</v>
      </c>
      <c r="I73" s="5">
        <v>7.2586499999999998E-2</v>
      </c>
      <c r="J73" s="5"/>
      <c r="K73" s="5">
        <f t="shared" si="0"/>
        <v>0.17706732</v>
      </c>
      <c r="L73" s="5">
        <f t="shared" si="1"/>
        <v>0.17016267999999998</v>
      </c>
      <c r="M73" s="5">
        <f t="shared" si="1"/>
        <v>3.4042500000000003E-2</v>
      </c>
      <c r="N73">
        <v>1</v>
      </c>
      <c r="O73" s="5">
        <f t="shared" si="2"/>
        <v>0.96100556556681371</v>
      </c>
      <c r="P73" s="5">
        <f t="shared" si="3"/>
        <v>0.1922573854960927</v>
      </c>
      <c r="Q73" s="5">
        <f t="shared" si="4"/>
        <v>0.98004826377489429</v>
      </c>
      <c r="R73" s="5">
        <f t="shared" si="5"/>
        <v>9.8725931401326197E-2</v>
      </c>
    </row>
    <row r="74" spans="5:18" x14ac:dyDescent="0.3">
      <c r="E74" s="4">
        <v>-27.5</v>
      </c>
      <c r="F74" s="5">
        <v>0.19226199999999999</v>
      </c>
      <c r="G74" s="5">
        <v>0.117753</v>
      </c>
      <c r="H74" s="5">
        <v>3.6916900000000001E-3</v>
      </c>
      <c r="I74" s="5">
        <v>7.9475900000000002E-2</v>
      </c>
      <c r="J74" s="5"/>
      <c r="K74" s="5">
        <f t="shared" ref="K74:K137" si="6">F74+H74</f>
        <v>0.19595368999999999</v>
      </c>
      <c r="L74" s="5">
        <f t="shared" ref="L74:M137" si="7">F74-H74</f>
        <v>0.18857030999999999</v>
      </c>
      <c r="M74" s="5">
        <f t="shared" si="7"/>
        <v>3.8277099999999994E-2</v>
      </c>
      <c r="N74">
        <v>1</v>
      </c>
      <c r="O74" s="5">
        <f t="shared" ref="O74:O137" si="8">L74/K74</f>
        <v>0.96232079120326852</v>
      </c>
      <c r="P74" s="5">
        <f t="shared" ref="P74:P137" si="9">M74/K74</f>
        <v>0.19533747999335965</v>
      </c>
      <c r="Q74" s="5">
        <f t="shared" ref="Q74:Q137" si="10">SQRT(O74^2+P74^2)</f>
        <v>0.98194604549956865</v>
      </c>
      <c r="R74" s="5">
        <f t="shared" ref="R74:R137" si="11">0.5*ATAN(P74/O74)</f>
        <v>0.10013244513124257</v>
      </c>
    </row>
    <row r="75" spans="5:18" x14ac:dyDescent="0.3">
      <c r="E75" s="4">
        <v>-27</v>
      </c>
      <c r="F75" s="5">
        <v>0.214143</v>
      </c>
      <c r="G75" s="5">
        <v>0.13121099999999999</v>
      </c>
      <c r="H75" s="5">
        <v>4.0803300000000001E-3</v>
      </c>
      <c r="I75" s="5">
        <v>8.78911E-2</v>
      </c>
      <c r="J75" s="5"/>
      <c r="K75" s="5">
        <f t="shared" si="6"/>
        <v>0.21822332999999999</v>
      </c>
      <c r="L75" s="5">
        <f t="shared" si="7"/>
        <v>0.21006267000000001</v>
      </c>
      <c r="M75" s="5">
        <f t="shared" si="7"/>
        <v>4.3319899999999995E-2</v>
      </c>
      <c r="N75">
        <v>1</v>
      </c>
      <c r="O75" s="5">
        <f t="shared" si="8"/>
        <v>0.9626040900393189</v>
      </c>
      <c r="P75" s="5">
        <f t="shared" si="9"/>
        <v>0.19851177232058551</v>
      </c>
      <c r="Q75" s="5">
        <f t="shared" si="10"/>
        <v>0.98285988722212347</v>
      </c>
      <c r="R75" s="5">
        <f t="shared" si="11"/>
        <v>0.10168632848798032</v>
      </c>
    </row>
    <row r="76" spans="5:18" x14ac:dyDescent="0.3">
      <c r="E76" s="4">
        <v>-26.5</v>
      </c>
      <c r="F76" s="5">
        <v>0.22494600000000001</v>
      </c>
      <c r="G76" s="5">
        <v>0.137849</v>
      </c>
      <c r="H76" s="5">
        <v>4.2319599999999999E-3</v>
      </c>
      <c r="I76" s="5">
        <v>9.2178800000000005E-2</v>
      </c>
      <c r="J76" s="5"/>
      <c r="K76" s="5">
        <f t="shared" si="6"/>
        <v>0.22917796000000001</v>
      </c>
      <c r="L76" s="5">
        <f t="shared" si="7"/>
        <v>0.22071404</v>
      </c>
      <c r="M76" s="5">
        <f t="shared" si="7"/>
        <v>4.5670199999999994E-2</v>
      </c>
      <c r="N76">
        <v>1</v>
      </c>
      <c r="O76" s="5">
        <f t="shared" si="8"/>
        <v>0.96306835090075849</v>
      </c>
      <c r="P76" s="5">
        <f t="shared" si="9"/>
        <v>0.1992783250186885</v>
      </c>
      <c r="Q76" s="5">
        <f t="shared" si="10"/>
        <v>0.98346962298230667</v>
      </c>
      <c r="R76" s="5">
        <f t="shared" si="11"/>
        <v>0.10202034306728396</v>
      </c>
    </row>
    <row r="77" spans="5:18" x14ac:dyDescent="0.3">
      <c r="E77" s="4">
        <v>-26</v>
      </c>
      <c r="F77" s="5">
        <v>0.22045999999999999</v>
      </c>
      <c r="G77" s="5">
        <v>0.135736</v>
      </c>
      <c r="H77" s="5">
        <v>4.3793E-3</v>
      </c>
      <c r="I77" s="5">
        <v>9.0774999999999995E-2</v>
      </c>
      <c r="J77" s="5"/>
      <c r="K77" s="5">
        <f t="shared" si="6"/>
        <v>0.22483929999999999</v>
      </c>
      <c r="L77" s="5">
        <f t="shared" si="7"/>
        <v>0.21608069999999999</v>
      </c>
      <c r="M77" s="5">
        <f t="shared" si="7"/>
        <v>4.4961000000000001E-2</v>
      </c>
      <c r="N77">
        <v>1</v>
      </c>
      <c r="O77" s="5">
        <f t="shared" si="8"/>
        <v>0.96104506640965348</v>
      </c>
      <c r="P77" s="5">
        <f t="shared" si="9"/>
        <v>0.19996948931970523</v>
      </c>
      <c r="Q77" s="5">
        <f t="shared" si="10"/>
        <v>0.98162896062062011</v>
      </c>
      <c r="R77" s="5">
        <f t="shared" si="11"/>
        <v>0.10257391304864219</v>
      </c>
    </row>
    <row r="78" spans="5:18" x14ac:dyDescent="0.3">
      <c r="E78" s="4">
        <v>-25.5</v>
      </c>
      <c r="F78" s="5">
        <v>0.220551</v>
      </c>
      <c r="G78" s="5">
        <v>0.135514</v>
      </c>
      <c r="H78" s="5">
        <v>4.3540300000000001E-3</v>
      </c>
      <c r="I78" s="5">
        <v>9.1812599999999994E-2</v>
      </c>
      <c r="J78" s="5"/>
      <c r="K78" s="5">
        <f t="shared" si="6"/>
        <v>0.22490503000000001</v>
      </c>
      <c r="L78" s="5">
        <f t="shared" si="7"/>
        <v>0.21619696999999999</v>
      </c>
      <c r="M78" s="5">
        <f t="shared" si="7"/>
        <v>4.3701400000000001E-2</v>
      </c>
      <c r="N78">
        <v>1</v>
      </c>
      <c r="O78" s="5">
        <f t="shared" si="8"/>
        <v>0.96128116832246924</v>
      </c>
      <c r="P78" s="5">
        <f t="shared" si="9"/>
        <v>0.19431046073091385</v>
      </c>
      <c r="Q78" s="5">
        <f t="shared" si="10"/>
        <v>0.98072322279064617</v>
      </c>
      <c r="R78" s="5">
        <f t="shared" si="11"/>
        <v>9.9724744890331063E-2</v>
      </c>
    </row>
    <row r="79" spans="5:18" x14ac:dyDescent="0.3">
      <c r="E79" s="4">
        <v>-25</v>
      </c>
      <c r="F79" s="5">
        <v>0.234681</v>
      </c>
      <c r="G79" s="5">
        <v>0.14413500000000001</v>
      </c>
      <c r="H79" s="5">
        <v>4.5986500000000001E-3</v>
      </c>
      <c r="I79" s="5">
        <v>9.6695400000000001E-2</v>
      </c>
      <c r="J79" s="5"/>
      <c r="K79" s="5">
        <f t="shared" si="6"/>
        <v>0.23927965000000001</v>
      </c>
      <c r="L79" s="5">
        <f t="shared" si="7"/>
        <v>0.23008234999999999</v>
      </c>
      <c r="M79" s="5">
        <f t="shared" si="7"/>
        <v>4.7439600000000012E-2</v>
      </c>
      <c r="N79">
        <v>1</v>
      </c>
      <c r="O79" s="5">
        <f t="shared" si="8"/>
        <v>0.96156254825681997</v>
      </c>
      <c r="P79" s="5">
        <f t="shared" si="9"/>
        <v>0.19826006933727966</v>
      </c>
      <c r="Q79" s="5">
        <f t="shared" si="10"/>
        <v>0.98178897391637687</v>
      </c>
      <c r="R79" s="5">
        <f t="shared" si="11"/>
        <v>0.10166791737291095</v>
      </c>
    </row>
    <row r="80" spans="5:18" x14ac:dyDescent="0.3">
      <c r="E80" s="4">
        <v>-24.5</v>
      </c>
      <c r="F80" s="5">
        <v>0.25781399999999999</v>
      </c>
      <c r="G80" s="5">
        <v>0.158135</v>
      </c>
      <c r="H80" s="5">
        <v>4.9629499999999998E-3</v>
      </c>
      <c r="I80" s="5">
        <v>0.106179</v>
      </c>
      <c r="J80" s="5"/>
      <c r="K80" s="5">
        <f t="shared" si="6"/>
        <v>0.26277695000000001</v>
      </c>
      <c r="L80" s="5">
        <f t="shared" si="7"/>
        <v>0.25285104999999997</v>
      </c>
      <c r="M80" s="5">
        <f t="shared" si="7"/>
        <v>5.1956000000000002E-2</v>
      </c>
      <c r="N80">
        <v>1</v>
      </c>
      <c r="O80" s="5">
        <f t="shared" si="8"/>
        <v>0.9622269000382262</v>
      </c>
      <c r="P80" s="5">
        <f t="shared" si="9"/>
        <v>0.19771901607047346</v>
      </c>
      <c r="Q80" s="5">
        <f t="shared" si="10"/>
        <v>0.98233060446727949</v>
      </c>
      <c r="R80" s="5">
        <f t="shared" si="11"/>
        <v>0.10132991287233646</v>
      </c>
    </row>
    <row r="81" spans="5:18" x14ac:dyDescent="0.3">
      <c r="E81" s="4">
        <v>-24</v>
      </c>
      <c r="F81" s="5">
        <v>0.25918799999999997</v>
      </c>
      <c r="G81" s="5">
        <v>0.15917300000000001</v>
      </c>
      <c r="H81" s="5">
        <v>5.0945599999999997E-3</v>
      </c>
      <c r="I81" s="5">
        <v>0.106637</v>
      </c>
      <c r="J81" s="5"/>
      <c r="K81" s="5">
        <f t="shared" si="6"/>
        <v>0.26428256</v>
      </c>
      <c r="L81" s="5">
        <f t="shared" si="7"/>
        <v>0.25409343999999995</v>
      </c>
      <c r="M81" s="5">
        <f t="shared" si="7"/>
        <v>5.2536000000000013E-2</v>
      </c>
      <c r="N81">
        <v>1</v>
      </c>
      <c r="O81" s="5">
        <f t="shared" si="8"/>
        <v>0.96144611282711934</v>
      </c>
      <c r="P81" s="5">
        <f t="shared" si="9"/>
        <v>0.19878723741740664</v>
      </c>
      <c r="Q81" s="5">
        <f t="shared" si="10"/>
        <v>0.98178154068531065</v>
      </c>
      <c r="R81" s="5">
        <f t="shared" si="11"/>
        <v>0.10194283611221873</v>
      </c>
    </row>
    <row r="82" spans="5:18" x14ac:dyDescent="0.3">
      <c r="E82" s="4">
        <v>-23.5</v>
      </c>
      <c r="F82" s="5">
        <v>0.26440599999999997</v>
      </c>
      <c r="G82" s="5">
        <v>0.162049</v>
      </c>
      <c r="H82" s="5">
        <v>5.1560699999999996E-3</v>
      </c>
      <c r="I82" s="5">
        <v>0.10888</v>
      </c>
      <c r="J82" s="5"/>
      <c r="K82" s="5">
        <f t="shared" si="6"/>
        <v>0.26956206999999999</v>
      </c>
      <c r="L82" s="5">
        <f t="shared" si="7"/>
        <v>0.25924992999999996</v>
      </c>
      <c r="M82" s="5">
        <f t="shared" si="7"/>
        <v>5.3168999999999994E-2</v>
      </c>
      <c r="N82">
        <v>1</v>
      </c>
      <c r="O82" s="5">
        <f t="shared" si="8"/>
        <v>0.96174484043693531</v>
      </c>
      <c r="P82" s="5">
        <f t="shared" si="9"/>
        <v>0.19724214167074766</v>
      </c>
      <c r="Q82" s="5">
        <f t="shared" si="10"/>
        <v>0.98176249702151974</v>
      </c>
      <c r="R82" s="5">
        <f t="shared" si="11"/>
        <v>0.10114143130420894</v>
      </c>
    </row>
    <row r="83" spans="5:18" x14ac:dyDescent="0.3">
      <c r="E83" s="4">
        <v>-23</v>
      </c>
      <c r="F83" s="5">
        <v>0.27466000000000002</v>
      </c>
      <c r="G83" s="5">
        <v>0.16817599999999999</v>
      </c>
      <c r="H83" s="5">
        <v>5.4555200000000002E-3</v>
      </c>
      <c r="I83" s="5">
        <v>0.111405</v>
      </c>
      <c r="J83" s="5"/>
      <c r="K83" s="5">
        <f t="shared" si="6"/>
        <v>0.28011552000000001</v>
      </c>
      <c r="L83" s="5">
        <f t="shared" si="7"/>
        <v>0.26920448000000002</v>
      </c>
      <c r="M83" s="5">
        <f t="shared" si="7"/>
        <v>5.6770999999999988E-2</v>
      </c>
      <c r="N83">
        <v>1</v>
      </c>
      <c r="O83" s="5">
        <f t="shared" si="8"/>
        <v>0.96104807045321883</v>
      </c>
      <c r="P83" s="5">
        <f t="shared" si="9"/>
        <v>0.20266995559546286</v>
      </c>
      <c r="Q83" s="5">
        <f t="shared" si="10"/>
        <v>0.98218557545044505</v>
      </c>
      <c r="R83" s="5">
        <f t="shared" si="11"/>
        <v>0.10391949945057592</v>
      </c>
    </row>
    <row r="84" spans="5:18" x14ac:dyDescent="0.3">
      <c r="E84" s="4">
        <v>-22.5</v>
      </c>
      <c r="F84" s="5">
        <v>0.29596099999999997</v>
      </c>
      <c r="G84" s="5">
        <v>0.181787</v>
      </c>
      <c r="H84" s="5">
        <v>5.7621299999999999E-3</v>
      </c>
      <c r="I84" s="5">
        <v>0.121575</v>
      </c>
      <c r="J84" s="5"/>
      <c r="K84" s="5">
        <f t="shared" si="6"/>
        <v>0.30172312999999995</v>
      </c>
      <c r="L84" s="5">
        <f t="shared" si="7"/>
        <v>0.29019887</v>
      </c>
      <c r="M84" s="5">
        <f t="shared" si="7"/>
        <v>6.0212000000000002E-2</v>
      </c>
      <c r="N84">
        <v>1</v>
      </c>
      <c r="O84" s="5">
        <f t="shared" si="8"/>
        <v>0.96180518212176858</v>
      </c>
      <c r="P84" s="5">
        <f t="shared" si="9"/>
        <v>0.19956043807446916</v>
      </c>
      <c r="Q84" s="5">
        <f t="shared" si="10"/>
        <v>0.98228996574370153</v>
      </c>
      <c r="R84" s="5">
        <f t="shared" si="11"/>
        <v>0.10229124781881664</v>
      </c>
    </row>
    <row r="85" spans="5:18" x14ac:dyDescent="0.3">
      <c r="E85" s="4">
        <v>-22</v>
      </c>
      <c r="F85" s="5">
        <v>0.30319400000000002</v>
      </c>
      <c r="G85" s="5">
        <v>0.186334</v>
      </c>
      <c r="H85" s="5">
        <v>5.93284E-3</v>
      </c>
      <c r="I85" s="5">
        <v>0.124787</v>
      </c>
      <c r="J85" s="5"/>
      <c r="K85" s="5">
        <f t="shared" si="6"/>
        <v>0.30912684000000001</v>
      </c>
      <c r="L85" s="5">
        <f t="shared" si="7"/>
        <v>0.29726116000000002</v>
      </c>
      <c r="M85" s="5">
        <f t="shared" si="7"/>
        <v>6.1547000000000004E-2</v>
      </c>
      <c r="N85">
        <v>1</v>
      </c>
      <c r="O85" s="5">
        <f t="shared" si="8"/>
        <v>0.96161549737965168</v>
      </c>
      <c r="P85" s="5">
        <f t="shared" si="9"/>
        <v>0.19909950232726475</v>
      </c>
      <c r="Q85" s="5">
        <f t="shared" si="10"/>
        <v>0.98201068050590956</v>
      </c>
      <c r="R85" s="5">
        <f t="shared" si="11"/>
        <v>0.10208107326696177</v>
      </c>
    </row>
    <row r="86" spans="5:18" x14ac:dyDescent="0.3">
      <c r="E86" s="4">
        <v>-21.5</v>
      </c>
      <c r="F86" s="5">
        <v>0.30380400000000002</v>
      </c>
      <c r="G86" s="5">
        <v>0.18637899999999999</v>
      </c>
      <c r="H86" s="5">
        <v>6.1059299999999999E-3</v>
      </c>
      <c r="I86" s="5">
        <v>0.124375</v>
      </c>
      <c r="J86" s="5"/>
      <c r="K86" s="5">
        <f t="shared" si="6"/>
        <v>0.30990993</v>
      </c>
      <c r="L86" s="5">
        <f t="shared" si="7"/>
        <v>0.29769807000000004</v>
      </c>
      <c r="M86" s="5">
        <f t="shared" si="7"/>
        <v>6.200399999999999E-2</v>
      </c>
      <c r="N86">
        <v>1</v>
      </c>
      <c r="O86" s="5">
        <f t="shared" si="8"/>
        <v>0.96059545429860871</v>
      </c>
      <c r="P86" s="5">
        <f t="shared" si="9"/>
        <v>0.20007103354190681</v>
      </c>
      <c r="Q86" s="5">
        <f t="shared" si="10"/>
        <v>0.98120948083560489</v>
      </c>
      <c r="R86" s="5">
        <f t="shared" si="11"/>
        <v>0.10267124509979772</v>
      </c>
    </row>
    <row r="87" spans="5:18" x14ac:dyDescent="0.3">
      <c r="E87" s="4">
        <v>-21</v>
      </c>
      <c r="F87" s="5">
        <v>0.33343699999999998</v>
      </c>
      <c r="G87" s="5">
        <v>0.20513999999999999</v>
      </c>
      <c r="H87" s="5">
        <v>6.4535399999999998E-3</v>
      </c>
      <c r="I87" s="5">
        <v>0.13711599999999999</v>
      </c>
      <c r="J87" s="5"/>
      <c r="K87" s="5">
        <f t="shared" si="6"/>
        <v>0.33989053999999996</v>
      </c>
      <c r="L87" s="5">
        <f t="shared" si="7"/>
        <v>0.32698346</v>
      </c>
      <c r="M87" s="5">
        <f t="shared" si="7"/>
        <v>6.8024000000000001E-2</v>
      </c>
      <c r="N87">
        <v>1</v>
      </c>
      <c r="O87" s="5">
        <f t="shared" si="8"/>
        <v>0.96202577453317772</v>
      </c>
      <c r="P87" s="5">
        <f t="shared" si="9"/>
        <v>0.20013501993906629</v>
      </c>
      <c r="Q87" s="5">
        <f t="shared" si="10"/>
        <v>0.98262282543821</v>
      </c>
      <c r="R87" s="5">
        <f t="shared" si="11"/>
        <v>0.10255471834100049</v>
      </c>
    </row>
    <row r="88" spans="5:18" x14ac:dyDescent="0.3">
      <c r="E88" s="4">
        <v>-20.5</v>
      </c>
      <c r="F88" s="5">
        <v>0.33130100000000001</v>
      </c>
      <c r="G88" s="5">
        <v>0.20355300000000001</v>
      </c>
      <c r="H88" s="5">
        <v>6.5217299999999999E-3</v>
      </c>
      <c r="I88" s="5">
        <v>0.136544</v>
      </c>
      <c r="J88" s="5"/>
      <c r="K88" s="5">
        <f t="shared" si="6"/>
        <v>0.33782273000000002</v>
      </c>
      <c r="L88" s="5">
        <f t="shared" si="7"/>
        <v>0.32477927000000001</v>
      </c>
      <c r="M88" s="5">
        <f t="shared" si="7"/>
        <v>6.7009000000000013E-2</v>
      </c>
      <c r="N88">
        <v>1</v>
      </c>
      <c r="O88" s="5">
        <f t="shared" si="8"/>
        <v>0.9613896317752213</v>
      </c>
      <c r="P88" s="5">
        <f t="shared" si="9"/>
        <v>0.19835551029973622</v>
      </c>
      <c r="Q88" s="5">
        <f t="shared" si="10"/>
        <v>0.98163890130289988</v>
      </c>
      <c r="R88" s="5">
        <f t="shared" si="11"/>
        <v>0.10173331466830311</v>
      </c>
    </row>
    <row r="89" spans="5:18" x14ac:dyDescent="0.3">
      <c r="E89" s="4">
        <v>-20</v>
      </c>
      <c r="F89" s="5">
        <v>0.35376200000000002</v>
      </c>
      <c r="G89" s="5">
        <v>0.217835</v>
      </c>
      <c r="H89" s="5">
        <v>6.9971399999999998E-3</v>
      </c>
      <c r="I89" s="5">
        <v>0.14596700000000001</v>
      </c>
      <c r="J89" s="5"/>
      <c r="K89" s="5">
        <f t="shared" si="6"/>
        <v>0.36075914000000003</v>
      </c>
      <c r="L89" s="5">
        <f t="shared" si="7"/>
        <v>0.34676486000000001</v>
      </c>
      <c r="M89" s="5">
        <f t="shared" si="7"/>
        <v>7.1867999999999987E-2</v>
      </c>
      <c r="N89">
        <v>1</v>
      </c>
      <c r="O89" s="5">
        <f t="shared" si="8"/>
        <v>0.9612087998657497</v>
      </c>
      <c r="P89" s="5">
        <f t="shared" si="9"/>
        <v>0.19921324793046125</v>
      </c>
      <c r="Q89" s="5">
        <f t="shared" si="10"/>
        <v>0.9816355103042872</v>
      </c>
      <c r="R89" s="5">
        <f t="shared" si="11"/>
        <v>0.10217980637803308</v>
      </c>
    </row>
    <row r="90" spans="5:18" x14ac:dyDescent="0.3">
      <c r="E90" s="4">
        <v>-19.5</v>
      </c>
      <c r="F90" s="5">
        <v>0.36407699999999998</v>
      </c>
      <c r="G90" s="5">
        <v>0.22314500000000001</v>
      </c>
      <c r="H90" s="5">
        <v>7.1745200000000002E-3</v>
      </c>
      <c r="I90" s="5">
        <v>0.14921699999999999</v>
      </c>
      <c r="J90" s="5"/>
      <c r="K90" s="5">
        <f t="shared" si="6"/>
        <v>0.37125152</v>
      </c>
      <c r="L90" s="5">
        <f t="shared" si="7"/>
        <v>0.35690247999999997</v>
      </c>
      <c r="M90" s="5">
        <f t="shared" si="7"/>
        <v>7.3928000000000021E-2</v>
      </c>
      <c r="N90">
        <v>1</v>
      </c>
      <c r="O90" s="5">
        <f t="shared" si="8"/>
        <v>0.96134954545101925</v>
      </c>
      <c r="P90" s="5">
        <f t="shared" si="9"/>
        <v>0.19913184463190892</v>
      </c>
      <c r="Q90" s="5">
        <f t="shared" si="10"/>
        <v>0.98175681310871898</v>
      </c>
      <c r="R90" s="5">
        <f t="shared" si="11"/>
        <v>0.1021246642508173</v>
      </c>
    </row>
    <row r="91" spans="5:18" x14ac:dyDescent="0.3">
      <c r="E91" s="4">
        <v>-19</v>
      </c>
      <c r="F91" s="5">
        <v>0.37600899999999998</v>
      </c>
      <c r="G91" s="5">
        <v>0.231324</v>
      </c>
      <c r="H91" s="5">
        <v>7.62847E-3</v>
      </c>
      <c r="I91" s="5">
        <v>0.154443</v>
      </c>
      <c r="J91" s="5"/>
      <c r="K91" s="5">
        <f t="shared" si="6"/>
        <v>0.38363746999999998</v>
      </c>
      <c r="L91" s="5">
        <f t="shared" si="7"/>
        <v>0.36838052999999998</v>
      </c>
      <c r="M91" s="5">
        <f t="shared" si="7"/>
        <v>7.6881000000000005E-2</v>
      </c>
      <c r="N91">
        <v>1</v>
      </c>
      <c r="O91" s="5">
        <f t="shared" si="8"/>
        <v>0.96023083980821788</v>
      </c>
      <c r="P91" s="5">
        <f t="shared" si="9"/>
        <v>0.2004001329692848</v>
      </c>
      <c r="Q91" s="5">
        <f t="shared" si="10"/>
        <v>0.98091971078824913</v>
      </c>
      <c r="R91" s="5">
        <f t="shared" si="11"/>
        <v>0.10287336727462347</v>
      </c>
    </row>
    <row r="92" spans="5:18" x14ac:dyDescent="0.3">
      <c r="E92" s="4">
        <v>-18.5</v>
      </c>
      <c r="F92" s="5">
        <v>0.37518499999999999</v>
      </c>
      <c r="G92" s="5">
        <v>0.23059199999999999</v>
      </c>
      <c r="H92" s="5">
        <v>7.6475400000000004E-3</v>
      </c>
      <c r="I92" s="5">
        <v>0.15419099999999999</v>
      </c>
      <c r="J92" s="5"/>
      <c r="K92" s="5">
        <f t="shared" si="6"/>
        <v>0.38283254</v>
      </c>
      <c r="L92" s="5">
        <f t="shared" si="7"/>
        <v>0.36753745999999998</v>
      </c>
      <c r="M92" s="5">
        <f t="shared" si="7"/>
        <v>7.6400999999999997E-2</v>
      </c>
      <c r="N92">
        <v>1</v>
      </c>
      <c r="O92" s="5">
        <f t="shared" si="8"/>
        <v>0.96004759678996976</v>
      </c>
      <c r="P92" s="5">
        <f t="shared" si="9"/>
        <v>0.19956767520336699</v>
      </c>
      <c r="Q92" s="5">
        <f t="shared" si="10"/>
        <v>0.98057057119223856</v>
      </c>
      <c r="R92" s="5">
        <f t="shared" si="11"/>
        <v>0.10247693277240345</v>
      </c>
    </row>
    <row r="93" spans="5:18" x14ac:dyDescent="0.3">
      <c r="E93" s="4">
        <v>-18</v>
      </c>
      <c r="F93" s="5">
        <v>0.39596700000000001</v>
      </c>
      <c r="G93" s="5">
        <v>0.24365300000000001</v>
      </c>
      <c r="H93" s="5">
        <v>7.9532300000000004E-3</v>
      </c>
      <c r="I93" s="5">
        <v>0.16246099999999999</v>
      </c>
      <c r="J93" s="5"/>
      <c r="K93" s="5">
        <f t="shared" si="6"/>
        <v>0.40392022999999999</v>
      </c>
      <c r="L93" s="5">
        <f t="shared" si="7"/>
        <v>0.38801377000000004</v>
      </c>
      <c r="M93" s="5">
        <f t="shared" si="7"/>
        <v>8.1192000000000014E-2</v>
      </c>
      <c r="N93">
        <v>1</v>
      </c>
      <c r="O93" s="5">
        <f t="shared" si="8"/>
        <v>0.96061979861716762</v>
      </c>
      <c r="P93" s="5">
        <f t="shared" si="9"/>
        <v>0.20100998655105742</v>
      </c>
      <c r="Q93" s="5">
        <f t="shared" si="10"/>
        <v>0.98142519439259557</v>
      </c>
      <c r="R93" s="5">
        <f t="shared" si="11"/>
        <v>0.10313702843760036</v>
      </c>
    </row>
    <row r="94" spans="5:18" x14ac:dyDescent="0.3">
      <c r="E94" s="4">
        <v>-17.5</v>
      </c>
      <c r="F94" s="5">
        <v>0.41467500000000002</v>
      </c>
      <c r="G94" s="5">
        <v>0.25537300000000002</v>
      </c>
      <c r="H94" s="5">
        <v>8.2617400000000001E-3</v>
      </c>
      <c r="I94" s="5">
        <v>0.171121</v>
      </c>
      <c r="J94" s="5"/>
      <c r="K94" s="5">
        <f t="shared" si="6"/>
        <v>0.42293674000000003</v>
      </c>
      <c r="L94" s="5">
        <f t="shared" si="7"/>
        <v>0.40641326</v>
      </c>
      <c r="M94" s="5">
        <f t="shared" si="7"/>
        <v>8.4252000000000021E-2</v>
      </c>
      <c r="N94">
        <v>1</v>
      </c>
      <c r="O94" s="5">
        <f t="shared" si="8"/>
        <v>0.96093155680918141</v>
      </c>
      <c r="P94" s="5">
        <f t="shared" si="9"/>
        <v>0.19920709655065677</v>
      </c>
      <c r="Q94" s="5">
        <f t="shared" si="10"/>
        <v>0.98136278928226117</v>
      </c>
      <c r="R94" s="5">
        <f t="shared" si="11"/>
        <v>0.10220540362334259</v>
      </c>
    </row>
    <row r="95" spans="5:18" x14ac:dyDescent="0.3">
      <c r="E95" s="4">
        <v>-17</v>
      </c>
      <c r="F95" s="5">
        <v>0.418734</v>
      </c>
      <c r="G95" s="5">
        <v>0.257936</v>
      </c>
      <c r="H95" s="5">
        <v>8.4677299999999997E-3</v>
      </c>
      <c r="I95" s="5">
        <v>0.17263899999999999</v>
      </c>
      <c r="J95" s="5"/>
      <c r="K95" s="5">
        <f t="shared" si="6"/>
        <v>0.42720173</v>
      </c>
      <c r="L95" s="5">
        <f t="shared" si="7"/>
        <v>0.41026626999999999</v>
      </c>
      <c r="M95" s="5">
        <f t="shared" si="7"/>
        <v>8.5297000000000012E-2</v>
      </c>
      <c r="N95">
        <v>1</v>
      </c>
      <c r="O95" s="5">
        <f t="shared" si="8"/>
        <v>0.96035722982676119</v>
      </c>
      <c r="P95" s="5">
        <f t="shared" si="9"/>
        <v>0.19966445360602825</v>
      </c>
      <c r="Q95" s="5">
        <f t="shared" si="10"/>
        <v>0.98089342077226938</v>
      </c>
      <c r="R95" s="5">
        <f t="shared" si="11"/>
        <v>0.10249310972604106</v>
      </c>
    </row>
    <row r="96" spans="5:18" x14ac:dyDescent="0.3">
      <c r="E96" s="4">
        <v>-16.5</v>
      </c>
      <c r="F96" s="5">
        <v>0.44336100000000001</v>
      </c>
      <c r="G96" s="5">
        <v>0.273561</v>
      </c>
      <c r="H96" s="5">
        <v>8.9774699999999995E-3</v>
      </c>
      <c r="I96" s="5">
        <v>0.18221399999999999</v>
      </c>
      <c r="J96" s="5"/>
      <c r="K96" s="5">
        <f t="shared" si="6"/>
        <v>0.45233846999999999</v>
      </c>
      <c r="L96" s="5">
        <f t="shared" si="7"/>
        <v>0.43438353000000002</v>
      </c>
      <c r="M96" s="5">
        <f t="shared" si="7"/>
        <v>9.1347000000000012E-2</v>
      </c>
      <c r="N96">
        <v>1</v>
      </c>
      <c r="O96" s="5">
        <f t="shared" si="8"/>
        <v>0.96030640506875309</v>
      </c>
      <c r="P96" s="5">
        <f t="shared" si="9"/>
        <v>0.20194391160230085</v>
      </c>
      <c r="Q96" s="5">
        <f t="shared" si="10"/>
        <v>0.9813102134642796</v>
      </c>
      <c r="R96" s="5">
        <f t="shared" si="11"/>
        <v>0.10363550194316454</v>
      </c>
    </row>
    <row r="97" spans="5:18" x14ac:dyDescent="0.3">
      <c r="E97" s="4">
        <v>-16</v>
      </c>
      <c r="F97" s="5">
        <v>0.47186499999999998</v>
      </c>
      <c r="G97" s="5">
        <v>0.29059000000000001</v>
      </c>
      <c r="H97" s="5">
        <v>9.4199799999999997E-3</v>
      </c>
      <c r="I97" s="5">
        <v>0.19322300000000001</v>
      </c>
      <c r="J97" s="5"/>
      <c r="K97" s="5">
        <f t="shared" si="6"/>
        <v>0.48128497999999997</v>
      </c>
      <c r="L97" s="5">
        <f t="shared" si="7"/>
        <v>0.46244501999999998</v>
      </c>
      <c r="M97" s="5">
        <f t="shared" si="7"/>
        <v>9.7367000000000009E-2</v>
      </c>
      <c r="N97">
        <v>1</v>
      </c>
      <c r="O97" s="5">
        <f t="shared" si="8"/>
        <v>0.96085487646009649</v>
      </c>
      <c r="P97" s="5">
        <f t="shared" si="9"/>
        <v>0.20230633418063454</v>
      </c>
      <c r="Q97" s="5">
        <f t="shared" si="10"/>
        <v>0.98192155820450022</v>
      </c>
      <c r="R97" s="5">
        <f t="shared" si="11"/>
        <v>0.10375862551113205</v>
      </c>
    </row>
    <row r="98" spans="5:18" x14ac:dyDescent="0.3">
      <c r="E98" s="4">
        <v>-15.5</v>
      </c>
      <c r="F98" s="5">
        <v>0.47921900000000001</v>
      </c>
      <c r="G98" s="5">
        <v>0.29510700000000001</v>
      </c>
      <c r="H98" s="5">
        <v>9.5358500000000002E-3</v>
      </c>
      <c r="I98" s="5">
        <v>0.19722100000000001</v>
      </c>
      <c r="J98" s="5"/>
      <c r="K98" s="5">
        <f t="shared" si="6"/>
        <v>0.48875485000000002</v>
      </c>
      <c r="L98" s="5">
        <f t="shared" si="7"/>
        <v>0.46968314999999999</v>
      </c>
      <c r="M98" s="5">
        <f t="shared" si="7"/>
        <v>9.7886000000000001E-2</v>
      </c>
      <c r="N98">
        <v>1</v>
      </c>
      <c r="O98" s="5">
        <f t="shared" si="8"/>
        <v>0.96097900614183163</v>
      </c>
      <c r="P98" s="5">
        <f t="shared" si="9"/>
        <v>0.20027627347329646</v>
      </c>
      <c r="Q98" s="5">
        <f t="shared" si="10"/>
        <v>0.98162683131712181</v>
      </c>
      <c r="R98" s="5">
        <f t="shared" si="11"/>
        <v>0.10273375404804075</v>
      </c>
    </row>
    <row r="99" spans="5:18" x14ac:dyDescent="0.3">
      <c r="E99" s="4">
        <v>-15</v>
      </c>
      <c r="F99" s="5">
        <v>0.50555799999999995</v>
      </c>
      <c r="G99" s="5">
        <v>0.31128099999999997</v>
      </c>
      <c r="H99" s="5">
        <v>1.0152899999999999E-2</v>
      </c>
      <c r="I99" s="5">
        <v>0.20636099999999999</v>
      </c>
      <c r="J99" s="5"/>
      <c r="K99" s="5">
        <f t="shared" si="6"/>
        <v>0.51571089999999997</v>
      </c>
      <c r="L99" s="5">
        <f t="shared" si="7"/>
        <v>0.49540509999999993</v>
      </c>
      <c r="M99" s="5">
        <f t="shared" si="7"/>
        <v>0.10491999999999999</v>
      </c>
      <c r="N99">
        <v>1</v>
      </c>
      <c r="O99" s="5">
        <f t="shared" si="8"/>
        <v>0.96062561407951619</v>
      </c>
      <c r="P99" s="5">
        <f t="shared" si="9"/>
        <v>0.20344731903087562</v>
      </c>
      <c r="Q99" s="5">
        <f t="shared" si="10"/>
        <v>0.98193298246188798</v>
      </c>
      <c r="R99" s="5">
        <f t="shared" si="11"/>
        <v>0.10435120209271494</v>
      </c>
    </row>
    <row r="100" spans="5:18" x14ac:dyDescent="0.3">
      <c r="E100" s="4">
        <v>-14.5</v>
      </c>
      <c r="F100" s="5">
        <v>0.50799899999999998</v>
      </c>
      <c r="G100" s="5">
        <v>0.31347799999999998</v>
      </c>
      <c r="H100" s="5">
        <v>1.0297799999999999E-2</v>
      </c>
      <c r="I100" s="5">
        <v>0.20764299999999999</v>
      </c>
      <c r="J100" s="5"/>
      <c r="K100" s="5">
        <f t="shared" si="6"/>
        <v>0.5182968</v>
      </c>
      <c r="L100" s="5">
        <f t="shared" si="7"/>
        <v>0.49770119999999995</v>
      </c>
      <c r="M100" s="5">
        <f t="shared" si="7"/>
        <v>0.10583499999999998</v>
      </c>
      <c r="N100">
        <v>1</v>
      </c>
      <c r="O100" s="5">
        <f t="shared" si="8"/>
        <v>0.96026292271146563</v>
      </c>
      <c r="P100" s="5">
        <f t="shared" si="9"/>
        <v>0.20419767206743314</v>
      </c>
      <c r="Q100" s="5">
        <f t="shared" si="10"/>
        <v>0.98173396091411913</v>
      </c>
      <c r="R100" s="5">
        <f t="shared" si="11"/>
        <v>0.10476333877936768</v>
      </c>
    </row>
    <row r="101" spans="5:18" x14ac:dyDescent="0.3">
      <c r="E101" s="4">
        <v>-14</v>
      </c>
      <c r="F101" s="5">
        <v>0.54260600000000003</v>
      </c>
      <c r="G101" s="5">
        <v>0.33362000000000003</v>
      </c>
      <c r="H101" s="5">
        <v>1.06316E-2</v>
      </c>
      <c r="I101" s="5">
        <v>0.22174199999999999</v>
      </c>
      <c r="J101" s="5"/>
      <c r="K101" s="5">
        <f t="shared" si="6"/>
        <v>0.5532376</v>
      </c>
      <c r="L101" s="5">
        <f t="shared" si="7"/>
        <v>0.53197440000000007</v>
      </c>
      <c r="M101" s="5">
        <f t="shared" si="7"/>
        <v>0.11187800000000003</v>
      </c>
      <c r="N101">
        <v>1</v>
      </c>
      <c r="O101" s="5">
        <f t="shared" si="8"/>
        <v>0.96156588055475634</v>
      </c>
      <c r="P101" s="5">
        <f t="shared" si="9"/>
        <v>0.20222414383982584</v>
      </c>
      <c r="Q101" s="5">
        <f t="shared" si="10"/>
        <v>0.98260040046745067</v>
      </c>
      <c r="R101" s="5">
        <f t="shared" si="11"/>
        <v>0.10364315847606767</v>
      </c>
    </row>
    <row r="102" spans="5:18" x14ac:dyDescent="0.3">
      <c r="E102" s="4">
        <v>-13.5</v>
      </c>
      <c r="F102" s="5">
        <v>0.55298199999999997</v>
      </c>
      <c r="G102" s="5">
        <v>0.34137200000000001</v>
      </c>
      <c r="H102" s="5">
        <v>1.1064600000000001E-2</v>
      </c>
      <c r="I102" s="5">
        <v>0.22595299999999999</v>
      </c>
      <c r="J102" s="5"/>
      <c r="K102" s="5">
        <f t="shared" si="6"/>
        <v>0.56404659999999995</v>
      </c>
      <c r="L102" s="5">
        <f t="shared" si="7"/>
        <v>0.54191739999999999</v>
      </c>
      <c r="M102" s="5">
        <f t="shared" si="7"/>
        <v>0.11541900000000002</v>
      </c>
      <c r="N102">
        <v>1</v>
      </c>
      <c r="O102" s="5">
        <f t="shared" si="8"/>
        <v>0.96076707137318096</v>
      </c>
      <c r="P102" s="5">
        <f t="shared" si="9"/>
        <v>0.20462670992077611</v>
      </c>
      <c r="Q102" s="5">
        <f t="shared" si="10"/>
        <v>0.98231637258471893</v>
      </c>
      <c r="R102" s="5">
        <f t="shared" si="11"/>
        <v>0.10492356882270842</v>
      </c>
    </row>
    <row r="103" spans="5:18" x14ac:dyDescent="0.3">
      <c r="E103" s="4">
        <v>-13</v>
      </c>
      <c r="F103" s="5">
        <v>0.58404900000000004</v>
      </c>
      <c r="G103" s="5">
        <v>0.35986499999999999</v>
      </c>
      <c r="H103" s="5">
        <v>1.14041E-2</v>
      </c>
      <c r="I103" s="5">
        <v>0.24060200000000001</v>
      </c>
      <c r="J103" s="5"/>
      <c r="K103" s="5">
        <f t="shared" si="6"/>
        <v>0.59545310000000007</v>
      </c>
      <c r="L103" s="5">
        <f t="shared" si="7"/>
        <v>0.57264490000000001</v>
      </c>
      <c r="M103" s="5">
        <f t="shared" si="7"/>
        <v>0.11926299999999998</v>
      </c>
      <c r="N103">
        <v>1</v>
      </c>
      <c r="O103" s="5">
        <f t="shared" si="8"/>
        <v>0.96169605968967153</v>
      </c>
      <c r="P103" s="5">
        <f t="shared" si="9"/>
        <v>0.20028949383251168</v>
      </c>
      <c r="Q103" s="5">
        <f t="shared" si="10"/>
        <v>0.98233150848495332</v>
      </c>
      <c r="R103" s="5">
        <f t="shared" si="11"/>
        <v>0.10266587753782357</v>
      </c>
    </row>
    <row r="104" spans="5:18" x14ac:dyDescent="0.3">
      <c r="E104" s="4">
        <v>-12.5</v>
      </c>
      <c r="F104" s="5">
        <v>0.58233999999999997</v>
      </c>
      <c r="G104" s="5">
        <v>0.35943799999999998</v>
      </c>
      <c r="H104" s="5">
        <v>1.157E-2</v>
      </c>
      <c r="I104" s="5">
        <v>0.24072399999999999</v>
      </c>
      <c r="J104" s="5"/>
      <c r="K104" s="5">
        <f t="shared" si="6"/>
        <v>0.59390999999999994</v>
      </c>
      <c r="L104" s="5">
        <f t="shared" si="7"/>
        <v>0.57077</v>
      </c>
      <c r="M104" s="5">
        <f t="shared" si="7"/>
        <v>0.11871399999999999</v>
      </c>
      <c r="N104">
        <v>1</v>
      </c>
      <c r="O104" s="5">
        <f t="shared" si="8"/>
        <v>0.9610378676903909</v>
      </c>
      <c r="P104" s="5">
        <f t="shared" si="9"/>
        <v>0.19988550453772458</v>
      </c>
      <c r="Q104" s="5">
        <f t="shared" si="10"/>
        <v>0.98160480747559198</v>
      </c>
      <c r="R104" s="5">
        <f t="shared" si="11"/>
        <v>0.10253277774149126</v>
      </c>
    </row>
    <row r="105" spans="5:18" x14ac:dyDescent="0.3">
      <c r="E105" s="4">
        <v>-12</v>
      </c>
      <c r="F105" s="5">
        <v>0.59424200000000005</v>
      </c>
      <c r="G105" s="5">
        <v>0.365786</v>
      </c>
      <c r="H105" s="5">
        <v>1.1776E-2</v>
      </c>
      <c r="I105" s="5">
        <v>0.243836</v>
      </c>
      <c r="J105" s="5"/>
      <c r="K105" s="5">
        <f t="shared" si="6"/>
        <v>0.60601800000000006</v>
      </c>
      <c r="L105" s="5">
        <f t="shared" si="7"/>
        <v>0.58246600000000004</v>
      </c>
      <c r="M105" s="5">
        <f t="shared" si="7"/>
        <v>0.12195</v>
      </c>
      <c r="N105">
        <v>1</v>
      </c>
      <c r="O105" s="5">
        <f t="shared" si="8"/>
        <v>0.96113646789369289</v>
      </c>
      <c r="P105" s="5">
        <f t="shared" si="9"/>
        <v>0.2012316465847549</v>
      </c>
      <c r="Q105" s="5">
        <f t="shared" si="10"/>
        <v>0.98197631616163505</v>
      </c>
      <c r="R105" s="5">
        <f t="shared" si="11"/>
        <v>0.10319361826055357</v>
      </c>
    </row>
    <row r="106" spans="5:18" x14ac:dyDescent="0.3">
      <c r="E106" s="4">
        <v>-11.5</v>
      </c>
      <c r="F106" s="5">
        <v>0.63086299999999995</v>
      </c>
      <c r="G106" s="5">
        <v>0.38971099999999997</v>
      </c>
      <c r="H106" s="5">
        <v>1.2496999999999999E-2</v>
      </c>
      <c r="I106" s="5">
        <v>0.260378</v>
      </c>
      <c r="J106" s="5"/>
      <c r="K106" s="5">
        <f t="shared" si="6"/>
        <v>0.64335999999999993</v>
      </c>
      <c r="L106" s="5">
        <f t="shared" si="7"/>
        <v>0.61836599999999997</v>
      </c>
      <c r="M106" s="5">
        <f t="shared" si="7"/>
        <v>0.12933299999999998</v>
      </c>
      <c r="N106">
        <v>1</v>
      </c>
      <c r="O106" s="5">
        <f t="shared" si="8"/>
        <v>0.96115083312608807</v>
      </c>
      <c r="P106" s="5">
        <f t="shared" si="9"/>
        <v>0.20102741855259884</v>
      </c>
      <c r="Q106" s="5">
        <f t="shared" si="10"/>
        <v>0.98194854601903403</v>
      </c>
      <c r="R106" s="5">
        <f t="shared" si="11"/>
        <v>0.10309033503231259</v>
      </c>
    </row>
    <row r="107" spans="5:18" x14ac:dyDescent="0.3">
      <c r="E107" s="4">
        <v>-11</v>
      </c>
      <c r="F107" s="5">
        <v>0.625309</v>
      </c>
      <c r="G107" s="5">
        <v>0.38543899999999998</v>
      </c>
      <c r="H107" s="5">
        <v>1.22586E-2</v>
      </c>
      <c r="I107" s="5">
        <v>0.25866899999999998</v>
      </c>
      <c r="J107" s="5"/>
      <c r="K107" s="5">
        <f t="shared" si="6"/>
        <v>0.63756760000000001</v>
      </c>
      <c r="L107" s="5">
        <f t="shared" si="7"/>
        <v>0.6130504</v>
      </c>
      <c r="M107" s="5">
        <f t="shared" si="7"/>
        <v>0.12676999999999999</v>
      </c>
      <c r="N107">
        <v>1</v>
      </c>
      <c r="O107" s="5">
        <f t="shared" si="8"/>
        <v>0.96154572472001398</v>
      </c>
      <c r="P107" s="5">
        <f t="shared" si="9"/>
        <v>0.19883381777869513</v>
      </c>
      <c r="Q107" s="5">
        <f t="shared" si="10"/>
        <v>0.98188852107547742</v>
      </c>
      <c r="R107" s="5">
        <f t="shared" si="11"/>
        <v>0.10195579406535528</v>
      </c>
    </row>
    <row r="108" spans="5:18" x14ac:dyDescent="0.3">
      <c r="E108" s="4">
        <v>-10.5</v>
      </c>
      <c r="F108" s="5">
        <v>0.67999600000000004</v>
      </c>
      <c r="G108" s="5">
        <v>0.41760399999999998</v>
      </c>
      <c r="H108" s="5">
        <v>1.3015799999999999E-2</v>
      </c>
      <c r="I108" s="5">
        <v>0.27856599999999998</v>
      </c>
      <c r="J108" s="5"/>
      <c r="K108" s="5">
        <f t="shared" si="6"/>
        <v>0.69301180000000007</v>
      </c>
      <c r="L108" s="5">
        <f t="shared" si="7"/>
        <v>0.66698020000000002</v>
      </c>
      <c r="M108" s="5">
        <f t="shared" si="7"/>
        <v>0.13903799999999999</v>
      </c>
      <c r="N108">
        <v>1</v>
      </c>
      <c r="O108" s="5">
        <f t="shared" si="8"/>
        <v>0.96243700323717429</v>
      </c>
      <c r="P108" s="5">
        <f t="shared" si="9"/>
        <v>0.2006286184448807</v>
      </c>
      <c r="Q108" s="5">
        <f t="shared" si="10"/>
        <v>0.98312604875430609</v>
      </c>
      <c r="R108" s="5">
        <f t="shared" si="11"/>
        <v>0.10275789438917948</v>
      </c>
    </row>
    <row r="109" spans="5:18" x14ac:dyDescent="0.3">
      <c r="E109" s="4">
        <v>-10</v>
      </c>
      <c r="F109" s="5">
        <v>0.65771900000000005</v>
      </c>
      <c r="G109" s="5">
        <v>0.40448200000000001</v>
      </c>
      <c r="H109" s="5">
        <v>1.29567E-2</v>
      </c>
      <c r="I109" s="5">
        <v>0.26934999999999998</v>
      </c>
      <c r="J109" s="5"/>
      <c r="K109" s="5">
        <f t="shared" si="6"/>
        <v>0.6706757000000001</v>
      </c>
      <c r="L109" s="5">
        <f t="shared" si="7"/>
        <v>0.64476230000000001</v>
      </c>
      <c r="M109" s="5">
        <f t="shared" si="7"/>
        <v>0.13513200000000003</v>
      </c>
      <c r="N109">
        <v>1</v>
      </c>
      <c r="O109" s="5">
        <f t="shared" si="8"/>
        <v>0.96136225004126419</v>
      </c>
      <c r="P109" s="5">
        <f t="shared" si="9"/>
        <v>0.20148635174943719</v>
      </c>
      <c r="Q109" s="5">
        <f t="shared" si="10"/>
        <v>0.9822495231588052</v>
      </c>
      <c r="R109" s="5">
        <f t="shared" si="11"/>
        <v>0.10329696841613109</v>
      </c>
    </row>
    <row r="110" spans="5:18" x14ac:dyDescent="0.3">
      <c r="E110" s="4">
        <v>-9.5</v>
      </c>
      <c r="F110" s="5">
        <v>0.65784100000000001</v>
      </c>
      <c r="G110" s="5">
        <v>0.405642</v>
      </c>
      <c r="H110" s="5">
        <v>1.3162699999999999E-2</v>
      </c>
      <c r="I110" s="5">
        <v>0.27215800000000001</v>
      </c>
      <c r="J110" s="5"/>
      <c r="K110" s="5">
        <f t="shared" si="6"/>
        <v>0.67100369999999998</v>
      </c>
      <c r="L110" s="5">
        <f t="shared" si="7"/>
        <v>0.64467830000000004</v>
      </c>
      <c r="M110" s="5">
        <f t="shared" si="7"/>
        <v>0.13348399999999999</v>
      </c>
      <c r="N110">
        <v>1</v>
      </c>
      <c r="O110" s="5">
        <f t="shared" si="8"/>
        <v>0.96076713138839631</v>
      </c>
      <c r="P110" s="5">
        <f t="shared" si="9"/>
        <v>0.19893183897495648</v>
      </c>
      <c r="Q110" s="5">
        <f t="shared" si="10"/>
        <v>0.98114594088455875</v>
      </c>
      <c r="R110" s="5">
        <f t="shared" si="11"/>
        <v>0.10208505956808693</v>
      </c>
    </row>
    <row r="111" spans="5:18" x14ac:dyDescent="0.3">
      <c r="E111" s="4">
        <v>-9</v>
      </c>
      <c r="F111" s="5">
        <v>0.72797000000000001</v>
      </c>
      <c r="G111" s="5">
        <v>0.44781700000000002</v>
      </c>
      <c r="H111" s="5">
        <v>1.3895100000000001E-2</v>
      </c>
      <c r="I111" s="5">
        <v>0.300844</v>
      </c>
      <c r="J111" s="5"/>
      <c r="K111" s="5">
        <f t="shared" si="6"/>
        <v>0.74186510000000006</v>
      </c>
      <c r="L111" s="5">
        <f t="shared" si="7"/>
        <v>0.71407489999999996</v>
      </c>
      <c r="M111" s="5">
        <f t="shared" si="7"/>
        <v>0.14697300000000002</v>
      </c>
      <c r="N111">
        <v>1</v>
      </c>
      <c r="O111" s="5">
        <f t="shared" si="8"/>
        <v>0.96254008983573958</v>
      </c>
      <c r="P111" s="5">
        <f t="shared" si="9"/>
        <v>0.19811283749565792</v>
      </c>
      <c r="Q111" s="5">
        <f t="shared" si="10"/>
        <v>0.98271670430575997</v>
      </c>
      <c r="R111" s="5">
        <f t="shared" si="11"/>
        <v>0.10149411296113929</v>
      </c>
    </row>
    <row r="112" spans="5:18" x14ac:dyDescent="0.3">
      <c r="E112" s="4">
        <v>-8.5</v>
      </c>
      <c r="F112" s="5">
        <v>0.76294300000000004</v>
      </c>
      <c r="G112" s="5">
        <v>0.46942299999999998</v>
      </c>
      <c r="H112" s="5">
        <v>1.42766E-2</v>
      </c>
      <c r="I112" s="5">
        <v>0.31634699999999999</v>
      </c>
      <c r="J112" s="5"/>
      <c r="K112" s="5">
        <f t="shared" si="6"/>
        <v>0.77721960000000001</v>
      </c>
      <c r="L112" s="5">
        <f t="shared" si="7"/>
        <v>0.74866640000000007</v>
      </c>
      <c r="M112" s="5">
        <f t="shared" si="7"/>
        <v>0.15307599999999999</v>
      </c>
      <c r="N112">
        <v>1</v>
      </c>
      <c r="O112" s="5">
        <f t="shared" si="8"/>
        <v>0.96326237784018831</v>
      </c>
      <c r="P112" s="5">
        <f t="shared" si="9"/>
        <v>0.19695334497483077</v>
      </c>
      <c r="Q112" s="5">
        <f t="shared" si="10"/>
        <v>0.98319124724496421</v>
      </c>
      <c r="R112" s="5">
        <f t="shared" si="11"/>
        <v>0.10084251136638918</v>
      </c>
    </row>
    <row r="113" spans="5:18" x14ac:dyDescent="0.3">
      <c r="E113" s="4">
        <v>-8</v>
      </c>
      <c r="F113" s="5">
        <v>0.78662500000000002</v>
      </c>
      <c r="G113" s="5">
        <v>0.48364400000000002</v>
      </c>
      <c r="H113" s="5">
        <v>1.45836E-2</v>
      </c>
      <c r="I113" s="5">
        <v>0.32550200000000001</v>
      </c>
      <c r="J113" s="5"/>
      <c r="K113" s="5">
        <f t="shared" si="6"/>
        <v>0.80120860000000005</v>
      </c>
      <c r="L113" s="5">
        <f t="shared" si="7"/>
        <v>0.77204139999999999</v>
      </c>
      <c r="M113" s="5">
        <f t="shared" si="7"/>
        <v>0.158142</v>
      </c>
      <c r="N113">
        <v>1</v>
      </c>
      <c r="O113" s="5">
        <f t="shared" si="8"/>
        <v>0.96359599734700796</v>
      </c>
      <c r="P113" s="5">
        <f t="shared" si="9"/>
        <v>0.19737930920861307</v>
      </c>
      <c r="Q113" s="5">
        <f t="shared" si="10"/>
        <v>0.98360349623557375</v>
      </c>
      <c r="R113" s="5">
        <f t="shared" si="11"/>
        <v>0.10102068240162186</v>
      </c>
    </row>
    <row r="114" spans="5:18" x14ac:dyDescent="0.3">
      <c r="E114" s="4">
        <v>-7.5</v>
      </c>
      <c r="F114" s="5">
        <v>0.79547500000000004</v>
      </c>
      <c r="G114" s="5">
        <v>0.48779499999999998</v>
      </c>
      <c r="H114" s="5">
        <v>1.4951799999999999E-2</v>
      </c>
      <c r="I114" s="5">
        <v>0.326235</v>
      </c>
      <c r="J114" s="5"/>
      <c r="K114" s="5">
        <f t="shared" si="6"/>
        <v>0.8104268</v>
      </c>
      <c r="L114" s="5">
        <f t="shared" si="7"/>
        <v>0.78052320000000008</v>
      </c>
      <c r="M114" s="5">
        <f t="shared" si="7"/>
        <v>0.16155999999999998</v>
      </c>
      <c r="N114">
        <v>1</v>
      </c>
      <c r="O114" s="5">
        <f t="shared" si="8"/>
        <v>0.96310141767276214</v>
      </c>
      <c r="P114" s="5">
        <f t="shared" si="9"/>
        <v>0.19935174897967339</v>
      </c>
      <c r="Q114" s="5">
        <f t="shared" si="10"/>
        <v>0.98351688371097068</v>
      </c>
      <c r="R114" s="5">
        <f t="shared" si="11"/>
        <v>0.10205348972373</v>
      </c>
    </row>
    <row r="115" spans="5:18" x14ac:dyDescent="0.3">
      <c r="E115" s="4">
        <v>-7</v>
      </c>
      <c r="F115" s="5">
        <v>0.78149800000000003</v>
      </c>
      <c r="G115" s="5">
        <v>0.47937200000000002</v>
      </c>
      <c r="H115" s="5">
        <v>1.48793E-2</v>
      </c>
      <c r="I115" s="5">
        <v>0.32330500000000001</v>
      </c>
      <c r="J115" s="5"/>
      <c r="K115" s="5">
        <f t="shared" si="6"/>
        <v>0.79637730000000007</v>
      </c>
      <c r="L115" s="5">
        <f t="shared" si="7"/>
        <v>0.76661869999999999</v>
      </c>
      <c r="M115" s="5">
        <f t="shared" si="7"/>
        <v>0.15606700000000001</v>
      </c>
      <c r="N115">
        <v>1</v>
      </c>
      <c r="O115" s="5">
        <f t="shared" si="8"/>
        <v>0.9626325361107102</v>
      </c>
      <c r="P115" s="5">
        <f t="shared" si="9"/>
        <v>0.19597118099674612</v>
      </c>
      <c r="Q115" s="5">
        <f t="shared" si="10"/>
        <v>0.98237778036771439</v>
      </c>
      <c r="R115" s="5">
        <f t="shared" si="11"/>
        <v>0.10041696945698993</v>
      </c>
    </row>
    <row r="116" spans="5:18" x14ac:dyDescent="0.3">
      <c r="E116" s="4">
        <v>-6.5</v>
      </c>
      <c r="F116" s="5">
        <v>0.74963800000000003</v>
      </c>
      <c r="G116" s="5">
        <v>0.459291</v>
      </c>
      <c r="H116" s="5">
        <v>1.4455900000000001E-2</v>
      </c>
      <c r="I116" s="5">
        <v>0.310305</v>
      </c>
      <c r="J116" s="5"/>
      <c r="K116" s="5">
        <f t="shared" si="6"/>
        <v>0.76409389999999999</v>
      </c>
      <c r="L116" s="5">
        <f t="shared" si="7"/>
        <v>0.73518210000000006</v>
      </c>
      <c r="M116" s="5">
        <f t="shared" si="7"/>
        <v>0.14898600000000001</v>
      </c>
      <c r="N116">
        <v>1</v>
      </c>
      <c r="O116" s="5">
        <f t="shared" si="8"/>
        <v>0.9621619803534619</v>
      </c>
      <c r="P116" s="5">
        <f t="shared" si="9"/>
        <v>0.19498388876026887</v>
      </c>
      <c r="Q116" s="5">
        <f t="shared" si="10"/>
        <v>0.98172011964397088</v>
      </c>
      <c r="R116" s="5">
        <f t="shared" si="11"/>
        <v>9.997204694049279E-2</v>
      </c>
    </row>
    <row r="117" spans="5:18" x14ac:dyDescent="0.3">
      <c r="E117" s="4">
        <v>-6</v>
      </c>
      <c r="F117" s="5">
        <v>0.81720400000000004</v>
      </c>
      <c r="G117" s="5">
        <v>0.500614</v>
      </c>
      <c r="H117" s="5">
        <v>1.5276E-2</v>
      </c>
      <c r="I117" s="5">
        <v>0.33917399999999998</v>
      </c>
      <c r="J117" s="5"/>
      <c r="K117" s="5">
        <f t="shared" si="6"/>
        <v>0.83248</v>
      </c>
      <c r="L117" s="5">
        <f t="shared" si="7"/>
        <v>0.80192800000000009</v>
      </c>
      <c r="M117" s="5">
        <f t="shared" si="7"/>
        <v>0.16144000000000003</v>
      </c>
      <c r="N117">
        <v>1</v>
      </c>
      <c r="O117" s="5">
        <f t="shared" si="8"/>
        <v>0.963300019219681</v>
      </c>
      <c r="P117" s="5">
        <f t="shared" si="9"/>
        <v>0.19392658081875844</v>
      </c>
      <c r="Q117" s="5">
        <f t="shared" si="10"/>
        <v>0.98262630016537433</v>
      </c>
      <c r="R117" s="5">
        <f t="shared" si="11"/>
        <v>9.932975020512913E-2</v>
      </c>
    </row>
    <row r="118" spans="5:18" x14ac:dyDescent="0.3">
      <c r="E118" s="4">
        <v>-5.5</v>
      </c>
      <c r="F118" s="5">
        <v>0.82501599999999997</v>
      </c>
      <c r="G118" s="5">
        <v>0.50329999999999997</v>
      </c>
      <c r="H118" s="5">
        <v>1.51272E-2</v>
      </c>
      <c r="I118" s="5">
        <v>0.34137200000000001</v>
      </c>
      <c r="J118" s="5"/>
      <c r="K118" s="5">
        <f t="shared" si="6"/>
        <v>0.84014319999999998</v>
      </c>
      <c r="L118" s="5">
        <f t="shared" si="7"/>
        <v>0.80988879999999996</v>
      </c>
      <c r="M118" s="5">
        <f t="shared" si="7"/>
        <v>0.16192799999999996</v>
      </c>
      <c r="N118">
        <v>1</v>
      </c>
      <c r="O118" s="5">
        <f t="shared" si="8"/>
        <v>0.96398899616160671</v>
      </c>
      <c r="P118" s="5">
        <f t="shared" si="9"/>
        <v>0.19273857123404672</v>
      </c>
      <c r="Q118" s="5">
        <f t="shared" si="10"/>
        <v>0.98306812661280185</v>
      </c>
      <c r="R118" s="5">
        <f t="shared" si="11"/>
        <v>9.8668240857896342E-2</v>
      </c>
    </row>
    <row r="119" spans="5:18" x14ac:dyDescent="0.3">
      <c r="E119" s="4">
        <v>-5</v>
      </c>
      <c r="F119" s="5">
        <v>0.84088499999999999</v>
      </c>
      <c r="G119" s="5">
        <v>0.51568999999999998</v>
      </c>
      <c r="H119" s="5">
        <v>1.5693800000000001E-2</v>
      </c>
      <c r="I119" s="5">
        <v>0.35003899999999999</v>
      </c>
      <c r="J119" s="5"/>
      <c r="K119" s="5">
        <f t="shared" si="6"/>
        <v>0.85657879999999997</v>
      </c>
      <c r="L119" s="5">
        <f t="shared" si="7"/>
        <v>0.82519120000000001</v>
      </c>
      <c r="M119" s="5">
        <f t="shared" si="7"/>
        <v>0.16565099999999999</v>
      </c>
      <c r="N119">
        <v>1</v>
      </c>
      <c r="O119" s="5">
        <f t="shared" si="8"/>
        <v>0.96335701980950272</v>
      </c>
      <c r="P119" s="5">
        <f t="shared" si="9"/>
        <v>0.19338676138143973</v>
      </c>
      <c r="Q119" s="5">
        <f t="shared" si="10"/>
        <v>0.98257579203532619</v>
      </c>
      <c r="R119" s="5">
        <f t="shared" si="11"/>
        <v>9.9054732399794301E-2</v>
      </c>
    </row>
    <row r="120" spans="5:18" x14ac:dyDescent="0.3">
      <c r="E120" s="4">
        <v>-4.5</v>
      </c>
      <c r="F120" s="5">
        <v>0.84528000000000003</v>
      </c>
      <c r="G120" s="5">
        <v>0.51568999999999998</v>
      </c>
      <c r="H120" s="5">
        <v>1.54725E-2</v>
      </c>
      <c r="I120" s="5">
        <v>0.350161</v>
      </c>
      <c r="J120" s="5"/>
      <c r="K120" s="5">
        <f t="shared" si="6"/>
        <v>0.86075250000000003</v>
      </c>
      <c r="L120" s="5">
        <f t="shared" si="7"/>
        <v>0.82980750000000003</v>
      </c>
      <c r="M120" s="5">
        <f t="shared" si="7"/>
        <v>0.16552899999999998</v>
      </c>
      <c r="N120">
        <v>1</v>
      </c>
      <c r="O120" s="5">
        <f t="shared" si="8"/>
        <v>0.96404889907377556</v>
      </c>
      <c r="P120" s="5">
        <f t="shared" si="9"/>
        <v>0.19230731249691402</v>
      </c>
      <c r="Q120" s="5">
        <f t="shared" si="10"/>
        <v>0.98304241121385216</v>
      </c>
      <c r="R120" s="5">
        <f t="shared" si="11"/>
        <v>9.8447175395039277E-2</v>
      </c>
    </row>
    <row r="121" spans="5:18" x14ac:dyDescent="0.3">
      <c r="E121" s="4">
        <v>-4</v>
      </c>
      <c r="F121" s="5">
        <v>0.85541199999999995</v>
      </c>
      <c r="G121" s="5">
        <v>0.52252600000000005</v>
      </c>
      <c r="H121" s="5">
        <v>1.5642300000000001E-2</v>
      </c>
      <c r="I121" s="5">
        <v>0.357485</v>
      </c>
      <c r="J121" s="5"/>
      <c r="K121" s="5">
        <f t="shared" si="6"/>
        <v>0.87105429999999995</v>
      </c>
      <c r="L121" s="5">
        <f t="shared" si="7"/>
        <v>0.83976969999999995</v>
      </c>
      <c r="M121" s="5">
        <f t="shared" si="7"/>
        <v>0.16504100000000005</v>
      </c>
      <c r="N121">
        <v>1</v>
      </c>
      <c r="O121" s="5">
        <f t="shared" si="8"/>
        <v>0.96408421380848475</v>
      </c>
      <c r="P121" s="5">
        <f t="shared" si="9"/>
        <v>0.18947268844204093</v>
      </c>
      <c r="Q121" s="5">
        <f t="shared" si="10"/>
        <v>0.98252647342459876</v>
      </c>
      <c r="R121" s="5">
        <f t="shared" si="11"/>
        <v>9.7029011052531894E-2</v>
      </c>
    </row>
    <row r="122" spans="5:18" x14ac:dyDescent="0.3">
      <c r="E122" s="4">
        <v>-3.5</v>
      </c>
      <c r="F122" s="5">
        <v>0.85370299999999999</v>
      </c>
      <c r="G122" s="5">
        <v>0.52240399999999998</v>
      </c>
      <c r="H122" s="5">
        <v>1.5880700000000001E-2</v>
      </c>
      <c r="I122" s="5">
        <v>0.35589799999999999</v>
      </c>
      <c r="J122" s="5"/>
      <c r="K122" s="5">
        <f t="shared" si="6"/>
        <v>0.86958369999999996</v>
      </c>
      <c r="L122" s="5">
        <f t="shared" si="7"/>
        <v>0.83782230000000002</v>
      </c>
      <c r="M122" s="5">
        <f t="shared" si="7"/>
        <v>0.16650599999999999</v>
      </c>
      <c r="N122">
        <v>1</v>
      </c>
      <c r="O122" s="5">
        <f t="shared" si="8"/>
        <v>0.96347516633533958</v>
      </c>
      <c r="P122" s="5">
        <f t="shared" si="9"/>
        <v>0.19147783013872038</v>
      </c>
      <c r="Q122" s="5">
        <f t="shared" si="10"/>
        <v>0.98231774674976879</v>
      </c>
      <c r="R122" s="5">
        <f t="shared" si="11"/>
        <v>9.8090254425332951E-2</v>
      </c>
    </row>
    <row r="123" spans="5:18" x14ac:dyDescent="0.3">
      <c r="E123" s="4">
        <v>-3</v>
      </c>
      <c r="F123" s="5">
        <v>0.85071200000000002</v>
      </c>
      <c r="G123" s="5">
        <v>0.51977899999999999</v>
      </c>
      <c r="H123" s="5">
        <v>1.56747E-2</v>
      </c>
      <c r="I123" s="5">
        <v>0.355715</v>
      </c>
      <c r="J123" s="5"/>
      <c r="K123" s="5">
        <f t="shared" si="6"/>
        <v>0.86638670000000007</v>
      </c>
      <c r="L123" s="5">
        <f t="shared" si="7"/>
        <v>0.83503729999999998</v>
      </c>
      <c r="M123" s="5">
        <f t="shared" si="7"/>
        <v>0.16406399999999999</v>
      </c>
      <c r="N123">
        <v>1</v>
      </c>
      <c r="O123" s="5">
        <f t="shared" si="8"/>
        <v>0.96381592653719173</v>
      </c>
      <c r="P123" s="5">
        <f t="shared" si="9"/>
        <v>0.18936578781737989</v>
      </c>
      <c r="Q123" s="5">
        <f t="shared" si="10"/>
        <v>0.98224260844378064</v>
      </c>
      <c r="R123" s="5">
        <f t="shared" si="11"/>
        <v>9.7001952089313823E-2</v>
      </c>
    </row>
    <row r="124" spans="5:18" x14ac:dyDescent="0.3">
      <c r="E124" s="4">
        <v>-2.5</v>
      </c>
      <c r="F124" s="5">
        <v>0.882633</v>
      </c>
      <c r="G124" s="5">
        <v>0.53961599999999998</v>
      </c>
      <c r="H124" s="5">
        <v>1.6050499999999999E-2</v>
      </c>
      <c r="I124" s="5">
        <v>0.36847099999999999</v>
      </c>
      <c r="J124" s="5"/>
      <c r="K124" s="5">
        <f t="shared" si="6"/>
        <v>0.89868349999999997</v>
      </c>
      <c r="L124" s="5">
        <f t="shared" si="7"/>
        <v>0.86658250000000003</v>
      </c>
      <c r="M124" s="5">
        <f t="shared" si="7"/>
        <v>0.17114499999999999</v>
      </c>
      <c r="N124">
        <v>1</v>
      </c>
      <c r="O124" s="5">
        <f t="shared" si="8"/>
        <v>0.96427997175868929</v>
      </c>
      <c r="P124" s="5">
        <f t="shared" si="9"/>
        <v>0.19043968204601508</v>
      </c>
      <c r="Q124" s="5">
        <f t="shared" si="10"/>
        <v>0.98290545650775896</v>
      </c>
      <c r="R124" s="5">
        <f t="shared" si="11"/>
        <v>9.7492480151452815E-2</v>
      </c>
    </row>
    <row r="125" spans="5:18" x14ac:dyDescent="0.3">
      <c r="E125" s="4">
        <v>-2</v>
      </c>
      <c r="F125" s="5">
        <v>0.87909300000000001</v>
      </c>
      <c r="G125" s="5">
        <v>0.53613699999999997</v>
      </c>
      <c r="H125" s="5">
        <v>1.60772E-2</v>
      </c>
      <c r="I125" s="5">
        <v>0.363344</v>
      </c>
      <c r="J125" s="5"/>
      <c r="K125" s="5">
        <f t="shared" si="6"/>
        <v>0.89517020000000003</v>
      </c>
      <c r="L125" s="5">
        <f t="shared" si="7"/>
        <v>0.8630158</v>
      </c>
      <c r="M125" s="5">
        <f t="shared" si="7"/>
        <v>0.17279299999999997</v>
      </c>
      <c r="N125">
        <v>1</v>
      </c>
      <c r="O125" s="5">
        <f t="shared" si="8"/>
        <v>0.96408012688536771</v>
      </c>
      <c r="P125" s="5">
        <f t="shared" si="9"/>
        <v>0.19302809677980787</v>
      </c>
      <c r="Q125" s="5">
        <f t="shared" si="10"/>
        <v>0.9832142885463685</v>
      </c>
      <c r="R125" s="5">
        <f t="shared" si="11"/>
        <v>9.8803531602555755E-2</v>
      </c>
    </row>
    <row r="126" spans="5:18" x14ac:dyDescent="0.3">
      <c r="E126" s="4">
        <v>-1.5</v>
      </c>
      <c r="F126" s="5">
        <v>0.88757699999999995</v>
      </c>
      <c r="G126" s="5">
        <v>0.54242299999999999</v>
      </c>
      <c r="H126" s="5">
        <v>1.6153500000000001E-2</v>
      </c>
      <c r="I126" s="5">
        <v>0.37109599999999998</v>
      </c>
      <c r="J126" s="5"/>
      <c r="K126" s="5">
        <f t="shared" si="6"/>
        <v>0.90373049999999999</v>
      </c>
      <c r="L126" s="5">
        <f t="shared" si="7"/>
        <v>0.87142349999999991</v>
      </c>
      <c r="M126" s="5">
        <f t="shared" si="7"/>
        <v>0.17132700000000001</v>
      </c>
      <c r="N126">
        <v>1</v>
      </c>
      <c r="O126" s="5">
        <f t="shared" si="8"/>
        <v>0.96425151082098026</v>
      </c>
      <c r="P126" s="5">
        <f t="shared" si="9"/>
        <v>0.18957753445302555</v>
      </c>
      <c r="Q126" s="5">
        <f t="shared" si="10"/>
        <v>0.98271085151728688</v>
      </c>
      <c r="R126" s="5">
        <f t="shared" si="11"/>
        <v>9.7064940278952128E-2</v>
      </c>
    </row>
    <row r="127" spans="5:18" x14ac:dyDescent="0.3">
      <c r="E127" s="4">
        <v>-1</v>
      </c>
      <c r="F127" s="5">
        <v>0.90179799999999999</v>
      </c>
      <c r="G127" s="5">
        <v>0.54962500000000003</v>
      </c>
      <c r="H127" s="5">
        <v>1.6088600000000002E-2</v>
      </c>
      <c r="I127" s="5">
        <v>0.37603999999999999</v>
      </c>
      <c r="J127" s="5"/>
      <c r="K127" s="5">
        <f t="shared" si="6"/>
        <v>0.9178866</v>
      </c>
      <c r="L127" s="5">
        <f t="shared" si="7"/>
        <v>0.88570939999999998</v>
      </c>
      <c r="M127" s="5">
        <f t="shared" si="7"/>
        <v>0.17358500000000004</v>
      </c>
      <c r="N127">
        <v>1</v>
      </c>
      <c r="O127" s="5">
        <f t="shared" si="8"/>
        <v>0.96494425346224688</v>
      </c>
      <c r="P127" s="5">
        <f t="shared" si="9"/>
        <v>0.18911377505674454</v>
      </c>
      <c r="Q127" s="5">
        <f t="shared" si="10"/>
        <v>0.98330129269010214</v>
      </c>
      <c r="R127" s="5">
        <f t="shared" si="11"/>
        <v>9.6765598115152937E-2</v>
      </c>
    </row>
    <row r="128" spans="5:18" x14ac:dyDescent="0.3">
      <c r="E128" s="4">
        <v>-0.5</v>
      </c>
      <c r="F128" s="5">
        <v>0.91052599999999995</v>
      </c>
      <c r="G128" s="5">
        <v>0.55566800000000005</v>
      </c>
      <c r="H128" s="5">
        <v>1.6252599999999999E-2</v>
      </c>
      <c r="I128" s="5">
        <v>0.37939600000000001</v>
      </c>
      <c r="J128" s="5"/>
      <c r="K128" s="5">
        <f t="shared" si="6"/>
        <v>0.9267785999999999</v>
      </c>
      <c r="L128" s="5">
        <f t="shared" si="7"/>
        <v>0.8942734</v>
      </c>
      <c r="M128" s="5">
        <f t="shared" si="7"/>
        <v>0.17627200000000004</v>
      </c>
      <c r="N128">
        <v>1</v>
      </c>
      <c r="O128" s="5">
        <f t="shared" si="8"/>
        <v>0.96492668259711656</v>
      </c>
      <c r="P128" s="5">
        <f t="shared" si="9"/>
        <v>0.19019860838392261</v>
      </c>
      <c r="Q128" s="5">
        <f t="shared" si="10"/>
        <v>0.98349327065265535</v>
      </c>
      <c r="R128" s="5">
        <f t="shared" si="11"/>
        <v>9.7308540488558012E-2</v>
      </c>
    </row>
    <row r="129" spans="5:18" x14ac:dyDescent="0.3">
      <c r="E129" s="4">
        <v>0</v>
      </c>
      <c r="F129" s="5">
        <v>0.89465700000000004</v>
      </c>
      <c r="G129" s="5">
        <v>0.545902</v>
      </c>
      <c r="H129" s="5">
        <v>1.5987500000000002E-2</v>
      </c>
      <c r="I129" s="5">
        <v>0.37176700000000001</v>
      </c>
      <c r="J129" s="5"/>
      <c r="K129" s="5">
        <f t="shared" si="6"/>
        <v>0.91064450000000008</v>
      </c>
      <c r="L129" s="5">
        <f t="shared" si="7"/>
        <v>0.87866949999999999</v>
      </c>
      <c r="M129" s="5">
        <f t="shared" si="7"/>
        <v>0.17413499999999998</v>
      </c>
      <c r="N129">
        <v>1</v>
      </c>
      <c r="O129" s="5">
        <f t="shared" si="8"/>
        <v>0.96488750549748004</v>
      </c>
      <c r="P129" s="5">
        <f t="shared" si="9"/>
        <v>0.19122171165586568</v>
      </c>
      <c r="Q129" s="5">
        <f t="shared" si="10"/>
        <v>0.98365321189621935</v>
      </c>
      <c r="R129" s="5">
        <f t="shared" si="11"/>
        <v>9.7822626945581137E-2</v>
      </c>
    </row>
    <row r="130" spans="5:18" x14ac:dyDescent="0.3">
      <c r="E130" s="4">
        <v>0.5</v>
      </c>
      <c r="F130" s="5">
        <v>0.91730100000000003</v>
      </c>
      <c r="G130" s="5">
        <v>0.55975699999999995</v>
      </c>
      <c r="H130" s="5">
        <v>1.6283200000000001E-2</v>
      </c>
      <c r="I130" s="5">
        <v>0.38183800000000001</v>
      </c>
      <c r="J130" s="5"/>
      <c r="K130" s="5">
        <f t="shared" si="6"/>
        <v>0.93358420000000009</v>
      </c>
      <c r="L130" s="5">
        <f t="shared" si="7"/>
        <v>0.90101779999999998</v>
      </c>
      <c r="M130" s="5">
        <f t="shared" si="7"/>
        <v>0.17791899999999994</v>
      </c>
      <c r="N130">
        <v>1</v>
      </c>
      <c r="O130" s="5">
        <f t="shared" si="8"/>
        <v>0.96511680467600014</v>
      </c>
      <c r="P130" s="5">
        <f t="shared" si="9"/>
        <v>0.19057627581957784</v>
      </c>
      <c r="Q130" s="5">
        <f t="shared" si="10"/>
        <v>0.98375289761874263</v>
      </c>
      <c r="R130" s="5">
        <f t="shared" si="11"/>
        <v>9.7478181608432177E-2</v>
      </c>
    </row>
    <row r="131" spans="5:18" x14ac:dyDescent="0.3">
      <c r="E131" s="4">
        <v>1</v>
      </c>
      <c r="F131" s="5">
        <v>0.90149299999999999</v>
      </c>
      <c r="G131" s="5">
        <v>0.54834400000000005</v>
      </c>
      <c r="H131" s="5">
        <v>1.5935999999999999E-2</v>
      </c>
      <c r="I131" s="5">
        <v>0.37347599999999997</v>
      </c>
      <c r="J131" s="5"/>
      <c r="K131" s="5">
        <f t="shared" si="6"/>
        <v>0.91742899999999994</v>
      </c>
      <c r="L131" s="5">
        <f t="shared" si="7"/>
        <v>0.88555700000000004</v>
      </c>
      <c r="M131" s="5">
        <f t="shared" si="7"/>
        <v>0.17486800000000008</v>
      </c>
      <c r="N131">
        <v>1</v>
      </c>
      <c r="O131" s="5">
        <f t="shared" si="8"/>
        <v>0.96525943697005445</v>
      </c>
      <c r="P131" s="5">
        <f t="shared" si="9"/>
        <v>0.19060657554971566</v>
      </c>
      <c r="Q131" s="5">
        <f t="shared" si="10"/>
        <v>0.98389869768311822</v>
      </c>
      <c r="R131" s="5">
        <f t="shared" si="11"/>
        <v>9.7479245984520721E-2</v>
      </c>
    </row>
    <row r="132" spans="5:18" x14ac:dyDescent="0.3">
      <c r="E132" s="4">
        <v>1.5</v>
      </c>
      <c r="F132" s="5">
        <v>0.85650999999999999</v>
      </c>
      <c r="G132" s="5">
        <v>0.52209899999999998</v>
      </c>
      <c r="H132" s="5">
        <v>1.5606E-2</v>
      </c>
      <c r="I132" s="5">
        <v>0.35730200000000001</v>
      </c>
      <c r="J132" s="5"/>
      <c r="K132" s="5">
        <f t="shared" si="6"/>
        <v>0.872116</v>
      </c>
      <c r="L132" s="5">
        <f t="shared" si="7"/>
        <v>0.84090399999999998</v>
      </c>
      <c r="M132" s="5">
        <f t="shared" si="7"/>
        <v>0.16479699999999997</v>
      </c>
      <c r="N132">
        <v>1</v>
      </c>
      <c r="O132" s="5">
        <f t="shared" si="8"/>
        <v>0.96421118291603414</v>
      </c>
      <c r="P132" s="5">
        <f t="shared" si="9"/>
        <v>0.18896224814130227</v>
      </c>
      <c r="Q132" s="5">
        <f t="shared" si="10"/>
        <v>0.98255276524111057</v>
      </c>
      <c r="R132" s="5">
        <f t="shared" si="11"/>
        <v>9.6761674643649154E-2</v>
      </c>
    </row>
    <row r="133" spans="5:18" x14ac:dyDescent="0.3">
      <c r="E133" s="4">
        <v>2</v>
      </c>
      <c r="F133" s="5">
        <v>0.89935699999999996</v>
      </c>
      <c r="G133" s="5">
        <v>0.54810000000000003</v>
      </c>
      <c r="H133" s="5">
        <v>1.60333E-2</v>
      </c>
      <c r="I133" s="5">
        <v>0.37335400000000002</v>
      </c>
      <c r="J133" s="5"/>
      <c r="K133" s="5">
        <f t="shared" si="6"/>
        <v>0.91539029999999999</v>
      </c>
      <c r="L133" s="5">
        <f t="shared" si="7"/>
        <v>0.88332369999999993</v>
      </c>
      <c r="M133" s="5">
        <f t="shared" si="7"/>
        <v>0.17474600000000001</v>
      </c>
      <c r="N133">
        <v>1</v>
      </c>
      <c r="O133" s="5">
        <f t="shared" si="8"/>
        <v>0.96496947804668665</v>
      </c>
      <c r="P133" s="5">
        <f t="shared" si="9"/>
        <v>0.19089780610522092</v>
      </c>
      <c r="Q133" s="5">
        <f t="shared" si="10"/>
        <v>0.98367071011466101</v>
      </c>
      <c r="R133" s="5">
        <f t="shared" si="11"/>
        <v>9.7653026667183937E-2</v>
      </c>
    </row>
    <row r="134" spans="5:18" x14ac:dyDescent="0.3">
      <c r="E134" s="4">
        <v>2.5</v>
      </c>
      <c r="F134" s="5">
        <v>0.88928600000000002</v>
      </c>
      <c r="G134" s="5">
        <v>0.54150799999999999</v>
      </c>
      <c r="H134" s="5">
        <v>1.55736E-2</v>
      </c>
      <c r="I134" s="5">
        <v>0.369143</v>
      </c>
      <c r="J134" s="5"/>
      <c r="K134" s="5">
        <f t="shared" si="6"/>
        <v>0.90485959999999999</v>
      </c>
      <c r="L134" s="5">
        <f t="shared" si="7"/>
        <v>0.87371240000000006</v>
      </c>
      <c r="M134" s="5">
        <f t="shared" si="7"/>
        <v>0.17236499999999999</v>
      </c>
      <c r="N134">
        <v>1</v>
      </c>
      <c r="O134" s="5">
        <f t="shared" si="8"/>
        <v>0.96557786423440728</v>
      </c>
      <c r="P134" s="5">
        <f t="shared" si="9"/>
        <v>0.19048811550432795</v>
      </c>
      <c r="Q134" s="5">
        <f t="shared" si="10"/>
        <v>0.98418815987994368</v>
      </c>
      <c r="R134" s="5">
        <f t="shared" si="11"/>
        <v>9.73888651543353E-2</v>
      </c>
    </row>
    <row r="135" spans="5:18" x14ac:dyDescent="0.3">
      <c r="E135" s="4">
        <v>3</v>
      </c>
      <c r="F135" s="5">
        <v>0.896061</v>
      </c>
      <c r="G135" s="5">
        <v>0.54596299999999998</v>
      </c>
      <c r="H135" s="5">
        <v>1.55392E-2</v>
      </c>
      <c r="I135" s="5">
        <v>0.37109599999999998</v>
      </c>
      <c r="J135" s="5"/>
      <c r="K135" s="5">
        <f t="shared" si="6"/>
        <v>0.91160019999999997</v>
      </c>
      <c r="L135" s="5">
        <f t="shared" si="7"/>
        <v>0.88052180000000002</v>
      </c>
      <c r="M135" s="5">
        <f t="shared" si="7"/>
        <v>0.17486699999999999</v>
      </c>
      <c r="N135">
        <v>1</v>
      </c>
      <c r="O135" s="5">
        <f t="shared" si="8"/>
        <v>0.96590786180169774</v>
      </c>
      <c r="P135" s="5">
        <f t="shared" si="9"/>
        <v>0.19182422294334731</v>
      </c>
      <c r="Q135" s="5">
        <f t="shared" si="10"/>
        <v>0.98477130847631145</v>
      </c>
      <c r="R135" s="5">
        <f t="shared" si="11"/>
        <v>9.8021993068520941E-2</v>
      </c>
    </row>
    <row r="136" spans="5:18" x14ac:dyDescent="0.3">
      <c r="E136" s="4">
        <v>3.5</v>
      </c>
      <c r="F136" s="5">
        <v>0.87195199999999995</v>
      </c>
      <c r="G136" s="5">
        <v>0.53039899999999995</v>
      </c>
      <c r="H136" s="5">
        <v>1.52398E-2</v>
      </c>
      <c r="I136" s="5">
        <v>0.35919400000000001</v>
      </c>
      <c r="J136" s="5"/>
      <c r="K136" s="5">
        <f t="shared" si="6"/>
        <v>0.88719179999999997</v>
      </c>
      <c r="L136" s="5">
        <f t="shared" si="7"/>
        <v>0.85671219999999992</v>
      </c>
      <c r="M136" s="5">
        <f t="shared" si="7"/>
        <v>0.17120499999999994</v>
      </c>
      <c r="N136">
        <v>1</v>
      </c>
      <c r="O136" s="5">
        <f t="shared" si="8"/>
        <v>0.96564485830459657</v>
      </c>
      <c r="P136" s="5">
        <f t="shared" si="9"/>
        <v>0.19297405589186006</v>
      </c>
      <c r="Q136" s="5">
        <f t="shared" si="10"/>
        <v>0.98473802537398702</v>
      </c>
      <c r="R136" s="5">
        <f t="shared" si="11"/>
        <v>9.8620649050439976E-2</v>
      </c>
    </row>
    <row r="137" spans="5:18" x14ac:dyDescent="0.3">
      <c r="E137" s="4">
        <v>4</v>
      </c>
      <c r="F137" s="5">
        <v>0.81549499999999997</v>
      </c>
      <c r="G137" s="5">
        <v>0.496035</v>
      </c>
      <c r="H137" s="5">
        <v>1.4801099999999999E-2</v>
      </c>
      <c r="I137" s="5">
        <v>0.336428</v>
      </c>
      <c r="J137" s="5"/>
      <c r="K137" s="5">
        <f t="shared" si="6"/>
        <v>0.83029609999999998</v>
      </c>
      <c r="L137" s="5">
        <f t="shared" si="7"/>
        <v>0.80069389999999996</v>
      </c>
      <c r="M137" s="5">
        <f t="shared" si="7"/>
        <v>0.159607</v>
      </c>
      <c r="N137">
        <v>1</v>
      </c>
      <c r="O137" s="5">
        <f t="shared" si="8"/>
        <v>0.96434741774651234</v>
      </c>
      <c r="P137" s="5">
        <f t="shared" si="9"/>
        <v>0.19222901323997549</v>
      </c>
      <c r="Q137" s="5">
        <f t="shared" si="10"/>
        <v>0.98331985419068046</v>
      </c>
      <c r="R137" s="5">
        <f t="shared" si="11"/>
        <v>9.837843680952317E-2</v>
      </c>
    </row>
    <row r="138" spans="5:18" x14ac:dyDescent="0.3">
      <c r="E138" s="4">
        <v>4.5</v>
      </c>
      <c r="F138" s="5">
        <v>0.787296</v>
      </c>
      <c r="G138" s="5">
        <v>0.48169099999999998</v>
      </c>
      <c r="H138" s="5">
        <v>1.43929E-2</v>
      </c>
      <c r="I138" s="5">
        <v>0.32898100000000002</v>
      </c>
      <c r="J138" s="5"/>
      <c r="K138" s="5">
        <f t="shared" ref="K138:K201" si="12">F138+H138</f>
        <v>0.80168890000000004</v>
      </c>
      <c r="L138" s="5">
        <f t="shared" ref="L138:M201" si="13">F138-H138</f>
        <v>0.77290309999999995</v>
      </c>
      <c r="M138" s="5">
        <f t="shared" si="13"/>
        <v>0.15270999999999996</v>
      </c>
      <c r="N138">
        <v>1</v>
      </c>
      <c r="O138" s="5">
        <f t="shared" ref="O138:O201" si="14">L138/K138</f>
        <v>0.96409355299792709</v>
      </c>
      <c r="P138" s="5">
        <f t="shared" ref="P138:P201" si="15">M138/K138</f>
        <v>0.19048536159101112</v>
      </c>
      <c r="Q138" s="5">
        <f t="shared" ref="Q138:Q201" si="16">SQRT(O138^2+P138^2)</f>
        <v>0.98273142409949676</v>
      </c>
      <c r="R138" s="5">
        <f t="shared" ref="R138:R201" si="17">0.5*ATAN(P138/O138)</f>
        <v>9.7533657684378092E-2</v>
      </c>
    </row>
    <row r="139" spans="5:18" x14ac:dyDescent="0.3">
      <c r="E139" s="4">
        <v>5</v>
      </c>
      <c r="F139" s="5">
        <v>0.82629799999999998</v>
      </c>
      <c r="G139" s="5">
        <v>0.50397099999999995</v>
      </c>
      <c r="H139" s="5">
        <v>1.44692E-2</v>
      </c>
      <c r="I139" s="5">
        <v>0.344362</v>
      </c>
      <c r="J139" s="5"/>
      <c r="K139" s="5">
        <f t="shared" si="12"/>
        <v>0.84076719999999994</v>
      </c>
      <c r="L139" s="5">
        <f t="shared" si="13"/>
        <v>0.81182880000000002</v>
      </c>
      <c r="M139" s="5">
        <f t="shared" si="13"/>
        <v>0.15960899999999995</v>
      </c>
      <c r="N139">
        <v>1</v>
      </c>
      <c r="O139" s="5">
        <f t="shared" si="14"/>
        <v>0.96558095986617942</v>
      </c>
      <c r="P139" s="5">
        <f t="shared" si="15"/>
        <v>0.1898373295247483</v>
      </c>
      <c r="Q139" s="5">
        <f t="shared" si="16"/>
        <v>0.98406544586078237</v>
      </c>
      <c r="R139" s="5">
        <f t="shared" si="17"/>
        <v>9.7064151344083541E-2</v>
      </c>
    </row>
    <row r="140" spans="5:18" x14ac:dyDescent="0.3">
      <c r="E140" s="4">
        <v>5.5</v>
      </c>
      <c r="F140" s="5">
        <v>0.80560699999999996</v>
      </c>
      <c r="G140" s="5">
        <v>0.49048000000000003</v>
      </c>
      <c r="H140" s="5">
        <v>1.4312800000000001E-2</v>
      </c>
      <c r="I140" s="5">
        <v>0.33172800000000002</v>
      </c>
      <c r="J140" s="5"/>
      <c r="K140" s="5">
        <f t="shared" si="12"/>
        <v>0.81991979999999998</v>
      </c>
      <c r="L140" s="5">
        <f t="shared" si="13"/>
        <v>0.79129419999999995</v>
      </c>
      <c r="M140" s="5">
        <f t="shared" si="13"/>
        <v>0.158752</v>
      </c>
      <c r="N140">
        <v>1</v>
      </c>
      <c r="O140" s="5">
        <f t="shared" si="14"/>
        <v>0.96508731707662132</v>
      </c>
      <c r="P140" s="5">
        <f t="shared" si="15"/>
        <v>0.19361893687650916</v>
      </c>
      <c r="Q140" s="5">
        <f t="shared" si="16"/>
        <v>0.98431794776857584</v>
      </c>
      <c r="R140" s="5">
        <f t="shared" si="17"/>
        <v>9.8997374832057519E-2</v>
      </c>
    </row>
    <row r="141" spans="5:18" x14ac:dyDescent="0.3">
      <c r="E141" s="4">
        <v>6</v>
      </c>
      <c r="F141" s="5">
        <v>0.77551700000000001</v>
      </c>
      <c r="G141" s="5">
        <v>0.47473300000000002</v>
      </c>
      <c r="H141" s="5">
        <v>1.4123999999999999E-2</v>
      </c>
      <c r="I141" s="5">
        <v>0.32397700000000001</v>
      </c>
      <c r="J141" s="5"/>
      <c r="K141" s="5">
        <f t="shared" si="12"/>
        <v>0.78964100000000004</v>
      </c>
      <c r="L141" s="5">
        <f t="shared" si="13"/>
        <v>0.76139299999999999</v>
      </c>
      <c r="M141" s="5">
        <f t="shared" si="13"/>
        <v>0.150756</v>
      </c>
      <c r="N141">
        <v>1</v>
      </c>
      <c r="O141" s="5">
        <f t="shared" si="14"/>
        <v>0.9642267815374328</v>
      </c>
      <c r="P141" s="5">
        <f t="shared" si="15"/>
        <v>0.19091713829449078</v>
      </c>
      <c r="Q141" s="5">
        <f t="shared" si="16"/>
        <v>0.98294589878008742</v>
      </c>
      <c r="R141" s="5">
        <f t="shared" si="17"/>
        <v>9.773599022194833E-2</v>
      </c>
    </row>
    <row r="142" spans="5:18" x14ac:dyDescent="0.3">
      <c r="E142" s="4">
        <v>6.5</v>
      </c>
      <c r="F142" s="5">
        <v>0.76776500000000003</v>
      </c>
      <c r="G142" s="5">
        <v>0.468447</v>
      </c>
      <c r="H142" s="5">
        <v>1.37635E-2</v>
      </c>
      <c r="I142" s="5">
        <v>0.31634699999999999</v>
      </c>
      <c r="J142" s="5"/>
      <c r="K142" s="5">
        <f t="shared" si="12"/>
        <v>0.78152850000000007</v>
      </c>
      <c r="L142" s="5">
        <f t="shared" si="13"/>
        <v>0.75400149999999999</v>
      </c>
      <c r="M142" s="5">
        <f t="shared" si="13"/>
        <v>0.15210000000000001</v>
      </c>
      <c r="N142">
        <v>1</v>
      </c>
      <c r="O142" s="5">
        <f t="shared" si="14"/>
        <v>0.96477799594000724</v>
      </c>
      <c r="P142" s="5">
        <f t="shared" si="15"/>
        <v>0.19461862235350341</v>
      </c>
      <c r="Q142" s="5">
        <f t="shared" si="16"/>
        <v>0.98421186216017142</v>
      </c>
      <c r="R142" s="5">
        <f t="shared" si="17"/>
        <v>9.9526224078149761E-2</v>
      </c>
    </row>
    <row r="143" spans="5:18" x14ac:dyDescent="0.3">
      <c r="E143" s="4">
        <v>7</v>
      </c>
      <c r="F143" s="5">
        <v>0.75433700000000004</v>
      </c>
      <c r="G143" s="5">
        <v>0.45971899999999999</v>
      </c>
      <c r="H143" s="5">
        <v>1.35041E-2</v>
      </c>
      <c r="I143" s="5">
        <v>0.31097599999999997</v>
      </c>
      <c r="J143" s="5"/>
      <c r="K143" s="5">
        <f t="shared" si="12"/>
        <v>0.76784110000000005</v>
      </c>
      <c r="L143" s="5">
        <f t="shared" si="13"/>
        <v>0.74083290000000002</v>
      </c>
      <c r="M143" s="5">
        <f t="shared" si="13"/>
        <v>0.14874300000000001</v>
      </c>
      <c r="N143">
        <v>1</v>
      </c>
      <c r="O143" s="5">
        <f t="shared" si="14"/>
        <v>0.96482579533708202</v>
      </c>
      <c r="P143" s="5">
        <f t="shared" si="15"/>
        <v>0.19371586126348278</v>
      </c>
      <c r="Q143" s="5">
        <f t="shared" si="16"/>
        <v>0.98408061166394578</v>
      </c>
      <c r="R143" s="5">
        <f t="shared" si="17"/>
        <v>9.9071796101352361E-2</v>
      </c>
    </row>
    <row r="144" spans="5:18" x14ac:dyDescent="0.3">
      <c r="E144" s="4">
        <v>7.5</v>
      </c>
      <c r="F144" s="5">
        <v>0.73901700000000003</v>
      </c>
      <c r="G144" s="5">
        <v>0.45166200000000001</v>
      </c>
      <c r="H144" s="5">
        <v>1.3299999999999999E-2</v>
      </c>
      <c r="I144" s="5">
        <v>0.30700899999999998</v>
      </c>
      <c r="J144" s="5"/>
      <c r="K144" s="5">
        <f t="shared" si="12"/>
        <v>0.75231700000000001</v>
      </c>
      <c r="L144" s="5">
        <f t="shared" si="13"/>
        <v>0.72571700000000006</v>
      </c>
      <c r="M144" s="5">
        <f t="shared" si="13"/>
        <v>0.14465300000000003</v>
      </c>
      <c r="N144">
        <v>1</v>
      </c>
      <c r="O144" s="5">
        <f t="shared" si="14"/>
        <v>0.96464256423821348</v>
      </c>
      <c r="P144" s="5">
        <f t="shared" si="15"/>
        <v>0.19227665997179386</v>
      </c>
      <c r="Q144" s="5">
        <f t="shared" si="16"/>
        <v>0.9836186205587939</v>
      </c>
      <c r="R144" s="5">
        <f t="shared" si="17"/>
        <v>9.8372860100793741E-2</v>
      </c>
    </row>
    <row r="145" spans="5:18" x14ac:dyDescent="0.3">
      <c r="E145" s="4">
        <v>8</v>
      </c>
      <c r="F145" s="5">
        <v>0.74621999999999999</v>
      </c>
      <c r="G145" s="5">
        <v>0.45501900000000001</v>
      </c>
      <c r="H145" s="5">
        <v>1.29681E-2</v>
      </c>
      <c r="I145" s="5">
        <v>0.31018299999999999</v>
      </c>
      <c r="J145" s="5"/>
      <c r="K145" s="5">
        <f t="shared" si="12"/>
        <v>0.75918810000000003</v>
      </c>
      <c r="L145" s="5">
        <f t="shared" si="13"/>
        <v>0.73325189999999996</v>
      </c>
      <c r="M145" s="5">
        <f t="shared" si="13"/>
        <v>0.14483600000000002</v>
      </c>
      <c r="N145">
        <v>1</v>
      </c>
      <c r="O145" s="5">
        <f t="shared" si="14"/>
        <v>0.96583692499921947</v>
      </c>
      <c r="P145" s="5">
        <f t="shared" si="15"/>
        <v>0.19077748979468989</v>
      </c>
      <c r="Q145" s="5">
        <f t="shared" si="16"/>
        <v>0.98449835769508065</v>
      </c>
      <c r="R145" s="5">
        <f t="shared" si="17"/>
        <v>9.7507586335529792E-2</v>
      </c>
    </row>
    <row r="146" spans="5:18" x14ac:dyDescent="0.3">
      <c r="E146" s="4">
        <v>8.5</v>
      </c>
      <c r="F146" s="5">
        <v>0.70831699999999997</v>
      </c>
      <c r="G146" s="5">
        <v>0.43115399999999998</v>
      </c>
      <c r="H146" s="5">
        <v>1.24493E-2</v>
      </c>
      <c r="I146" s="5">
        <v>0.29242099999999999</v>
      </c>
      <c r="J146" s="5"/>
      <c r="K146" s="5">
        <f t="shared" si="12"/>
        <v>0.72076629999999997</v>
      </c>
      <c r="L146" s="5">
        <f t="shared" si="13"/>
        <v>0.69586769999999998</v>
      </c>
      <c r="M146" s="5">
        <f t="shared" si="13"/>
        <v>0.138733</v>
      </c>
      <c r="N146">
        <v>1</v>
      </c>
      <c r="O146" s="5">
        <f t="shared" si="14"/>
        <v>0.96545537714513008</v>
      </c>
      <c r="P146" s="5">
        <f t="shared" si="15"/>
        <v>0.19247986483274815</v>
      </c>
      <c r="Q146" s="5">
        <f t="shared" si="16"/>
        <v>0.98445547569429381</v>
      </c>
      <c r="R146" s="5">
        <f t="shared" si="17"/>
        <v>9.8393377465251397E-2</v>
      </c>
    </row>
    <row r="147" spans="5:18" x14ac:dyDescent="0.3">
      <c r="E147" s="4">
        <v>9</v>
      </c>
      <c r="F147" s="5">
        <v>0.71771600000000002</v>
      </c>
      <c r="G147" s="5">
        <v>0.43737999999999999</v>
      </c>
      <c r="H147" s="5">
        <v>1.23883E-2</v>
      </c>
      <c r="I147" s="5">
        <v>0.29913499999999998</v>
      </c>
      <c r="J147" s="5"/>
      <c r="K147" s="5">
        <f t="shared" si="12"/>
        <v>0.73010430000000004</v>
      </c>
      <c r="L147" s="5">
        <f t="shared" si="13"/>
        <v>0.7053277</v>
      </c>
      <c r="M147" s="5">
        <f t="shared" si="13"/>
        <v>0.13824500000000001</v>
      </c>
      <c r="N147">
        <v>1</v>
      </c>
      <c r="O147" s="5">
        <f t="shared" si="14"/>
        <v>0.96606430067594451</v>
      </c>
      <c r="P147" s="5">
        <f t="shared" si="15"/>
        <v>0.1893496586720555</v>
      </c>
      <c r="Q147" s="5">
        <f t="shared" si="16"/>
        <v>0.98444579651686537</v>
      </c>
      <c r="R147" s="5">
        <f t="shared" si="17"/>
        <v>9.6773758275732494E-2</v>
      </c>
    </row>
    <row r="148" spans="5:18" x14ac:dyDescent="0.3">
      <c r="E148" s="4">
        <v>9.5</v>
      </c>
      <c r="F148" s="5">
        <v>0.69360699999999997</v>
      </c>
      <c r="G148" s="5">
        <v>0.422182</v>
      </c>
      <c r="H148" s="5">
        <v>1.2151800000000001E-2</v>
      </c>
      <c r="I148" s="5">
        <v>0.28637899999999999</v>
      </c>
      <c r="J148" s="5"/>
      <c r="K148" s="5">
        <f t="shared" si="12"/>
        <v>0.70575880000000002</v>
      </c>
      <c r="L148" s="5">
        <f t="shared" si="13"/>
        <v>0.68145519999999993</v>
      </c>
      <c r="M148" s="5">
        <f t="shared" si="13"/>
        <v>0.13580300000000001</v>
      </c>
      <c r="N148">
        <v>1</v>
      </c>
      <c r="O148" s="5">
        <f t="shared" si="14"/>
        <v>0.96556387252982168</v>
      </c>
      <c r="P148" s="5">
        <f t="shared" si="15"/>
        <v>0.19242126346848243</v>
      </c>
      <c r="Q148" s="5">
        <f t="shared" si="16"/>
        <v>0.98455042256331027</v>
      </c>
      <c r="R148" s="5">
        <f t="shared" si="17"/>
        <v>9.8353418479122712E-2</v>
      </c>
    </row>
    <row r="149" spans="5:18" x14ac:dyDescent="0.3">
      <c r="E149" s="4">
        <v>10</v>
      </c>
      <c r="F149" s="5">
        <v>0.68481800000000004</v>
      </c>
      <c r="G149" s="5">
        <v>0.41784900000000003</v>
      </c>
      <c r="H149" s="5">
        <v>1.1863800000000001E-2</v>
      </c>
      <c r="I149" s="5">
        <v>0.28503600000000001</v>
      </c>
      <c r="J149" s="5"/>
      <c r="K149" s="5">
        <f t="shared" si="12"/>
        <v>0.69668180000000002</v>
      </c>
      <c r="L149" s="5">
        <f t="shared" si="13"/>
        <v>0.67295420000000006</v>
      </c>
      <c r="M149" s="5">
        <f t="shared" si="13"/>
        <v>0.13281300000000001</v>
      </c>
      <c r="N149">
        <v>1</v>
      </c>
      <c r="O149" s="5">
        <f t="shared" si="14"/>
        <v>0.96594198384398733</v>
      </c>
      <c r="P149" s="5">
        <f t="shared" si="15"/>
        <v>0.19063652875674378</v>
      </c>
      <c r="Q149" s="5">
        <f t="shared" si="16"/>
        <v>0.9845741222726091</v>
      </c>
      <c r="R149" s="5">
        <f t="shared" si="17"/>
        <v>9.7427019757267599E-2</v>
      </c>
    </row>
    <row r="150" spans="5:18" x14ac:dyDescent="0.3">
      <c r="E150" s="4">
        <v>10.5</v>
      </c>
      <c r="F150" s="5">
        <v>0.65808500000000003</v>
      </c>
      <c r="G150" s="5">
        <v>0.40118599999999999</v>
      </c>
      <c r="H150" s="5">
        <v>1.14308E-2</v>
      </c>
      <c r="I150" s="5">
        <v>0.27380599999999999</v>
      </c>
      <c r="J150" s="5"/>
      <c r="K150" s="5">
        <f t="shared" si="12"/>
        <v>0.66951579999999999</v>
      </c>
      <c r="L150" s="5">
        <f t="shared" si="13"/>
        <v>0.64665420000000007</v>
      </c>
      <c r="M150" s="5">
        <f t="shared" si="13"/>
        <v>0.12737999999999999</v>
      </c>
      <c r="N150">
        <v>1</v>
      </c>
      <c r="O150" s="5">
        <f t="shared" si="14"/>
        <v>0.96585353176131183</v>
      </c>
      <c r="P150" s="5">
        <f t="shared" si="15"/>
        <v>0.19025689909035753</v>
      </c>
      <c r="Q150" s="5">
        <f t="shared" si="16"/>
        <v>0.98441390302416887</v>
      </c>
      <c r="R150" s="5">
        <f t="shared" si="17"/>
        <v>9.7246547320126359E-2</v>
      </c>
    </row>
    <row r="151" spans="5:18" x14ac:dyDescent="0.3">
      <c r="E151" s="4">
        <v>11</v>
      </c>
      <c r="F151" s="5">
        <v>0.64862399999999998</v>
      </c>
      <c r="G151" s="5">
        <v>0.39392300000000002</v>
      </c>
      <c r="H151" s="5">
        <v>1.10703E-2</v>
      </c>
      <c r="I151" s="5">
        <v>0.26843499999999998</v>
      </c>
      <c r="J151" s="5"/>
      <c r="K151" s="5">
        <f t="shared" si="12"/>
        <v>0.65969429999999996</v>
      </c>
      <c r="L151" s="5">
        <f t="shared" si="13"/>
        <v>0.6375537</v>
      </c>
      <c r="M151" s="5">
        <f t="shared" si="13"/>
        <v>0.12548800000000004</v>
      </c>
      <c r="N151">
        <v>1</v>
      </c>
      <c r="O151" s="5">
        <f t="shared" si="14"/>
        <v>0.96643809109764933</v>
      </c>
      <c r="P151" s="5">
        <f t="shared" si="15"/>
        <v>0.19022144044597633</v>
      </c>
      <c r="Q151" s="5">
        <f t="shared" si="16"/>
        <v>0.98498059896112189</v>
      </c>
      <c r="R151" s="5">
        <f t="shared" si="17"/>
        <v>9.7171536999295927E-2</v>
      </c>
    </row>
    <row r="152" spans="5:18" x14ac:dyDescent="0.3">
      <c r="E152" s="4">
        <v>11.5</v>
      </c>
      <c r="F152" s="5">
        <v>0.62097500000000005</v>
      </c>
      <c r="G152" s="5">
        <v>0.37719900000000001</v>
      </c>
      <c r="H152" s="5">
        <v>1.07213E-2</v>
      </c>
      <c r="I152" s="5">
        <v>0.25757000000000002</v>
      </c>
      <c r="J152" s="5"/>
      <c r="K152" s="5">
        <f t="shared" si="12"/>
        <v>0.6316963000000001</v>
      </c>
      <c r="L152" s="5">
        <f t="shared" si="13"/>
        <v>0.61025370000000001</v>
      </c>
      <c r="M152" s="5">
        <f t="shared" si="13"/>
        <v>0.11962899999999999</v>
      </c>
      <c r="N152">
        <v>1</v>
      </c>
      <c r="O152" s="5">
        <f t="shared" si="14"/>
        <v>0.96605552383320892</v>
      </c>
      <c r="P152" s="5">
        <f t="shared" si="15"/>
        <v>0.18937739543511647</v>
      </c>
      <c r="Q152" s="5">
        <f t="shared" si="16"/>
        <v>0.98444251890623058</v>
      </c>
      <c r="R152" s="5">
        <f t="shared" si="17"/>
        <v>9.6788440196625941E-2</v>
      </c>
    </row>
    <row r="153" spans="5:18" x14ac:dyDescent="0.3">
      <c r="E153" s="4">
        <v>12</v>
      </c>
      <c r="F153" s="5">
        <v>0.59228899999999995</v>
      </c>
      <c r="G153" s="5">
        <v>0.359682</v>
      </c>
      <c r="H153" s="5">
        <v>1.03245E-2</v>
      </c>
      <c r="I153" s="5">
        <v>0.24530099999999999</v>
      </c>
      <c r="J153" s="5"/>
      <c r="K153" s="5">
        <f t="shared" si="12"/>
        <v>0.60261349999999991</v>
      </c>
      <c r="L153" s="5">
        <f t="shared" si="13"/>
        <v>0.5819645</v>
      </c>
      <c r="M153" s="5">
        <f t="shared" si="13"/>
        <v>0.11438100000000001</v>
      </c>
      <c r="N153">
        <v>1</v>
      </c>
      <c r="O153" s="5">
        <f t="shared" si="14"/>
        <v>0.96573425587047101</v>
      </c>
      <c r="P153" s="5">
        <f t="shared" si="15"/>
        <v>0.18980822699790167</v>
      </c>
      <c r="Q153" s="5">
        <f t="shared" si="16"/>
        <v>0.98421024989469574</v>
      </c>
      <c r="R153" s="5">
        <f t="shared" si="17"/>
        <v>9.7034620865171187E-2</v>
      </c>
    </row>
    <row r="154" spans="5:18" x14ac:dyDescent="0.3">
      <c r="E154" s="4">
        <v>12.5</v>
      </c>
      <c r="F154" s="5">
        <v>0.57568699999999995</v>
      </c>
      <c r="G154" s="5">
        <v>0.34955000000000003</v>
      </c>
      <c r="H154" s="5">
        <v>9.8915700000000006E-3</v>
      </c>
      <c r="I154" s="5">
        <v>0.239869</v>
      </c>
      <c r="J154" s="5"/>
      <c r="K154" s="5">
        <f t="shared" si="12"/>
        <v>0.58557856999999991</v>
      </c>
      <c r="L154" s="5">
        <f t="shared" si="13"/>
        <v>0.56579542999999999</v>
      </c>
      <c r="M154" s="5">
        <f t="shared" si="13"/>
        <v>0.10968100000000003</v>
      </c>
      <c r="N154">
        <v>1</v>
      </c>
      <c r="O154" s="5">
        <f t="shared" si="14"/>
        <v>0.96621607925303699</v>
      </c>
      <c r="P154" s="5">
        <f t="shared" si="15"/>
        <v>0.18730364398410285</v>
      </c>
      <c r="Q154" s="5">
        <f t="shared" si="16"/>
        <v>0.98420331581276155</v>
      </c>
      <c r="R154" s="5">
        <f t="shared" si="17"/>
        <v>9.5738907863383169E-2</v>
      </c>
    </row>
    <row r="155" spans="5:18" x14ac:dyDescent="0.3">
      <c r="E155" s="4">
        <v>13</v>
      </c>
      <c r="F155" s="5">
        <v>0.58099699999999999</v>
      </c>
      <c r="G155" s="5">
        <v>0.35229700000000003</v>
      </c>
      <c r="H155" s="5">
        <v>9.7504299999999992E-3</v>
      </c>
      <c r="I155" s="5">
        <v>0.241456</v>
      </c>
      <c r="J155" s="5"/>
      <c r="K155" s="5">
        <f t="shared" si="12"/>
        <v>0.59074742999999996</v>
      </c>
      <c r="L155" s="5">
        <f t="shared" si="13"/>
        <v>0.57124657000000001</v>
      </c>
      <c r="M155" s="5">
        <f t="shared" si="13"/>
        <v>0.11084100000000002</v>
      </c>
      <c r="N155">
        <v>1</v>
      </c>
      <c r="O155" s="5">
        <f t="shared" si="14"/>
        <v>0.96698951360651719</v>
      </c>
      <c r="P155" s="5">
        <f t="shared" si="15"/>
        <v>0.18762840830302052</v>
      </c>
      <c r="Q155" s="5">
        <f t="shared" si="16"/>
        <v>0.98502443575136434</v>
      </c>
      <c r="R155" s="5">
        <f t="shared" si="17"/>
        <v>9.5826030943735013E-2</v>
      </c>
    </row>
    <row r="156" spans="5:18" x14ac:dyDescent="0.3">
      <c r="E156" s="4">
        <v>13.5</v>
      </c>
      <c r="F156" s="5">
        <v>0.56390799999999996</v>
      </c>
      <c r="G156" s="5">
        <v>0.34301900000000002</v>
      </c>
      <c r="H156" s="5">
        <v>9.5139100000000004E-3</v>
      </c>
      <c r="I156" s="5">
        <v>0.236512</v>
      </c>
      <c r="J156" s="5"/>
      <c r="K156" s="5">
        <f t="shared" si="12"/>
        <v>0.57342190999999998</v>
      </c>
      <c r="L156" s="5">
        <f t="shared" si="13"/>
        <v>0.55439408999999995</v>
      </c>
      <c r="M156" s="5">
        <f t="shared" si="13"/>
        <v>0.10650700000000002</v>
      </c>
      <c r="N156">
        <v>1</v>
      </c>
      <c r="O156" s="5">
        <f t="shared" si="14"/>
        <v>0.96681706843046855</v>
      </c>
      <c r="P156" s="5">
        <f t="shared" si="15"/>
        <v>0.18573932760957812</v>
      </c>
      <c r="Q156" s="5">
        <f t="shared" si="16"/>
        <v>0.98449699929930889</v>
      </c>
      <c r="R156" s="5">
        <f t="shared" si="17"/>
        <v>9.4900864680554628E-2</v>
      </c>
    </row>
    <row r="157" spans="5:18" x14ac:dyDescent="0.3">
      <c r="E157" s="4">
        <v>14</v>
      </c>
      <c r="F157" s="5">
        <v>0.538578</v>
      </c>
      <c r="G157" s="5">
        <v>0.32696700000000001</v>
      </c>
      <c r="H157" s="5">
        <v>9.2068299999999992E-3</v>
      </c>
      <c r="I157" s="5">
        <v>0.224244</v>
      </c>
      <c r="J157" s="5"/>
      <c r="K157" s="5">
        <f t="shared" si="12"/>
        <v>0.54778483</v>
      </c>
      <c r="L157" s="5">
        <f t="shared" si="13"/>
        <v>0.52937117</v>
      </c>
      <c r="M157" s="5">
        <f t="shared" si="13"/>
        <v>0.10272300000000001</v>
      </c>
      <c r="N157">
        <v>1</v>
      </c>
      <c r="O157" s="5">
        <f t="shared" si="14"/>
        <v>0.96638523195321058</v>
      </c>
      <c r="P157" s="5">
        <f t="shared" si="15"/>
        <v>0.18752436061436753</v>
      </c>
      <c r="Q157" s="5">
        <f t="shared" si="16"/>
        <v>0.98441139893902485</v>
      </c>
      <c r="R157" s="5">
        <f t="shared" si="17"/>
        <v>9.5832614312498579E-2</v>
      </c>
    </row>
    <row r="158" spans="5:18" x14ac:dyDescent="0.3">
      <c r="E158" s="4">
        <v>14.5</v>
      </c>
      <c r="F158" s="5">
        <v>0.51398100000000002</v>
      </c>
      <c r="G158" s="5">
        <v>0.31158599999999997</v>
      </c>
      <c r="H158" s="5">
        <v>8.6594199999999993E-3</v>
      </c>
      <c r="I158" s="5">
        <v>0.213502</v>
      </c>
      <c r="J158" s="5"/>
      <c r="K158" s="5">
        <f t="shared" si="12"/>
        <v>0.52264041999999999</v>
      </c>
      <c r="L158" s="5">
        <f t="shared" si="13"/>
        <v>0.50532158000000005</v>
      </c>
      <c r="M158" s="5">
        <f t="shared" si="13"/>
        <v>9.8083999999999977E-2</v>
      </c>
      <c r="N158">
        <v>1</v>
      </c>
      <c r="O158" s="5">
        <f t="shared" si="14"/>
        <v>0.9668628002403642</v>
      </c>
      <c r="P158" s="5">
        <f t="shared" si="15"/>
        <v>0.18767013848641859</v>
      </c>
      <c r="Q158" s="5">
        <f t="shared" si="16"/>
        <v>0.9849079933517394</v>
      </c>
      <c r="R158" s="5">
        <f t="shared" si="17"/>
        <v>9.585908104891569E-2</v>
      </c>
    </row>
    <row r="159" spans="5:18" x14ac:dyDescent="0.3">
      <c r="E159" s="4">
        <v>15</v>
      </c>
      <c r="F159" s="5">
        <v>0.49823200000000001</v>
      </c>
      <c r="G159" s="5">
        <v>0.30212600000000001</v>
      </c>
      <c r="H159" s="5">
        <v>8.4915800000000003E-3</v>
      </c>
      <c r="I159" s="5">
        <v>0.20727599999999999</v>
      </c>
      <c r="J159" s="5"/>
      <c r="K159" s="5">
        <f t="shared" si="12"/>
        <v>0.50672358000000006</v>
      </c>
      <c r="L159" s="5">
        <f t="shared" si="13"/>
        <v>0.48974042000000001</v>
      </c>
      <c r="M159" s="5">
        <f t="shared" si="13"/>
        <v>9.4850000000000018E-2</v>
      </c>
      <c r="N159">
        <v>1</v>
      </c>
      <c r="O159" s="5">
        <f t="shared" si="14"/>
        <v>0.96648437003859178</v>
      </c>
      <c r="P159" s="5">
        <f t="shared" si="15"/>
        <v>0.1871829213079052</v>
      </c>
      <c r="Q159" s="5">
        <f t="shared" si="16"/>
        <v>0.98444374321657158</v>
      </c>
      <c r="R159" s="5">
        <f t="shared" si="17"/>
        <v>9.5652780670510931E-2</v>
      </c>
    </row>
    <row r="160" spans="5:18" x14ac:dyDescent="0.3">
      <c r="E160" s="4">
        <v>15.5</v>
      </c>
      <c r="F160" s="5">
        <v>0.50146900000000005</v>
      </c>
      <c r="G160" s="5">
        <v>0.30383500000000002</v>
      </c>
      <c r="H160" s="5">
        <v>8.3542500000000006E-3</v>
      </c>
      <c r="I160" s="5">
        <v>0.20684900000000001</v>
      </c>
      <c r="J160" s="5"/>
      <c r="K160" s="5">
        <f t="shared" si="12"/>
        <v>0.50982325000000006</v>
      </c>
      <c r="L160" s="5">
        <f t="shared" si="13"/>
        <v>0.49311475000000005</v>
      </c>
      <c r="M160" s="5">
        <f t="shared" si="13"/>
        <v>9.6986000000000017E-2</v>
      </c>
      <c r="N160">
        <v>1</v>
      </c>
      <c r="O160" s="5">
        <f t="shared" si="14"/>
        <v>0.967226877157917</v>
      </c>
      <c r="P160" s="5">
        <f t="shared" si="15"/>
        <v>0.19023455678021747</v>
      </c>
      <c r="Q160" s="5">
        <f t="shared" si="16"/>
        <v>0.98575707884347552</v>
      </c>
      <c r="R160" s="5">
        <f t="shared" si="17"/>
        <v>9.7100798202269384E-2</v>
      </c>
    </row>
    <row r="161" spans="5:18" x14ac:dyDescent="0.3">
      <c r="E161" s="4">
        <v>16</v>
      </c>
      <c r="F161" s="5">
        <v>0.47406199999999998</v>
      </c>
      <c r="G161" s="5">
        <v>0.28698899999999999</v>
      </c>
      <c r="H161" s="5">
        <v>7.9231900000000001E-3</v>
      </c>
      <c r="I161" s="5">
        <v>0.19592399999999999</v>
      </c>
      <c r="J161" s="5"/>
      <c r="K161" s="5">
        <f t="shared" si="12"/>
        <v>0.48198519000000001</v>
      </c>
      <c r="L161" s="5">
        <f t="shared" si="13"/>
        <v>0.46613880999999996</v>
      </c>
      <c r="M161" s="5">
        <f t="shared" si="13"/>
        <v>9.1065000000000007E-2</v>
      </c>
      <c r="N161">
        <v>1</v>
      </c>
      <c r="O161" s="5">
        <f t="shared" si="14"/>
        <v>0.96712268275296998</v>
      </c>
      <c r="P161" s="5">
        <f t="shared" si="15"/>
        <v>0.18893734058509143</v>
      </c>
      <c r="Q161" s="5">
        <f t="shared" si="16"/>
        <v>0.98540529842429236</v>
      </c>
      <c r="R161" s="5">
        <f t="shared" si="17"/>
        <v>9.6465159357266808E-2</v>
      </c>
    </row>
    <row r="162" spans="5:18" x14ac:dyDescent="0.3">
      <c r="E162" s="4">
        <v>16.5</v>
      </c>
      <c r="F162" s="5">
        <v>0.44940400000000003</v>
      </c>
      <c r="G162" s="5">
        <v>0.27258500000000002</v>
      </c>
      <c r="H162" s="5">
        <v>7.6046300000000002E-3</v>
      </c>
      <c r="I162" s="5">
        <v>0.187806</v>
      </c>
      <c r="J162" s="5"/>
      <c r="K162" s="5">
        <f t="shared" si="12"/>
        <v>0.45700863000000003</v>
      </c>
      <c r="L162" s="5">
        <f t="shared" si="13"/>
        <v>0.44179937000000002</v>
      </c>
      <c r="M162" s="5">
        <f t="shared" si="13"/>
        <v>8.4779000000000021E-2</v>
      </c>
      <c r="N162">
        <v>1</v>
      </c>
      <c r="O162" s="5">
        <f t="shared" si="14"/>
        <v>0.9667199720057803</v>
      </c>
      <c r="P162" s="5">
        <f t="shared" si="15"/>
        <v>0.18550853186295413</v>
      </c>
      <c r="Q162" s="5">
        <f t="shared" si="16"/>
        <v>0.9843581257188897</v>
      </c>
      <c r="R162" s="5">
        <f t="shared" si="17"/>
        <v>9.4795043223764461E-2</v>
      </c>
    </row>
    <row r="163" spans="5:18" x14ac:dyDescent="0.3">
      <c r="E163" s="4">
        <v>17</v>
      </c>
      <c r="F163" s="5">
        <v>0.43567099999999997</v>
      </c>
      <c r="G163" s="5">
        <v>0.265017</v>
      </c>
      <c r="H163" s="5">
        <v>7.3528600000000001E-3</v>
      </c>
      <c r="I163" s="5">
        <v>0.18212999999999999</v>
      </c>
      <c r="J163" s="5"/>
      <c r="K163" s="5">
        <f t="shared" si="12"/>
        <v>0.44302385999999999</v>
      </c>
      <c r="L163" s="5">
        <f t="shared" si="13"/>
        <v>0.42831813999999996</v>
      </c>
      <c r="M163" s="5">
        <f t="shared" si="13"/>
        <v>8.2887000000000016E-2</v>
      </c>
      <c r="N163">
        <v>1</v>
      </c>
      <c r="O163" s="5">
        <f t="shared" si="14"/>
        <v>0.96680603162096046</v>
      </c>
      <c r="P163" s="5">
        <f t="shared" si="15"/>
        <v>0.18709376059339111</v>
      </c>
      <c r="Q163" s="5">
        <f t="shared" si="16"/>
        <v>0.98474259480924597</v>
      </c>
      <c r="R163" s="5">
        <f t="shared" si="17"/>
        <v>9.5577281178230653E-2</v>
      </c>
    </row>
    <row r="164" spans="5:18" x14ac:dyDescent="0.3">
      <c r="E164" s="4">
        <v>17.5</v>
      </c>
      <c r="F164" s="5">
        <v>0.43347400000000003</v>
      </c>
      <c r="G164" s="5">
        <v>0.26294099999999998</v>
      </c>
      <c r="H164" s="5">
        <v>7.2212500000000002E-3</v>
      </c>
      <c r="I164" s="5">
        <v>0.17938299999999999</v>
      </c>
      <c r="J164" s="5"/>
      <c r="K164" s="5">
        <f t="shared" si="12"/>
        <v>0.44069525000000004</v>
      </c>
      <c r="L164" s="5">
        <f t="shared" si="13"/>
        <v>0.42625275000000001</v>
      </c>
      <c r="M164" s="5">
        <f t="shared" si="13"/>
        <v>8.3557999999999993E-2</v>
      </c>
      <c r="N164">
        <v>1</v>
      </c>
      <c r="O164" s="5">
        <f t="shared" si="14"/>
        <v>0.96722791997417712</v>
      </c>
      <c r="P164" s="5">
        <f t="shared" si="15"/>
        <v>0.18960494809054554</v>
      </c>
      <c r="Q164" s="5">
        <f t="shared" si="16"/>
        <v>0.98563679188532305</v>
      </c>
      <c r="R164" s="5">
        <f t="shared" si="17"/>
        <v>9.6787308164475117E-2</v>
      </c>
    </row>
    <row r="165" spans="5:18" x14ac:dyDescent="0.3">
      <c r="E165" s="4">
        <v>18</v>
      </c>
      <c r="F165" s="5">
        <v>0.40667900000000001</v>
      </c>
      <c r="G165" s="5">
        <v>0.24652199999999999</v>
      </c>
      <c r="H165" s="5">
        <v>6.9065400000000001E-3</v>
      </c>
      <c r="I165" s="5">
        <v>0.16735900000000001</v>
      </c>
      <c r="J165" s="5"/>
      <c r="K165" s="5">
        <f t="shared" si="12"/>
        <v>0.41358554000000003</v>
      </c>
      <c r="L165" s="5">
        <f t="shared" si="13"/>
        <v>0.39977246</v>
      </c>
      <c r="M165" s="5">
        <f t="shared" si="13"/>
        <v>7.9162999999999983E-2</v>
      </c>
      <c r="N165">
        <v>1</v>
      </c>
      <c r="O165" s="5">
        <f t="shared" si="14"/>
        <v>0.96660163699146728</v>
      </c>
      <c r="P165" s="5">
        <f t="shared" si="15"/>
        <v>0.19140659511451966</v>
      </c>
      <c r="Q165" s="5">
        <f t="shared" si="16"/>
        <v>0.98537059489712697</v>
      </c>
      <c r="R165" s="5">
        <f t="shared" si="17"/>
        <v>9.7745564565575108E-2</v>
      </c>
    </row>
    <row r="166" spans="5:18" x14ac:dyDescent="0.3">
      <c r="E166" s="4">
        <v>18.5</v>
      </c>
      <c r="F166" s="5">
        <v>0.38006800000000002</v>
      </c>
      <c r="G166" s="5">
        <v>0.230958</v>
      </c>
      <c r="H166" s="5">
        <v>6.5193500000000001E-3</v>
      </c>
      <c r="I166" s="5">
        <v>0.15832599999999999</v>
      </c>
      <c r="J166" s="5"/>
      <c r="K166" s="5">
        <f t="shared" si="12"/>
        <v>0.38658735</v>
      </c>
      <c r="L166" s="5">
        <f t="shared" si="13"/>
        <v>0.37354865000000004</v>
      </c>
      <c r="M166" s="5">
        <f t="shared" si="13"/>
        <v>7.2632000000000002E-2</v>
      </c>
      <c r="N166">
        <v>1</v>
      </c>
      <c r="O166" s="5">
        <f t="shared" si="14"/>
        <v>0.96627230559923916</v>
      </c>
      <c r="P166" s="5">
        <f t="shared" si="15"/>
        <v>0.18787991898855461</v>
      </c>
      <c r="Q166" s="5">
        <f t="shared" si="16"/>
        <v>0.98436834189606848</v>
      </c>
      <c r="R166" s="5">
        <f t="shared" si="17"/>
        <v>9.6020836189614461E-2</v>
      </c>
    </row>
    <row r="167" spans="5:18" x14ac:dyDescent="0.3">
      <c r="E167" s="4">
        <v>19</v>
      </c>
      <c r="F167" s="5">
        <v>0.363894</v>
      </c>
      <c r="G167" s="5">
        <v>0.22113099999999999</v>
      </c>
      <c r="H167" s="5">
        <v>6.2332500000000001E-3</v>
      </c>
      <c r="I167" s="5">
        <v>0.15063599999999999</v>
      </c>
      <c r="J167" s="5"/>
      <c r="K167" s="5">
        <f t="shared" si="12"/>
        <v>0.37012725000000002</v>
      </c>
      <c r="L167" s="5">
        <f t="shared" si="13"/>
        <v>0.35766074999999997</v>
      </c>
      <c r="M167" s="5">
        <f t="shared" si="13"/>
        <v>7.0495000000000002E-2</v>
      </c>
      <c r="N167">
        <v>1</v>
      </c>
      <c r="O167" s="5">
        <f t="shared" si="14"/>
        <v>0.96631834051667354</v>
      </c>
      <c r="P167" s="5">
        <f t="shared" si="15"/>
        <v>0.19046152370569852</v>
      </c>
      <c r="Q167" s="5">
        <f t="shared" si="16"/>
        <v>0.98490950205142924</v>
      </c>
      <c r="R167" s="5">
        <f t="shared" si="17"/>
        <v>9.7302863841059267E-2</v>
      </c>
    </row>
    <row r="168" spans="5:18" x14ac:dyDescent="0.3">
      <c r="E168" s="4">
        <v>19.5</v>
      </c>
      <c r="F168" s="5">
        <v>0.353518</v>
      </c>
      <c r="G168" s="5">
        <v>0.21521100000000001</v>
      </c>
      <c r="H168" s="5">
        <v>6.1855599999999997E-3</v>
      </c>
      <c r="I168" s="5">
        <v>0.146424</v>
      </c>
      <c r="J168" s="5"/>
      <c r="K168" s="5">
        <f t="shared" si="12"/>
        <v>0.35970355999999998</v>
      </c>
      <c r="L168" s="5">
        <f t="shared" si="13"/>
        <v>0.34733244000000002</v>
      </c>
      <c r="M168" s="5">
        <f t="shared" si="13"/>
        <v>6.8787000000000015E-2</v>
      </c>
      <c r="N168">
        <v>1</v>
      </c>
      <c r="O168" s="5">
        <f t="shared" si="14"/>
        <v>0.96560745742966803</v>
      </c>
      <c r="P168" s="5">
        <f t="shared" si="15"/>
        <v>0.19123246931445442</v>
      </c>
      <c r="Q168" s="5">
        <f t="shared" si="16"/>
        <v>0.98436152868948101</v>
      </c>
      <c r="R168" s="5">
        <f t="shared" si="17"/>
        <v>9.7756896074585833E-2</v>
      </c>
    </row>
    <row r="169" spans="5:18" x14ac:dyDescent="0.3">
      <c r="E169" s="4">
        <v>20</v>
      </c>
      <c r="F169" s="5">
        <v>0.34338600000000002</v>
      </c>
      <c r="G169" s="5">
        <v>0.209229</v>
      </c>
      <c r="H169" s="5">
        <v>5.9357000000000004E-3</v>
      </c>
      <c r="I169" s="5">
        <v>0.14288400000000001</v>
      </c>
      <c r="J169" s="5"/>
      <c r="K169" s="5">
        <f t="shared" si="12"/>
        <v>0.34932170000000001</v>
      </c>
      <c r="L169" s="5">
        <f t="shared" si="13"/>
        <v>0.33745030000000004</v>
      </c>
      <c r="M169" s="5">
        <f t="shared" si="13"/>
        <v>6.6344999999999987E-2</v>
      </c>
      <c r="N169">
        <v>1</v>
      </c>
      <c r="O169" s="5">
        <f t="shared" si="14"/>
        <v>0.96601585300884552</v>
      </c>
      <c r="P169" s="5">
        <f t="shared" si="15"/>
        <v>0.18992521792949016</v>
      </c>
      <c r="Q169" s="5">
        <f t="shared" si="16"/>
        <v>0.98450912472661811</v>
      </c>
      <c r="R169" s="5">
        <f t="shared" si="17"/>
        <v>9.7065340633127814E-2</v>
      </c>
    </row>
    <row r="170" spans="5:18" x14ac:dyDescent="0.3">
      <c r="E170" s="4">
        <v>20.5</v>
      </c>
      <c r="F170" s="5">
        <v>0.31683499999999998</v>
      </c>
      <c r="G170" s="5">
        <v>0.19220100000000001</v>
      </c>
      <c r="H170" s="5">
        <v>5.5160799999999996E-3</v>
      </c>
      <c r="I170" s="5">
        <v>0.130189</v>
      </c>
      <c r="J170" s="5"/>
      <c r="K170" s="5">
        <f t="shared" si="12"/>
        <v>0.32235107999999996</v>
      </c>
      <c r="L170" s="5">
        <f t="shared" si="13"/>
        <v>0.31131892</v>
      </c>
      <c r="M170" s="5">
        <f t="shared" si="13"/>
        <v>6.2012000000000012E-2</v>
      </c>
      <c r="N170">
        <v>1</v>
      </c>
      <c r="O170" s="5">
        <f t="shared" si="14"/>
        <v>0.96577594838522041</v>
      </c>
      <c r="P170" s="5">
        <f t="shared" si="15"/>
        <v>0.19237410341544386</v>
      </c>
      <c r="Q170" s="5">
        <f t="shared" si="16"/>
        <v>0.98474919555400897</v>
      </c>
      <c r="R170" s="5">
        <f t="shared" si="17"/>
        <v>9.8308889954350179E-2</v>
      </c>
    </row>
    <row r="171" spans="5:18" x14ac:dyDescent="0.3">
      <c r="E171" s="4">
        <v>21</v>
      </c>
      <c r="F171" s="5">
        <v>0.32428200000000001</v>
      </c>
      <c r="G171" s="5">
        <v>0.196717</v>
      </c>
      <c r="H171" s="5">
        <v>5.4817499999999996E-3</v>
      </c>
      <c r="I171" s="5">
        <v>0.13336300000000001</v>
      </c>
      <c r="J171" s="5"/>
      <c r="K171" s="5">
        <f t="shared" si="12"/>
        <v>0.32976375000000002</v>
      </c>
      <c r="L171" s="5">
        <f t="shared" si="13"/>
        <v>0.31880025000000001</v>
      </c>
      <c r="M171" s="5">
        <f t="shared" si="13"/>
        <v>6.3353999999999994E-2</v>
      </c>
      <c r="N171">
        <v>1</v>
      </c>
      <c r="O171" s="5">
        <f t="shared" si="14"/>
        <v>0.9667534712350887</v>
      </c>
      <c r="P171" s="5">
        <f t="shared" si="15"/>
        <v>0.19211935817687659</v>
      </c>
      <c r="Q171" s="5">
        <f t="shared" si="16"/>
        <v>0.98565821760455508</v>
      </c>
      <c r="R171" s="5">
        <f t="shared" si="17"/>
        <v>9.8085283302848297E-2</v>
      </c>
    </row>
    <row r="172" spans="5:18" x14ac:dyDescent="0.3">
      <c r="E172" s="4">
        <v>21.5</v>
      </c>
      <c r="F172" s="5">
        <v>0.30120999999999998</v>
      </c>
      <c r="G172" s="5">
        <v>0.18396100000000001</v>
      </c>
      <c r="H172" s="5">
        <v>5.3177199999999997E-3</v>
      </c>
      <c r="I172" s="5">
        <v>0.124207</v>
      </c>
      <c r="J172" s="5"/>
      <c r="K172" s="5">
        <f t="shared" si="12"/>
        <v>0.30652772</v>
      </c>
      <c r="L172" s="5">
        <f t="shared" si="13"/>
        <v>0.29589227999999995</v>
      </c>
      <c r="M172" s="5">
        <f t="shared" si="13"/>
        <v>5.9754000000000015E-2</v>
      </c>
      <c r="N172">
        <v>1</v>
      </c>
      <c r="O172" s="5">
        <f t="shared" si="14"/>
        <v>0.96530349685829375</v>
      </c>
      <c r="P172" s="5">
        <f t="shared" si="15"/>
        <v>0.19493832401193606</v>
      </c>
      <c r="Q172" s="5">
        <f t="shared" si="16"/>
        <v>0.98479022701052055</v>
      </c>
      <c r="R172" s="5">
        <f t="shared" si="17"/>
        <v>9.9632579773963753E-2</v>
      </c>
    </row>
    <row r="173" spans="5:18" x14ac:dyDescent="0.3">
      <c r="E173" s="4">
        <v>22</v>
      </c>
      <c r="F173" s="5">
        <v>0.28479199999999999</v>
      </c>
      <c r="G173" s="5">
        <v>0.17358499999999999</v>
      </c>
      <c r="H173" s="5">
        <v>4.9705799999999996E-3</v>
      </c>
      <c r="I173" s="5">
        <v>0.117615</v>
      </c>
      <c r="J173" s="5"/>
      <c r="K173" s="5">
        <f t="shared" si="12"/>
        <v>0.28976257999999999</v>
      </c>
      <c r="L173" s="5">
        <f t="shared" si="13"/>
        <v>0.27982141999999999</v>
      </c>
      <c r="M173" s="5">
        <f t="shared" si="13"/>
        <v>5.5969999999999992E-2</v>
      </c>
      <c r="N173">
        <v>1</v>
      </c>
      <c r="O173" s="5">
        <f t="shared" si="14"/>
        <v>0.96569205036758021</v>
      </c>
      <c r="P173" s="5">
        <f t="shared" si="15"/>
        <v>0.19315813656822076</v>
      </c>
      <c r="Q173" s="5">
        <f t="shared" si="16"/>
        <v>0.98482039066301241</v>
      </c>
      <c r="R173" s="5">
        <f t="shared" si="17"/>
        <v>9.870760071038065E-2</v>
      </c>
    </row>
    <row r="174" spans="5:18" x14ac:dyDescent="0.3">
      <c r="E174" s="4">
        <v>22.5</v>
      </c>
      <c r="F174" s="5">
        <v>0.29034599999999999</v>
      </c>
      <c r="G174" s="5">
        <v>0.176454</v>
      </c>
      <c r="H174" s="5">
        <v>4.9271899999999997E-3</v>
      </c>
      <c r="I174" s="5">
        <v>0.118714</v>
      </c>
      <c r="J174" s="5"/>
      <c r="K174" s="5">
        <f t="shared" si="12"/>
        <v>0.29527319000000002</v>
      </c>
      <c r="L174" s="5">
        <f t="shared" si="13"/>
        <v>0.28541880999999997</v>
      </c>
      <c r="M174" s="5">
        <f t="shared" si="13"/>
        <v>5.774E-2</v>
      </c>
      <c r="N174">
        <v>1</v>
      </c>
      <c r="O174" s="5">
        <f t="shared" si="14"/>
        <v>0.96662622840902002</v>
      </c>
      <c r="P174" s="5">
        <f t="shared" si="15"/>
        <v>0.19554772311024918</v>
      </c>
      <c r="Q174" s="5">
        <f t="shared" si="16"/>
        <v>0.98620747181404467</v>
      </c>
      <c r="R174" s="5">
        <f t="shared" si="17"/>
        <v>9.9802679377873751E-2</v>
      </c>
    </row>
    <row r="175" spans="5:18" x14ac:dyDescent="0.3">
      <c r="E175" s="4">
        <v>23</v>
      </c>
      <c r="F175" s="5">
        <v>0.26269700000000001</v>
      </c>
      <c r="G175" s="5">
        <v>0.160523</v>
      </c>
      <c r="H175" s="5">
        <v>4.6379899999999998E-3</v>
      </c>
      <c r="I175" s="5">
        <v>0.108643</v>
      </c>
      <c r="J175" s="5"/>
      <c r="K175" s="5">
        <f t="shared" si="12"/>
        <v>0.26733498999999999</v>
      </c>
      <c r="L175" s="5">
        <f t="shared" si="13"/>
        <v>0.25805901000000003</v>
      </c>
      <c r="M175" s="5">
        <f t="shared" si="13"/>
        <v>5.1879999999999996E-2</v>
      </c>
      <c r="N175">
        <v>1</v>
      </c>
      <c r="O175" s="5">
        <f t="shared" si="14"/>
        <v>0.96530203547242366</v>
      </c>
      <c r="P175" s="5">
        <f t="shared" si="15"/>
        <v>0.19406363529143714</v>
      </c>
      <c r="Q175" s="5">
        <f t="shared" si="16"/>
        <v>0.98461602375227075</v>
      </c>
      <c r="R175" s="5">
        <f t="shared" si="17"/>
        <v>9.9197338292454557E-2</v>
      </c>
    </row>
    <row r="176" spans="5:18" x14ac:dyDescent="0.3">
      <c r="E176" s="4">
        <v>23.5</v>
      </c>
      <c r="F176" s="5">
        <v>0.24408099999999999</v>
      </c>
      <c r="G176" s="5">
        <v>0.149232</v>
      </c>
      <c r="H176" s="5">
        <v>4.3359100000000001E-3</v>
      </c>
      <c r="I176" s="5">
        <v>0.10101400000000001</v>
      </c>
      <c r="J176" s="5"/>
      <c r="K176" s="5">
        <f t="shared" si="12"/>
        <v>0.24841690999999999</v>
      </c>
      <c r="L176" s="5">
        <f t="shared" si="13"/>
        <v>0.23974508999999999</v>
      </c>
      <c r="M176" s="5">
        <f t="shared" si="13"/>
        <v>4.8217999999999997E-2</v>
      </c>
      <c r="N176">
        <v>1</v>
      </c>
      <c r="O176" s="5">
        <f t="shared" si="14"/>
        <v>0.96509166787397849</v>
      </c>
      <c r="P176" s="5">
        <f t="shared" si="15"/>
        <v>0.19410111815656994</v>
      </c>
      <c r="Q176" s="5">
        <f t="shared" si="16"/>
        <v>0.98441717349374214</v>
      </c>
      <c r="R176" s="5">
        <f t="shared" si="17"/>
        <v>9.9237062391393724E-2</v>
      </c>
    </row>
    <row r="177" spans="5:18" x14ac:dyDescent="0.3">
      <c r="E177" s="4">
        <v>24</v>
      </c>
      <c r="F177" s="5">
        <v>0.25073400000000001</v>
      </c>
      <c r="G177" s="5">
        <v>0.15326000000000001</v>
      </c>
      <c r="H177" s="5">
        <v>4.3363899999999999E-3</v>
      </c>
      <c r="I177" s="5">
        <v>0.103882</v>
      </c>
      <c r="J177" s="5"/>
      <c r="K177" s="5">
        <f t="shared" si="12"/>
        <v>0.25507039000000004</v>
      </c>
      <c r="L177" s="5">
        <f t="shared" si="13"/>
        <v>0.24639761000000002</v>
      </c>
      <c r="M177" s="5">
        <f t="shared" si="13"/>
        <v>4.9378000000000005E-2</v>
      </c>
      <c r="N177">
        <v>1</v>
      </c>
      <c r="O177" s="5">
        <f t="shared" si="14"/>
        <v>0.96599848379108211</v>
      </c>
      <c r="P177" s="5">
        <f t="shared" si="15"/>
        <v>0.19358577841983149</v>
      </c>
      <c r="Q177" s="5">
        <f t="shared" si="16"/>
        <v>0.98520481337287513</v>
      </c>
      <c r="R177" s="5">
        <f t="shared" si="17"/>
        <v>9.8889914707879292E-2</v>
      </c>
    </row>
    <row r="178" spans="5:18" x14ac:dyDescent="0.3">
      <c r="E178" s="4">
        <v>24.5</v>
      </c>
      <c r="F178" s="5">
        <v>0.24401999999999999</v>
      </c>
      <c r="G178" s="5">
        <v>0.14910999999999999</v>
      </c>
      <c r="H178" s="5">
        <v>4.1730700000000001E-3</v>
      </c>
      <c r="I178" s="5">
        <v>0.10131900000000001</v>
      </c>
      <c r="J178" s="5"/>
      <c r="K178" s="5">
        <f t="shared" si="12"/>
        <v>0.24819306999999999</v>
      </c>
      <c r="L178" s="5">
        <f t="shared" si="13"/>
        <v>0.23984692999999999</v>
      </c>
      <c r="M178" s="5">
        <f t="shared" si="13"/>
        <v>4.7790999999999986E-2</v>
      </c>
      <c r="N178">
        <v>1</v>
      </c>
      <c r="O178" s="5">
        <f t="shared" si="14"/>
        <v>0.96637238904373923</v>
      </c>
      <c r="P178" s="5">
        <f t="shared" si="15"/>
        <v>0.19255573896563666</v>
      </c>
      <c r="Q178" s="5">
        <f t="shared" si="16"/>
        <v>0.98536962958815943</v>
      </c>
      <c r="R178" s="5">
        <f t="shared" si="17"/>
        <v>9.8340157029251252E-2</v>
      </c>
    </row>
    <row r="179" spans="5:18" x14ac:dyDescent="0.3">
      <c r="E179" s="4">
        <v>25</v>
      </c>
      <c r="F179" s="5">
        <v>0.24188299999999999</v>
      </c>
      <c r="G179" s="5">
        <v>0.146791</v>
      </c>
      <c r="H179" s="5">
        <v>4.0336E-3</v>
      </c>
      <c r="I179" s="5">
        <v>9.9278000000000005E-2</v>
      </c>
      <c r="J179" s="5"/>
      <c r="K179" s="5">
        <f t="shared" si="12"/>
        <v>0.24591659999999999</v>
      </c>
      <c r="L179" s="5">
        <f t="shared" si="13"/>
        <v>0.23784939999999999</v>
      </c>
      <c r="M179" s="5">
        <f t="shared" si="13"/>
        <v>4.7513E-2</v>
      </c>
      <c r="N179">
        <v>1</v>
      </c>
      <c r="O179" s="5">
        <f t="shared" si="14"/>
        <v>0.96719538249959536</v>
      </c>
      <c r="P179" s="5">
        <f t="shared" si="15"/>
        <v>0.19320777857208501</v>
      </c>
      <c r="Q179" s="5">
        <f t="shared" si="16"/>
        <v>0.98630429058647939</v>
      </c>
      <c r="R179" s="5">
        <f t="shared" si="17"/>
        <v>9.8582802081629242E-2</v>
      </c>
    </row>
    <row r="180" spans="5:18" x14ac:dyDescent="0.3">
      <c r="E180" s="4">
        <v>25.5</v>
      </c>
      <c r="F180" s="5">
        <v>0.22204699999999999</v>
      </c>
      <c r="G180" s="5">
        <v>0.13519400000000001</v>
      </c>
      <c r="H180" s="5">
        <v>3.8438000000000001E-3</v>
      </c>
      <c r="I180" s="5">
        <v>9.1717199999999999E-2</v>
      </c>
      <c r="J180" s="5"/>
      <c r="K180" s="5">
        <f t="shared" si="12"/>
        <v>0.2258908</v>
      </c>
      <c r="L180" s="5">
        <f t="shared" si="13"/>
        <v>0.21820319999999999</v>
      </c>
      <c r="M180" s="5">
        <f t="shared" si="13"/>
        <v>4.347680000000001E-2</v>
      </c>
      <c r="N180">
        <v>1</v>
      </c>
      <c r="O180" s="5">
        <f t="shared" si="14"/>
        <v>0.96596762683562143</v>
      </c>
      <c r="P180" s="5">
        <f t="shared" si="15"/>
        <v>0.19246821915722115</v>
      </c>
      <c r="Q180" s="5">
        <f t="shared" si="16"/>
        <v>0.98495556827706421</v>
      </c>
      <c r="R180" s="5">
        <f t="shared" si="17"/>
        <v>9.833673759059447E-2</v>
      </c>
    </row>
    <row r="181" spans="5:18" x14ac:dyDescent="0.3">
      <c r="E181" s="4">
        <v>26</v>
      </c>
      <c r="F181" s="5">
        <v>0.20086799999999999</v>
      </c>
      <c r="G181" s="5">
        <v>0.12231499999999999</v>
      </c>
      <c r="H181" s="5">
        <v>3.5293299999999998E-3</v>
      </c>
      <c r="I181" s="5">
        <v>8.3286799999999994E-2</v>
      </c>
      <c r="J181" s="5"/>
      <c r="K181" s="5">
        <f t="shared" si="12"/>
        <v>0.20439732999999999</v>
      </c>
      <c r="L181" s="5">
        <f t="shared" si="13"/>
        <v>0.19733866999999999</v>
      </c>
      <c r="M181" s="5">
        <f t="shared" si="13"/>
        <v>3.9028199999999999E-2</v>
      </c>
      <c r="N181">
        <v>1</v>
      </c>
      <c r="O181" s="5">
        <f t="shared" si="14"/>
        <v>0.96546598725139909</v>
      </c>
      <c r="P181" s="5">
        <f t="shared" si="15"/>
        <v>0.19094280732532073</v>
      </c>
      <c r="Q181" s="5">
        <f t="shared" si="16"/>
        <v>0.98416651447231895</v>
      </c>
      <c r="R181" s="5">
        <f t="shared" si="17"/>
        <v>9.7626501546728778E-2</v>
      </c>
    </row>
    <row r="182" spans="5:18" x14ac:dyDescent="0.3">
      <c r="E182" s="4">
        <v>26.5</v>
      </c>
      <c r="F182" s="5">
        <v>0.19348199999999999</v>
      </c>
      <c r="G182" s="5">
        <v>0.117493</v>
      </c>
      <c r="H182" s="5">
        <v>3.3490799999999999E-3</v>
      </c>
      <c r="I182" s="5">
        <v>7.9960299999999998E-2</v>
      </c>
      <c r="J182" s="5"/>
      <c r="K182" s="5">
        <f t="shared" si="12"/>
        <v>0.19683107999999999</v>
      </c>
      <c r="L182" s="5">
        <f t="shared" si="13"/>
        <v>0.19013291999999998</v>
      </c>
      <c r="M182" s="5">
        <f t="shared" si="13"/>
        <v>3.7532700000000002E-2</v>
      </c>
      <c r="N182">
        <v>1</v>
      </c>
      <c r="O182" s="5">
        <f t="shared" si="14"/>
        <v>0.96597000839501557</v>
      </c>
      <c r="P182" s="5">
        <f t="shared" si="15"/>
        <v>0.19068482477462403</v>
      </c>
      <c r="Q182" s="5">
        <f t="shared" si="16"/>
        <v>0.98461096861552155</v>
      </c>
      <c r="R182" s="5">
        <f t="shared" si="17"/>
        <v>9.7448325559975429E-2</v>
      </c>
    </row>
    <row r="183" spans="5:18" x14ac:dyDescent="0.3">
      <c r="E183" s="4">
        <v>27</v>
      </c>
      <c r="F183" s="5">
        <v>0.19812099999999999</v>
      </c>
      <c r="G183" s="5">
        <v>0.120606</v>
      </c>
      <c r="H183" s="5">
        <v>3.3662499999999999E-3</v>
      </c>
      <c r="I183" s="5">
        <v>8.2592499999999999E-2</v>
      </c>
      <c r="J183" s="5"/>
      <c r="K183" s="5">
        <f t="shared" si="12"/>
        <v>0.20148724999999998</v>
      </c>
      <c r="L183" s="5">
        <f t="shared" si="13"/>
        <v>0.19475475</v>
      </c>
      <c r="M183" s="5">
        <f t="shared" si="13"/>
        <v>3.8013500000000006E-2</v>
      </c>
      <c r="N183">
        <v>1</v>
      </c>
      <c r="O183" s="5">
        <f t="shared" si="14"/>
        <v>0.96658597504308597</v>
      </c>
      <c r="P183" s="5">
        <f t="shared" si="15"/>
        <v>0.18866454328996007</v>
      </c>
      <c r="Q183" s="5">
        <f t="shared" si="16"/>
        <v>0.98482625728846318</v>
      </c>
      <c r="R183" s="5">
        <f t="shared" si="17"/>
        <v>9.6381474560942385E-2</v>
      </c>
    </row>
    <row r="184" spans="5:18" x14ac:dyDescent="0.3">
      <c r="E184" s="4">
        <v>27.5</v>
      </c>
      <c r="F184" s="5">
        <v>0.18182499999999999</v>
      </c>
      <c r="G184" s="5">
        <v>0.10992499999999999</v>
      </c>
      <c r="H184" s="5">
        <v>3.0994600000000001E-3</v>
      </c>
      <c r="I184" s="5">
        <v>7.4329900000000004E-2</v>
      </c>
      <c r="J184" s="5"/>
      <c r="K184" s="5">
        <f t="shared" si="12"/>
        <v>0.18492445999999998</v>
      </c>
      <c r="L184" s="5">
        <f t="shared" si="13"/>
        <v>0.17872553999999999</v>
      </c>
      <c r="M184" s="5">
        <f t="shared" si="13"/>
        <v>3.5595099999999991E-2</v>
      </c>
      <c r="N184">
        <v>1</v>
      </c>
      <c r="O184" s="5">
        <f t="shared" si="14"/>
        <v>0.96647863673631929</v>
      </c>
      <c r="P184" s="5">
        <f t="shared" si="15"/>
        <v>0.1924845420665281</v>
      </c>
      <c r="Q184" s="5">
        <f t="shared" si="16"/>
        <v>0.98545992013995942</v>
      </c>
      <c r="R184" s="5">
        <f t="shared" si="17"/>
        <v>9.8294195425555023E-2</v>
      </c>
    </row>
    <row r="185" spans="5:18" x14ac:dyDescent="0.3">
      <c r="E185" s="4">
        <v>28</v>
      </c>
      <c r="F185" s="5">
        <v>0.18609700000000001</v>
      </c>
      <c r="G185" s="5">
        <v>0.112732</v>
      </c>
      <c r="H185" s="5">
        <v>3.0579700000000001E-3</v>
      </c>
      <c r="I185" s="5">
        <v>7.7183199999999993E-2</v>
      </c>
      <c r="J185" s="5"/>
      <c r="K185" s="5">
        <f t="shared" si="12"/>
        <v>0.18915497000000001</v>
      </c>
      <c r="L185" s="5">
        <f t="shared" si="13"/>
        <v>0.18303903000000002</v>
      </c>
      <c r="M185" s="5">
        <f t="shared" si="13"/>
        <v>3.5548800000000005E-2</v>
      </c>
      <c r="N185">
        <v>1</v>
      </c>
      <c r="O185" s="5">
        <f t="shared" si="14"/>
        <v>0.96766704041664897</v>
      </c>
      <c r="P185" s="5">
        <f t="shared" si="15"/>
        <v>0.18793479230284038</v>
      </c>
      <c r="Q185" s="5">
        <f t="shared" si="16"/>
        <v>0.98574793292536422</v>
      </c>
      <c r="R185" s="5">
        <f t="shared" si="17"/>
        <v>9.5913131516473876E-2</v>
      </c>
    </row>
    <row r="186" spans="5:18" x14ac:dyDescent="0.3">
      <c r="E186" s="4">
        <v>28.5</v>
      </c>
      <c r="F186" s="5">
        <v>0.16858000000000001</v>
      </c>
      <c r="G186" s="5">
        <v>0.10192900000000001</v>
      </c>
      <c r="H186" s="5">
        <v>2.7983299999999999E-3</v>
      </c>
      <c r="I186" s="5">
        <v>7.0374000000000006E-2</v>
      </c>
      <c r="J186" s="5"/>
      <c r="K186" s="5">
        <f t="shared" si="12"/>
        <v>0.17137833</v>
      </c>
      <c r="L186" s="5">
        <f t="shared" si="13"/>
        <v>0.16578167000000002</v>
      </c>
      <c r="M186" s="5">
        <f t="shared" si="13"/>
        <v>3.1555E-2</v>
      </c>
      <c r="N186">
        <v>1</v>
      </c>
      <c r="O186" s="5">
        <f t="shared" si="14"/>
        <v>0.96734324578842623</v>
      </c>
      <c r="P186" s="5">
        <f t="shared" si="15"/>
        <v>0.18412479570783541</v>
      </c>
      <c r="Q186" s="5">
        <f t="shared" si="16"/>
        <v>0.98471056436241189</v>
      </c>
      <c r="R186" s="5">
        <f t="shared" si="17"/>
        <v>9.4045380187022298E-2</v>
      </c>
    </row>
    <row r="187" spans="5:18" x14ac:dyDescent="0.3">
      <c r="E187" s="4">
        <v>29</v>
      </c>
      <c r="F187" s="5">
        <v>0.170594</v>
      </c>
      <c r="G187" s="5">
        <v>0.10284500000000001</v>
      </c>
      <c r="H187" s="5">
        <v>2.7723499999999998E-3</v>
      </c>
      <c r="I187" s="5">
        <v>7.1152199999999999E-2</v>
      </c>
      <c r="J187" s="5"/>
      <c r="K187" s="5">
        <f t="shared" si="12"/>
        <v>0.17336635</v>
      </c>
      <c r="L187" s="5">
        <f t="shared" si="13"/>
        <v>0.16782164999999999</v>
      </c>
      <c r="M187" s="5">
        <f t="shared" si="13"/>
        <v>3.1692800000000007E-2</v>
      </c>
      <c r="N187">
        <v>1</v>
      </c>
      <c r="O187" s="5">
        <f t="shared" si="14"/>
        <v>0.96801743821681652</v>
      </c>
      <c r="P187" s="5">
        <f t="shared" si="15"/>
        <v>0.18280825546595408</v>
      </c>
      <c r="Q187" s="5">
        <f t="shared" si="16"/>
        <v>0.98512771707954383</v>
      </c>
      <c r="R187" s="5">
        <f t="shared" si="17"/>
        <v>9.3324974146287445E-2</v>
      </c>
    </row>
    <row r="188" spans="5:18" x14ac:dyDescent="0.3">
      <c r="E188" s="4">
        <v>29.5</v>
      </c>
      <c r="F188" s="5">
        <v>0.16320899999999999</v>
      </c>
      <c r="G188" s="5">
        <v>9.8667599999999994E-2</v>
      </c>
      <c r="H188" s="5">
        <v>2.6281E-3</v>
      </c>
      <c r="I188" s="5">
        <v>6.84361E-2</v>
      </c>
      <c r="J188" s="5"/>
      <c r="K188" s="5">
        <f t="shared" si="12"/>
        <v>0.16583709999999999</v>
      </c>
      <c r="L188" s="5">
        <f t="shared" si="13"/>
        <v>0.1605809</v>
      </c>
      <c r="M188" s="5">
        <f t="shared" si="13"/>
        <v>3.0231499999999994E-2</v>
      </c>
      <c r="N188">
        <v>1</v>
      </c>
      <c r="O188" s="5">
        <f t="shared" si="14"/>
        <v>0.96830504151363006</v>
      </c>
      <c r="P188" s="5">
        <f t="shared" si="15"/>
        <v>0.18229636191177967</v>
      </c>
      <c r="Q188" s="5">
        <f t="shared" si="16"/>
        <v>0.98531549109256544</v>
      </c>
      <c r="R188" s="5">
        <f t="shared" si="17"/>
        <v>9.3042641882993465E-2</v>
      </c>
    </row>
    <row r="189" spans="5:18" x14ac:dyDescent="0.3">
      <c r="E189" s="4">
        <v>30</v>
      </c>
      <c r="F189" s="5">
        <v>0.15326000000000001</v>
      </c>
      <c r="G189" s="5">
        <v>9.2510700000000001E-2</v>
      </c>
      <c r="H189" s="5">
        <v>2.4872000000000002E-3</v>
      </c>
      <c r="I189" s="5">
        <v>6.4167500000000002E-2</v>
      </c>
      <c r="J189" s="5"/>
      <c r="K189" s="5">
        <f t="shared" si="12"/>
        <v>0.1557472</v>
      </c>
      <c r="L189" s="5">
        <f t="shared" si="13"/>
        <v>0.15077280000000001</v>
      </c>
      <c r="M189" s="5">
        <f t="shared" si="13"/>
        <v>2.8343199999999999E-2</v>
      </c>
      <c r="N189">
        <v>1</v>
      </c>
      <c r="O189" s="5">
        <f t="shared" si="14"/>
        <v>0.96806106305602935</v>
      </c>
      <c r="P189" s="5">
        <f t="shared" si="15"/>
        <v>0.18198208378706004</v>
      </c>
      <c r="Q189" s="5">
        <f t="shared" si="16"/>
        <v>0.98501761437278379</v>
      </c>
      <c r="R189" s="5">
        <f t="shared" si="17"/>
        <v>9.2908779703461009E-2</v>
      </c>
    </row>
    <row r="190" spans="5:18" x14ac:dyDescent="0.3">
      <c r="E190" s="4">
        <v>30.5</v>
      </c>
      <c r="F190" s="5">
        <v>0.14685200000000001</v>
      </c>
      <c r="G190" s="5">
        <v>8.80055E-2</v>
      </c>
      <c r="H190" s="5">
        <v>2.3343700000000001E-3</v>
      </c>
      <c r="I190" s="5">
        <v>6.13444E-2</v>
      </c>
      <c r="J190" s="5"/>
      <c r="K190" s="5">
        <f t="shared" si="12"/>
        <v>0.14918637000000001</v>
      </c>
      <c r="L190" s="5">
        <f t="shared" si="13"/>
        <v>0.14451763000000001</v>
      </c>
      <c r="M190" s="5">
        <f t="shared" si="13"/>
        <v>2.66611E-2</v>
      </c>
      <c r="N190">
        <v>1</v>
      </c>
      <c r="O190" s="5">
        <f t="shared" si="14"/>
        <v>0.96870531805284887</v>
      </c>
      <c r="P190" s="5">
        <f t="shared" si="15"/>
        <v>0.17871002558745813</v>
      </c>
      <c r="Q190" s="5">
        <f t="shared" si="16"/>
        <v>0.98505191054550068</v>
      </c>
      <c r="R190" s="5">
        <f t="shared" si="17"/>
        <v>9.1216095305414552E-2</v>
      </c>
    </row>
    <row r="191" spans="5:18" x14ac:dyDescent="0.3">
      <c r="E191" s="4">
        <v>31</v>
      </c>
      <c r="F191" s="5">
        <v>0.14196900000000001</v>
      </c>
      <c r="G191" s="5">
        <v>8.5712899999999995E-2</v>
      </c>
      <c r="H191" s="5">
        <v>2.3005199999999999E-3</v>
      </c>
      <c r="I191" s="5">
        <v>5.9776500000000003E-2</v>
      </c>
      <c r="J191" s="5"/>
      <c r="K191" s="5">
        <f t="shared" si="12"/>
        <v>0.14426952000000001</v>
      </c>
      <c r="L191" s="5">
        <f t="shared" si="13"/>
        <v>0.13966848000000001</v>
      </c>
      <c r="M191" s="5">
        <f t="shared" si="13"/>
        <v>2.5936399999999991E-2</v>
      </c>
      <c r="N191">
        <v>1</v>
      </c>
      <c r="O191" s="5">
        <f t="shared" si="14"/>
        <v>0.96810802448084665</v>
      </c>
      <c r="P191" s="5">
        <f t="shared" si="15"/>
        <v>0.17977740551157298</v>
      </c>
      <c r="Q191" s="5">
        <f t="shared" si="16"/>
        <v>0.9846588559479269</v>
      </c>
      <c r="R191" s="5">
        <f t="shared" si="17"/>
        <v>9.1804131224500318E-2</v>
      </c>
    </row>
    <row r="192" spans="5:18" x14ac:dyDescent="0.3">
      <c r="E192" s="4">
        <v>31.5</v>
      </c>
      <c r="F192" s="5">
        <v>0.1391</v>
      </c>
      <c r="G192" s="5">
        <v>8.35843E-2</v>
      </c>
      <c r="H192" s="5">
        <v>2.2063400000000002E-3</v>
      </c>
      <c r="I192" s="5">
        <v>5.8887700000000001E-2</v>
      </c>
      <c r="J192" s="5"/>
      <c r="K192" s="5">
        <f t="shared" si="12"/>
        <v>0.14130634</v>
      </c>
      <c r="L192" s="5">
        <f t="shared" si="13"/>
        <v>0.13689366</v>
      </c>
      <c r="M192" s="5">
        <f t="shared" si="13"/>
        <v>2.4696599999999999E-2</v>
      </c>
      <c r="N192">
        <v>1</v>
      </c>
      <c r="O192" s="5">
        <f t="shared" si="14"/>
        <v>0.96877224334024925</v>
      </c>
      <c r="P192" s="5">
        <f t="shared" si="15"/>
        <v>0.17477347442443134</v>
      </c>
      <c r="Q192" s="5">
        <f t="shared" si="16"/>
        <v>0.9844112081995442</v>
      </c>
      <c r="R192" s="5">
        <f t="shared" si="17"/>
        <v>8.9243658773725296E-2</v>
      </c>
    </row>
    <row r="193" spans="5:18" x14ac:dyDescent="0.3">
      <c r="E193" s="4">
        <v>32</v>
      </c>
      <c r="F193" s="5">
        <v>0.13861200000000001</v>
      </c>
      <c r="G193" s="5">
        <v>8.3042599999999994E-2</v>
      </c>
      <c r="H193" s="5">
        <v>2.1209900000000001E-3</v>
      </c>
      <c r="I193" s="5">
        <v>5.8231600000000001E-2</v>
      </c>
      <c r="J193" s="5"/>
      <c r="K193" s="5">
        <f t="shared" si="12"/>
        <v>0.14073299</v>
      </c>
      <c r="L193" s="5">
        <f t="shared" si="13"/>
        <v>0.13649101000000002</v>
      </c>
      <c r="M193" s="5">
        <f t="shared" si="13"/>
        <v>2.4810999999999993E-2</v>
      </c>
      <c r="N193">
        <v>1</v>
      </c>
      <c r="O193" s="5">
        <f t="shared" si="14"/>
        <v>0.96985795583537326</v>
      </c>
      <c r="P193" s="5">
        <f t="shared" si="15"/>
        <v>0.1762983931486142</v>
      </c>
      <c r="Q193" s="5">
        <f t="shared" si="16"/>
        <v>0.98575127589263212</v>
      </c>
      <c r="R193" s="5">
        <f t="shared" si="17"/>
        <v>8.9907079009462779E-2</v>
      </c>
    </row>
    <row r="194" spans="5:18" x14ac:dyDescent="0.3">
      <c r="E194" s="4">
        <v>32.5</v>
      </c>
      <c r="F194" s="5">
        <v>0.13287399999999999</v>
      </c>
      <c r="G194" s="5">
        <v>7.9651399999999997E-2</v>
      </c>
      <c r="H194" s="5">
        <v>2.0451699999999998E-3</v>
      </c>
      <c r="I194" s="5">
        <v>5.5794000000000003E-2</v>
      </c>
      <c r="J194" s="5"/>
      <c r="K194" s="5">
        <f t="shared" si="12"/>
        <v>0.13491917</v>
      </c>
      <c r="L194" s="5">
        <f t="shared" si="13"/>
        <v>0.13082882999999998</v>
      </c>
      <c r="M194" s="5">
        <f t="shared" si="13"/>
        <v>2.3857399999999994E-2</v>
      </c>
      <c r="N194">
        <v>1</v>
      </c>
      <c r="O194" s="5">
        <f t="shared" si="14"/>
        <v>0.96968303318201543</v>
      </c>
      <c r="P194" s="5">
        <f t="shared" si="15"/>
        <v>0.17682735522313095</v>
      </c>
      <c r="Q194" s="5">
        <f t="shared" si="16"/>
        <v>0.98567393107268542</v>
      </c>
      <c r="R194" s="5">
        <f t="shared" si="17"/>
        <v>9.018694740563557E-2</v>
      </c>
    </row>
    <row r="195" spans="5:18" x14ac:dyDescent="0.3">
      <c r="E195" s="4">
        <v>33</v>
      </c>
      <c r="F195" s="5">
        <v>0.12890699999999999</v>
      </c>
      <c r="G195" s="5">
        <v>7.7118400000000004E-2</v>
      </c>
      <c r="H195" s="5">
        <v>1.9688800000000001E-3</v>
      </c>
      <c r="I195" s="5">
        <v>5.4233799999999999E-2</v>
      </c>
      <c r="J195" s="5"/>
      <c r="K195" s="5">
        <f t="shared" si="12"/>
        <v>0.13087588</v>
      </c>
      <c r="L195" s="5">
        <f t="shared" si="13"/>
        <v>0.12693811999999999</v>
      </c>
      <c r="M195" s="5">
        <f t="shared" si="13"/>
        <v>2.2884600000000005E-2</v>
      </c>
      <c r="N195">
        <v>1</v>
      </c>
      <c r="O195" s="5">
        <f t="shared" si="14"/>
        <v>0.96991225579533824</v>
      </c>
      <c r="P195" s="5">
        <f t="shared" si="15"/>
        <v>0.17485727698640885</v>
      </c>
      <c r="Q195" s="5">
        <f t="shared" si="16"/>
        <v>0.9855479954102202</v>
      </c>
      <c r="R195" s="5">
        <f t="shared" si="17"/>
        <v>8.9182815530582535E-2</v>
      </c>
    </row>
    <row r="196" spans="5:18" x14ac:dyDescent="0.3">
      <c r="E196" s="4">
        <v>33.5</v>
      </c>
      <c r="F196" s="5">
        <v>0.122742</v>
      </c>
      <c r="G196" s="5">
        <v>7.3254100000000003E-2</v>
      </c>
      <c r="H196" s="5">
        <v>1.8687300000000001E-3</v>
      </c>
      <c r="I196" s="5">
        <v>5.17771E-2</v>
      </c>
      <c r="J196" s="5"/>
      <c r="K196" s="5">
        <f t="shared" si="12"/>
        <v>0.12461073</v>
      </c>
      <c r="L196" s="5">
        <f t="shared" si="13"/>
        <v>0.12087327</v>
      </c>
      <c r="M196" s="5">
        <f t="shared" si="13"/>
        <v>2.1477000000000003E-2</v>
      </c>
      <c r="N196">
        <v>1</v>
      </c>
      <c r="O196" s="5">
        <f t="shared" si="14"/>
        <v>0.97000691673983452</v>
      </c>
      <c r="P196" s="5">
        <f t="shared" si="15"/>
        <v>0.17235273399008258</v>
      </c>
      <c r="Q196" s="5">
        <f t="shared" si="16"/>
        <v>0.98519992054251426</v>
      </c>
      <c r="R196" s="5">
        <f t="shared" si="17"/>
        <v>8.7923372743272193E-2</v>
      </c>
    </row>
    <row r="197" spans="5:18" x14ac:dyDescent="0.3">
      <c r="E197" s="4">
        <v>34</v>
      </c>
      <c r="F197" s="5">
        <v>0.116578</v>
      </c>
      <c r="G197" s="5">
        <v>6.9763699999999998E-2</v>
      </c>
      <c r="H197" s="5">
        <v>1.7836200000000001E-3</v>
      </c>
      <c r="I197" s="5">
        <v>4.94425E-2</v>
      </c>
      <c r="J197" s="5"/>
      <c r="K197" s="5">
        <f t="shared" si="12"/>
        <v>0.11836162</v>
      </c>
      <c r="L197" s="5">
        <f t="shared" si="13"/>
        <v>0.11479438</v>
      </c>
      <c r="M197" s="5">
        <f t="shared" si="13"/>
        <v>2.0321199999999998E-2</v>
      </c>
      <c r="N197">
        <v>1</v>
      </c>
      <c r="O197" s="5">
        <f t="shared" si="14"/>
        <v>0.96986151423071099</v>
      </c>
      <c r="P197" s="5">
        <f t="shared" si="15"/>
        <v>0.17168741015879976</v>
      </c>
      <c r="Q197" s="5">
        <f t="shared" si="16"/>
        <v>0.98494056855879564</v>
      </c>
      <c r="R197" s="5">
        <f t="shared" si="17"/>
        <v>8.760374596234681E-2</v>
      </c>
    </row>
    <row r="198" spans="5:18" x14ac:dyDescent="0.3">
      <c r="E198" s="4">
        <v>34.5</v>
      </c>
      <c r="F198" s="5">
        <v>0.116517</v>
      </c>
      <c r="G198" s="5">
        <v>6.9931499999999994E-2</v>
      </c>
      <c r="H198" s="5">
        <v>1.78433E-3</v>
      </c>
      <c r="I198" s="5">
        <v>4.9495900000000002E-2</v>
      </c>
      <c r="J198" s="5"/>
      <c r="K198" s="5">
        <f t="shared" si="12"/>
        <v>0.11830133</v>
      </c>
      <c r="L198" s="5">
        <f t="shared" si="13"/>
        <v>0.11473266999999999</v>
      </c>
      <c r="M198" s="5">
        <f t="shared" si="13"/>
        <v>2.0435599999999991E-2</v>
      </c>
      <c r="N198">
        <v>1</v>
      </c>
      <c r="O198" s="5">
        <f t="shared" si="14"/>
        <v>0.96983415148418028</v>
      </c>
      <c r="P198" s="5">
        <f t="shared" si="15"/>
        <v>0.17274192944407296</v>
      </c>
      <c r="Q198" s="5">
        <f t="shared" si="16"/>
        <v>0.98509799287842481</v>
      </c>
      <c r="R198" s="5">
        <f t="shared" si="17"/>
        <v>8.813320845141101E-2</v>
      </c>
    </row>
    <row r="199" spans="5:18" x14ac:dyDescent="0.3">
      <c r="E199" s="4">
        <v>35</v>
      </c>
      <c r="F199" s="5">
        <v>0.109253</v>
      </c>
      <c r="G199" s="5">
        <v>6.5018199999999998E-2</v>
      </c>
      <c r="H199" s="5">
        <v>1.64843E-3</v>
      </c>
      <c r="I199" s="5">
        <v>4.5860499999999998E-2</v>
      </c>
      <c r="J199" s="5"/>
      <c r="K199" s="5">
        <f t="shared" si="12"/>
        <v>0.11090143000000001</v>
      </c>
      <c r="L199" s="5">
        <f t="shared" si="13"/>
        <v>0.10760457</v>
      </c>
      <c r="M199" s="5">
        <f t="shared" si="13"/>
        <v>1.91577E-2</v>
      </c>
      <c r="N199">
        <v>1</v>
      </c>
      <c r="O199" s="5">
        <f t="shared" si="14"/>
        <v>0.97027215970073599</v>
      </c>
      <c r="P199" s="5">
        <f t="shared" si="15"/>
        <v>0.17274529282444778</v>
      </c>
      <c r="Q199" s="5">
        <f t="shared" si="16"/>
        <v>0.98552980679598667</v>
      </c>
      <c r="R199" s="5">
        <f t="shared" si="17"/>
        <v>8.8095921047090534E-2</v>
      </c>
    </row>
    <row r="200" spans="5:18" x14ac:dyDescent="0.3">
      <c r="E200" s="4">
        <v>35.5</v>
      </c>
      <c r="F200" s="5">
        <v>0.10180699999999999</v>
      </c>
      <c r="G200" s="5">
        <v>6.0245800000000002E-2</v>
      </c>
      <c r="H200" s="5">
        <v>1.54305E-3</v>
      </c>
      <c r="I200" s="5">
        <v>4.2526500000000002E-2</v>
      </c>
      <c r="J200" s="5"/>
      <c r="K200" s="5">
        <f t="shared" si="12"/>
        <v>0.10335005</v>
      </c>
      <c r="L200" s="5">
        <f t="shared" si="13"/>
        <v>0.10026394999999999</v>
      </c>
      <c r="M200" s="5">
        <f t="shared" si="13"/>
        <v>1.77193E-2</v>
      </c>
      <c r="N200">
        <v>1</v>
      </c>
      <c r="O200" s="5">
        <f t="shared" si="14"/>
        <v>0.97013934681212044</v>
      </c>
      <c r="P200" s="5">
        <f t="shared" si="15"/>
        <v>0.17144936069213321</v>
      </c>
      <c r="Q200" s="5">
        <f t="shared" si="16"/>
        <v>0.9851726932445849</v>
      </c>
      <c r="R200" s="5">
        <f t="shared" si="17"/>
        <v>8.7460200212349251E-2</v>
      </c>
    </row>
    <row r="201" spans="5:18" x14ac:dyDescent="0.3">
      <c r="E201" s="4">
        <v>36</v>
      </c>
      <c r="F201" s="5">
        <v>9.5467099999999999E-2</v>
      </c>
      <c r="G201" s="5">
        <v>5.71177E-2</v>
      </c>
      <c r="H201" s="5">
        <v>1.49847E-3</v>
      </c>
      <c r="I201" s="5">
        <v>4.0428400000000003E-2</v>
      </c>
      <c r="J201" s="5"/>
      <c r="K201" s="5">
        <f t="shared" si="12"/>
        <v>9.6965570000000001E-2</v>
      </c>
      <c r="L201" s="5">
        <f t="shared" si="13"/>
        <v>9.3968629999999997E-2</v>
      </c>
      <c r="M201" s="5">
        <f t="shared" si="13"/>
        <v>1.6689299999999997E-2</v>
      </c>
      <c r="N201">
        <v>1</v>
      </c>
      <c r="O201" s="5">
        <f t="shared" si="14"/>
        <v>0.96909274085636787</v>
      </c>
      <c r="P201" s="5">
        <f t="shared" si="15"/>
        <v>0.1721157313879555</v>
      </c>
      <c r="Q201" s="5">
        <f t="shared" si="16"/>
        <v>0.98425838343989647</v>
      </c>
      <c r="R201" s="5">
        <f t="shared" si="17"/>
        <v>8.7886075589034607E-2</v>
      </c>
    </row>
    <row r="202" spans="5:18" x14ac:dyDescent="0.3">
      <c r="E202" s="4">
        <v>36.5</v>
      </c>
      <c r="F202" s="5">
        <v>8.8081800000000002E-2</v>
      </c>
      <c r="G202" s="5">
        <v>5.27117E-2</v>
      </c>
      <c r="H202" s="5">
        <v>1.3911800000000001E-3</v>
      </c>
      <c r="I202" s="5">
        <v>3.7258399999999997E-2</v>
      </c>
      <c r="J202" s="5"/>
      <c r="K202" s="5">
        <f t="shared" ref="K202:K249" si="18">F202+H202</f>
        <v>8.9472980000000008E-2</v>
      </c>
      <c r="L202" s="5">
        <f t="shared" ref="L202:M249" si="19">F202-H202</f>
        <v>8.6690619999999996E-2</v>
      </c>
      <c r="M202" s="5">
        <f t="shared" si="19"/>
        <v>1.5453300000000003E-2</v>
      </c>
      <c r="N202">
        <v>1</v>
      </c>
      <c r="O202" s="5">
        <f t="shared" ref="O202:O249" si="20">L202/K202</f>
        <v>0.96890279054078665</v>
      </c>
      <c r="P202" s="5">
        <f t="shared" ref="P202:P249" si="21">M202/K202</f>
        <v>0.17271471230755925</v>
      </c>
      <c r="Q202" s="5">
        <f t="shared" ref="Q202:Q249" si="22">SQRT(O202^2+P202^2)</f>
        <v>0.98417629994082179</v>
      </c>
      <c r="R202" s="5">
        <f t="shared" ref="R202:R249" si="23">0.5*ATAN(P202/O202)</f>
        <v>8.8202567697190412E-2</v>
      </c>
    </row>
    <row r="203" spans="5:18" x14ac:dyDescent="0.3">
      <c r="E203" s="4">
        <v>37</v>
      </c>
      <c r="F203" s="5">
        <v>9.3479599999999996E-2</v>
      </c>
      <c r="G203" s="5">
        <v>5.5218000000000003E-2</v>
      </c>
      <c r="H203" s="5">
        <v>1.4331400000000001E-3</v>
      </c>
      <c r="I203" s="5">
        <v>3.83036E-2</v>
      </c>
      <c r="J203" s="5"/>
      <c r="K203" s="5">
        <f t="shared" si="18"/>
        <v>9.4912739999999995E-2</v>
      </c>
      <c r="L203" s="5">
        <f t="shared" si="19"/>
        <v>9.2046459999999997E-2</v>
      </c>
      <c r="M203" s="5">
        <f t="shared" si="19"/>
        <v>1.6914400000000003E-2</v>
      </c>
      <c r="N203">
        <v>1</v>
      </c>
      <c r="O203" s="5">
        <f t="shared" si="20"/>
        <v>0.96980089290436666</v>
      </c>
      <c r="P203" s="5">
        <f t="shared" si="21"/>
        <v>0.17821000637006162</v>
      </c>
      <c r="Q203" s="5">
        <f t="shared" si="22"/>
        <v>0.98603883201855913</v>
      </c>
      <c r="R203" s="5">
        <f t="shared" si="23"/>
        <v>9.086596561543403E-2</v>
      </c>
    </row>
    <row r="204" spans="5:18" x14ac:dyDescent="0.3">
      <c r="E204" s="4">
        <v>37.5</v>
      </c>
      <c r="F204" s="5">
        <v>0.105958</v>
      </c>
      <c r="G204" s="5">
        <v>6.3267199999999996E-2</v>
      </c>
      <c r="H204" s="5">
        <v>1.6360400000000001E-3</v>
      </c>
      <c r="I204" s="5">
        <v>4.43232E-2</v>
      </c>
      <c r="J204" s="5"/>
      <c r="K204" s="5">
        <f t="shared" si="18"/>
        <v>0.10759404</v>
      </c>
      <c r="L204" s="5">
        <f t="shared" si="19"/>
        <v>0.10432195999999999</v>
      </c>
      <c r="M204" s="5">
        <f t="shared" si="19"/>
        <v>1.8943999999999996E-2</v>
      </c>
      <c r="N204">
        <v>1</v>
      </c>
      <c r="O204" s="5">
        <f t="shared" si="20"/>
        <v>0.96958865007764361</v>
      </c>
      <c r="P204" s="5">
        <f t="shared" si="21"/>
        <v>0.17606923208757655</v>
      </c>
      <c r="Q204" s="5">
        <f t="shared" si="22"/>
        <v>0.98544534340941314</v>
      </c>
      <c r="R204" s="5">
        <f t="shared" si="23"/>
        <v>8.981711875297882E-2</v>
      </c>
    </row>
    <row r="205" spans="5:18" x14ac:dyDescent="0.3">
      <c r="E205" s="4">
        <v>38</v>
      </c>
      <c r="F205" s="5">
        <v>7.4310799999999996E-2</v>
      </c>
      <c r="G205" s="5">
        <v>4.4307899999999997E-2</v>
      </c>
      <c r="H205" s="5">
        <v>1.1923400000000001E-3</v>
      </c>
      <c r="I205" s="5">
        <v>3.1238700000000001E-2</v>
      </c>
      <c r="J205" s="5"/>
      <c r="K205" s="5">
        <f t="shared" si="18"/>
        <v>7.5503139999999996E-2</v>
      </c>
      <c r="L205" s="5">
        <f t="shared" si="19"/>
        <v>7.3118459999999996E-2</v>
      </c>
      <c r="M205" s="5">
        <f t="shared" si="19"/>
        <v>1.3069199999999996E-2</v>
      </c>
      <c r="N205">
        <v>1</v>
      </c>
      <c r="O205" s="5">
        <f t="shared" si="20"/>
        <v>0.96841614799066633</v>
      </c>
      <c r="P205" s="5">
        <f t="shared" si="21"/>
        <v>0.1730947878459094</v>
      </c>
      <c r="Q205" s="5">
        <f t="shared" si="22"/>
        <v>0.98376401706328975</v>
      </c>
      <c r="R205" s="5">
        <f t="shared" si="23"/>
        <v>8.843614954397129E-2</v>
      </c>
    </row>
    <row r="206" spans="5:18" x14ac:dyDescent="0.3">
      <c r="E206" s="4">
        <v>38.5</v>
      </c>
      <c r="F206" s="5">
        <v>0.10223400000000001</v>
      </c>
      <c r="G206" s="5">
        <v>6.14245E-2</v>
      </c>
      <c r="H206" s="5">
        <v>1.3496999999999999E-3</v>
      </c>
      <c r="I206" s="5">
        <v>4.3201700000000003E-2</v>
      </c>
      <c r="J206" s="5"/>
      <c r="K206" s="5">
        <f t="shared" si="18"/>
        <v>0.1035837</v>
      </c>
      <c r="L206" s="5">
        <f t="shared" si="19"/>
        <v>0.10088430000000001</v>
      </c>
      <c r="M206" s="5">
        <f t="shared" si="19"/>
        <v>1.8222799999999997E-2</v>
      </c>
      <c r="N206">
        <v>1</v>
      </c>
      <c r="O206" s="5">
        <f t="shared" si="20"/>
        <v>0.97393991525693724</v>
      </c>
      <c r="P206" s="5">
        <f t="shared" si="21"/>
        <v>0.17592343196854329</v>
      </c>
      <c r="Q206" s="5">
        <f t="shared" si="22"/>
        <v>0.98970097122629963</v>
      </c>
      <c r="R206" s="5">
        <f t="shared" si="23"/>
        <v>8.9351880511640294E-2</v>
      </c>
    </row>
    <row r="207" spans="5:18" x14ac:dyDescent="0.3">
      <c r="E207" s="4">
        <v>39</v>
      </c>
      <c r="F207" s="5">
        <v>8.4290000000000004E-2</v>
      </c>
      <c r="G207" s="5">
        <v>4.9934600000000003E-2</v>
      </c>
      <c r="H207" s="5">
        <v>1.01352E-3</v>
      </c>
      <c r="I207" s="5">
        <v>3.4431700000000003E-2</v>
      </c>
      <c r="J207" s="5"/>
      <c r="K207" s="5">
        <f t="shared" si="18"/>
        <v>8.5303520000000008E-2</v>
      </c>
      <c r="L207" s="5">
        <f t="shared" si="19"/>
        <v>8.327648E-2</v>
      </c>
      <c r="M207" s="5">
        <f t="shared" si="19"/>
        <v>1.55029E-2</v>
      </c>
      <c r="N207">
        <v>1</v>
      </c>
      <c r="O207" s="5">
        <f t="shared" si="20"/>
        <v>0.97623732291469323</v>
      </c>
      <c r="P207" s="5">
        <f t="shared" si="21"/>
        <v>0.1817381041251287</v>
      </c>
      <c r="Q207" s="5">
        <f t="shared" si="22"/>
        <v>0.99300959166699043</v>
      </c>
      <c r="R207" s="5">
        <f t="shared" si="23"/>
        <v>9.2027446193348114E-2</v>
      </c>
    </row>
    <row r="208" spans="5:18" x14ac:dyDescent="0.3">
      <c r="E208" s="4">
        <v>39.5</v>
      </c>
      <c r="F208" s="5">
        <v>3.9676900000000001E-2</v>
      </c>
      <c r="G208" s="5">
        <v>2.41205E-2</v>
      </c>
      <c r="H208" s="5">
        <v>4.8282899999999999E-4</v>
      </c>
      <c r="I208" s="5">
        <v>1.6781000000000001E-2</v>
      </c>
      <c r="J208" s="5"/>
      <c r="K208" s="5">
        <f t="shared" si="18"/>
        <v>4.0159728999999998E-2</v>
      </c>
      <c r="L208" s="5">
        <f t="shared" si="19"/>
        <v>3.9194071000000004E-2</v>
      </c>
      <c r="M208" s="5">
        <f t="shared" si="19"/>
        <v>7.3394999999999988E-3</v>
      </c>
      <c r="N208">
        <v>1</v>
      </c>
      <c r="O208" s="5">
        <f t="shared" si="20"/>
        <v>0.9759545688169361</v>
      </c>
      <c r="P208" s="5">
        <f t="shared" si="21"/>
        <v>0.18275770735405109</v>
      </c>
      <c r="Q208" s="5">
        <f t="shared" si="22"/>
        <v>0.99291877814449692</v>
      </c>
      <c r="R208" s="5">
        <f t="shared" si="23"/>
        <v>9.2558270539568555E-2</v>
      </c>
    </row>
    <row r="209" spans="5:18" x14ac:dyDescent="0.3">
      <c r="E209" s="4">
        <v>40</v>
      </c>
      <c r="F209" s="5">
        <v>1.8047500000000001E-2</v>
      </c>
      <c r="G209" s="5">
        <v>1.07384E-2</v>
      </c>
      <c r="H209" s="5">
        <v>2.3746600000000001E-4</v>
      </c>
      <c r="I209" s="5">
        <v>7.2088500000000002E-3</v>
      </c>
      <c r="J209" s="5"/>
      <c r="K209" s="5">
        <f t="shared" si="18"/>
        <v>1.8284966E-2</v>
      </c>
      <c r="L209" s="5">
        <f t="shared" si="19"/>
        <v>1.7810034000000002E-2</v>
      </c>
      <c r="M209" s="5">
        <f t="shared" si="19"/>
        <v>3.5295500000000002E-3</v>
      </c>
      <c r="N209">
        <v>1</v>
      </c>
      <c r="O209" s="5">
        <f t="shared" si="20"/>
        <v>0.97402609334903889</v>
      </c>
      <c r="P209" s="5">
        <f t="shared" si="21"/>
        <v>0.19303016478127441</v>
      </c>
      <c r="Q209" s="5">
        <f t="shared" si="22"/>
        <v>0.99296902018153443</v>
      </c>
      <c r="R209" s="5">
        <f t="shared" si="23"/>
        <v>9.7821325374290349E-2</v>
      </c>
    </row>
    <row r="210" spans="5:18" x14ac:dyDescent="0.3">
      <c r="E210" s="4">
        <v>40.5</v>
      </c>
      <c r="F210" s="5">
        <v>7.7057200000000001E-3</v>
      </c>
      <c r="G210" s="5">
        <v>4.4393799999999997E-3</v>
      </c>
      <c r="H210" s="5">
        <v>1.14292E-4</v>
      </c>
      <c r="I210" s="5">
        <v>3.1571500000000001E-3</v>
      </c>
      <c r="J210" s="5"/>
      <c r="K210" s="5">
        <f t="shared" si="18"/>
        <v>7.8200119999999994E-3</v>
      </c>
      <c r="L210" s="5">
        <f t="shared" si="19"/>
        <v>7.5914279999999999E-3</v>
      </c>
      <c r="M210" s="5">
        <f t="shared" si="19"/>
        <v>1.2822299999999997E-3</v>
      </c>
      <c r="N210">
        <v>1</v>
      </c>
      <c r="O210" s="5">
        <f t="shared" si="20"/>
        <v>0.97076935431812639</v>
      </c>
      <c r="P210" s="5">
        <f t="shared" si="21"/>
        <v>0.16396777907757684</v>
      </c>
      <c r="Q210" s="5">
        <f t="shared" si="22"/>
        <v>0.98451946240735388</v>
      </c>
      <c r="R210" s="5">
        <f t="shared" si="23"/>
        <v>8.3662851430658713E-2</v>
      </c>
    </row>
    <row r="211" spans="5:18" x14ac:dyDescent="0.3">
      <c r="E211" s="4">
        <v>41</v>
      </c>
      <c r="F211" s="5">
        <v>3.1945900000000002E-3</v>
      </c>
      <c r="G211" s="5">
        <v>1.94932E-3</v>
      </c>
      <c r="H211" s="5">
        <v>6.1214E-5</v>
      </c>
      <c r="I211" s="5">
        <v>1.3799699999999999E-3</v>
      </c>
      <c r="J211" s="5"/>
      <c r="K211" s="5">
        <f t="shared" si="18"/>
        <v>3.2558040000000002E-3</v>
      </c>
      <c r="L211" s="5">
        <f t="shared" si="19"/>
        <v>3.1333760000000002E-3</v>
      </c>
      <c r="M211" s="5">
        <f t="shared" si="19"/>
        <v>5.6935000000000015E-4</v>
      </c>
      <c r="N211">
        <v>1</v>
      </c>
      <c r="O211" s="5">
        <f t="shared" si="20"/>
        <v>0.9623969993279694</v>
      </c>
      <c r="P211" s="5">
        <f t="shared" si="21"/>
        <v>0.17487232032395075</v>
      </c>
      <c r="Q211" s="5">
        <f t="shared" si="22"/>
        <v>0.97815556673310511</v>
      </c>
      <c r="R211" s="5">
        <f t="shared" si="23"/>
        <v>8.9871955508257648E-2</v>
      </c>
    </row>
    <row r="212" spans="5:18" x14ac:dyDescent="0.3">
      <c r="E212" s="4">
        <v>41.5</v>
      </c>
      <c r="F212" s="5">
        <v>1.6167200000000001E-3</v>
      </c>
      <c r="G212" s="5">
        <v>9.6106900000000005E-4</v>
      </c>
      <c r="H212" s="5">
        <v>4.3506E-5</v>
      </c>
      <c r="I212" s="5">
        <v>6.8575500000000002E-4</v>
      </c>
      <c r="J212" s="5"/>
      <c r="K212" s="5">
        <f t="shared" si="18"/>
        <v>1.6602260000000001E-3</v>
      </c>
      <c r="L212" s="5">
        <f t="shared" si="19"/>
        <v>1.5732140000000001E-3</v>
      </c>
      <c r="M212" s="5">
        <f t="shared" si="19"/>
        <v>2.7531400000000003E-4</v>
      </c>
      <c r="N212">
        <v>1</v>
      </c>
      <c r="O212" s="5">
        <f t="shared" si="20"/>
        <v>0.94759026783100608</v>
      </c>
      <c r="P212" s="5">
        <f t="shared" si="21"/>
        <v>0.1658292304782602</v>
      </c>
      <c r="Q212" s="5">
        <f t="shared" si="22"/>
        <v>0.96199098195827693</v>
      </c>
      <c r="R212" s="5">
        <f t="shared" si="23"/>
        <v>8.662331120995688E-2</v>
      </c>
    </row>
    <row r="213" spans="5:18" x14ac:dyDescent="0.3">
      <c r="E213" s="4">
        <v>42</v>
      </c>
      <c r="F213" s="5">
        <v>8.2374E-4</v>
      </c>
      <c r="G213" s="5">
        <v>4.7505099999999999E-4</v>
      </c>
      <c r="H213" s="5">
        <v>2.862E-5</v>
      </c>
      <c r="I213" s="5">
        <v>3.5447099999999997E-4</v>
      </c>
      <c r="J213" s="5"/>
      <c r="K213" s="5">
        <f t="shared" si="18"/>
        <v>8.5236000000000003E-4</v>
      </c>
      <c r="L213" s="5">
        <f t="shared" si="19"/>
        <v>7.9511999999999996E-4</v>
      </c>
      <c r="M213" s="5">
        <f t="shared" si="19"/>
        <v>1.2058000000000001E-4</v>
      </c>
      <c r="N213">
        <v>1</v>
      </c>
      <c r="O213" s="5">
        <f t="shared" si="20"/>
        <v>0.93284527664367156</v>
      </c>
      <c r="P213" s="5">
        <f t="shared" si="21"/>
        <v>0.14146604721009903</v>
      </c>
      <c r="Q213" s="5">
        <f t="shared" si="22"/>
        <v>0.94351097114429894</v>
      </c>
      <c r="R213" s="5">
        <f t="shared" si="23"/>
        <v>7.5251655782182403E-2</v>
      </c>
    </row>
    <row r="214" spans="5:18" x14ac:dyDescent="0.3">
      <c r="E214" s="4">
        <v>42.5</v>
      </c>
      <c r="F214" s="5">
        <v>3.9831000000000003E-4</v>
      </c>
      <c r="G214" s="5">
        <v>2.40953E-4</v>
      </c>
      <c r="H214" s="5">
        <v>2.1501999999999998E-5</v>
      </c>
      <c r="I214" s="5">
        <v>1.7994699999999999E-4</v>
      </c>
      <c r="J214" s="5"/>
      <c r="K214" s="5">
        <f t="shared" si="18"/>
        <v>4.1981200000000004E-4</v>
      </c>
      <c r="L214" s="5">
        <f t="shared" si="19"/>
        <v>3.7680800000000001E-4</v>
      </c>
      <c r="M214" s="5">
        <f t="shared" si="19"/>
        <v>6.1006000000000005E-5</v>
      </c>
      <c r="N214">
        <v>1</v>
      </c>
      <c r="O214" s="5">
        <f t="shared" si="20"/>
        <v>0.89756367135765525</v>
      </c>
      <c r="P214" s="5">
        <f t="shared" si="21"/>
        <v>0.1453174278010157</v>
      </c>
      <c r="Q214" s="5">
        <f t="shared" si="22"/>
        <v>0.90925117484869733</v>
      </c>
      <c r="R214" s="5">
        <f t="shared" si="23"/>
        <v>8.0254657384648848E-2</v>
      </c>
    </row>
    <row r="215" spans="5:18" x14ac:dyDescent="0.3">
      <c r="E215" s="4">
        <v>43</v>
      </c>
      <c r="F215" s="5">
        <v>3.18618E-4</v>
      </c>
      <c r="G215" s="5">
        <v>1.88679E-4</v>
      </c>
      <c r="H215" s="5">
        <v>2.1571000000000001E-5</v>
      </c>
      <c r="I215" s="5">
        <v>1.67252E-4</v>
      </c>
      <c r="J215" s="5"/>
      <c r="K215" s="5">
        <f t="shared" si="18"/>
        <v>3.4018900000000002E-4</v>
      </c>
      <c r="L215" s="5">
        <f t="shared" si="19"/>
        <v>2.9704699999999999E-4</v>
      </c>
      <c r="M215" s="5">
        <f t="shared" si="19"/>
        <v>2.1426999999999997E-5</v>
      </c>
      <c r="N215">
        <v>1</v>
      </c>
      <c r="O215" s="5">
        <f t="shared" si="20"/>
        <v>0.87318226044933833</v>
      </c>
      <c r="P215" s="5">
        <f t="shared" si="21"/>
        <v>6.2985575665291921E-2</v>
      </c>
      <c r="Q215" s="5">
        <f t="shared" si="22"/>
        <v>0.87545099389132253</v>
      </c>
      <c r="R215" s="5">
        <f t="shared" si="23"/>
        <v>3.6004323292070907E-2</v>
      </c>
    </row>
    <row r="216" spans="5:18" x14ac:dyDescent="0.3">
      <c r="E216" s="4">
        <v>43.5</v>
      </c>
      <c r="F216" s="5">
        <v>3.4698999999999998E-4</v>
      </c>
      <c r="G216" s="5">
        <v>2.0462400000000001E-4</v>
      </c>
      <c r="H216" s="5">
        <v>2.1832E-5</v>
      </c>
      <c r="I216" s="5">
        <v>1.8346399999999999E-4</v>
      </c>
      <c r="J216" s="5"/>
      <c r="K216" s="5">
        <f t="shared" si="18"/>
        <v>3.6882199999999999E-4</v>
      </c>
      <c r="L216" s="5">
        <f t="shared" si="19"/>
        <v>3.2515799999999998E-4</v>
      </c>
      <c r="M216" s="5">
        <f t="shared" si="19"/>
        <v>2.1160000000000021E-5</v>
      </c>
      <c r="N216">
        <v>1</v>
      </c>
      <c r="O216" s="5">
        <f t="shared" si="20"/>
        <v>0.88161226824864025</v>
      </c>
      <c r="P216" s="5">
        <f t="shared" si="21"/>
        <v>5.7371848750888021E-2</v>
      </c>
      <c r="Q216" s="5">
        <f t="shared" si="22"/>
        <v>0.88347706283502758</v>
      </c>
      <c r="R216" s="5">
        <f t="shared" si="23"/>
        <v>3.2492212335850673E-2</v>
      </c>
    </row>
    <row r="217" spans="5:18" x14ac:dyDescent="0.3">
      <c r="E217" s="4">
        <v>44</v>
      </c>
      <c r="F217" s="5">
        <v>2.5168199999999998E-4</v>
      </c>
      <c r="G217" s="5">
        <v>1.4784999999999999E-4</v>
      </c>
      <c r="H217" s="5">
        <v>2.0703000000000002E-5</v>
      </c>
      <c r="I217" s="5">
        <v>1.35184E-4</v>
      </c>
      <c r="J217" s="5"/>
      <c r="K217" s="5">
        <f t="shared" si="18"/>
        <v>2.7238499999999999E-4</v>
      </c>
      <c r="L217" s="5">
        <f t="shared" si="19"/>
        <v>2.3097899999999997E-4</v>
      </c>
      <c r="M217" s="5">
        <f t="shared" si="19"/>
        <v>1.266599999999999E-5</v>
      </c>
      <c r="N217">
        <v>1</v>
      </c>
      <c r="O217" s="5">
        <f t="shared" si="20"/>
        <v>0.8479872239660774</v>
      </c>
      <c r="P217" s="5">
        <f t="shared" si="21"/>
        <v>4.6500357949226245E-2</v>
      </c>
      <c r="Q217" s="5">
        <f t="shared" si="22"/>
        <v>0.84926121735252957</v>
      </c>
      <c r="R217" s="5">
        <f t="shared" si="23"/>
        <v>2.7390644358016303E-2</v>
      </c>
    </row>
    <row r="218" spans="5:18" x14ac:dyDescent="0.3">
      <c r="E218" s="4">
        <v>44.5</v>
      </c>
      <c r="F218" s="5">
        <v>2.3970099999999999E-4</v>
      </c>
      <c r="G218" s="5">
        <v>1.4525700000000001E-4</v>
      </c>
      <c r="H218" s="5">
        <v>1.8604E-5</v>
      </c>
      <c r="I218" s="5">
        <v>1.2940299999999999E-4</v>
      </c>
      <c r="J218" s="5"/>
      <c r="K218" s="5">
        <f t="shared" si="18"/>
        <v>2.5830500000000001E-4</v>
      </c>
      <c r="L218" s="5">
        <f t="shared" si="19"/>
        <v>2.2109699999999999E-4</v>
      </c>
      <c r="M218" s="5">
        <f t="shared" si="19"/>
        <v>1.5854000000000015E-5</v>
      </c>
      <c r="N218">
        <v>1</v>
      </c>
      <c r="O218" s="5">
        <f t="shared" si="20"/>
        <v>0.85595323358045716</v>
      </c>
      <c r="P218" s="5">
        <f t="shared" si="21"/>
        <v>6.1377054257563783E-2</v>
      </c>
      <c r="Q218" s="5">
        <f t="shared" si="22"/>
        <v>0.85815096624438791</v>
      </c>
      <c r="R218" s="5">
        <f t="shared" si="23"/>
        <v>3.5791781483830998E-2</v>
      </c>
    </row>
    <row r="219" spans="5:18" x14ac:dyDescent="0.3">
      <c r="E219" s="4">
        <v>45</v>
      </c>
      <c r="F219" s="5">
        <v>2.0858699999999999E-4</v>
      </c>
      <c r="G219" s="5">
        <v>1.21892E-4</v>
      </c>
      <c r="H219" s="5">
        <v>1.8368000000000001E-5</v>
      </c>
      <c r="I219" s="5">
        <v>1.07885E-4</v>
      </c>
      <c r="J219" s="5"/>
      <c r="K219" s="5">
        <f t="shared" si="18"/>
        <v>2.2695499999999998E-4</v>
      </c>
      <c r="L219" s="5">
        <f t="shared" si="19"/>
        <v>1.9021899999999999E-4</v>
      </c>
      <c r="M219" s="5">
        <f t="shared" si="19"/>
        <v>1.4007000000000003E-5</v>
      </c>
      <c r="N219">
        <v>1</v>
      </c>
      <c r="O219" s="5">
        <f t="shared" si="20"/>
        <v>0.83813531316780865</v>
      </c>
      <c r="P219" s="5">
        <f t="shared" si="21"/>
        <v>6.1717080478508976E-2</v>
      </c>
      <c r="Q219" s="5">
        <f t="shared" si="22"/>
        <v>0.84040454615720128</v>
      </c>
      <c r="R219" s="5">
        <f t="shared" si="23"/>
        <v>3.6751758212117527E-2</v>
      </c>
    </row>
    <row r="220" spans="5:18" x14ac:dyDescent="0.3">
      <c r="E220" s="4">
        <v>45.5</v>
      </c>
      <c r="F220" s="5">
        <v>1.5175400000000001E-4</v>
      </c>
      <c r="G220" s="5">
        <v>9.0450000000000003E-5</v>
      </c>
      <c r="H220" s="5">
        <v>2.1447999999999999E-5</v>
      </c>
      <c r="I220" s="5">
        <v>8.9512000000000006E-5</v>
      </c>
      <c r="J220" s="5"/>
      <c r="K220" s="5">
        <f t="shared" si="18"/>
        <v>1.7320200000000001E-4</v>
      </c>
      <c r="L220" s="5">
        <f t="shared" si="19"/>
        <v>1.3030600000000001E-4</v>
      </c>
      <c r="M220" s="5">
        <f t="shared" si="19"/>
        <v>9.3799999999999678E-7</v>
      </c>
      <c r="N220">
        <v>1</v>
      </c>
      <c r="O220" s="5">
        <f t="shared" si="20"/>
        <v>0.75233542337848291</v>
      </c>
      <c r="P220" s="5">
        <f t="shared" si="21"/>
        <v>5.4156418517106999E-3</v>
      </c>
      <c r="Q220" s="5">
        <f t="shared" si="22"/>
        <v>0.75235491521405451</v>
      </c>
      <c r="R220" s="5">
        <f t="shared" si="23"/>
        <v>3.5991581311835435E-3</v>
      </c>
    </row>
    <row r="221" spans="5:18" x14ac:dyDescent="0.3">
      <c r="E221" s="4">
        <v>46</v>
      </c>
      <c r="F221" s="5">
        <v>1.4627100000000001E-4</v>
      </c>
      <c r="G221" s="5">
        <v>8.2820999999999999E-5</v>
      </c>
      <c r="H221" s="5">
        <v>1.8102999999999999E-5</v>
      </c>
      <c r="I221" s="5">
        <v>7.8875999999999995E-5</v>
      </c>
      <c r="J221" s="5"/>
      <c r="K221" s="5">
        <f t="shared" si="18"/>
        <v>1.6437400000000001E-4</v>
      </c>
      <c r="L221" s="5">
        <f t="shared" si="19"/>
        <v>1.2816800000000001E-4</v>
      </c>
      <c r="M221" s="5">
        <f t="shared" si="19"/>
        <v>3.9450000000000037E-6</v>
      </c>
      <c r="N221">
        <v>1</v>
      </c>
      <c r="O221" s="5">
        <f t="shared" si="20"/>
        <v>0.77973402119556623</v>
      </c>
      <c r="P221" s="5">
        <f t="shared" si="21"/>
        <v>2.4000146008492849E-2</v>
      </c>
      <c r="Q221" s="5">
        <f t="shared" si="22"/>
        <v>0.78010329496691444</v>
      </c>
      <c r="R221" s="5">
        <f t="shared" si="23"/>
        <v>1.5385099528091322E-2</v>
      </c>
    </row>
    <row r="222" spans="5:18" x14ac:dyDescent="0.3">
      <c r="E222" s="4">
        <v>46.5</v>
      </c>
      <c r="F222" s="5">
        <v>1.5234999999999999E-4</v>
      </c>
      <c r="G222" s="5">
        <v>8.2910000000000004E-5</v>
      </c>
      <c r="H222" s="5">
        <v>1.806E-5</v>
      </c>
      <c r="I222" s="5">
        <v>8.3968999999999995E-5</v>
      </c>
      <c r="J222" s="5"/>
      <c r="K222" s="5">
        <f t="shared" si="18"/>
        <v>1.7040999999999999E-4</v>
      </c>
      <c r="L222" s="5">
        <f t="shared" si="19"/>
        <v>1.3428999999999999E-4</v>
      </c>
      <c r="M222" s="5">
        <f t="shared" si="19"/>
        <v>-1.058999999999991E-6</v>
      </c>
      <c r="N222">
        <v>1</v>
      </c>
      <c r="O222" s="5">
        <f t="shared" si="20"/>
        <v>0.78804060794554309</v>
      </c>
      <c r="P222" s="5">
        <f t="shared" si="21"/>
        <v>-6.2144240361480616E-3</v>
      </c>
      <c r="Q222" s="5">
        <f t="shared" si="22"/>
        <v>0.78806511078544916</v>
      </c>
      <c r="R222" s="5">
        <f t="shared" si="23"/>
        <v>-3.942877535769683E-3</v>
      </c>
    </row>
    <row r="223" spans="5:18" x14ac:dyDescent="0.3">
      <c r="E223" s="4">
        <v>47</v>
      </c>
      <c r="F223" s="5">
        <v>1.4725400000000001E-4</v>
      </c>
      <c r="G223" s="5">
        <v>8.4311E-5</v>
      </c>
      <c r="H223" s="5">
        <v>1.7411999999999999E-5</v>
      </c>
      <c r="I223" s="5">
        <v>8.1599000000000003E-5</v>
      </c>
      <c r="J223" s="5"/>
      <c r="K223" s="5">
        <f t="shared" si="18"/>
        <v>1.64666E-4</v>
      </c>
      <c r="L223" s="5">
        <f t="shared" si="19"/>
        <v>1.2984200000000002E-4</v>
      </c>
      <c r="M223" s="5">
        <f t="shared" si="19"/>
        <v>2.7119999999999971E-6</v>
      </c>
      <c r="N223">
        <v>1</v>
      </c>
      <c r="O223" s="5">
        <f t="shared" si="20"/>
        <v>0.78851736241847148</v>
      </c>
      <c r="P223" s="5">
        <f t="shared" si="21"/>
        <v>1.6469702306487054E-2</v>
      </c>
      <c r="Q223" s="5">
        <f t="shared" si="22"/>
        <v>0.78868934437422666</v>
      </c>
      <c r="R223" s="5">
        <f t="shared" si="23"/>
        <v>1.0441943750509896E-2</v>
      </c>
    </row>
    <row r="224" spans="5:18" x14ac:dyDescent="0.3">
      <c r="E224" s="4">
        <v>47.5</v>
      </c>
      <c r="F224" s="5">
        <v>1.6069500000000001E-4</v>
      </c>
      <c r="G224" s="5">
        <v>7.4982999999999997E-5</v>
      </c>
      <c r="H224" s="5">
        <v>2.1821E-5</v>
      </c>
      <c r="I224" s="5">
        <v>1.14769E-4</v>
      </c>
      <c r="J224" s="5"/>
      <c r="K224" s="5">
        <f t="shared" si="18"/>
        <v>1.82516E-4</v>
      </c>
      <c r="L224" s="5">
        <f t="shared" si="19"/>
        <v>1.3887400000000001E-4</v>
      </c>
      <c r="M224" s="5">
        <f t="shared" si="19"/>
        <v>-3.9786000000000002E-5</v>
      </c>
      <c r="N224">
        <v>1</v>
      </c>
      <c r="O224" s="5">
        <f t="shared" si="20"/>
        <v>0.76088671678099462</v>
      </c>
      <c r="P224" s="5">
        <f t="shared" si="21"/>
        <v>-0.21798636831839402</v>
      </c>
      <c r="Q224" s="5">
        <f t="shared" si="22"/>
        <v>0.79149646401383511</v>
      </c>
      <c r="R224" s="5">
        <f t="shared" si="23"/>
        <v>-0.13950830009313536</v>
      </c>
    </row>
    <row r="225" spans="5:18" x14ac:dyDescent="0.3">
      <c r="E225" s="4">
        <v>48</v>
      </c>
      <c r="F225" s="5">
        <v>1.06335E-4</v>
      </c>
      <c r="G225" s="5">
        <v>6.1422999999999998E-5</v>
      </c>
      <c r="H225" s="5">
        <v>1.7231000000000002E-5</v>
      </c>
      <c r="I225" s="5">
        <v>5.9128E-5</v>
      </c>
      <c r="J225" s="5"/>
      <c r="K225" s="5">
        <f t="shared" si="18"/>
        <v>1.23566E-4</v>
      </c>
      <c r="L225" s="5">
        <f t="shared" si="19"/>
        <v>8.9104000000000006E-5</v>
      </c>
      <c r="M225" s="5">
        <f t="shared" si="19"/>
        <v>2.2949999999999975E-6</v>
      </c>
      <c r="N225">
        <v>1</v>
      </c>
      <c r="O225" s="5">
        <f t="shared" si="20"/>
        <v>0.72110451094961403</v>
      </c>
      <c r="P225" s="5">
        <f t="shared" si="21"/>
        <v>1.8573070262046174E-2</v>
      </c>
      <c r="Q225" s="5">
        <f t="shared" si="22"/>
        <v>0.72134365918807453</v>
      </c>
      <c r="R225" s="5">
        <f t="shared" si="23"/>
        <v>1.2875363093413073E-2</v>
      </c>
    </row>
    <row r="226" spans="5:18" x14ac:dyDescent="0.3">
      <c r="E226" s="4">
        <v>48.5</v>
      </c>
      <c r="F226" s="5">
        <v>9.2923999999999993E-5</v>
      </c>
      <c r="G226" s="5">
        <v>5.2691000000000001E-5</v>
      </c>
      <c r="H226" s="5">
        <v>1.6303999999999998E-5</v>
      </c>
      <c r="I226" s="5">
        <v>5.4985000000000003E-5</v>
      </c>
      <c r="J226" s="5"/>
      <c r="K226" s="5">
        <f t="shared" si="18"/>
        <v>1.0922799999999999E-4</v>
      </c>
      <c r="L226" s="5">
        <f t="shared" si="19"/>
        <v>7.6619999999999995E-5</v>
      </c>
      <c r="M226" s="5">
        <f t="shared" si="19"/>
        <v>-2.2940000000000021E-6</v>
      </c>
      <c r="N226">
        <v>1</v>
      </c>
      <c r="O226" s="5">
        <f t="shared" si="20"/>
        <v>0.70146848793349692</v>
      </c>
      <c r="P226" s="5">
        <f t="shared" si="21"/>
        <v>-2.1001940894276212E-2</v>
      </c>
      <c r="Q226" s="5">
        <f t="shared" si="22"/>
        <v>0.70178281617964489</v>
      </c>
      <c r="R226" s="5">
        <f t="shared" si="23"/>
        <v>-1.4965511094666432E-2</v>
      </c>
    </row>
    <row r="227" spans="5:18" x14ac:dyDescent="0.3">
      <c r="E227" s="4">
        <v>49</v>
      </c>
      <c r="F227" s="5">
        <v>1.03236E-4</v>
      </c>
      <c r="G227" s="5">
        <v>5.9723999999999999E-5</v>
      </c>
      <c r="H227" s="5">
        <v>1.4398E-5</v>
      </c>
      <c r="I227" s="5">
        <v>6.1303999999999994E-5</v>
      </c>
      <c r="J227" s="5"/>
      <c r="K227" s="5">
        <f t="shared" si="18"/>
        <v>1.1763400000000001E-4</v>
      </c>
      <c r="L227" s="5">
        <f t="shared" si="19"/>
        <v>8.8837999999999992E-5</v>
      </c>
      <c r="M227" s="5">
        <f t="shared" si="19"/>
        <v>-1.579999999999995E-6</v>
      </c>
      <c r="N227">
        <v>1</v>
      </c>
      <c r="O227" s="5">
        <f t="shared" si="20"/>
        <v>0.75520682795790317</v>
      </c>
      <c r="P227" s="5">
        <f t="shared" si="21"/>
        <v>-1.3431490895489357E-2</v>
      </c>
      <c r="Q227" s="5">
        <f t="shared" si="22"/>
        <v>0.75532625926940566</v>
      </c>
      <c r="R227" s="5">
        <f t="shared" si="23"/>
        <v>-8.8916535731040219E-3</v>
      </c>
    </row>
    <row r="228" spans="5:18" x14ac:dyDescent="0.3">
      <c r="E228" s="4">
        <v>49.5</v>
      </c>
      <c r="F228" s="5">
        <v>1.07885E-4</v>
      </c>
      <c r="G228" s="5">
        <v>6.1810999999999995E-5</v>
      </c>
      <c r="H228" s="5">
        <v>2.0653E-5</v>
      </c>
      <c r="I228" s="5">
        <v>6.6816999999999994E-5</v>
      </c>
      <c r="J228" s="5"/>
      <c r="K228" s="5">
        <f t="shared" si="18"/>
        <v>1.2853800000000001E-4</v>
      </c>
      <c r="L228" s="5">
        <f t="shared" si="19"/>
        <v>8.7231999999999994E-5</v>
      </c>
      <c r="M228" s="5">
        <f t="shared" si="19"/>
        <v>-5.0059999999999992E-6</v>
      </c>
      <c r="N228">
        <v>1</v>
      </c>
      <c r="O228" s="5">
        <f t="shared" si="20"/>
        <v>0.67864755947657496</v>
      </c>
      <c r="P228" s="5">
        <f t="shared" si="21"/>
        <v>-3.8945681432728058E-2</v>
      </c>
      <c r="Q228" s="5">
        <f t="shared" si="22"/>
        <v>0.67976413268557412</v>
      </c>
      <c r="R228" s="5">
        <f t="shared" si="23"/>
        <v>-2.8662161989577505E-2</v>
      </c>
    </row>
    <row r="229" spans="5:18" x14ac:dyDescent="0.3">
      <c r="E229" s="4">
        <v>50</v>
      </c>
      <c r="F229" s="5">
        <v>1.0404E-4</v>
      </c>
      <c r="G229" s="5">
        <v>5.9336999999999998E-5</v>
      </c>
      <c r="H229" s="5">
        <v>1.5362999999999998E-5</v>
      </c>
      <c r="I229" s="5">
        <v>6.0022000000000002E-5</v>
      </c>
      <c r="J229" s="5"/>
      <c r="K229" s="5">
        <f t="shared" si="18"/>
        <v>1.19403E-4</v>
      </c>
      <c r="L229" s="5">
        <f t="shared" si="19"/>
        <v>8.8677000000000005E-5</v>
      </c>
      <c r="M229" s="5">
        <f t="shared" si="19"/>
        <v>-6.8500000000000445E-7</v>
      </c>
      <c r="N229">
        <v>1</v>
      </c>
      <c r="O229" s="5">
        <f t="shared" si="20"/>
        <v>0.74266978216627733</v>
      </c>
      <c r="P229" s="5">
        <f t="shared" si="21"/>
        <v>-5.7368742828907519E-3</v>
      </c>
      <c r="Q229" s="5">
        <f t="shared" si="22"/>
        <v>0.74269193954791479</v>
      </c>
      <c r="R229" s="5">
        <f t="shared" si="23"/>
        <v>-3.8622550139262614E-3</v>
      </c>
    </row>
    <row r="230" spans="5:18" x14ac:dyDescent="0.3">
      <c r="E230" s="4">
        <v>50.5</v>
      </c>
      <c r="F230" s="5">
        <v>1.1765999999999999E-4</v>
      </c>
      <c r="G230" s="5">
        <v>5.9873000000000001E-5</v>
      </c>
      <c r="H230" s="5">
        <v>1.5806000000000001E-5</v>
      </c>
      <c r="I230" s="5">
        <v>6.8485999999999994E-5</v>
      </c>
      <c r="J230" s="5"/>
      <c r="K230" s="5">
        <f t="shared" si="18"/>
        <v>1.33466E-4</v>
      </c>
      <c r="L230" s="5">
        <f t="shared" si="19"/>
        <v>1.0185399999999999E-4</v>
      </c>
      <c r="M230" s="5">
        <f t="shared" si="19"/>
        <v>-8.6129999999999936E-6</v>
      </c>
      <c r="N230">
        <v>1</v>
      </c>
      <c r="O230" s="5">
        <f t="shared" si="20"/>
        <v>0.76314567005829193</v>
      </c>
      <c r="P230" s="5">
        <f t="shared" si="21"/>
        <v>-6.4533289377069772E-2</v>
      </c>
      <c r="Q230" s="5">
        <f t="shared" si="22"/>
        <v>0.76586934862712974</v>
      </c>
      <c r="R230" s="5">
        <f t="shared" si="23"/>
        <v>-4.2180757647654776E-2</v>
      </c>
    </row>
    <row r="231" spans="5:18" x14ac:dyDescent="0.3">
      <c r="E231" s="4">
        <v>51</v>
      </c>
      <c r="F231" s="5">
        <v>9.4325000000000002E-5</v>
      </c>
      <c r="G231" s="5">
        <v>4.7454999999999999E-5</v>
      </c>
      <c r="H231" s="5">
        <v>1.7910999999999998E-5</v>
      </c>
      <c r="I231" s="5">
        <v>6.0498999999999998E-5</v>
      </c>
      <c r="J231" s="5"/>
      <c r="K231" s="5">
        <f t="shared" si="18"/>
        <v>1.12236E-4</v>
      </c>
      <c r="L231" s="5">
        <f t="shared" si="19"/>
        <v>7.6414000000000004E-5</v>
      </c>
      <c r="M231" s="5">
        <f t="shared" si="19"/>
        <v>-1.3043999999999999E-5</v>
      </c>
      <c r="N231">
        <v>1</v>
      </c>
      <c r="O231" s="5">
        <f t="shared" si="20"/>
        <v>0.68083324423536118</v>
      </c>
      <c r="P231" s="5">
        <f t="shared" si="21"/>
        <v>-0.11621939484657329</v>
      </c>
      <c r="Q231" s="5">
        <f t="shared" si="22"/>
        <v>0.69068144190686831</v>
      </c>
      <c r="R231" s="5">
        <f t="shared" si="23"/>
        <v>-8.4536036111946572E-2</v>
      </c>
    </row>
    <row r="232" spans="5:18" x14ac:dyDescent="0.3">
      <c r="E232" s="4">
        <v>51.5</v>
      </c>
      <c r="F232" s="5">
        <v>7.6563000000000005E-5</v>
      </c>
      <c r="G232" s="5">
        <v>4.2998999999999999E-5</v>
      </c>
      <c r="H232" s="5">
        <v>1.6053999999999999E-5</v>
      </c>
      <c r="I232" s="5">
        <v>5.1946E-5</v>
      </c>
      <c r="J232" s="5"/>
      <c r="K232" s="5">
        <f t="shared" si="18"/>
        <v>9.2616999999999998E-5</v>
      </c>
      <c r="L232" s="5">
        <f t="shared" si="19"/>
        <v>6.0509000000000006E-5</v>
      </c>
      <c r="M232" s="5">
        <f t="shared" si="19"/>
        <v>-8.9470000000000009E-6</v>
      </c>
      <c r="N232">
        <v>1</v>
      </c>
      <c r="O232" s="5">
        <f t="shared" si="20"/>
        <v>0.65332498353434043</v>
      </c>
      <c r="P232" s="5">
        <f t="shared" si="21"/>
        <v>-9.6602135677035544E-2</v>
      </c>
      <c r="Q232" s="5">
        <f t="shared" si="22"/>
        <v>0.66042827523320846</v>
      </c>
      <c r="R232" s="5">
        <f t="shared" si="23"/>
        <v>-7.3399318060621457E-2</v>
      </c>
    </row>
    <row r="233" spans="5:18" x14ac:dyDescent="0.3">
      <c r="E233" s="4">
        <v>52</v>
      </c>
      <c r="F233" s="5">
        <v>1.0380200000000001E-4</v>
      </c>
      <c r="G233" s="5">
        <v>5.4777000000000001E-5</v>
      </c>
      <c r="H233" s="5">
        <v>1.5597999999999999E-5</v>
      </c>
      <c r="I233" s="5">
        <v>6.0588000000000003E-5</v>
      </c>
      <c r="J233" s="5"/>
      <c r="K233" s="5">
        <f t="shared" si="18"/>
        <v>1.194E-4</v>
      </c>
      <c r="L233" s="5">
        <f t="shared" si="19"/>
        <v>8.8204000000000011E-5</v>
      </c>
      <c r="M233" s="5">
        <f t="shared" si="19"/>
        <v>-5.8110000000000025E-6</v>
      </c>
      <c r="N233">
        <v>1</v>
      </c>
      <c r="O233" s="5">
        <f t="shared" si="20"/>
        <v>0.73872696817420447</v>
      </c>
      <c r="P233" s="5">
        <f t="shared" si="21"/>
        <v>-4.8668341708542735E-2</v>
      </c>
      <c r="Q233" s="5">
        <f t="shared" si="22"/>
        <v>0.74032840077394813</v>
      </c>
      <c r="R233" s="5">
        <f t="shared" si="23"/>
        <v>-3.28931486113632E-2</v>
      </c>
    </row>
    <row r="234" spans="5:18" x14ac:dyDescent="0.3">
      <c r="E234" s="4">
        <v>52.5</v>
      </c>
      <c r="F234" s="5">
        <v>7.0751000000000001E-5</v>
      </c>
      <c r="G234" s="5">
        <v>3.9801000000000001E-5</v>
      </c>
      <c r="H234" s="5">
        <v>1.7518000000000001E-5</v>
      </c>
      <c r="I234" s="5">
        <v>5.4956E-5</v>
      </c>
      <c r="J234" s="5"/>
      <c r="K234" s="5">
        <f t="shared" si="18"/>
        <v>8.8269000000000005E-5</v>
      </c>
      <c r="L234" s="5">
        <f t="shared" si="19"/>
        <v>5.3232999999999997E-5</v>
      </c>
      <c r="M234" s="5">
        <f t="shared" si="19"/>
        <v>-1.5155E-5</v>
      </c>
      <c r="N234">
        <v>1</v>
      </c>
      <c r="O234" s="5">
        <f t="shared" si="20"/>
        <v>0.60307695793540195</v>
      </c>
      <c r="P234" s="5">
        <f t="shared" si="21"/>
        <v>-0.17169108067384925</v>
      </c>
      <c r="Q234" s="5">
        <f t="shared" si="22"/>
        <v>0.62704038496381775</v>
      </c>
      <c r="R234" s="5">
        <f t="shared" si="23"/>
        <v>-0.13867705571376981</v>
      </c>
    </row>
    <row r="235" spans="5:18" x14ac:dyDescent="0.3">
      <c r="E235" s="4">
        <v>53</v>
      </c>
      <c r="F235" s="5">
        <v>8.6516999999999999E-5</v>
      </c>
      <c r="G235" s="5">
        <v>4.4696E-5</v>
      </c>
      <c r="H235" s="5">
        <v>1.7374999999999999E-5</v>
      </c>
      <c r="I235" s="5">
        <v>5.9843000000000003E-5</v>
      </c>
      <c r="J235" s="5"/>
      <c r="K235" s="5">
        <f t="shared" si="18"/>
        <v>1.03892E-4</v>
      </c>
      <c r="L235" s="5">
        <f t="shared" si="19"/>
        <v>6.9141999999999996E-5</v>
      </c>
      <c r="M235" s="5">
        <f t="shared" si="19"/>
        <v>-1.5147000000000003E-5</v>
      </c>
      <c r="N235">
        <v>1</v>
      </c>
      <c r="O235" s="5">
        <f t="shared" si="20"/>
        <v>0.66551803796249953</v>
      </c>
      <c r="P235" s="5">
        <f t="shared" si="21"/>
        <v>-0.14579563392754016</v>
      </c>
      <c r="Q235" s="5">
        <f t="shared" si="22"/>
        <v>0.68130068672047317</v>
      </c>
      <c r="R235" s="5">
        <f t="shared" si="23"/>
        <v>-0.10783196126218386</v>
      </c>
    </row>
    <row r="236" spans="5:18" x14ac:dyDescent="0.3">
      <c r="E236" s="4">
        <v>53.5</v>
      </c>
      <c r="F236" s="5">
        <v>7.6890000000000004E-5</v>
      </c>
      <c r="G236" s="5">
        <v>4.1529999999999997E-5</v>
      </c>
      <c r="H236" s="5">
        <v>1.4979E-5</v>
      </c>
      <c r="I236" s="5">
        <v>5.4091000000000001E-5</v>
      </c>
      <c r="J236" s="5"/>
      <c r="K236" s="5">
        <f t="shared" si="18"/>
        <v>9.1869000000000011E-5</v>
      </c>
      <c r="L236" s="5">
        <f t="shared" si="19"/>
        <v>6.1910999999999997E-5</v>
      </c>
      <c r="M236" s="5">
        <f t="shared" si="19"/>
        <v>-1.2561000000000004E-5</v>
      </c>
      <c r="N236">
        <v>1</v>
      </c>
      <c r="O236" s="5">
        <f t="shared" si="20"/>
        <v>0.67390523462756735</v>
      </c>
      <c r="P236" s="5">
        <f t="shared" si="21"/>
        <v>-0.13672729647650461</v>
      </c>
      <c r="Q236" s="5">
        <f t="shared" si="22"/>
        <v>0.68763552763088864</v>
      </c>
      <c r="R236" s="5">
        <f t="shared" si="23"/>
        <v>-0.10008547520329758</v>
      </c>
    </row>
    <row r="237" spans="5:18" x14ac:dyDescent="0.3">
      <c r="E237" s="4">
        <v>54</v>
      </c>
      <c r="F237" s="5">
        <v>7.1823999999999995E-5</v>
      </c>
      <c r="G237" s="5">
        <v>4.1656000000000002E-5</v>
      </c>
      <c r="H237" s="5">
        <v>1.6486000000000001E-5</v>
      </c>
      <c r="I237" s="5">
        <v>4.6270000000000003E-5</v>
      </c>
      <c r="J237" s="5"/>
      <c r="K237" s="5">
        <f t="shared" si="18"/>
        <v>8.831E-5</v>
      </c>
      <c r="L237" s="5">
        <f t="shared" si="19"/>
        <v>5.5337999999999991E-5</v>
      </c>
      <c r="M237" s="5">
        <f t="shared" si="19"/>
        <v>-4.6140000000000002E-6</v>
      </c>
      <c r="N237">
        <v>1</v>
      </c>
      <c r="O237" s="5">
        <f t="shared" si="20"/>
        <v>0.6266334503453741</v>
      </c>
      <c r="P237" s="5">
        <f t="shared" si="21"/>
        <v>-5.2247763560185713E-2</v>
      </c>
      <c r="Q237" s="5">
        <f t="shared" si="22"/>
        <v>0.6288078481450351</v>
      </c>
      <c r="R237" s="5">
        <f t="shared" si="23"/>
        <v>-4.1593048534272425E-2</v>
      </c>
    </row>
    <row r="238" spans="5:18" x14ac:dyDescent="0.3">
      <c r="E238" s="4">
        <v>54.5</v>
      </c>
      <c r="F238" s="5">
        <v>8.0437000000000003E-5</v>
      </c>
      <c r="G238" s="5">
        <v>4.0040000000000003E-5</v>
      </c>
      <c r="H238" s="5">
        <v>1.4737E-5</v>
      </c>
      <c r="I238" s="5">
        <v>5.3025999999999997E-5</v>
      </c>
      <c r="J238" s="5"/>
      <c r="K238" s="5">
        <f t="shared" si="18"/>
        <v>9.5174000000000007E-5</v>
      </c>
      <c r="L238" s="5">
        <f t="shared" si="19"/>
        <v>6.5699999999999998E-5</v>
      </c>
      <c r="M238" s="5">
        <f t="shared" si="19"/>
        <v>-1.2985999999999994E-5</v>
      </c>
      <c r="N238">
        <v>1</v>
      </c>
      <c r="O238" s="5">
        <f t="shared" si="20"/>
        <v>0.69031458171349314</v>
      </c>
      <c r="P238" s="5">
        <f t="shared" si="21"/>
        <v>-0.13644482736881913</v>
      </c>
      <c r="Q238" s="5">
        <f t="shared" si="22"/>
        <v>0.70366996002528193</v>
      </c>
      <c r="R238" s="5">
        <f t="shared" si="23"/>
        <v>-9.75703564068163E-2</v>
      </c>
    </row>
    <row r="239" spans="5:18" x14ac:dyDescent="0.3">
      <c r="E239" s="4">
        <v>55</v>
      </c>
      <c r="F239" s="5">
        <v>9.5696E-5</v>
      </c>
      <c r="G239" s="5">
        <v>4.3548999999999999E-5</v>
      </c>
      <c r="H239" s="5">
        <v>1.4283E-5</v>
      </c>
      <c r="I239" s="5">
        <v>6.1684000000000001E-5</v>
      </c>
      <c r="J239" s="5"/>
      <c r="K239" s="5">
        <f t="shared" si="18"/>
        <v>1.09979E-4</v>
      </c>
      <c r="L239" s="5">
        <f t="shared" si="19"/>
        <v>8.1413000000000001E-5</v>
      </c>
      <c r="M239" s="5">
        <f t="shared" si="19"/>
        <v>-1.8135000000000002E-5</v>
      </c>
      <c r="N239">
        <v>1</v>
      </c>
      <c r="O239" s="5">
        <f t="shared" si="20"/>
        <v>0.74025950408714392</v>
      </c>
      <c r="P239" s="5">
        <f t="shared" si="21"/>
        <v>-0.16489511634039228</v>
      </c>
      <c r="Q239" s="5">
        <f t="shared" si="22"/>
        <v>0.75840261918340957</v>
      </c>
      <c r="R239" s="5">
        <f t="shared" si="23"/>
        <v>-0.10958740306896217</v>
      </c>
    </row>
    <row r="240" spans="5:18" x14ac:dyDescent="0.3">
      <c r="E240" s="4">
        <v>55.5</v>
      </c>
      <c r="F240" s="5">
        <v>7.3343999999999994E-5</v>
      </c>
      <c r="G240" s="5">
        <v>3.9183000000000001E-5</v>
      </c>
      <c r="H240" s="5">
        <v>1.4983E-5</v>
      </c>
      <c r="I240" s="5">
        <v>5.0306999999999998E-5</v>
      </c>
      <c r="J240" s="5"/>
      <c r="K240" s="5">
        <f t="shared" si="18"/>
        <v>8.8326999999999996E-5</v>
      </c>
      <c r="L240" s="5">
        <f t="shared" si="19"/>
        <v>5.8360999999999992E-5</v>
      </c>
      <c r="M240" s="5">
        <f t="shared" si="19"/>
        <v>-1.1123999999999997E-5</v>
      </c>
      <c r="N240">
        <v>1</v>
      </c>
      <c r="O240" s="5">
        <f t="shared" si="20"/>
        <v>0.66073793970133698</v>
      </c>
      <c r="P240" s="5">
        <f t="shared" si="21"/>
        <v>-0.12594110521131702</v>
      </c>
      <c r="Q240" s="5">
        <f t="shared" si="22"/>
        <v>0.67263347147061869</v>
      </c>
      <c r="R240" s="5">
        <f t="shared" si="23"/>
        <v>-9.4173740959060323E-2</v>
      </c>
    </row>
    <row r="241" spans="5:18" x14ac:dyDescent="0.3">
      <c r="E241" s="4">
        <v>56</v>
      </c>
      <c r="F241" s="5">
        <v>7.8708000000000006E-5</v>
      </c>
      <c r="G241" s="5">
        <v>4.3801999999999998E-5</v>
      </c>
      <c r="H241" s="5">
        <v>1.4032999999999999E-5</v>
      </c>
      <c r="I241" s="5">
        <v>5.6446000000000001E-5</v>
      </c>
      <c r="J241" s="5"/>
      <c r="K241" s="5">
        <f t="shared" si="18"/>
        <v>9.2740999999999999E-5</v>
      </c>
      <c r="L241" s="5">
        <f t="shared" si="19"/>
        <v>6.4675000000000014E-5</v>
      </c>
      <c r="M241" s="5">
        <f t="shared" si="19"/>
        <v>-1.2644000000000003E-5</v>
      </c>
      <c r="N241">
        <v>1</v>
      </c>
      <c r="O241" s="5">
        <f t="shared" si="20"/>
        <v>0.69737225175488737</v>
      </c>
      <c r="P241" s="5">
        <f t="shared" si="21"/>
        <v>-0.13633667956998527</v>
      </c>
      <c r="Q241" s="5">
        <f t="shared" si="22"/>
        <v>0.71057423800321584</v>
      </c>
      <c r="R241" s="5">
        <f t="shared" si="23"/>
        <v>-9.6532737313638373E-2</v>
      </c>
    </row>
    <row r="242" spans="5:18" x14ac:dyDescent="0.3">
      <c r="E242" s="4">
        <v>56.5</v>
      </c>
      <c r="F242" s="5">
        <v>6.3479000000000007E-5</v>
      </c>
      <c r="G242" s="5">
        <v>3.4026999999999998E-5</v>
      </c>
      <c r="H242" s="5">
        <v>1.3528E-5</v>
      </c>
      <c r="I242" s="5">
        <v>4.4212000000000003E-5</v>
      </c>
      <c r="J242" s="5"/>
      <c r="K242" s="5">
        <f t="shared" si="18"/>
        <v>7.7007000000000003E-5</v>
      </c>
      <c r="L242" s="5">
        <f t="shared" si="19"/>
        <v>4.995100000000001E-5</v>
      </c>
      <c r="M242" s="5">
        <f t="shared" si="19"/>
        <v>-1.0185000000000005E-5</v>
      </c>
      <c r="N242">
        <v>1</v>
      </c>
      <c r="O242" s="5">
        <f t="shared" si="20"/>
        <v>0.64865531704909951</v>
      </c>
      <c r="P242" s="5">
        <f t="shared" si="21"/>
        <v>-0.13226070357240258</v>
      </c>
      <c r="Q242" s="5">
        <f t="shared" si="22"/>
        <v>0.66200197435168928</v>
      </c>
      <c r="R242" s="5">
        <f t="shared" si="23"/>
        <v>-0.10057128042826881</v>
      </c>
    </row>
    <row r="243" spans="5:18" x14ac:dyDescent="0.3">
      <c r="E243" s="4">
        <v>57</v>
      </c>
      <c r="F243" s="5">
        <v>5.7309999999999998E-5</v>
      </c>
      <c r="G243" s="5">
        <v>3.0592000000000001E-5</v>
      </c>
      <c r="H243" s="5">
        <v>1.4404E-5</v>
      </c>
      <c r="I243" s="5">
        <v>3.8117000000000001E-5</v>
      </c>
      <c r="J243" s="5"/>
      <c r="K243" s="5">
        <f t="shared" si="18"/>
        <v>7.1713999999999998E-5</v>
      </c>
      <c r="L243" s="5">
        <f t="shared" si="19"/>
        <v>4.2905999999999999E-5</v>
      </c>
      <c r="M243" s="5">
        <f t="shared" si="19"/>
        <v>-7.525E-6</v>
      </c>
      <c r="N243">
        <v>1</v>
      </c>
      <c r="O243" s="5">
        <f t="shared" si="20"/>
        <v>0.59829322029171428</v>
      </c>
      <c r="P243" s="5">
        <f t="shared" si="21"/>
        <v>-0.10493069693504756</v>
      </c>
      <c r="Q243" s="5">
        <f t="shared" si="22"/>
        <v>0.60742508065300083</v>
      </c>
      <c r="R243" s="5">
        <f t="shared" si="23"/>
        <v>-8.680882293446443E-2</v>
      </c>
    </row>
    <row r="244" spans="5:18" x14ac:dyDescent="0.3">
      <c r="E244" s="4">
        <v>57.5</v>
      </c>
      <c r="F244" s="5">
        <v>6.0826999999999999E-5</v>
      </c>
      <c r="G244" s="5">
        <v>3.4749999999999998E-5</v>
      </c>
      <c r="H244" s="5">
        <v>1.4666E-5</v>
      </c>
      <c r="I244" s="5">
        <v>4.1119999999999999E-5</v>
      </c>
      <c r="J244" s="5"/>
      <c r="K244" s="5">
        <f t="shared" si="18"/>
        <v>7.5493000000000004E-5</v>
      </c>
      <c r="L244" s="5">
        <f t="shared" si="19"/>
        <v>4.6161000000000001E-5</v>
      </c>
      <c r="M244" s="5">
        <f t="shared" si="19"/>
        <v>-6.3700000000000017E-6</v>
      </c>
      <c r="N244">
        <v>1</v>
      </c>
      <c r="O244" s="5">
        <f t="shared" si="20"/>
        <v>0.61146066522723963</v>
      </c>
      <c r="P244" s="5">
        <f t="shared" si="21"/>
        <v>-8.4378684116408156E-2</v>
      </c>
      <c r="Q244" s="5">
        <f t="shared" si="22"/>
        <v>0.61725513967350243</v>
      </c>
      <c r="R244" s="5">
        <f t="shared" si="23"/>
        <v>-6.8564608638409089E-2</v>
      </c>
    </row>
    <row r="245" spans="5:18" x14ac:dyDescent="0.3">
      <c r="E245" s="4">
        <v>58</v>
      </c>
      <c r="F245" s="5">
        <v>6.6787999999999998E-5</v>
      </c>
      <c r="G245" s="5">
        <v>3.4944000000000003E-5</v>
      </c>
      <c r="H245" s="5">
        <v>1.3935E-5</v>
      </c>
      <c r="I245" s="5">
        <v>4.1186999999999997E-5</v>
      </c>
      <c r="J245" s="5"/>
      <c r="K245" s="5">
        <f t="shared" si="18"/>
        <v>8.0722999999999993E-5</v>
      </c>
      <c r="L245" s="5">
        <f t="shared" si="19"/>
        <v>5.2852999999999997E-5</v>
      </c>
      <c r="M245" s="5">
        <f t="shared" si="19"/>
        <v>-6.2429999999999943E-6</v>
      </c>
      <c r="N245">
        <v>1</v>
      </c>
      <c r="O245" s="5">
        <f t="shared" si="20"/>
        <v>0.65474523989445388</v>
      </c>
      <c r="P245" s="5">
        <f t="shared" si="21"/>
        <v>-7.7338552828809567E-2</v>
      </c>
      <c r="Q245" s="5">
        <f t="shared" si="22"/>
        <v>0.65929703542341256</v>
      </c>
      <c r="R245" s="5">
        <f t="shared" si="23"/>
        <v>-5.8787635748863885E-2</v>
      </c>
    </row>
    <row r="246" spans="5:18" x14ac:dyDescent="0.3">
      <c r="E246" s="4">
        <v>58.5</v>
      </c>
      <c r="F246" s="5">
        <v>1.11253E-4</v>
      </c>
      <c r="G246" s="5">
        <v>4.6319999999999997E-5</v>
      </c>
      <c r="H246" s="5">
        <v>1.3760999999999999E-5</v>
      </c>
      <c r="I246" s="5">
        <v>7.5333000000000005E-5</v>
      </c>
      <c r="J246" s="5"/>
      <c r="K246" s="5">
        <f t="shared" si="18"/>
        <v>1.2501400000000001E-4</v>
      </c>
      <c r="L246" s="5">
        <f t="shared" si="19"/>
        <v>9.7491999999999994E-5</v>
      </c>
      <c r="M246" s="5">
        <f t="shared" si="19"/>
        <v>-2.9013000000000008E-5</v>
      </c>
      <c r="N246">
        <v>1</v>
      </c>
      <c r="O246" s="5">
        <f t="shared" si="20"/>
        <v>0.77984865695042149</v>
      </c>
      <c r="P246" s="5">
        <f t="shared" si="21"/>
        <v>-0.23207800726318659</v>
      </c>
      <c r="Q246" s="5">
        <f t="shared" si="22"/>
        <v>0.81364865218509874</v>
      </c>
      <c r="R246" s="5">
        <f t="shared" si="23"/>
        <v>-0.1446238366185757</v>
      </c>
    </row>
    <row r="247" spans="5:18" x14ac:dyDescent="0.3">
      <c r="E247" s="4">
        <v>59</v>
      </c>
      <c r="F247" s="5">
        <v>7.8529999999999995E-5</v>
      </c>
      <c r="G247" s="5">
        <v>3.8855E-5</v>
      </c>
      <c r="H247" s="5">
        <v>1.5013E-5</v>
      </c>
      <c r="I247" s="5">
        <v>5.2311000000000001E-5</v>
      </c>
      <c r="J247" s="5"/>
      <c r="K247" s="5">
        <f t="shared" si="18"/>
        <v>9.3542999999999995E-5</v>
      </c>
      <c r="L247" s="5">
        <f t="shared" si="19"/>
        <v>6.3516999999999995E-5</v>
      </c>
      <c r="M247" s="5">
        <f t="shared" si="19"/>
        <v>-1.3456000000000001E-5</v>
      </c>
      <c r="N247">
        <v>1</v>
      </c>
      <c r="O247" s="5">
        <f t="shared" si="20"/>
        <v>0.67901392942283223</v>
      </c>
      <c r="P247" s="5">
        <f t="shared" si="21"/>
        <v>-0.14384828367702557</v>
      </c>
      <c r="Q247" s="5">
        <f t="shared" si="22"/>
        <v>0.69408374499555958</v>
      </c>
      <c r="R247" s="5">
        <f t="shared" si="23"/>
        <v>-0.10438112116800789</v>
      </c>
    </row>
    <row r="248" spans="5:18" x14ac:dyDescent="0.3">
      <c r="E248" s="4">
        <v>59.5</v>
      </c>
      <c r="F248" s="5">
        <v>4.9095999999999999E-5</v>
      </c>
      <c r="G248" s="5">
        <v>2.9802E-5</v>
      </c>
      <c r="H248" s="5">
        <v>1.4589999999999999E-5</v>
      </c>
      <c r="I248" s="5">
        <v>3.3275000000000002E-5</v>
      </c>
      <c r="J248" s="5"/>
      <c r="K248" s="5">
        <f t="shared" si="18"/>
        <v>6.3686E-5</v>
      </c>
      <c r="L248" s="5">
        <f t="shared" si="19"/>
        <v>3.4505999999999998E-5</v>
      </c>
      <c r="M248" s="5">
        <f t="shared" si="19"/>
        <v>-3.4730000000000022E-6</v>
      </c>
      <c r="N248">
        <v>1</v>
      </c>
      <c r="O248" s="5">
        <f t="shared" si="20"/>
        <v>0.54181452752567283</v>
      </c>
      <c r="P248" s="5">
        <f t="shared" si="21"/>
        <v>-5.4533178406557206E-2</v>
      </c>
      <c r="Q248" s="5">
        <f t="shared" si="22"/>
        <v>0.54455197161059798</v>
      </c>
      <c r="R248" s="5">
        <f t="shared" si="23"/>
        <v>-5.0155673103925227E-2</v>
      </c>
    </row>
    <row r="249" spans="5:18" x14ac:dyDescent="0.3">
      <c r="E249" s="4">
        <v>60</v>
      </c>
      <c r="F249" s="5">
        <v>5.2816999999999999E-5</v>
      </c>
      <c r="G249" s="5">
        <v>3.4675000000000003E-5</v>
      </c>
      <c r="H249" s="5">
        <v>1.5421E-5</v>
      </c>
      <c r="I249" s="5">
        <v>3.0331000000000001E-5</v>
      </c>
      <c r="J249" s="5"/>
      <c r="K249" s="5">
        <f t="shared" si="18"/>
        <v>6.8238000000000006E-5</v>
      </c>
      <c r="L249" s="5">
        <f t="shared" si="19"/>
        <v>3.7395999999999999E-5</v>
      </c>
      <c r="M249" s="5">
        <f t="shared" si="19"/>
        <v>4.3440000000000011E-6</v>
      </c>
      <c r="N249">
        <v>1</v>
      </c>
      <c r="O249" s="5">
        <f t="shared" si="20"/>
        <v>0.5480230956358626</v>
      </c>
      <c r="P249" s="5">
        <f t="shared" si="21"/>
        <v>6.3659544535302925E-2</v>
      </c>
      <c r="Q249" s="5">
        <f t="shared" si="22"/>
        <v>0.55170812116621593</v>
      </c>
      <c r="R249" s="5">
        <f t="shared" si="23"/>
        <v>5.7821931231972615E-2</v>
      </c>
    </row>
  </sheetData>
  <mergeCells count="8">
    <mergeCell ref="K6:M6"/>
    <mergeCell ref="N6:P6"/>
    <mergeCell ref="A1:C1"/>
    <mergeCell ref="E1:I1"/>
    <mergeCell ref="E3:I3"/>
    <mergeCell ref="K3:R3"/>
    <mergeCell ref="E4:I4"/>
    <mergeCell ref="K4:R4"/>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Angle_Parallel</vt:lpstr>
      <vt:lpstr>Angle_Perpendicular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2025-01-05T18:04:00Z</dcterms:modified>
  <cp:category>Laser Diode</cp:category>
</cp:coreProperties>
</file>