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W:\Laser Spectrum\QSI QL78D6SA\"/>
    </mc:Choice>
  </mc:AlternateContent>
  <xr:revisionPtr revIDLastSave="0" documentId="13_ncr:1_{0CEB3DE2-B793-4044-B6FF-4C653AE7EC39}" xr6:coauthVersionLast="47" xr6:coauthVersionMax="47" xr10:uidLastSave="{00000000-0000-0000-0000-000000000000}"/>
  <bookViews>
    <workbookView xWindow="-108" yWindow="-108" windowWidth="23256" windowHeight="12576" activeTab="2" xr2:uid="{00000000-000D-0000-FFFF-FFFF00000000}"/>
  </bookViews>
  <sheets>
    <sheet name="Information" sheetId="5" r:id="rId1"/>
    <sheet name="Angle_Parallel" sheetId="6" r:id="rId2"/>
    <sheet name="Angle_Perpendicular" sheetId="7"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7" l="1"/>
  <c r="B27" i="7"/>
  <c r="B28" i="6"/>
  <c r="B27" i="6"/>
  <c r="B24" i="7" l="1"/>
  <c r="B25" i="7" s="1"/>
  <c r="B24" i="6"/>
  <c r="B25" i="6" s="1"/>
  <c r="B26" i="7" l="1"/>
  <c r="B26" i="6"/>
  <c r="M249" i="7"/>
  <c r="L249" i="7"/>
  <c r="K249" i="7"/>
  <c r="M248" i="7"/>
  <c r="L248" i="7"/>
  <c r="K248" i="7"/>
  <c r="M247" i="7"/>
  <c r="L247" i="7"/>
  <c r="K247" i="7"/>
  <c r="M246" i="7"/>
  <c r="L246" i="7"/>
  <c r="K246" i="7"/>
  <c r="M245" i="7"/>
  <c r="L245" i="7"/>
  <c r="K245" i="7"/>
  <c r="M244" i="7"/>
  <c r="L244" i="7"/>
  <c r="K244" i="7"/>
  <c r="M243" i="7"/>
  <c r="L243" i="7"/>
  <c r="K243" i="7"/>
  <c r="M242" i="7"/>
  <c r="L242" i="7"/>
  <c r="K242" i="7"/>
  <c r="M241" i="7"/>
  <c r="L241" i="7"/>
  <c r="K241" i="7"/>
  <c r="M240" i="7"/>
  <c r="L240" i="7"/>
  <c r="K240" i="7"/>
  <c r="M239" i="7"/>
  <c r="L239" i="7"/>
  <c r="K239" i="7"/>
  <c r="M238" i="7"/>
  <c r="L238" i="7"/>
  <c r="K238" i="7"/>
  <c r="M237" i="7"/>
  <c r="L237" i="7"/>
  <c r="K237" i="7"/>
  <c r="M236" i="7"/>
  <c r="L236" i="7"/>
  <c r="K236" i="7"/>
  <c r="M235" i="7"/>
  <c r="L235" i="7"/>
  <c r="K235" i="7"/>
  <c r="M234" i="7"/>
  <c r="L234" i="7"/>
  <c r="K234" i="7"/>
  <c r="M233" i="7"/>
  <c r="L233" i="7"/>
  <c r="K233" i="7"/>
  <c r="M232" i="7"/>
  <c r="L232" i="7"/>
  <c r="K232" i="7"/>
  <c r="M231" i="7"/>
  <c r="L231" i="7"/>
  <c r="K231" i="7"/>
  <c r="M230" i="7"/>
  <c r="L230" i="7"/>
  <c r="K230" i="7"/>
  <c r="M229" i="7"/>
  <c r="L229" i="7"/>
  <c r="K229" i="7"/>
  <c r="M228" i="7"/>
  <c r="L228" i="7"/>
  <c r="K228" i="7"/>
  <c r="M227" i="7"/>
  <c r="L227" i="7"/>
  <c r="K227" i="7"/>
  <c r="M226" i="7"/>
  <c r="L226" i="7"/>
  <c r="K226" i="7"/>
  <c r="M225" i="7"/>
  <c r="L225" i="7"/>
  <c r="K225" i="7"/>
  <c r="M224" i="7"/>
  <c r="L224" i="7"/>
  <c r="K224" i="7"/>
  <c r="M223" i="7"/>
  <c r="L223" i="7"/>
  <c r="K223" i="7"/>
  <c r="M222" i="7"/>
  <c r="L222" i="7"/>
  <c r="K222" i="7"/>
  <c r="M221" i="7"/>
  <c r="L221" i="7"/>
  <c r="K221" i="7"/>
  <c r="M220" i="7"/>
  <c r="L220" i="7"/>
  <c r="K220" i="7"/>
  <c r="M219" i="7"/>
  <c r="L219" i="7"/>
  <c r="K219" i="7"/>
  <c r="M218" i="7"/>
  <c r="L218" i="7"/>
  <c r="K218" i="7"/>
  <c r="M217" i="7"/>
  <c r="L217" i="7"/>
  <c r="K217" i="7"/>
  <c r="M216" i="7"/>
  <c r="L216" i="7"/>
  <c r="K216" i="7"/>
  <c r="M215" i="7"/>
  <c r="L215" i="7"/>
  <c r="K215" i="7"/>
  <c r="M214" i="7"/>
  <c r="L214" i="7"/>
  <c r="K214" i="7"/>
  <c r="M213" i="7"/>
  <c r="L213" i="7"/>
  <c r="K213" i="7"/>
  <c r="M212" i="7"/>
  <c r="L212" i="7"/>
  <c r="K212" i="7"/>
  <c r="M211" i="7"/>
  <c r="L211" i="7"/>
  <c r="K211" i="7"/>
  <c r="M210" i="7"/>
  <c r="L210" i="7"/>
  <c r="K210" i="7"/>
  <c r="M209" i="7"/>
  <c r="L209" i="7"/>
  <c r="K209" i="7"/>
  <c r="M208" i="7"/>
  <c r="L208" i="7"/>
  <c r="K208" i="7"/>
  <c r="M207" i="7"/>
  <c r="L207" i="7"/>
  <c r="K207" i="7"/>
  <c r="M206" i="7"/>
  <c r="L206" i="7"/>
  <c r="K206" i="7"/>
  <c r="M205" i="7"/>
  <c r="L205" i="7"/>
  <c r="K205" i="7"/>
  <c r="M204" i="7"/>
  <c r="L204" i="7"/>
  <c r="K204" i="7"/>
  <c r="M203" i="7"/>
  <c r="L203" i="7"/>
  <c r="K203" i="7"/>
  <c r="M202" i="7"/>
  <c r="L202" i="7"/>
  <c r="K202" i="7"/>
  <c r="M201" i="7"/>
  <c r="L201" i="7"/>
  <c r="K201" i="7"/>
  <c r="M200" i="7"/>
  <c r="L200" i="7"/>
  <c r="K200" i="7"/>
  <c r="M199" i="7"/>
  <c r="L199" i="7"/>
  <c r="K199" i="7"/>
  <c r="M198" i="7"/>
  <c r="L198" i="7"/>
  <c r="K198" i="7"/>
  <c r="M197" i="7"/>
  <c r="L197" i="7"/>
  <c r="K197" i="7"/>
  <c r="M196" i="7"/>
  <c r="L196" i="7"/>
  <c r="K196" i="7"/>
  <c r="M195" i="7"/>
  <c r="L195" i="7"/>
  <c r="K195" i="7"/>
  <c r="M194" i="7"/>
  <c r="L194" i="7"/>
  <c r="K194" i="7"/>
  <c r="M193" i="7"/>
  <c r="L193" i="7"/>
  <c r="K193" i="7"/>
  <c r="M192" i="7"/>
  <c r="L192" i="7"/>
  <c r="K192" i="7"/>
  <c r="M191" i="7"/>
  <c r="L191" i="7"/>
  <c r="K191" i="7"/>
  <c r="M190" i="7"/>
  <c r="L190" i="7"/>
  <c r="K190" i="7"/>
  <c r="M189" i="7"/>
  <c r="L189" i="7"/>
  <c r="K189" i="7"/>
  <c r="M188" i="7"/>
  <c r="L188" i="7"/>
  <c r="K188" i="7"/>
  <c r="M187" i="7"/>
  <c r="L187" i="7"/>
  <c r="K187" i="7"/>
  <c r="M186" i="7"/>
  <c r="L186" i="7"/>
  <c r="K186" i="7"/>
  <c r="M185" i="7"/>
  <c r="L185" i="7"/>
  <c r="K185" i="7"/>
  <c r="M184" i="7"/>
  <c r="L184" i="7"/>
  <c r="K184" i="7"/>
  <c r="M183" i="7"/>
  <c r="L183" i="7"/>
  <c r="K183" i="7"/>
  <c r="M182" i="7"/>
  <c r="L182" i="7"/>
  <c r="K182" i="7"/>
  <c r="M181" i="7"/>
  <c r="L181" i="7"/>
  <c r="K181" i="7"/>
  <c r="M180" i="7"/>
  <c r="L180" i="7"/>
  <c r="K180" i="7"/>
  <c r="M179" i="7"/>
  <c r="L179" i="7"/>
  <c r="K179" i="7"/>
  <c r="M178" i="7"/>
  <c r="L178" i="7"/>
  <c r="K178" i="7"/>
  <c r="M177" i="7"/>
  <c r="L177" i="7"/>
  <c r="K177" i="7"/>
  <c r="M176" i="7"/>
  <c r="L176" i="7"/>
  <c r="K176" i="7"/>
  <c r="M175" i="7"/>
  <c r="L175" i="7"/>
  <c r="K175" i="7"/>
  <c r="M174" i="7"/>
  <c r="L174" i="7"/>
  <c r="K174" i="7"/>
  <c r="M173" i="7"/>
  <c r="L173" i="7"/>
  <c r="K173" i="7"/>
  <c r="M172" i="7"/>
  <c r="L172" i="7"/>
  <c r="K172" i="7"/>
  <c r="M171" i="7"/>
  <c r="L171" i="7"/>
  <c r="K171" i="7"/>
  <c r="M170" i="7"/>
  <c r="L170" i="7"/>
  <c r="K170" i="7"/>
  <c r="M169" i="7"/>
  <c r="L169" i="7"/>
  <c r="K169" i="7"/>
  <c r="M168" i="7"/>
  <c r="L168" i="7"/>
  <c r="K168" i="7"/>
  <c r="M167" i="7"/>
  <c r="L167" i="7"/>
  <c r="K167" i="7"/>
  <c r="M166" i="7"/>
  <c r="L166" i="7"/>
  <c r="K166" i="7"/>
  <c r="M165" i="7"/>
  <c r="L165" i="7"/>
  <c r="K165" i="7"/>
  <c r="M164" i="7"/>
  <c r="L164" i="7"/>
  <c r="K164" i="7"/>
  <c r="M163" i="7"/>
  <c r="L163" i="7"/>
  <c r="K163" i="7"/>
  <c r="M162" i="7"/>
  <c r="L162" i="7"/>
  <c r="K162" i="7"/>
  <c r="M161" i="7"/>
  <c r="L161" i="7"/>
  <c r="K161" i="7"/>
  <c r="M160" i="7"/>
  <c r="L160" i="7"/>
  <c r="K160" i="7"/>
  <c r="M159" i="7"/>
  <c r="L159" i="7"/>
  <c r="K159" i="7"/>
  <c r="M158" i="7"/>
  <c r="L158" i="7"/>
  <c r="K158" i="7"/>
  <c r="M157" i="7"/>
  <c r="L157" i="7"/>
  <c r="K157" i="7"/>
  <c r="M156" i="7"/>
  <c r="L156" i="7"/>
  <c r="K156" i="7"/>
  <c r="M155" i="7"/>
  <c r="L155" i="7"/>
  <c r="K155" i="7"/>
  <c r="M154" i="7"/>
  <c r="L154" i="7"/>
  <c r="K154" i="7"/>
  <c r="M153" i="7"/>
  <c r="L153" i="7"/>
  <c r="K153" i="7"/>
  <c r="M152" i="7"/>
  <c r="L152" i="7"/>
  <c r="K152" i="7"/>
  <c r="M151" i="7"/>
  <c r="L151" i="7"/>
  <c r="K151" i="7"/>
  <c r="M150" i="7"/>
  <c r="L150" i="7"/>
  <c r="K150" i="7"/>
  <c r="M149" i="7"/>
  <c r="L149" i="7"/>
  <c r="K149" i="7"/>
  <c r="M148" i="7"/>
  <c r="L148" i="7"/>
  <c r="K148" i="7"/>
  <c r="M147" i="7"/>
  <c r="L147" i="7"/>
  <c r="K147" i="7"/>
  <c r="M146" i="7"/>
  <c r="L146" i="7"/>
  <c r="K146" i="7"/>
  <c r="M145" i="7"/>
  <c r="L145" i="7"/>
  <c r="K145" i="7"/>
  <c r="M144" i="7"/>
  <c r="L144" i="7"/>
  <c r="K144" i="7"/>
  <c r="M143" i="7"/>
  <c r="L143" i="7"/>
  <c r="K143" i="7"/>
  <c r="M142" i="7"/>
  <c r="L142" i="7"/>
  <c r="K142" i="7"/>
  <c r="M141" i="7"/>
  <c r="L141" i="7"/>
  <c r="K141" i="7"/>
  <c r="M140" i="7"/>
  <c r="L140" i="7"/>
  <c r="K140" i="7"/>
  <c r="M139" i="7"/>
  <c r="L139" i="7"/>
  <c r="K139" i="7"/>
  <c r="M138" i="7"/>
  <c r="L138" i="7"/>
  <c r="K138" i="7"/>
  <c r="M137" i="7"/>
  <c r="L137" i="7"/>
  <c r="K137" i="7"/>
  <c r="O137" i="7" s="1"/>
  <c r="M136" i="7"/>
  <c r="L136" i="7"/>
  <c r="K136" i="7"/>
  <c r="M135" i="7"/>
  <c r="L135" i="7"/>
  <c r="K135" i="7"/>
  <c r="M134" i="7"/>
  <c r="L134" i="7"/>
  <c r="K134" i="7"/>
  <c r="M133" i="7"/>
  <c r="L133" i="7"/>
  <c r="K133" i="7"/>
  <c r="M132" i="7"/>
  <c r="L132" i="7"/>
  <c r="K132" i="7"/>
  <c r="M131" i="7"/>
  <c r="L131" i="7"/>
  <c r="K131" i="7"/>
  <c r="M130" i="7"/>
  <c r="L130" i="7"/>
  <c r="K130" i="7"/>
  <c r="M129" i="7"/>
  <c r="L129" i="7"/>
  <c r="K129" i="7"/>
  <c r="M128" i="7"/>
  <c r="L128" i="7"/>
  <c r="K128" i="7"/>
  <c r="M127" i="7"/>
  <c r="L127" i="7"/>
  <c r="K127" i="7"/>
  <c r="M126" i="7"/>
  <c r="L126" i="7"/>
  <c r="K126" i="7"/>
  <c r="M125" i="7"/>
  <c r="L125" i="7"/>
  <c r="K125" i="7"/>
  <c r="M124" i="7"/>
  <c r="L124" i="7"/>
  <c r="K124" i="7"/>
  <c r="M123" i="7"/>
  <c r="L123" i="7"/>
  <c r="K123" i="7"/>
  <c r="M122" i="7"/>
  <c r="L122" i="7"/>
  <c r="K122" i="7"/>
  <c r="M121" i="7"/>
  <c r="L121" i="7"/>
  <c r="K121" i="7"/>
  <c r="M120" i="7"/>
  <c r="L120" i="7"/>
  <c r="K120" i="7"/>
  <c r="M119" i="7"/>
  <c r="L119" i="7"/>
  <c r="K119" i="7"/>
  <c r="M118" i="7"/>
  <c r="L118" i="7"/>
  <c r="K118" i="7"/>
  <c r="M117" i="7"/>
  <c r="L117" i="7"/>
  <c r="K117" i="7"/>
  <c r="M116" i="7"/>
  <c r="L116" i="7"/>
  <c r="K116" i="7"/>
  <c r="M115" i="7"/>
  <c r="L115" i="7"/>
  <c r="K115" i="7"/>
  <c r="M114" i="7"/>
  <c r="L114" i="7"/>
  <c r="K114" i="7"/>
  <c r="M113" i="7"/>
  <c r="L113" i="7"/>
  <c r="K113" i="7"/>
  <c r="M112" i="7"/>
  <c r="L112" i="7"/>
  <c r="K112" i="7"/>
  <c r="M111" i="7"/>
  <c r="L111" i="7"/>
  <c r="K111" i="7"/>
  <c r="M110" i="7"/>
  <c r="L110" i="7"/>
  <c r="K110" i="7"/>
  <c r="M109" i="7"/>
  <c r="L109" i="7"/>
  <c r="K109" i="7"/>
  <c r="M108" i="7"/>
  <c r="L108" i="7"/>
  <c r="K108" i="7"/>
  <c r="M107" i="7"/>
  <c r="L107" i="7"/>
  <c r="K107" i="7"/>
  <c r="M106" i="7"/>
  <c r="L106" i="7"/>
  <c r="K106" i="7"/>
  <c r="M105" i="7"/>
  <c r="L105" i="7"/>
  <c r="K105" i="7"/>
  <c r="M104" i="7"/>
  <c r="L104" i="7"/>
  <c r="K104" i="7"/>
  <c r="M103" i="7"/>
  <c r="L103" i="7"/>
  <c r="K103" i="7"/>
  <c r="M102" i="7"/>
  <c r="L102" i="7"/>
  <c r="K102" i="7"/>
  <c r="M101" i="7"/>
  <c r="L101" i="7"/>
  <c r="K101" i="7"/>
  <c r="M100" i="7"/>
  <c r="L100" i="7"/>
  <c r="K100" i="7"/>
  <c r="M99" i="7"/>
  <c r="L99" i="7"/>
  <c r="K99" i="7"/>
  <c r="M98" i="7"/>
  <c r="L98" i="7"/>
  <c r="K98" i="7"/>
  <c r="M97" i="7"/>
  <c r="L97" i="7"/>
  <c r="K97" i="7"/>
  <c r="M96" i="7"/>
  <c r="L96" i="7"/>
  <c r="K96" i="7"/>
  <c r="M95" i="7"/>
  <c r="L95" i="7"/>
  <c r="K95" i="7"/>
  <c r="M94" i="7"/>
  <c r="L94" i="7"/>
  <c r="K94" i="7"/>
  <c r="M93" i="7"/>
  <c r="L93" i="7"/>
  <c r="K93" i="7"/>
  <c r="M92" i="7"/>
  <c r="L92" i="7"/>
  <c r="K92" i="7"/>
  <c r="M91" i="7"/>
  <c r="L91" i="7"/>
  <c r="K91" i="7"/>
  <c r="M90" i="7"/>
  <c r="L90" i="7"/>
  <c r="K90" i="7"/>
  <c r="M89" i="7"/>
  <c r="L89" i="7"/>
  <c r="K89" i="7"/>
  <c r="M88" i="7"/>
  <c r="L88" i="7"/>
  <c r="K88" i="7"/>
  <c r="M87" i="7"/>
  <c r="L87" i="7"/>
  <c r="K87" i="7"/>
  <c r="M86" i="7"/>
  <c r="L86" i="7"/>
  <c r="K86" i="7"/>
  <c r="M85" i="7"/>
  <c r="L85" i="7"/>
  <c r="K85" i="7"/>
  <c r="M84" i="7"/>
  <c r="L84" i="7"/>
  <c r="K84" i="7"/>
  <c r="M83" i="7"/>
  <c r="L83" i="7"/>
  <c r="K83" i="7"/>
  <c r="M82" i="7"/>
  <c r="L82" i="7"/>
  <c r="K82" i="7"/>
  <c r="M81" i="7"/>
  <c r="L81" i="7"/>
  <c r="K81" i="7"/>
  <c r="M80" i="7"/>
  <c r="L80" i="7"/>
  <c r="K80" i="7"/>
  <c r="M79" i="7"/>
  <c r="L79" i="7"/>
  <c r="K79" i="7"/>
  <c r="M78" i="7"/>
  <c r="L78" i="7"/>
  <c r="K78" i="7"/>
  <c r="M77" i="7"/>
  <c r="L77" i="7"/>
  <c r="K77" i="7"/>
  <c r="M76" i="7"/>
  <c r="L76" i="7"/>
  <c r="K76" i="7"/>
  <c r="M75" i="7"/>
  <c r="L75" i="7"/>
  <c r="K75" i="7"/>
  <c r="M74" i="7"/>
  <c r="L74" i="7"/>
  <c r="K74" i="7"/>
  <c r="M73" i="7"/>
  <c r="L73" i="7"/>
  <c r="K73" i="7"/>
  <c r="M72" i="7"/>
  <c r="L72" i="7"/>
  <c r="K72" i="7"/>
  <c r="M71" i="7"/>
  <c r="L71" i="7"/>
  <c r="K71" i="7"/>
  <c r="M70" i="7"/>
  <c r="L70" i="7"/>
  <c r="K70" i="7"/>
  <c r="M69" i="7"/>
  <c r="L69" i="7"/>
  <c r="K69" i="7"/>
  <c r="M68" i="7"/>
  <c r="L68" i="7"/>
  <c r="K68" i="7"/>
  <c r="M67" i="7"/>
  <c r="L67" i="7"/>
  <c r="K67" i="7"/>
  <c r="M66" i="7"/>
  <c r="L66" i="7"/>
  <c r="K66" i="7"/>
  <c r="M65" i="7"/>
  <c r="L65" i="7"/>
  <c r="K65" i="7"/>
  <c r="M64" i="7"/>
  <c r="L64" i="7"/>
  <c r="K64" i="7"/>
  <c r="M63" i="7"/>
  <c r="L63" i="7"/>
  <c r="K63" i="7"/>
  <c r="M62" i="7"/>
  <c r="L62" i="7"/>
  <c r="K62" i="7"/>
  <c r="M61" i="7"/>
  <c r="L61" i="7"/>
  <c r="K61" i="7"/>
  <c r="M60" i="7"/>
  <c r="L60" i="7"/>
  <c r="K60" i="7"/>
  <c r="M59" i="7"/>
  <c r="L59" i="7"/>
  <c r="K59" i="7"/>
  <c r="M58" i="7"/>
  <c r="L58" i="7"/>
  <c r="K58" i="7"/>
  <c r="M57" i="7"/>
  <c r="L57" i="7"/>
  <c r="K57" i="7"/>
  <c r="M56" i="7"/>
  <c r="L56" i="7"/>
  <c r="K56" i="7"/>
  <c r="M55" i="7"/>
  <c r="L55" i="7"/>
  <c r="K55" i="7"/>
  <c r="M54" i="7"/>
  <c r="L54" i="7"/>
  <c r="K54" i="7"/>
  <c r="M53" i="7"/>
  <c r="L53" i="7"/>
  <c r="K53" i="7"/>
  <c r="M52" i="7"/>
  <c r="L52" i="7"/>
  <c r="K52" i="7"/>
  <c r="M51" i="7"/>
  <c r="L51" i="7"/>
  <c r="K51" i="7"/>
  <c r="M50" i="7"/>
  <c r="L50" i="7"/>
  <c r="K50" i="7"/>
  <c r="M49" i="7"/>
  <c r="L49" i="7"/>
  <c r="K49" i="7"/>
  <c r="M48" i="7"/>
  <c r="L48" i="7"/>
  <c r="K48" i="7"/>
  <c r="M47" i="7"/>
  <c r="L47" i="7"/>
  <c r="K47" i="7"/>
  <c r="M46" i="7"/>
  <c r="L46" i="7"/>
  <c r="K46" i="7"/>
  <c r="M45" i="7"/>
  <c r="L45" i="7"/>
  <c r="K45" i="7"/>
  <c r="M44" i="7"/>
  <c r="L44" i="7"/>
  <c r="K44" i="7"/>
  <c r="M43" i="7"/>
  <c r="L43" i="7"/>
  <c r="K43" i="7"/>
  <c r="M42" i="7"/>
  <c r="L42" i="7"/>
  <c r="K42" i="7"/>
  <c r="M41" i="7"/>
  <c r="L41" i="7"/>
  <c r="K41" i="7"/>
  <c r="M40" i="7"/>
  <c r="L40" i="7"/>
  <c r="K40" i="7"/>
  <c r="M39" i="7"/>
  <c r="L39" i="7"/>
  <c r="K39" i="7"/>
  <c r="M38" i="7"/>
  <c r="L38" i="7"/>
  <c r="K38" i="7"/>
  <c r="M37" i="7"/>
  <c r="L37" i="7"/>
  <c r="K37" i="7"/>
  <c r="M36" i="7"/>
  <c r="L36" i="7"/>
  <c r="K36" i="7"/>
  <c r="M35" i="7"/>
  <c r="L35" i="7"/>
  <c r="K35" i="7"/>
  <c r="M34" i="7"/>
  <c r="L34" i="7"/>
  <c r="K34" i="7"/>
  <c r="M33" i="7"/>
  <c r="L33" i="7"/>
  <c r="K33" i="7"/>
  <c r="M32" i="7"/>
  <c r="L32" i="7"/>
  <c r="K32" i="7"/>
  <c r="M31" i="7"/>
  <c r="L31" i="7"/>
  <c r="K31" i="7"/>
  <c r="M30" i="7"/>
  <c r="L30" i="7"/>
  <c r="K30" i="7"/>
  <c r="M29" i="7"/>
  <c r="L29" i="7"/>
  <c r="K29" i="7"/>
  <c r="M28" i="7"/>
  <c r="L28" i="7"/>
  <c r="K28" i="7"/>
  <c r="M27" i="7"/>
  <c r="L27" i="7"/>
  <c r="K27" i="7"/>
  <c r="M26" i="7"/>
  <c r="L26" i="7"/>
  <c r="K26" i="7"/>
  <c r="M25" i="7"/>
  <c r="L25" i="7"/>
  <c r="K25" i="7"/>
  <c r="M24" i="7"/>
  <c r="L24" i="7"/>
  <c r="K24" i="7"/>
  <c r="M23" i="7"/>
  <c r="L23" i="7"/>
  <c r="K23" i="7"/>
  <c r="M22" i="7"/>
  <c r="L22" i="7"/>
  <c r="K22" i="7"/>
  <c r="M21" i="7"/>
  <c r="L21" i="7"/>
  <c r="K21" i="7"/>
  <c r="M20" i="7"/>
  <c r="L20" i="7"/>
  <c r="K20" i="7"/>
  <c r="M19" i="7"/>
  <c r="L19" i="7"/>
  <c r="K19" i="7"/>
  <c r="M18" i="7"/>
  <c r="L18" i="7"/>
  <c r="K18" i="7"/>
  <c r="M17" i="7"/>
  <c r="L17" i="7"/>
  <c r="K17" i="7"/>
  <c r="M16" i="7"/>
  <c r="L16" i="7"/>
  <c r="K16" i="7"/>
  <c r="M15" i="7"/>
  <c r="L15" i="7"/>
  <c r="K15" i="7"/>
  <c r="M14" i="7"/>
  <c r="L14" i="7"/>
  <c r="K14" i="7"/>
  <c r="M13" i="7"/>
  <c r="L13" i="7"/>
  <c r="K13" i="7"/>
  <c r="M12" i="7"/>
  <c r="L12" i="7"/>
  <c r="K12" i="7"/>
  <c r="M11" i="7"/>
  <c r="L11" i="7"/>
  <c r="K11" i="7"/>
  <c r="M10" i="7"/>
  <c r="L10" i="7"/>
  <c r="K10" i="7"/>
  <c r="M9" i="7"/>
  <c r="L9" i="7"/>
  <c r="K9" i="7"/>
  <c r="O39" i="7" l="1"/>
  <c r="P26" i="7"/>
  <c r="O225" i="7"/>
  <c r="O132" i="7"/>
  <c r="O148" i="7"/>
  <c r="O156" i="7"/>
  <c r="O164" i="7"/>
  <c r="O180" i="7"/>
  <c r="O196" i="7"/>
  <c r="O204" i="7"/>
  <c r="P148" i="7"/>
  <c r="O246" i="7"/>
  <c r="O105" i="7"/>
  <c r="P156" i="7"/>
  <c r="Q156" i="7" s="1"/>
  <c r="P79" i="7"/>
  <c r="P110" i="7"/>
  <c r="P150" i="7"/>
  <c r="P181" i="7"/>
  <c r="P189" i="7"/>
  <c r="O84" i="7"/>
  <c r="O47" i="7"/>
  <c r="O55" i="7"/>
  <c r="O63" i="7"/>
  <c r="O71" i="7"/>
  <c r="P228" i="7"/>
  <c r="O89" i="7"/>
  <c r="P31" i="7"/>
  <c r="P39" i="7"/>
  <c r="P44" i="7"/>
  <c r="P113" i="7"/>
  <c r="P117" i="7"/>
  <c r="P125" i="7"/>
  <c r="P165" i="7"/>
  <c r="P173" i="7"/>
  <c r="P237" i="7"/>
  <c r="P99" i="7"/>
  <c r="P120" i="7"/>
  <c r="P136" i="7"/>
  <c r="P144" i="7"/>
  <c r="P160" i="7"/>
  <c r="P224" i="7"/>
  <c r="P240" i="7"/>
  <c r="O53" i="7"/>
  <c r="O61" i="7"/>
  <c r="P161" i="7"/>
  <c r="O228" i="7"/>
  <c r="O236" i="7"/>
  <c r="O244" i="7"/>
  <c r="O77" i="7"/>
  <c r="P17" i="7"/>
  <c r="P70" i="7"/>
  <c r="P78" i="7"/>
  <c r="P94" i="7"/>
  <c r="P102" i="7"/>
  <c r="P115" i="7"/>
  <c r="P123" i="7"/>
  <c r="P139" i="7"/>
  <c r="P147" i="7"/>
  <c r="P155" i="7"/>
  <c r="P163" i="7"/>
  <c r="P243" i="7"/>
  <c r="P12" i="7"/>
  <c r="P142" i="7"/>
  <c r="P82" i="7"/>
  <c r="P32" i="7"/>
  <c r="P114" i="7"/>
  <c r="P178" i="7"/>
  <c r="P186" i="7"/>
  <c r="P194" i="7"/>
  <c r="P245" i="7"/>
  <c r="O211" i="7"/>
  <c r="O227" i="7"/>
  <c r="O235" i="7"/>
  <c r="O243" i="7"/>
  <c r="O9" i="7"/>
  <c r="O97" i="7"/>
  <c r="P235" i="7"/>
  <c r="O31" i="7"/>
  <c r="O92" i="7"/>
  <c r="P174" i="7"/>
  <c r="O220" i="7"/>
  <c r="O29" i="7"/>
  <c r="P21" i="7"/>
  <c r="P85" i="7"/>
  <c r="O104" i="7"/>
  <c r="O109" i="7"/>
  <c r="O133" i="7"/>
  <c r="O157" i="7"/>
  <c r="O173" i="7"/>
  <c r="O181" i="7"/>
  <c r="Q181" i="7" s="1"/>
  <c r="P71" i="7"/>
  <c r="P223" i="7"/>
  <c r="P157" i="7"/>
  <c r="P27" i="7"/>
  <c r="O40" i="7"/>
  <c r="O69" i="7"/>
  <c r="P118" i="7"/>
  <c r="P126" i="7"/>
  <c r="O214" i="7"/>
  <c r="O88" i="7"/>
  <c r="O15" i="7"/>
  <c r="P28" i="7"/>
  <c r="P80" i="7"/>
  <c r="O122" i="7"/>
  <c r="P143" i="7"/>
  <c r="O154" i="7"/>
  <c r="O199" i="7"/>
  <c r="P204" i="7"/>
  <c r="R204" i="7" s="1"/>
  <c r="P209" i="7"/>
  <c r="P217" i="7"/>
  <c r="P222" i="7"/>
  <c r="P15" i="7"/>
  <c r="P36" i="7"/>
  <c r="O80" i="7"/>
  <c r="O64" i="7"/>
  <c r="O16" i="7"/>
  <c r="O37" i="7"/>
  <c r="O45" i="7"/>
  <c r="O107" i="7"/>
  <c r="O147" i="7"/>
  <c r="O163" i="7"/>
  <c r="P184" i="7"/>
  <c r="O187" i="7"/>
  <c r="O195" i="7"/>
  <c r="O200" i="7"/>
  <c r="O205" i="7"/>
  <c r="P16" i="7"/>
  <c r="P63" i="7"/>
  <c r="P68" i="7"/>
  <c r="P97" i="7"/>
  <c r="O100" i="7"/>
  <c r="P107" i="7"/>
  <c r="O145" i="7"/>
  <c r="O185" i="7"/>
  <c r="P195" i="7"/>
  <c r="P205" i="7"/>
  <c r="O229" i="7"/>
  <c r="O237" i="7"/>
  <c r="P47" i="7"/>
  <c r="R47" i="7" s="1"/>
  <c r="P55" i="7"/>
  <c r="P122" i="7"/>
  <c r="P130" i="7"/>
  <c r="P138" i="7"/>
  <c r="P146" i="7"/>
  <c r="P154" i="7"/>
  <c r="P162" i="7"/>
  <c r="P227" i="7"/>
  <c r="P30" i="7"/>
  <c r="P90" i="7"/>
  <c r="P231" i="7"/>
  <c r="P59" i="7"/>
  <c r="P72" i="7"/>
  <c r="P166" i="7"/>
  <c r="P221" i="7"/>
  <c r="P239" i="7"/>
  <c r="P67" i="7"/>
  <c r="P75" i="7"/>
  <c r="P93" i="7"/>
  <c r="P98" i="7"/>
  <c r="P198" i="7"/>
  <c r="P211" i="7"/>
  <c r="O48" i="7"/>
  <c r="O65" i="7"/>
  <c r="O72" i="7"/>
  <c r="O123" i="7"/>
  <c r="O149" i="7"/>
  <c r="O158" i="7"/>
  <c r="O171" i="7"/>
  <c r="O189" i="7"/>
  <c r="O212" i="7"/>
  <c r="O245" i="7"/>
  <c r="O32" i="7"/>
  <c r="O73" i="7"/>
  <c r="O27" i="7"/>
  <c r="O51" i="7"/>
  <c r="O75" i="7"/>
  <c r="O85" i="7"/>
  <c r="P105" i="7"/>
  <c r="O108" i="7"/>
  <c r="O116" i="7"/>
  <c r="O121" i="7"/>
  <c r="P131" i="7"/>
  <c r="O136" i="7"/>
  <c r="O144" i="7"/>
  <c r="O152" i="7"/>
  <c r="P179" i="7"/>
  <c r="O184" i="7"/>
  <c r="O192" i="7"/>
  <c r="O197" i="7"/>
  <c r="O207" i="7"/>
  <c r="O240" i="7"/>
  <c r="O83" i="7"/>
  <c r="O124" i="7"/>
  <c r="O155" i="7"/>
  <c r="O172" i="7"/>
  <c r="P10" i="7"/>
  <c r="O13" i="7"/>
  <c r="O35" i="7"/>
  <c r="O59" i="7"/>
  <c r="P83" i="7"/>
  <c r="P91" i="7"/>
  <c r="P96" i="7"/>
  <c r="O101" i="7"/>
  <c r="O117" i="7"/>
  <c r="P132" i="7"/>
  <c r="Q132" i="7" s="1"/>
  <c r="P134" i="7"/>
  <c r="O140" i="7"/>
  <c r="P172" i="7"/>
  <c r="P180" i="7"/>
  <c r="P190" i="7"/>
  <c r="O198" i="7"/>
  <c r="P203" i="7"/>
  <c r="P213" i="7"/>
  <c r="O216" i="7"/>
  <c r="P236" i="7"/>
  <c r="O249" i="7"/>
  <c r="O96" i="7"/>
  <c r="O142" i="7"/>
  <c r="O203" i="7"/>
  <c r="O213" i="7"/>
  <c r="P52" i="7"/>
  <c r="P76" i="7"/>
  <c r="P106" i="7"/>
  <c r="P127" i="7"/>
  <c r="P137" i="7"/>
  <c r="R137" i="7" s="1"/>
  <c r="P153" i="7"/>
  <c r="O165" i="7"/>
  <c r="O170" i="7"/>
  <c r="P185" i="7"/>
  <c r="O188" i="7"/>
  <c r="P208" i="7"/>
  <c r="P241" i="7"/>
  <c r="O56" i="7"/>
  <c r="O134" i="7"/>
  <c r="O150" i="7"/>
  <c r="O182" i="7"/>
  <c r="O231" i="7"/>
  <c r="O14" i="7"/>
  <c r="O19" i="7"/>
  <c r="O33" i="7"/>
  <c r="O43" i="7"/>
  <c r="O57" i="7"/>
  <c r="O62" i="7"/>
  <c r="O67" i="7"/>
  <c r="O79" i="7"/>
  <c r="O87" i="7"/>
  <c r="O99" i="7"/>
  <c r="P104" i="7"/>
  <c r="O112" i="7"/>
  <c r="O125" i="7"/>
  <c r="O160" i="7"/>
  <c r="O183" i="7"/>
  <c r="P196" i="7"/>
  <c r="O224" i="7"/>
  <c r="O232" i="7"/>
  <c r="O239" i="7"/>
  <c r="P48" i="7"/>
  <c r="P51" i="7"/>
  <c r="P215" i="7"/>
  <c r="P35" i="7"/>
  <c r="P54" i="7"/>
  <c r="P56" i="7"/>
  <c r="P38" i="7"/>
  <c r="P40" i="7"/>
  <c r="P170" i="7"/>
  <c r="P187" i="7"/>
  <c r="P219" i="7"/>
  <c r="P229" i="7"/>
  <c r="P9" i="7"/>
  <c r="P43" i="7"/>
  <c r="P62" i="7"/>
  <c r="P64" i="7"/>
  <c r="P86" i="7"/>
  <c r="P101" i="7"/>
  <c r="P133" i="7"/>
  <c r="P182" i="7"/>
  <c r="P197" i="7"/>
  <c r="P46" i="7"/>
  <c r="P109" i="7"/>
  <c r="P141" i="7"/>
  <c r="P149" i="7"/>
  <c r="P158" i="7"/>
  <c r="P171" i="7"/>
  <c r="P207" i="7"/>
  <c r="P247" i="7"/>
  <c r="O11" i="7"/>
  <c r="P13" i="7"/>
  <c r="P18" i="7"/>
  <c r="P33" i="7"/>
  <c r="O41" i="7"/>
  <c r="O49" i="7"/>
  <c r="P57" i="7"/>
  <c r="P65" i="7"/>
  <c r="P73" i="7"/>
  <c r="P88" i="7"/>
  <c r="O93" i="7"/>
  <c r="P95" i="7"/>
  <c r="P103" i="7"/>
  <c r="P124" i="7"/>
  <c r="O128" i="7"/>
  <c r="O139" i="7"/>
  <c r="P159" i="7"/>
  <c r="P164" i="7"/>
  <c r="O166" i="7"/>
  <c r="O168" i="7"/>
  <c r="O176" i="7"/>
  <c r="P193" i="7"/>
  <c r="P199" i="7"/>
  <c r="P201" i="7"/>
  <c r="P212" i="7"/>
  <c r="P216" i="7"/>
  <c r="O219" i="7"/>
  <c r="P233" i="7"/>
  <c r="P244" i="7"/>
  <c r="O26" i="7"/>
  <c r="R26" i="7" s="1"/>
  <c r="O28" i="7"/>
  <c r="O36" i="7"/>
  <c r="P41" i="7"/>
  <c r="O44" i="7"/>
  <c r="P49" i="7"/>
  <c r="O52" i="7"/>
  <c r="O60" i="7"/>
  <c r="O68" i="7"/>
  <c r="O76" i="7"/>
  <c r="O91" i="7"/>
  <c r="O98" i="7"/>
  <c r="P100" i="7"/>
  <c r="O106" i="7"/>
  <c r="P108" i="7"/>
  <c r="P111" i="7"/>
  <c r="P116" i="7"/>
  <c r="O118" i="7"/>
  <c r="O120" i="7"/>
  <c r="O126" i="7"/>
  <c r="P128" i="7"/>
  <c r="O131" i="7"/>
  <c r="P145" i="7"/>
  <c r="P168" i="7"/>
  <c r="O174" i="7"/>
  <c r="P176" i="7"/>
  <c r="O179" i="7"/>
  <c r="O206" i="7"/>
  <c r="O208" i="7"/>
  <c r="O217" i="7"/>
  <c r="O223" i="7"/>
  <c r="P225" i="7"/>
  <c r="O238" i="7"/>
  <c r="O248" i="7"/>
  <c r="O30" i="7"/>
  <c r="O34" i="7"/>
  <c r="O38" i="7"/>
  <c r="O42" i="7"/>
  <c r="O46" i="7"/>
  <c r="O50" i="7"/>
  <c r="O54" i="7"/>
  <c r="O58" i="7"/>
  <c r="P60" i="7"/>
  <c r="O66" i="7"/>
  <c r="O70" i="7"/>
  <c r="O74" i="7"/>
  <c r="O78" i="7"/>
  <c r="O82" i="7"/>
  <c r="O129" i="7"/>
  <c r="O141" i="7"/>
  <c r="O169" i="7"/>
  <c r="O177" i="7"/>
  <c r="P214" i="7"/>
  <c r="O221" i="7"/>
  <c r="O230" i="7"/>
  <c r="P246" i="7"/>
  <c r="Q246" i="7" s="1"/>
  <c r="P248" i="7"/>
  <c r="O17" i="7"/>
  <c r="P50" i="7"/>
  <c r="P58" i="7"/>
  <c r="O81" i="7"/>
  <c r="O110" i="7"/>
  <c r="P112" i="7"/>
  <c r="O115" i="7"/>
  <c r="P129" i="7"/>
  <c r="P152" i="7"/>
  <c r="O161" i="7"/>
  <c r="P169" i="7"/>
  <c r="P177" i="7"/>
  <c r="P183" i="7"/>
  <c r="P188" i="7"/>
  <c r="O190" i="7"/>
  <c r="P192" i="7"/>
  <c r="P200" i="7"/>
  <c r="P206" i="7"/>
  <c r="O209" i="7"/>
  <c r="O215" i="7"/>
  <c r="O222" i="7"/>
  <c r="P232" i="7"/>
  <c r="P238" i="7"/>
  <c r="O241" i="7"/>
  <c r="O247" i="7"/>
  <c r="O20" i="7"/>
  <c r="P29" i="7"/>
  <c r="P37" i="7"/>
  <c r="P45" i="7"/>
  <c r="P53" i="7"/>
  <c r="P61" i="7"/>
  <c r="P69" i="7"/>
  <c r="P77" i="7"/>
  <c r="O113" i="7"/>
  <c r="P121" i="7"/>
  <c r="P140" i="7"/>
  <c r="O153" i="7"/>
  <c r="P220" i="7"/>
  <c r="R220" i="7" s="1"/>
  <c r="P230" i="7"/>
  <c r="P249" i="7"/>
  <c r="O138" i="7"/>
  <c r="O193" i="7"/>
  <c r="O201" i="7"/>
  <c r="O233" i="7"/>
  <c r="P25" i="7"/>
  <c r="O21" i="7"/>
  <c r="P23" i="7"/>
  <c r="O25" i="7"/>
  <c r="O18" i="7"/>
  <c r="O23" i="7"/>
  <c r="O10" i="7"/>
  <c r="P19" i="7"/>
  <c r="P22" i="7"/>
  <c r="O24" i="7"/>
  <c r="P14" i="7"/>
  <c r="P24" i="7"/>
  <c r="O102" i="7"/>
  <c r="O22" i="7"/>
  <c r="P234" i="7"/>
  <c r="O234" i="7"/>
  <c r="P20" i="7"/>
  <c r="P66" i="7"/>
  <c r="P11" i="7"/>
  <c r="P34" i="7"/>
  <c r="P74" i="7"/>
  <c r="O12" i="7"/>
  <c r="P42" i="7"/>
  <c r="O191" i="7"/>
  <c r="P226" i="7"/>
  <c r="O226" i="7"/>
  <c r="P81" i="7"/>
  <c r="P84" i="7"/>
  <c r="O119" i="7"/>
  <c r="O135" i="7"/>
  <c r="O151" i="7"/>
  <c r="O167" i="7"/>
  <c r="O178" i="7"/>
  <c r="P191" i="7"/>
  <c r="P218" i="7"/>
  <c r="O218" i="7"/>
  <c r="P87" i="7"/>
  <c r="P119" i="7"/>
  <c r="P135" i="7"/>
  <c r="P151" i="7"/>
  <c r="P167" i="7"/>
  <c r="P210" i="7"/>
  <c r="O210" i="7"/>
  <c r="O94" i="7"/>
  <c r="O90" i="7"/>
  <c r="O114" i="7"/>
  <c r="O130" i="7"/>
  <c r="O146" i="7"/>
  <c r="O162" i="7"/>
  <c r="O186" i="7"/>
  <c r="P202" i="7"/>
  <c r="O202" i="7"/>
  <c r="O86" i="7"/>
  <c r="O175" i="7"/>
  <c r="P89" i="7"/>
  <c r="P92" i="7"/>
  <c r="O95" i="7"/>
  <c r="O103" i="7"/>
  <c r="O111" i="7"/>
  <c r="O127" i="7"/>
  <c r="O143" i="7"/>
  <c r="O159" i="7"/>
  <c r="P175" i="7"/>
  <c r="O194" i="7"/>
  <c r="P242" i="7"/>
  <c r="O242" i="7"/>
  <c r="R55" i="7" l="1"/>
  <c r="Q80" i="7"/>
  <c r="R106" i="7"/>
  <c r="Q196" i="7"/>
  <c r="Q79" i="7"/>
  <c r="Q235" i="7"/>
  <c r="R77" i="7"/>
  <c r="Q118" i="7"/>
  <c r="Q83" i="7"/>
  <c r="R225" i="7"/>
  <c r="R148" i="7"/>
  <c r="R117" i="7"/>
  <c r="Q39" i="7"/>
  <c r="Q53" i="7"/>
  <c r="R108" i="7"/>
  <c r="R156" i="7"/>
  <c r="Q155" i="7"/>
  <c r="Q148" i="7"/>
  <c r="Q228" i="7"/>
  <c r="R163" i="7"/>
  <c r="R105" i="7"/>
  <c r="Q173" i="7"/>
  <c r="Q29" i="7"/>
  <c r="Q164" i="7"/>
  <c r="Q186" i="7"/>
  <c r="R84" i="7"/>
  <c r="R11" i="7"/>
  <c r="Q35" i="7"/>
  <c r="R185" i="7"/>
  <c r="R243" i="7"/>
  <c r="R158" i="7"/>
  <c r="Q109" i="7"/>
  <c r="R39" i="7"/>
  <c r="Q90" i="7"/>
  <c r="Q110" i="7"/>
  <c r="R228" i="7"/>
  <c r="Q169" i="7"/>
  <c r="R113" i="7"/>
  <c r="R62" i="7"/>
  <c r="Q180" i="7"/>
  <c r="R66" i="7"/>
  <c r="Q144" i="7"/>
  <c r="Q205" i="7"/>
  <c r="R63" i="7"/>
  <c r="R147" i="7"/>
  <c r="Q224" i="7"/>
  <c r="R181" i="7"/>
  <c r="Q204" i="7"/>
  <c r="Q194" i="7"/>
  <c r="Q93" i="7"/>
  <c r="Q117" i="7"/>
  <c r="Q130" i="7"/>
  <c r="Q150" i="7"/>
  <c r="Q85" i="7"/>
  <c r="Q163" i="7"/>
  <c r="R195" i="7"/>
  <c r="Q16" i="7"/>
  <c r="Q107" i="7"/>
  <c r="Q115" i="7"/>
  <c r="Q160" i="7"/>
  <c r="Q183" i="7"/>
  <c r="Q78" i="7"/>
  <c r="Q223" i="7"/>
  <c r="R171" i="7"/>
  <c r="Q229" i="7"/>
  <c r="R76" i="7"/>
  <c r="R33" i="7"/>
  <c r="R235" i="7"/>
  <c r="R170" i="7"/>
  <c r="R71" i="7"/>
  <c r="R249" i="7"/>
  <c r="Q247" i="7"/>
  <c r="R139" i="7"/>
  <c r="R154" i="7"/>
  <c r="R129" i="7"/>
  <c r="Q189" i="7"/>
  <c r="Q140" i="7"/>
  <c r="Q142" i="7"/>
  <c r="R236" i="7"/>
  <c r="R123" i="7"/>
  <c r="R75" i="7"/>
  <c r="R122" i="7"/>
  <c r="Q157" i="7"/>
  <c r="R110" i="7"/>
  <c r="R14" i="7"/>
  <c r="R200" i="7"/>
  <c r="R65" i="7"/>
  <c r="R165" i="7"/>
  <c r="R87" i="7"/>
  <c r="R227" i="7"/>
  <c r="Q61" i="7"/>
  <c r="R190" i="7"/>
  <c r="Q174" i="7"/>
  <c r="Q147" i="7"/>
  <c r="R31" i="7"/>
  <c r="R99" i="7"/>
  <c r="R69" i="7"/>
  <c r="R223" i="7"/>
  <c r="Q19" i="7"/>
  <c r="R188" i="7"/>
  <c r="R168" i="7"/>
  <c r="Q244" i="7"/>
  <c r="R207" i="7"/>
  <c r="R9" i="7"/>
  <c r="R224" i="7"/>
  <c r="R104" i="7"/>
  <c r="R240" i="7"/>
  <c r="R173" i="7"/>
  <c r="Q76" i="7"/>
  <c r="Q197" i="7"/>
  <c r="Q240" i="7"/>
  <c r="Q50" i="7"/>
  <c r="Q31" i="7"/>
  <c r="R160" i="7"/>
  <c r="Q63" i="7"/>
  <c r="Q106" i="7"/>
  <c r="R237" i="7"/>
  <c r="Q243" i="7"/>
  <c r="Q40" i="7"/>
  <c r="R79" i="7"/>
  <c r="R40" i="7"/>
  <c r="R203" i="7"/>
  <c r="R61" i="7"/>
  <c r="Q233" i="7"/>
  <c r="R192" i="7"/>
  <c r="R44" i="7"/>
  <c r="R197" i="7"/>
  <c r="Q125" i="7"/>
  <c r="R142" i="7"/>
  <c r="R115" i="7"/>
  <c r="R182" i="7"/>
  <c r="R91" i="7"/>
  <c r="R161" i="7"/>
  <c r="Q86" i="7"/>
  <c r="R13" i="7"/>
  <c r="R157" i="7"/>
  <c r="Q237" i="7"/>
  <c r="Q94" i="7"/>
  <c r="R85" i="7"/>
  <c r="Q236" i="7"/>
  <c r="Q45" i="7"/>
  <c r="R222" i="7"/>
  <c r="R28" i="7"/>
  <c r="Q133" i="7"/>
  <c r="R144" i="7"/>
  <c r="R211" i="7"/>
  <c r="Q154" i="7"/>
  <c r="R172" i="7"/>
  <c r="R120" i="7"/>
  <c r="R244" i="7"/>
  <c r="R121" i="7"/>
  <c r="Q124" i="7"/>
  <c r="R205" i="7"/>
  <c r="Q120" i="7"/>
  <c r="Q114" i="7"/>
  <c r="Q62" i="7"/>
  <c r="R164" i="7"/>
  <c r="R83" i="7"/>
  <c r="Q33" i="7"/>
  <c r="R17" i="7"/>
  <c r="Q221" i="7"/>
  <c r="R241" i="7"/>
  <c r="Q162" i="7"/>
  <c r="Q245" i="7"/>
  <c r="Q161" i="7"/>
  <c r="R152" i="7"/>
  <c r="R36" i="7"/>
  <c r="R32" i="7"/>
  <c r="Q139" i="7"/>
  <c r="Q105" i="7"/>
  <c r="Q214" i="7"/>
  <c r="R187" i="7"/>
  <c r="Q136" i="7"/>
  <c r="R238" i="7"/>
  <c r="Q70" i="7"/>
  <c r="R100" i="7"/>
  <c r="R180" i="7"/>
  <c r="R232" i="7"/>
  <c r="R112" i="7"/>
  <c r="Q212" i="7"/>
  <c r="Q71" i="7"/>
  <c r="Q64" i="7"/>
  <c r="R231" i="7"/>
  <c r="Q217" i="7"/>
  <c r="Q27" i="7"/>
  <c r="R245" i="7"/>
  <c r="Q178" i="7"/>
  <c r="Q21" i="7"/>
  <c r="R18" i="7"/>
  <c r="Q113" i="7"/>
  <c r="Q26" i="7"/>
  <c r="R176" i="7"/>
  <c r="R199" i="7"/>
  <c r="R155" i="7"/>
  <c r="R179" i="7"/>
  <c r="R67" i="7"/>
  <c r="R107" i="7"/>
  <c r="Q68" i="7"/>
  <c r="Q67" i="7"/>
  <c r="Q12" i="7"/>
  <c r="R217" i="7"/>
  <c r="Q82" i="7"/>
  <c r="Q231" i="7"/>
  <c r="Q32" i="7"/>
  <c r="R45" i="7"/>
  <c r="Q158" i="7"/>
  <c r="Q138" i="7"/>
  <c r="R93" i="7"/>
  <c r="R229" i="7"/>
  <c r="Q102" i="7"/>
  <c r="Q9" i="7"/>
  <c r="Q55" i="7"/>
  <c r="R30" i="7"/>
  <c r="Q91" i="7"/>
  <c r="Q36" i="7"/>
  <c r="R80" i="7"/>
  <c r="R46" i="7"/>
  <c r="R221" i="7"/>
  <c r="R209" i="7"/>
  <c r="R193" i="7"/>
  <c r="R242" i="7"/>
  <c r="Q131" i="7"/>
  <c r="R98" i="7"/>
  <c r="R59" i="7"/>
  <c r="R97" i="7"/>
  <c r="R126" i="7"/>
  <c r="Q49" i="7"/>
  <c r="R183" i="7"/>
  <c r="R68" i="7"/>
  <c r="R128" i="7"/>
  <c r="Q166" i="7"/>
  <c r="R239" i="7"/>
  <c r="Q57" i="7"/>
  <c r="Q198" i="7"/>
  <c r="R86" i="7"/>
  <c r="R151" i="7"/>
  <c r="Q206" i="7"/>
  <c r="R216" i="7"/>
  <c r="Q43" i="7"/>
  <c r="Q190" i="7"/>
  <c r="Q96" i="7"/>
  <c r="Q122" i="7"/>
  <c r="Q126" i="7"/>
  <c r="Q98" i="7"/>
  <c r="Q73" i="7"/>
  <c r="Q129" i="7"/>
  <c r="Q203" i="7"/>
  <c r="Q184" i="7"/>
  <c r="R248" i="7"/>
  <c r="Q185" i="7"/>
  <c r="Q146" i="7"/>
  <c r="Q97" i="7"/>
  <c r="Q59" i="7"/>
  <c r="Q145" i="7"/>
  <c r="R15" i="7"/>
  <c r="R212" i="7"/>
  <c r="R132" i="7"/>
  <c r="R131" i="7"/>
  <c r="Q46" i="7"/>
  <c r="Q195" i="7"/>
  <c r="R16" i="7"/>
  <c r="R70" i="7"/>
  <c r="R118" i="7"/>
  <c r="R145" i="7"/>
  <c r="Q153" i="7"/>
  <c r="Q222" i="7"/>
  <c r="Q123" i="7"/>
  <c r="Q28" i="7"/>
  <c r="R49" i="7"/>
  <c r="R149" i="7"/>
  <c r="Q170" i="7"/>
  <c r="R72" i="7"/>
  <c r="R202" i="7"/>
  <c r="Q171" i="7"/>
  <c r="R88" i="7"/>
  <c r="R138" i="7"/>
  <c r="R24" i="7"/>
  <c r="Q18" i="7"/>
  <c r="Q219" i="7"/>
  <c r="R175" i="7"/>
  <c r="R174" i="7"/>
  <c r="R74" i="7"/>
  <c r="Q44" i="7"/>
  <c r="Q15" i="7"/>
  <c r="Q37" i="7"/>
  <c r="R230" i="7"/>
  <c r="Q179" i="7"/>
  <c r="Q165" i="7"/>
  <c r="R43" i="7"/>
  <c r="R38" i="7"/>
  <c r="R134" i="7"/>
  <c r="R35" i="7"/>
  <c r="Q51" i="7"/>
  <c r="Q75" i="7"/>
  <c r="Q52" i="7"/>
  <c r="Q213" i="7"/>
  <c r="R27" i="7"/>
  <c r="Q209" i="7"/>
  <c r="R246" i="7"/>
  <c r="R42" i="7"/>
  <c r="R150" i="7"/>
  <c r="B20" i="7"/>
  <c r="R140" i="7"/>
  <c r="R213" i="7"/>
  <c r="Q128" i="7"/>
  <c r="Q10" i="7"/>
  <c r="Q58" i="7"/>
  <c r="Q220" i="7"/>
  <c r="R124" i="7"/>
  <c r="R214" i="7"/>
  <c r="Q211" i="7"/>
  <c r="Q137" i="7"/>
  <c r="Q65" i="7"/>
  <c r="Q72" i="7"/>
  <c r="Q47" i="7"/>
  <c r="Q227" i="7"/>
  <c r="Q239" i="7"/>
  <c r="Q134" i="7"/>
  <c r="R52" i="7"/>
  <c r="Q104" i="7"/>
  <c r="Q241" i="7"/>
  <c r="R196" i="7"/>
  <c r="Q74" i="7"/>
  <c r="R198" i="7"/>
  <c r="Q172" i="7"/>
  <c r="Q149" i="7"/>
  <c r="Q56" i="7"/>
  <c r="R247" i="7"/>
  <c r="R34" i="7"/>
  <c r="R51" i="7"/>
  <c r="R56" i="7"/>
  <c r="R125" i="7"/>
  <c r="Q101" i="7"/>
  <c r="R178" i="7"/>
  <c r="Q187" i="7"/>
  <c r="Q210" i="7"/>
  <c r="R29" i="7"/>
  <c r="Q99" i="7"/>
  <c r="R57" i="7"/>
  <c r="Q193" i="7"/>
  <c r="Q13" i="7"/>
  <c r="R184" i="7"/>
  <c r="R96" i="7"/>
  <c r="R136" i="7"/>
  <c r="Q112" i="7"/>
  <c r="R19" i="7"/>
  <c r="R177" i="7"/>
  <c r="Q216" i="7"/>
  <c r="R109" i="7"/>
  <c r="Q207" i="7"/>
  <c r="Q232" i="7"/>
  <c r="R166" i="7"/>
  <c r="Q188" i="7"/>
  <c r="R189" i="7"/>
  <c r="R133" i="7"/>
  <c r="R37" i="7"/>
  <c r="R10" i="7"/>
  <c r="R153" i="7"/>
  <c r="R58" i="7"/>
  <c r="Q192" i="7"/>
  <c r="R201" i="7"/>
  <c r="R73" i="7"/>
  <c r="R48" i="7"/>
  <c r="R191" i="7"/>
  <c r="R206" i="7"/>
  <c r="R50" i="7"/>
  <c r="Q38" i="7"/>
  <c r="Q116" i="7"/>
  <c r="Q152" i="7"/>
  <c r="Q141" i="7"/>
  <c r="Q60" i="7"/>
  <c r="Q41" i="7"/>
  <c r="Q121" i="7"/>
  <c r="Q77" i="7"/>
  <c r="R64" i="7"/>
  <c r="Q182" i="7"/>
  <c r="R116" i="7"/>
  <c r="Q200" i="7"/>
  <c r="Q88" i="7"/>
  <c r="R54" i="7"/>
  <c r="R101" i="7"/>
  <c r="Q176" i="7"/>
  <c r="R53" i="7"/>
  <c r="Q20" i="7"/>
  <c r="Q215" i="7"/>
  <c r="Q81" i="7"/>
  <c r="Q48" i="7"/>
  <c r="Q168" i="7"/>
  <c r="R119" i="7"/>
  <c r="R218" i="7"/>
  <c r="Q66" i="7"/>
  <c r="Q201" i="7"/>
  <c r="R169" i="7"/>
  <c r="R141" i="7"/>
  <c r="R219" i="7"/>
  <c r="Q100" i="7"/>
  <c r="R78" i="7"/>
  <c r="R167" i="7"/>
  <c r="R114" i="7"/>
  <c r="Q135" i="7"/>
  <c r="Q226" i="7"/>
  <c r="Q54" i="7"/>
  <c r="Q17" i="7"/>
  <c r="Q177" i="7"/>
  <c r="Q199" i="7"/>
  <c r="Q30" i="7"/>
  <c r="Q87" i="7"/>
  <c r="R20" i="7"/>
  <c r="R21" i="7"/>
  <c r="Q69" i="7"/>
  <c r="Q208" i="7"/>
  <c r="R208" i="7"/>
  <c r="R41" i="7"/>
  <c r="R233" i="7"/>
  <c r="R82" i="7"/>
  <c r="R162" i="7"/>
  <c r="Q11" i="7"/>
  <c r="R60" i="7"/>
  <c r="Q108" i="7"/>
  <c r="Q225" i="7"/>
  <c r="Q25" i="7"/>
  <c r="Q230" i="7"/>
  <c r="Q248" i="7"/>
  <c r="Q249" i="7"/>
  <c r="R215" i="7"/>
  <c r="R81" i="7"/>
  <c r="R90" i="7"/>
  <c r="R234" i="7"/>
  <c r="Q22" i="7"/>
  <c r="Q24" i="7"/>
  <c r="R23" i="7"/>
  <c r="Q238" i="7"/>
  <c r="R22" i="7"/>
  <c r="R25" i="7"/>
  <c r="Q23" i="7"/>
  <c r="Q14" i="7"/>
  <c r="R95" i="7"/>
  <c r="Q95" i="7"/>
  <c r="Q242" i="7"/>
  <c r="R89" i="7"/>
  <c r="Q89" i="7"/>
  <c r="Q218" i="7"/>
  <c r="R94" i="7"/>
  <c r="Q234" i="7"/>
  <c r="Q175" i="7"/>
  <c r="R146" i="7"/>
  <c r="R102" i="7"/>
  <c r="R111" i="7"/>
  <c r="Q111" i="7"/>
  <c r="R159" i="7"/>
  <c r="Q159" i="7"/>
  <c r="R194" i="7"/>
  <c r="R135" i="7"/>
  <c r="R226" i="7"/>
  <c r="Q84" i="7"/>
  <c r="Q42" i="7"/>
  <c r="R143" i="7"/>
  <c r="Q143" i="7"/>
  <c r="R103" i="7"/>
  <c r="Q103" i="7"/>
  <c r="Q167" i="7"/>
  <c r="Q191" i="7"/>
  <c r="Q202" i="7"/>
  <c r="Q119" i="7"/>
  <c r="R186" i="7"/>
  <c r="R127" i="7"/>
  <c r="Q127" i="7"/>
  <c r="R92" i="7"/>
  <c r="Q92" i="7"/>
  <c r="R210" i="7"/>
  <c r="Q151" i="7"/>
  <c r="R130" i="7"/>
  <c r="Q34" i="7"/>
  <c r="R12" i="7"/>
  <c r="K10" i="6"/>
  <c r="L10" i="6"/>
  <c r="M10" i="6"/>
  <c r="K11" i="6"/>
  <c r="L11" i="6"/>
  <c r="M11" i="6"/>
  <c r="K12" i="6"/>
  <c r="L12" i="6"/>
  <c r="M12" i="6"/>
  <c r="K13" i="6"/>
  <c r="L13" i="6"/>
  <c r="M13" i="6"/>
  <c r="K14" i="6"/>
  <c r="L14" i="6"/>
  <c r="M14" i="6"/>
  <c r="K15" i="6"/>
  <c r="L15" i="6"/>
  <c r="M15" i="6"/>
  <c r="K16" i="6"/>
  <c r="L16" i="6"/>
  <c r="M16" i="6"/>
  <c r="K17" i="6"/>
  <c r="L17" i="6"/>
  <c r="M17" i="6"/>
  <c r="K18" i="6"/>
  <c r="L18" i="6"/>
  <c r="M18" i="6"/>
  <c r="K19" i="6"/>
  <c r="L19" i="6"/>
  <c r="M19" i="6"/>
  <c r="K20" i="6"/>
  <c r="L20" i="6"/>
  <c r="M20" i="6"/>
  <c r="K21" i="6"/>
  <c r="L21" i="6"/>
  <c r="M21" i="6"/>
  <c r="K22" i="6"/>
  <c r="L22" i="6"/>
  <c r="M22" i="6"/>
  <c r="K23" i="6"/>
  <c r="L23" i="6"/>
  <c r="M23" i="6"/>
  <c r="K24" i="6"/>
  <c r="L24" i="6"/>
  <c r="M24" i="6"/>
  <c r="K25" i="6"/>
  <c r="L25" i="6"/>
  <c r="M25" i="6"/>
  <c r="K26" i="6"/>
  <c r="L26" i="6"/>
  <c r="M26" i="6"/>
  <c r="K27" i="6"/>
  <c r="L27" i="6"/>
  <c r="M27" i="6"/>
  <c r="K28" i="6"/>
  <c r="L28" i="6"/>
  <c r="M28" i="6"/>
  <c r="K29" i="6"/>
  <c r="L29" i="6"/>
  <c r="M29" i="6"/>
  <c r="K30" i="6"/>
  <c r="L30" i="6"/>
  <c r="M30" i="6"/>
  <c r="K31" i="6"/>
  <c r="L31" i="6"/>
  <c r="M31" i="6"/>
  <c r="K32" i="6"/>
  <c r="L32" i="6"/>
  <c r="M32" i="6"/>
  <c r="K33" i="6"/>
  <c r="L33" i="6"/>
  <c r="M33" i="6"/>
  <c r="K34" i="6"/>
  <c r="L34" i="6"/>
  <c r="M34" i="6"/>
  <c r="K35" i="6"/>
  <c r="L35" i="6"/>
  <c r="M35" i="6"/>
  <c r="K36" i="6"/>
  <c r="L36" i="6"/>
  <c r="M36" i="6"/>
  <c r="K37" i="6"/>
  <c r="L37" i="6"/>
  <c r="M37" i="6"/>
  <c r="K38" i="6"/>
  <c r="L38" i="6"/>
  <c r="M38" i="6"/>
  <c r="K39" i="6"/>
  <c r="L39" i="6"/>
  <c r="M39" i="6"/>
  <c r="K40" i="6"/>
  <c r="L40" i="6"/>
  <c r="M40" i="6"/>
  <c r="K41" i="6"/>
  <c r="L41" i="6"/>
  <c r="M41" i="6"/>
  <c r="K42" i="6"/>
  <c r="L42" i="6"/>
  <c r="M42" i="6"/>
  <c r="K43" i="6"/>
  <c r="L43" i="6"/>
  <c r="M43" i="6"/>
  <c r="K44" i="6"/>
  <c r="L44" i="6"/>
  <c r="M44" i="6"/>
  <c r="K45" i="6"/>
  <c r="L45" i="6"/>
  <c r="M45" i="6"/>
  <c r="K46" i="6"/>
  <c r="L46" i="6"/>
  <c r="M46" i="6"/>
  <c r="K47" i="6"/>
  <c r="L47" i="6"/>
  <c r="M47" i="6"/>
  <c r="K48" i="6"/>
  <c r="L48" i="6"/>
  <c r="M48" i="6"/>
  <c r="K49" i="6"/>
  <c r="L49" i="6"/>
  <c r="M49" i="6"/>
  <c r="K50" i="6"/>
  <c r="L50" i="6"/>
  <c r="M50" i="6"/>
  <c r="K51" i="6"/>
  <c r="L51" i="6"/>
  <c r="M51" i="6"/>
  <c r="K52" i="6"/>
  <c r="L52" i="6"/>
  <c r="M52" i="6"/>
  <c r="K53" i="6"/>
  <c r="L53" i="6"/>
  <c r="M53" i="6"/>
  <c r="K54" i="6"/>
  <c r="L54" i="6"/>
  <c r="M54" i="6"/>
  <c r="K55" i="6"/>
  <c r="L55" i="6"/>
  <c r="M55" i="6"/>
  <c r="K56" i="6"/>
  <c r="L56" i="6"/>
  <c r="M56" i="6"/>
  <c r="K57" i="6"/>
  <c r="L57" i="6"/>
  <c r="M57" i="6"/>
  <c r="K58" i="6"/>
  <c r="L58" i="6"/>
  <c r="M58" i="6"/>
  <c r="K59" i="6"/>
  <c r="L59" i="6"/>
  <c r="M59" i="6"/>
  <c r="K60" i="6"/>
  <c r="L60" i="6"/>
  <c r="M60" i="6"/>
  <c r="K61" i="6"/>
  <c r="L61" i="6"/>
  <c r="M61" i="6"/>
  <c r="K62" i="6"/>
  <c r="L62" i="6"/>
  <c r="M62" i="6"/>
  <c r="K63" i="6"/>
  <c r="L63" i="6"/>
  <c r="M63" i="6"/>
  <c r="K64" i="6"/>
  <c r="L64" i="6"/>
  <c r="M64" i="6"/>
  <c r="K65" i="6"/>
  <c r="L65" i="6"/>
  <c r="M65" i="6"/>
  <c r="K66" i="6"/>
  <c r="L66" i="6"/>
  <c r="M66" i="6"/>
  <c r="K67" i="6"/>
  <c r="L67" i="6"/>
  <c r="M67" i="6"/>
  <c r="K68" i="6"/>
  <c r="L68" i="6"/>
  <c r="M68" i="6"/>
  <c r="K69" i="6"/>
  <c r="L69" i="6"/>
  <c r="M69" i="6"/>
  <c r="K70" i="6"/>
  <c r="L70" i="6"/>
  <c r="M70" i="6"/>
  <c r="K71" i="6"/>
  <c r="L71" i="6"/>
  <c r="M71" i="6"/>
  <c r="K72" i="6"/>
  <c r="L72" i="6"/>
  <c r="M72" i="6"/>
  <c r="K73" i="6"/>
  <c r="L73" i="6"/>
  <c r="M73" i="6"/>
  <c r="K74" i="6"/>
  <c r="L74" i="6"/>
  <c r="M74" i="6"/>
  <c r="K75" i="6"/>
  <c r="L75" i="6"/>
  <c r="M75" i="6"/>
  <c r="K76" i="6"/>
  <c r="L76" i="6"/>
  <c r="M76" i="6"/>
  <c r="K77" i="6"/>
  <c r="L77" i="6"/>
  <c r="M77" i="6"/>
  <c r="K78" i="6"/>
  <c r="L78" i="6"/>
  <c r="M78" i="6"/>
  <c r="K79" i="6"/>
  <c r="L79" i="6"/>
  <c r="M79" i="6"/>
  <c r="K80" i="6"/>
  <c r="L80" i="6"/>
  <c r="M80" i="6"/>
  <c r="K81" i="6"/>
  <c r="L81" i="6"/>
  <c r="M81" i="6"/>
  <c r="K82" i="6"/>
  <c r="L82" i="6"/>
  <c r="M82" i="6"/>
  <c r="K83" i="6"/>
  <c r="L83" i="6"/>
  <c r="M83" i="6"/>
  <c r="K84" i="6"/>
  <c r="L84" i="6"/>
  <c r="M84" i="6"/>
  <c r="K85" i="6"/>
  <c r="L85" i="6"/>
  <c r="M85" i="6"/>
  <c r="K86" i="6"/>
  <c r="L86" i="6"/>
  <c r="M86" i="6"/>
  <c r="K87" i="6"/>
  <c r="L87" i="6"/>
  <c r="M87" i="6"/>
  <c r="K88" i="6"/>
  <c r="L88" i="6"/>
  <c r="M88" i="6"/>
  <c r="K89" i="6"/>
  <c r="L89" i="6"/>
  <c r="M89" i="6"/>
  <c r="K90" i="6"/>
  <c r="L90" i="6"/>
  <c r="M90" i="6"/>
  <c r="K91" i="6"/>
  <c r="L91" i="6"/>
  <c r="M91" i="6"/>
  <c r="K92" i="6"/>
  <c r="L92" i="6"/>
  <c r="M92" i="6"/>
  <c r="K93" i="6"/>
  <c r="L93" i="6"/>
  <c r="M93" i="6"/>
  <c r="K94" i="6"/>
  <c r="L94" i="6"/>
  <c r="M94" i="6"/>
  <c r="K95" i="6"/>
  <c r="L95" i="6"/>
  <c r="M95" i="6"/>
  <c r="K96" i="6"/>
  <c r="L96" i="6"/>
  <c r="M96" i="6"/>
  <c r="K97" i="6"/>
  <c r="L97" i="6"/>
  <c r="M97" i="6"/>
  <c r="K98" i="6"/>
  <c r="L98" i="6"/>
  <c r="M98" i="6"/>
  <c r="K99" i="6"/>
  <c r="L99" i="6"/>
  <c r="M99" i="6"/>
  <c r="K100" i="6"/>
  <c r="L100" i="6"/>
  <c r="M100" i="6"/>
  <c r="K101" i="6"/>
  <c r="L101" i="6"/>
  <c r="M101" i="6"/>
  <c r="K102" i="6"/>
  <c r="L102" i="6"/>
  <c r="M102" i="6"/>
  <c r="K103" i="6"/>
  <c r="L103" i="6"/>
  <c r="M103" i="6"/>
  <c r="K104" i="6"/>
  <c r="L104" i="6"/>
  <c r="M104" i="6"/>
  <c r="K105" i="6"/>
  <c r="L105" i="6"/>
  <c r="M105" i="6"/>
  <c r="K106" i="6"/>
  <c r="L106" i="6"/>
  <c r="M106" i="6"/>
  <c r="K107" i="6"/>
  <c r="L107" i="6"/>
  <c r="M107" i="6"/>
  <c r="K108" i="6"/>
  <c r="L108" i="6"/>
  <c r="M108" i="6"/>
  <c r="K109" i="6"/>
  <c r="L109" i="6"/>
  <c r="M109" i="6"/>
  <c r="K110" i="6"/>
  <c r="L110" i="6"/>
  <c r="M110" i="6"/>
  <c r="K111" i="6"/>
  <c r="L111" i="6"/>
  <c r="M111" i="6"/>
  <c r="K112" i="6"/>
  <c r="L112" i="6"/>
  <c r="M112" i="6"/>
  <c r="K113" i="6"/>
  <c r="L113" i="6"/>
  <c r="M113" i="6"/>
  <c r="K114" i="6"/>
  <c r="L114" i="6"/>
  <c r="M114" i="6"/>
  <c r="K115" i="6"/>
  <c r="L115" i="6"/>
  <c r="M115" i="6"/>
  <c r="K116" i="6"/>
  <c r="L116" i="6"/>
  <c r="M116" i="6"/>
  <c r="K117" i="6"/>
  <c r="L117" i="6"/>
  <c r="M117" i="6"/>
  <c r="K118" i="6"/>
  <c r="L118" i="6"/>
  <c r="M118" i="6"/>
  <c r="K119" i="6"/>
  <c r="L119" i="6"/>
  <c r="M119" i="6"/>
  <c r="K120" i="6"/>
  <c r="L120" i="6"/>
  <c r="M120" i="6"/>
  <c r="K121" i="6"/>
  <c r="L121" i="6"/>
  <c r="M121" i="6"/>
  <c r="K122" i="6"/>
  <c r="L122" i="6"/>
  <c r="M122" i="6"/>
  <c r="K123" i="6"/>
  <c r="L123" i="6"/>
  <c r="M123" i="6"/>
  <c r="K124" i="6"/>
  <c r="L124" i="6"/>
  <c r="M124" i="6"/>
  <c r="K125" i="6"/>
  <c r="L125" i="6"/>
  <c r="M125" i="6"/>
  <c r="K126" i="6"/>
  <c r="L126" i="6"/>
  <c r="M126" i="6"/>
  <c r="K127" i="6"/>
  <c r="L127" i="6"/>
  <c r="M127" i="6"/>
  <c r="K128" i="6"/>
  <c r="L128" i="6"/>
  <c r="M128" i="6"/>
  <c r="K129" i="6"/>
  <c r="L129" i="6"/>
  <c r="M129" i="6"/>
  <c r="K130" i="6"/>
  <c r="L130" i="6"/>
  <c r="M130" i="6"/>
  <c r="K131" i="6"/>
  <c r="L131" i="6"/>
  <c r="M131" i="6"/>
  <c r="K132" i="6"/>
  <c r="L132" i="6"/>
  <c r="M132" i="6"/>
  <c r="K133" i="6"/>
  <c r="L133" i="6"/>
  <c r="M133" i="6"/>
  <c r="K134" i="6"/>
  <c r="L134" i="6"/>
  <c r="M134" i="6"/>
  <c r="K135" i="6"/>
  <c r="L135" i="6"/>
  <c r="M135" i="6"/>
  <c r="K136" i="6"/>
  <c r="L136" i="6"/>
  <c r="M136" i="6"/>
  <c r="K137" i="6"/>
  <c r="L137" i="6"/>
  <c r="M137" i="6"/>
  <c r="K138" i="6"/>
  <c r="L138" i="6"/>
  <c r="M138" i="6"/>
  <c r="K139" i="6"/>
  <c r="L139" i="6"/>
  <c r="M139" i="6"/>
  <c r="K140" i="6"/>
  <c r="L140" i="6"/>
  <c r="M140" i="6"/>
  <c r="K141" i="6"/>
  <c r="L141" i="6"/>
  <c r="M141" i="6"/>
  <c r="K142" i="6"/>
  <c r="L142" i="6"/>
  <c r="M142" i="6"/>
  <c r="K143" i="6"/>
  <c r="L143" i="6"/>
  <c r="M143" i="6"/>
  <c r="K144" i="6"/>
  <c r="L144" i="6"/>
  <c r="M144" i="6"/>
  <c r="K145" i="6"/>
  <c r="L145" i="6"/>
  <c r="M145" i="6"/>
  <c r="K146" i="6"/>
  <c r="L146" i="6"/>
  <c r="M146" i="6"/>
  <c r="K147" i="6"/>
  <c r="L147" i="6"/>
  <c r="M147" i="6"/>
  <c r="K148" i="6"/>
  <c r="L148" i="6"/>
  <c r="M148" i="6"/>
  <c r="K149" i="6"/>
  <c r="L149" i="6"/>
  <c r="M149" i="6"/>
  <c r="K150" i="6"/>
  <c r="L150" i="6"/>
  <c r="M150" i="6"/>
  <c r="K151" i="6"/>
  <c r="L151" i="6"/>
  <c r="M151" i="6"/>
  <c r="K152" i="6"/>
  <c r="L152" i="6"/>
  <c r="M152" i="6"/>
  <c r="K153" i="6"/>
  <c r="L153" i="6"/>
  <c r="M153" i="6"/>
  <c r="K154" i="6"/>
  <c r="L154" i="6"/>
  <c r="M154" i="6"/>
  <c r="K155" i="6"/>
  <c r="L155" i="6"/>
  <c r="M155" i="6"/>
  <c r="K156" i="6"/>
  <c r="L156" i="6"/>
  <c r="M156" i="6"/>
  <c r="K157" i="6"/>
  <c r="L157" i="6"/>
  <c r="M157" i="6"/>
  <c r="K158" i="6"/>
  <c r="L158" i="6"/>
  <c r="M158" i="6"/>
  <c r="K159" i="6"/>
  <c r="L159" i="6"/>
  <c r="M159" i="6"/>
  <c r="K160" i="6"/>
  <c r="L160" i="6"/>
  <c r="M160" i="6"/>
  <c r="K161" i="6"/>
  <c r="L161" i="6"/>
  <c r="M161" i="6"/>
  <c r="K162" i="6"/>
  <c r="L162" i="6"/>
  <c r="M162" i="6"/>
  <c r="K163" i="6"/>
  <c r="L163" i="6"/>
  <c r="M163" i="6"/>
  <c r="K164" i="6"/>
  <c r="L164" i="6"/>
  <c r="M164" i="6"/>
  <c r="K165" i="6"/>
  <c r="L165" i="6"/>
  <c r="M165" i="6"/>
  <c r="K166" i="6"/>
  <c r="L166" i="6"/>
  <c r="M166" i="6"/>
  <c r="K167" i="6"/>
  <c r="L167" i="6"/>
  <c r="M167" i="6"/>
  <c r="K168" i="6"/>
  <c r="L168" i="6"/>
  <c r="M168" i="6"/>
  <c r="K169" i="6"/>
  <c r="L169" i="6"/>
  <c r="M169" i="6"/>
  <c r="K170" i="6"/>
  <c r="L170" i="6"/>
  <c r="M170" i="6"/>
  <c r="K171" i="6"/>
  <c r="L171" i="6"/>
  <c r="M171" i="6"/>
  <c r="K172" i="6"/>
  <c r="L172" i="6"/>
  <c r="M172" i="6"/>
  <c r="K173" i="6"/>
  <c r="L173" i="6"/>
  <c r="M173" i="6"/>
  <c r="K174" i="6"/>
  <c r="L174" i="6"/>
  <c r="M174" i="6"/>
  <c r="K175" i="6"/>
  <c r="L175" i="6"/>
  <c r="M175" i="6"/>
  <c r="K176" i="6"/>
  <c r="L176" i="6"/>
  <c r="M176" i="6"/>
  <c r="K177" i="6"/>
  <c r="L177" i="6"/>
  <c r="M177" i="6"/>
  <c r="K178" i="6"/>
  <c r="L178" i="6"/>
  <c r="M178" i="6"/>
  <c r="K179" i="6"/>
  <c r="L179" i="6"/>
  <c r="M179" i="6"/>
  <c r="K180" i="6"/>
  <c r="L180" i="6"/>
  <c r="M180" i="6"/>
  <c r="K181" i="6"/>
  <c r="L181" i="6"/>
  <c r="M181" i="6"/>
  <c r="K182" i="6"/>
  <c r="L182" i="6"/>
  <c r="M182" i="6"/>
  <c r="K183" i="6"/>
  <c r="L183" i="6"/>
  <c r="M183" i="6"/>
  <c r="K184" i="6"/>
  <c r="L184" i="6"/>
  <c r="M184" i="6"/>
  <c r="K185" i="6"/>
  <c r="L185" i="6"/>
  <c r="M185" i="6"/>
  <c r="K186" i="6"/>
  <c r="L186" i="6"/>
  <c r="M186" i="6"/>
  <c r="K187" i="6"/>
  <c r="L187" i="6"/>
  <c r="M187" i="6"/>
  <c r="K188" i="6"/>
  <c r="L188" i="6"/>
  <c r="M188" i="6"/>
  <c r="K189" i="6"/>
  <c r="L189" i="6"/>
  <c r="M189" i="6"/>
  <c r="K190" i="6"/>
  <c r="L190" i="6"/>
  <c r="M190" i="6"/>
  <c r="K191" i="6"/>
  <c r="L191" i="6"/>
  <c r="M191" i="6"/>
  <c r="K192" i="6"/>
  <c r="L192" i="6"/>
  <c r="M192" i="6"/>
  <c r="K193" i="6"/>
  <c r="L193" i="6"/>
  <c r="M193" i="6"/>
  <c r="K194" i="6"/>
  <c r="L194" i="6"/>
  <c r="M194" i="6"/>
  <c r="K195" i="6"/>
  <c r="L195" i="6"/>
  <c r="M195" i="6"/>
  <c r="K196" i="6"/>
  <c r="L196" i="6"/>
  <c r="M196" i="6"/>
  <c r="K197" i="6"/>
  <c r="L197" i="6"/>
  <c r="M197" i="6"/>
  <c r="K198" i="6"/>
  <c r="L198" i="6"/>
  <c r="M198" i="6"/>
  <c r="K199" i="6"/>
  <c r="L199" i="6"/>
  <c r="M199" i="6"/>
  <c r="K200" i="6"/>
  <c r="L200" i="6"/>
  <c r="M200" i="6"/>
  <c r="K201" i="6"/>
  <c r="L201" i="6"/>
  <c r="M201" i="6"/>
  <c r="K202" i="6"/>
  <c r="L202" i="6"/>
  <c r="M202" i="6"/>
  <c r="K203" i="6"/>
  <c r="L203" i="6"/>
  <c r="M203" i="6"/>
  <c r="K204" i="6"/>
  <c r="L204" i="6"/>
  <c r="M204" i="6"/>
  <c r="K205" i="6"/>
  <c r="L205" i="6"/>
  <c r="M205" i="6"/>
  <c r="K206" i="6"/>
  <c r="L206" i="6"/>
  <c r="M206" i="6"/>
  <c r="K207" i="6"/>
  <c r="L207" i="6"/>
  <c r="M207" i="6"/>
  <c r="K208" i="6"/>
  <c r="L208" i="6"/>
  <c r="M208" i="6"/>
  <c r="K209" i="6"/>
  <c r="L209" i="6"/>
  <c r="M209" i="6"/>
  <c r="K210" i="6"/>
  <c r="L210" i="6"/>
  <c r="M210" i="6"/>
  <c r="K211" i="6"/>
  <c r="L211" i="6"/>
  <c r="M211" i="6"/>
  <c r="K212" i="6"/>
  <c r="L212" i="6"/>
  <c r="M212" i="6"/>
  <c r="K213" i="6"/>
  <c r="L213" i="6"/>
  <c r="M213" i="6"/>
  <c r="K214" i="6"/>
  <c r="L214" i="6"/>
  <c r="M214" i="6"/>
  <c r="K215" i="6"/>
  <c r="L215" i="6"/>
  <c r="M215" i="6"/>
  <c r="K216" i="6"/>
  <c r="L216" i="6"/>
  <c r="M216" i="6"/>
  <c r="K217" i="6"/>
  <c r="L217" i="6"/>
  <c r="M217" i="6"/>
  <c r="K218" i="6"/>
  <c r="L218" i="6"/>
  <c r="M218" i="6"/>
  <c r="K219" i="6"/>
  <c r="L219" i="6"/>
  <c r="M219" i="6"/>
  <c r="K220" i="6"/>
  <c r="L220" i="6"/>
  <c r="M220" i="6"/>
  <c r="K221" i="6"/>
  <c r="L221" i="6"/>
  <c r="M221" i="6"/>
  <c r="K222" i="6"/>
  <c r="L222" i="6"/>
  <c r="M222" i="6"/>
  <c r="K223" i="6"/>
  <c r="L223" i="6"/>
  <c r="M223" i="6"/>
  <c r="K224" i="6"/>
  <c r="L224" i="6"/>
  <c r="M224" i="6"/>
  <c r="K225" i="6"/>
  <c r="L225" i="6"/>
  <c r="M225" i="6"/>
  <c r="K226" i="6"/>
  <c r="L226" i="6"/>
  <c r="M226" i="6"/>
  <c r="K227" i="6"/>
  <c r="L227" i="6"/>
  <c r="M227" i="6"/>
  <c r="K228" i="6"/>
  <c r="L228" i="6"/>
  <c r="M228" i="6"/>
  <c r="K229" i="6"/>
  <c r="L229" i="6"/>
  <c r="M229" i="6"/>
  <c r="K230" i="6"/>
  <c r="L230" i="6"/>
  <c r="M230" i="6"/>
  <c r="K231" i="6"/>
  <c r="L231" i="6"/>
  <c r="M231" i="6"/>
  <c r="K232" i="6"/>
  <c r="L232" i="6"/>
  <c r="M232" i="6"/>
  <c r="K233" i="6"/>
  <c r="L233" i="6"/>
  <c r="M233" i="6"/>
  <c r="K234" i="6"/>
  <c r="L234" i="6"/>
  <c r="M234" i="6"/>
  <c r="K235" i="6"/>
  <c r="L235" i="6"/>
  <c r="M235" i="6"/>
  <c r="K236" i="6"/>
  <c r="L236" i="6"/>
  <c r="M236" i="6"/>
  <c r="K237" i="6"/>
  <c r="L237" i="6"/>
  <c r="M237" i="6"/>
  <c r="K238" i="6"/>
  <c r="L238" i="6"/>
  <c r="M238" i="6"/>
  <c r="K239" i="6"/>
  <c r="L239" i="6"/>
  <c r="M239" i="6"/>
  <c r="K240" i="6"/>
  <c r="L240" i="6"/>
  <c r="M240" i="6"/>
  <c r="K241" i="6"/>
  <c r="L241" i="6"/>
  <c r="M241" i="6"/>
  <c r="K242" i="6"/>
  <c r="L242" i="6"/>
  <c r="M242" i="6"/>
  <c r="K243" i="6"/>
  <c r="L243" i="6"/>
  <c r="M243" i="6"/>
  <c r="K244" i="6"/>
  <c r="L244" i="6"/>
  <c r="M244" i="6"/>
  <c r="K245" i="6"/>
  <c r="L245" i="6"/>
  <c r="M245" i="6"/>
  <c r="K246" i="6"/>
  <c r="L246" i="6"/>
  <c r="M246" i="6"/>
  <c r="K247" i="6"/>
  <c r="L247" i="6"/>
  <c r="M247" i="6"/>
  <c r="K248" i="6"/>
  <c r="L248" i="6"/>
  <c r="M248" i="6"/>
  <c r="K249" i="6"/>
  <c r="L249" i="6"/>
  <c r="M249" i="6"/>
  <c r="M9" i="6"/>
  <c r="L9" i="6"/>
  <c r="K9" i="6"/>
  <c r="B21" i="7" l="1"/>
  <c r="O42" i="6"/>
  <c r="P190" i="6"/>
  <c r="P139" i="6"/>
  <c r="O94" i="6"/>
  <c r="O38" i="6"/>
  <c r="O22" i="6"/>
  <c r="O14" i="6"/>
  <c r="O43" i="6"/>
  <c r="P31" i="6"/>
  <c r="P183" i="6"/>
  <c r="O181" i="6"/>
  <c r="P42" i="6"/>
  <c r="P79" i="6"/>
  <c r="P9" i="6"/>
  <c r="P233" i="6"/>
  <c r="P57" i="6"/>
  <c r="P97" i="6"/>
  <c r="O79" i="6"/>
  <c r="O177" i="6"/>
  <c r="O105" i="6"/>
  <c r="O147" i="6"/>
  <c r="O139" i="6"/>
  <c r="O107" i="6"/>
  <c r="B20" i="6"/>
  <c r="O168" i="6"/>
  <c r="O128" i="6"/>
  <c r="P149" i="6"/>
  <c r="P93" i="6"/>
  <c r="O82" i="6"/>
  <c r="O40" i="6"/>
  <c r="O32" i="6"/>
  <c r="P128" i="6"/>
  <c r="P112" i="6"/>
  <c r="P104" i="6"/>
  <c r="O232" i="6"/>
  <c r="O216" i="6"/>
  <c r="O208" i="6"/>
  <c r="O200" i="6"/>
  <c r="O184" i="6"/>
  <c r="O112" i="6"/>
  <c r="O83" i="6"/>
  <c r="O78" i="6"/>
  <c r="O25" i="6"/>
  <c r="P11" i="6"/>
  <c r="O9" i="6"/>
  <c r="O226" i="6"/>
  <c r="O218" i="6"/>
  <c r="O202" i="6"/>
  <c r="O194" i="6"/>
  <c r="P191" i="6"/>
  <c r="P159" i="6"/>
  <c r="P117" i="6"/>
  <c r="P96" i="6"/>
  <c r="P90" i="6"/>
  <c r="O80" i="6"/>
  <c r="P69" i="6"/>
  <c r="P95" i="6"/>
  <c r="P156" i="6"/>
  <c r="P66" i="6"/>
  <c r="P177" i="6"/>
  <c r="P161" i="6"/>
  <c r="O116" i="6"/>
  <c r="O100" i="6"/>
  <c r="O95" i="6"/>
  <c r="P92" i="6"/>
  <c r="P71" i="6"/>
  <c r="P39" i="6"/>
  <c r="O222" i="6"/>
  <c r="O60" i="6"/>
  <c r="O143" i="6"/>
  <c r="O235" i="6"/>
  <c r="O224" i="6"/>
  <c r="O195" i="6"/>
  <c r="O174" i="6"/>
  <c r="O171" i="6"/>
  <c r="P153" i="6"/>
  <c r="O150" i="6"/>
  <c r="O145" i="6"/>
  <c r="P118" i="6"/>
  <c r="P110" i="6"/>
  <c r="P81" i="6"/>
  <c r="P30" i="6"/>
  <c r="P240" i="6"/>
  <c r="P179" i="6"/>
  <c r="O142" i="6"/>
  <c r="O126" i="6"/>
  <c r="P121" i="6"/>
  <c r="O118" i="6"/>
  <c r="P94" i="6"/>
  <c r="P45" i="6"/>
  <c r="O24" i="6"/>
  <c r="P127" i="6"/>
  <c r="P236" i="6"/>
  <c r="P228" i="6"/>
  <c r="P220" i="6"/>
  <c r="P204" i="6"/>
  <c r="P196" i="6"/>
  <c r="O178" i="6"/>
  <c r="P175" i="6"/>
  <c r="P167" i="6"/>
  <c r="P141" i="6"/>
  <c r="P133" i="6"/>
  <c r="P49" i="6"/>
  <c r="O141" i="6"/>
  <c r="P138" i="6"/>
  <c r="O75" i="6"/>
  <c r="O62" i="6"/>
  <c r="O57" i="6"/>
  <c r="O49" i="6"/>
  <c r="O23" i="6"/>
  <c r="O241" i="6"/>
  <c r="O193" i="6"/>
  <c r="O159" i="6"/>
  <c r="O151" i="6"/>
  <c r="O106" i="6"/>
  <c r="P38" i="6"/>
  <c r="O28" i="6"/>
  <c r="P25" i="6"/>
  <c r="O20" i="6"/>
  <c r="O12" i="6"/>
  <c r="P241" i="6"/>
  <c r="O231" i="6"/>
  <c r="O228" i="6"/>
  <c r="P209" i="6"/>
  <c r="O196" i="6"/>
  <c r="P185" i="6"/>
  <c r="O183" i="6"/>
  <c r="O175" i="6"/>
  <c r="P157" i="6"/>
  <c r="O144" i="6"/>
  <c r="P120" i="6"/>
  <c r="P113" i="6"/>
  <c r="O110" i="6"/>
  <c r="O92" i="6"/>
  <c r="O51" i="6"/>
  <c r="P41" i="6"/>
  <c r="P28" i="6"/>
  <c r="P26" i="6"/>
  <c r="P23" i="6"/>
  <c r="O16" i="6"/>
  <c r="O11" i="6"/>
  <c r="P77" i="6"/>
  <c r="P219" i="6"/>
  <c r="P203" i="6"/>
  <c r="O172" i="6"/>
  <c r="P166" i="6"/>
  <c r="P122" i="6"/>
  <c r="O84" i="6"/>
  <c r="P76" i="6"/>
  <c r="P15" i="6"/>
  <c r="P154" i="6"/>
  <c r="P248" i="6"/>
  <c r="P184" i="6"/>
  <c r="P169" i="6"/>
  <c r="O166" i="6"/>
  <c r="O148" i="6"/>
  <c r="O122" i="6"/>
  <c r="P119" i="6"/>
  <c r="P106" i="6"/>
  <c r="O86" i="6"/>
  <c r="O76" i="6"/>
  <c r="P73" i="6"/>
  <c r="P55" i="6"/>
  <c r="O53" i="6"/>
  <c r="P245" i="6"/>
  <c r="P229" i="6"/>
  <c r="P221" i="6"/>
  <c r="P213" i="6"/>
  <c r="P189" i="6"/>
  <c r="P168" i="6"/>
  <c r="P160" i="6"/>
  <c r="P155" i="6"/>
  <c r="P129" i="6"/>
  <c r="P124" i="6"/>
  <c r="P111" i="6"/>
  <c r="P88" i="6"/>
  <c r="P47" i="6"/>
  <c r="O237" i="6"/>
  <c r="P218" i="6"/>
  <c r="O213" i="6"/>
  <c r="P202" i="6"/>
  <c r="O189" i="6"/>
  <c r="P165" i="6"/>
  <c r="O155" i="6"/>
  <c r="P142" i="6"/>
  <c r="O132" i="6"/>
  <c r="O129" i="6"/>
  <c r="P108" i="6"/>
  <c r="P100" i="6"/>
  <c r="P85" i="6"/>
  <c r="P62" i="6"/>
  <c r="P29" i="6"/>
  <c r="O17" i="6"/>
  <c r="P14" i="6"/>
  <c r="O242" i="6"/>
  <c r="P234" i="6"/>
  <c r="O221" i="6"/>
  <c r="O214" i="6"/>
  <c r="O204" i="6"/>
  <c r="P199" i="6"/>
  <c r="O190" i="6"/>
  <c r="O161" i="6"/>
  <c r="O156" i="6"/>
  <c r="O127" i="6"/>
  <c r="O117" i="6"/>
  <c r="P114" i="6"/>
  <c r="P102" i="6"/>
  <c r="O88" i="6"/>
  <c r="P80" i="6"/>
  <c r="O71" i="6"/>
  <c r="P63" i="6"/>
  <c r="P58" i="6"/>
  <c r="P53" i="6"/>
  <c r="O44" i="6"/>
  <c r="P36" i="6"/>
  <c r="P34" i="6"/>
  <c r="O29" i="6"/>
  <c r="P24" i="6"/>
  <c r="P249" i="6"/>
  <c r="P244" i="6"/>
  <c r="O234" i="6"/>
  <c r="P201" i="6"/>
  <c r="P182" i="6"/>
  <c r="P170" i="6"/>
  <c r="O153" i="6"/>
  <c r="P151" i="6"/>
  <c r="P148" i="6"/>
  <c r="P143" i="6"/>
  <c r="O114" i="6"/>
  <c r="O97" i="6"/>
  <c r="O90" i="6"/>
  <c r="P82" i="6"/>
  <c r="O63" i="6"/>
  <c r="P61" i="6"/>
  <c r="O46" i="6"/>
  <c r="O36" i="6"/>
  <c r="O31" i="6"/>
  <c r="P20" i="6"/>
  <c r="O247" i="6"/>
  <c r="O244" i="6"/>
  <c r="O211" i="6"/>
  <c r="O182" i="6"/>
  <c r="O170" i="6"/>
  <c r="O158" i="6"/>
  <c r="P145" i="6"/>
  <c r="O68" i="6"/>
  <c r="P246" i="6"/>
  <c r="P238" i="6"/>
  <c r="P225" i="6"/>
  <c r="P210" i="6"/>
  <c r="P205" i="6"/>
  <c r="P198" i="6"/>
  <c r="P172" i="6"/>
  <c r="P135" i="6"/>
  <c r="P130" i="6"/>
  <c r="P101" i="6"/>
  <c r="P89" i="6"/>
  <c r="P52" i="6"/>
  <c r="O48" i="6"/>
  <c r="O41" i="6"/>
  <c r="P35" i="6"/>
  <c r="P33" i="6"/>
  <c r="O19" i="6"/>
  <c r="P17" i="6"/>
  <c r="O238" i="6"/>
  <c r="P230" i="6"/>
  <c r="O225" i="6"/>
  <c r="P222" i="6"/>
  <c r="O210" i="6"/>
  <c r="O203" i="6"/>
  <c r="O198" i="6"/>
  <c r="P193" i="6"/>
  <c r="O179" i="6"/>
  <c r="O167" i="6"/>
  <c r="O165" i="6"/>
  <c r="O160" i="6"/>
  <c r="P140" i="6"/>
  <c r="O135" i="6"/>
  <c r="O123" i="6"/>
  <c r="O113" i="6"/>
  <c r="O111" i="6"/>
  <c r="O101" i="6"/>
  <c r="P98" i="6"/>
  <c r="P91" i="6"/>
  <c r="O77" i="6"/>
  <c r="P65" i="6"/>
  <c r="O55" i="6"/>
  <c r="O52" i="6"/>
  <c r="P40" i="6"/>
  <c r="O35" i="6"/>
  <c r="O30" i="6"/>
  <c r="O21" i="6"/>
  <c r="P12" i="6"/>
  <c r="P207" i="6"/>
  <c r="P195" i="6"/>
  <c r="P188" i="6"/>
  <c r="P181" i="6"/>
  <c r="P176" i="6"/>
  <c r="P174" i="6"/>
  <c r="P164" i="6"/>
  <c r="P125" i="6"/>
  <c r="P74" i="6"/>
  <c r="P64" i="6"/>
  <c r="P37" i="6"/>
  <c r="P27" i="6"/>
  <c r="P18" i="6"/>
  <c r="P16" i="6"/>
  <c r="P217" i="6"/>
  <c r="P212" i="6"/>
  <c r="O248" i="6"/>
  <c r="O240" i="6"/>
  <c r="P237" i="6"/>
  <c r="O217" i="6"/>
  <c r="O215" i="6"/>
  <c r="O188" i="6"/>
  <c r="O176" i="6"/>
  <c r="O164" i="6"/>
  <c r="O125" i="6"/>
  <c r="O120" i="6"/>
  <c r="O91" i="6"/>
  <c r="O74" i="6"/>
  <c r="O72" i="6"/>
  <c r="O37" i="6"/>
  <c r="O27" i="6"/>
  <c r="O18" i="6"/>
  <c r="O47" i="6"/>
  <c r="O45" i="6"/>
  <c r="O33" i="6"/>
  <c r="P22" i="6"/>
  <c r="O133" i="6"/>
  <c r="O96" i="6"/>
  <c r="O69" i="6"/>
  <c r="O245" i="6"/>
  <c r="P243" i="6"/>
  <c r="O236" i="6"/>
  <c r="P232" i="6"/>
  <c r="O229" i="6"/>
  <c r="O227" i="6"/>
  <c r="O220" i="6"/>
  <c r="O209" i="6"/>
  <c r="O207" i="6"/>
  <c r="O191" i="6"/>
  <c r="P187" i="6"/>
  <c r="P178" i="6"/>
  <c r="O173" i="6"/>
  <c r="O149" i="6"/>
  <c r="O137" i="6"/>
  <c r="O130" i="6"/>
  <c r="O119" i="6"/>
  <c r="O108" i="6"/>
  <c r="O104" i="6"/>
  <c r="O81" i="6"/>
  <c r="O73" i="6"/>
  <c r="O66" i="6"/>
  <c r="O64" i="6"/>
  <c r="P59" i="6"/>
  <c r="O39" i="6"/>
  <c r="P21" i="6"/>
  <c r="P19" i="6"/>
  <c r="P13" i="6"/>
  <c r="P247" i="6"/>
  <c r="P231" i="6"/>
  <c r="P206" i="6"/>
  <c r="P197" i="6"/>
  <c r="P162" i="6"/>
  <c r="P146" i="6"/>
  <c r="P144" i="6"/>
  <c r="P137" i="6"/>
  <c r="P134" i="6"/>
  <c r="P132" i="6"/>
  <c r="P103" i="6"/>
  <c r="P70" i="6"/>
  <c r="P68" i="6"/>
  <c r="P50" i="6"/>
  <c r="P48" i="6"/>
  <c r="P46" i="6"/>
  <c r="P44" i="6"/>
  <c r="O15" i="6"/>
  <c r="O13" i="6"/>
  <c r="O239" i="6"/>
  <c r="O223" i="6"/>
  <c r="P216" i="6"/>
  <c r="O249" i="6"/>
  <c r="P242" i="6"/>
  <c r="P226" i="6"/>
  <c r="P224" i="6"/>
  <c r="P215" i="6"/>
  <c r="O206" i="6"/>
  <c r="P200" i="6"/>
  <c r="O197" i="6"/>
  <c r="P180" i="6"/>
  <c r="P171" i="6"/>
  <c r="O169" i="6"/>
  <c r="P158" i="6"/>
  <c r="P150" i="6"/>
  <c r="O146" i="6"/>
  <c r="O134" i="6"/>
  <c r="P123" i="6"/>
  <c r="O121" i="6"/>
  <c r="O103" i="6"/>
  <c r="P87" i="6"/>
  <c r="O85" i="6"/>
  <c r="O70" i="6"/>
  <c r="O59" i="6"/>
  <c r="P54" i="6"/>
  <c r="O50" i="6"/>
  <c r="P32" i="6"/>
  <c r="P10" i="6"/>
  <c r="O233" i="6"/>
  <c r="O180" i="6"/>
  <c r="O154" i="6"/>
  <c r="O140" i="6"/>
  <c r="O87" i="6"/>
  <c r="O65" i="6"/>
  <c r="O61" i="6"/>
  <c r="O54" i="6"/>
  <c r="O34" i="6"/>
  <c r="O26" i="6"/>
  <c r="O10" i="6"/>
  <c r="O246" i="6"/>
  <c r="P239" i="6"/>
  <c r="O230" i="6"/>
  <c r="P223" i="6"/>
  <c r="O219" i="6"/>
  <c r="P214" i="6"/>
  <c r="O212" i="6"/>
  <c r="P208" i="6"/>
  <c r="O205" i="6"/>
  <c r="O201" i="6"/>
  <c r="O199" i="6"/>
  <c r="P194" i="6"/>
  <c r="O185" i="6"/>
  <c r="O138" i="6"/>
  <c r="O131" i="6"/>
  <c r="P126" i="6"/>
  <c r="O124" i="6"/>
  <c r="P116" i="6"/>
  <c r="P107" i="6"/>
  <c r="P105" i="6"/>
  <c r="O102" i="6"/>
  <c r="O98" i="6"/>
  <c r="O89" i="6"/>
  <c r="P86" i="6"/>
  <c r="P84" i="6"/>
  <c r="P78" i="6"/>
  <c r="O67" i="6"/>
  <c r="P60" i="6"/>
  <c r="O56" i="6"/>
  <c r="O163" i="6"/>
  <c r="O93" i="6"/>
  <c r="O187" i="6"/>
  <c r="O157" i="6"/>
  <c r="O136" i="6"/>
  <c r="P136" i="6"/>
  <c r="O115" i="6"/>
  <c r="P235" i="6"/>
  <c r="P227" i="6"/>
  <c r="P211" i="6"/>
  <c r="O243" i="6"/>
  <c r="P192" i="6"/>
  <c r="P109" i="6"/>
  <c r="O192" i="6"/>
  <c r="O186" i="6"/>
  <c r="P186" i="6"/>
  <c r="P173" i="6"/>
  <c r="O152" i="6"/>
  <c r="P152" i="6"/>
  <c r="O109" i="6"/>
  <c r="O99" i="6"/>
  <c r="P163" i="6"/>
  <c r="P147" i="6"/>
  <c r="P131" i="6"/>
  <c r="P115" i="6"/>
  <c r="P99" i="6"/>
  <c r="P83" i="6"/>
  <c r="P67" i="6"/>
  <c r="P51" i="6"/>
  <c r="O58" i="6"/>
  <c r="P75" i="6"/>
  <c r="P43" i="6"/>
  <c r="P72" i="6"/>
  <c r="P56" i="6"/>
  <c r="O162" i="6"/>
  <c r="R181" i="6" l="1"/>
  <c r="R60" i="6"/>
  <c r="R171" i="6"/>
  <c r="R62" i="6"/>
  <c r="Q25" i="6"/>
  <c r="R177" i="6"/>
  <c r="Q66" i="6"/>
  <c r="Q149" i="6"/>
  <c r="Q24" i="6"/>
  <c r="R232" i="6"/>
  <c r="R126" i="6"/>
  <c r="R240" i="6"/>
  <c r="Q39" i="6"/>
  <c r="R139" i="6"/>
  <c r="R144" i="6"/>
  <c r="Q78" i="6"/>
  <c r="Q38" i="6"/>
  <c r="R79" i="6"/>
  <c r="R231" i="6"/>
  <c r="R42" i="6"/>
  <c r="R151" i="6"/>
  <c r="Q93" i="6"/>
  <c r="Q105" i="6"/>
  <c r="Q175" i="6"/>
  <c r="R14" i="6"/>
  <c r="R193" i="6"/>
  <c r="R142" i="6"/>
  <c r="Q94" i="6"/>
  <c r="Q65" i="6"/>
  <c r="R40" i="6"/>
  <c r="R104" i="6"/>
  <c r="Q243" i="6"/>
  <c r="Q31" i="6"/>
  <c r="Q177" i="6"/>
  <c r="Q159" i="6"/>
  <c r="Q42" i="6"/>
  <c r="R222" i="6"/>
  <c r="R11" i="6"/>
  <c r="Q238" i="6"/>
  <c r="Q183" i="6"/>
  <c r="Q233" i="6"/>
  <c r="Q41" i="6"/>
  <c r="Q244" i="6"/>
  <c r="Q22" i="6"/>
  <c r="Q194" i="6"/>
  <c r="R238" i="6"/>
  <c r="Q14" i="6"/>
  <c r="R143" i="6"/>
  <c r="R118" i="6"/>
  <c r="R184" i="6"/>
  <c r="R43" i="6"/>
  <c r="R137" i="6"/>
  <c r="Q178" i="6"/>
  <c r="R22" i="6"/>
  <c r="Q139" i="6"/>
  <c r="Q40" i="6"/>
  <c r="Q190" i="6"/>
  <c r="Q57" i="6"/>
  <c r="R51" i="6"/>
  <c r="Q62" i="6"/>
  <c r="R107" i="6"/>
  <c r="R32" i="6"/>
  <c r="Q49" i="6"/>
  <c r="Q218" i="6"/>
  <c r="R25" i="6"/>
  <c r="R189" i="6"/>
  <c r="Q128" i="6"/>
  <c r="Q79" i="6"/>
  <c r="Q207" i="6"/>
  <c r="Q92" i="6"/>
  <c r="Q85" i="6"/>
  <c r="Q15" i="6"/>
  <c r="R106" i="6"/>
  <c r="R202" i="6"/>
  <c r="R57" i="6"/>
  <c r="Q114" i="6"/>
  <c r="R221" i="6"/>
  <c r="Q20" i="6"/>
  <c r="R128" i="6"/>
  <c r="Q30" i="6"/>
  <c r="Q36" i="6"/>
  <c r="Q127" i="6"/>
  <c r="Q154" i="6"/>
  <c r="Q191" i="6"/>
  <c r="Q33" i="6"/>
  <c r="Q74" i="6"/>
  <c r="R176" i="6"/>
  <c r="Q156" i="6"/>
  <c r="Q196" i="6"/>
  <c r="R9" i="6"/>
  <c r="Q45" i="6"/>
  <c r="Q179" i="6"/>
  <c r="R71" i="6"/>
  <c r="Q142" i="6"/>
  <c r="Q222" i="6"/>
  <c r="Q47" i="6"/>
  <c r="R203" i="6"/>
  <c r="R111" i="6"/>
  <c r="Q193" i="6"/>
  <c r="Q16" i="6"/>
  <c r="Q141" i="6"/>
  <c r="Q9" i="6"/>
  <c r="R83" i="6"/>
  <c r="R21" i="6"/>
  <c r="R127" i="6"/>
  <c r="Q129" i="6"/>
  <c r="R122" i="6"/>
  <c r="Q106" i="6"/>
  <c r="R227" i="6"/>
  <c r="Q203" i="6"/>
  <c r="Q116" i="6"/>
  <c r="R239" i="6"/>
  <c r="R226" i="6"/>
  <c r="R90" i="6"/>
  <c r="R204" i="6"/>
  <c r="R66" i="6"/>
  <c r="R45" i="6"/>
  <c r="Q54" i="6"/>
  <c r="Q108" i="6"/>
  <c r="R23" i="6"/>
  <c r="Q228" i="6"/>
  <c r="Q84" i="6"/>
  <c r="Q205" i="6"/>
  <c r="Q12" i="6"/>
  <c r="Q35" i="6"/>
  <c r="R20" i="6"/>
  <c r="Q97" i="6"/>
  <c r="Q44" i="6"/>
  <c r="R114" i="6"/>
  <c r="Q76" i="6"/>
  <c r="R30" i="6"/>
  <c r="Q145" i="6"/>
  <c r="R95" i="6"/>
  <c r="Q112" i="6"/>
  <c r="Q58" i="6"/>
  <c r="R200" i="6"/>
  <c r="Q69" i="6"/>
  <c r="Q91" i="6"/>
  <c r="Q101" i="6"/>
  <c r="Q167" i="6"/>
  <c r="R52" i="6"/>
  <c r="Q148" i="6"/>
  <c r="R72" i="6"/>
  <c r="Q236" i="6"/>
  <c r="Q95" i="6"/>
  <c r="R85" i="6"/>
  <c r="R175" i="6"/>
  <c r="R94" i="6"/>
  <c r="Q157" i="6"/>
  <c r="Q89" i="6"/>
  <c r="R180" i="6"/>
  <c r="R249" i="6"/>
  <c r="R46" i="6"/>
  <c r="R195" i="6"/>
  <c r="Q55" i="6"/>
  <c r="Q153" i="6"/>
  <c r="Q202" i="6"/>
  <c r="R241" i="6"/>
  <c r="R173" i="6"/>
  <c r="R208" i="6"/>
  <c r="R59" i="6"/>
  <c r="R161" i="6"/>
  <c r="R112" i="6"/>
  <c r="R147" i="6"/>
  <c r="R159" i="6"/>
  <c r="Q98" i="6"/>
  <c r="R138" i="6"/>
  <c r="Q140" i="6"/>
  <c r="R216" i="6"/>
  <c r="R82" i="6"/>
  <c r="R76" i="6"/>
  <c r="Q11" i="6"/>
  <c r="Q110" i="6"/>
  <c r="Q28" i="6"/>
  <c r="R168" i="6"/>
  <c r="Q120" i="6"/>
  <c r="R41" i="6"/>
  <c r="R68" i="6"/>
  <c r="Q174" i="6"/>
  <c r="Q165" i="6"/>
  <c r="R172" i="6"/>
  <c r="Q234" i="6"/>
  <c r="Q117" i="6"/>
  <c r="Q221" i="6"/>
  <c r="R47" i="6"/>
  <c r="R166" i="6"/>
  <c r="R37" i="6"/>
  <c r="R220" i="6"/>
  <c r="R99" i="6"/>
  <c r="R235" i="6"/>
  <c r="R234" i="6"/>
  <c r="R121" i="6"/>
  <c r="R44" i="6"/>
  <c r="Q229" i="6"/>
  <c r="Q96" i="6"/>
  <c r="R36" i="6"/>
  <c r="R218" i="6"/>
  <c r="Q160" i="6"/>
  <c r="Q166" i="6"/>
  <c r="R196" i="6"/>
  <c r="R228" i="6"/>
  <c r="Q237" i="6"/>
  <c r="R35" i="6"/>
  <c r="R53" i="6"/>
  <c r="Q184" i="6"/>
  <c r="R141" i="6"/>
  <c r="R24" i="6"/>
  <c r="R119" i="6"/>
  <c r="R27" i="6"/>
  <c r="R158" i="6"/>
  <c r="Q189" i="6"/>
  <c r="Q201" i="6"/>
  <c r="R26" i="6"/>
  <c r="Q206" i="6"/>
  <c r="Q130" i="6"/>
  <c r="Q155" i="6"/>
  <c r="R88" i="6"/>
  <c r="Q213" i="6"/>
  <c r="R248" i="6"/>
  <c r="Q46" i="6"/>
  <c r="Q104" i="6"/>
  <c r="Q162" i="6"/>
  <c r="Q71" i="6"/>
  <c r="Q138" i="6"/>
  <c r="Q124" i="6"/>
  <c r="Q246" i="6"/>
  <c r="Q34" i="6"/>
  <c r="R150" i="6"/>
  <c r="Q151" i="6"/>
  <c r="Q241" i="6"/>
  <c r="Q18" i="6"/>
  <c r="Q125" i="6"/>
  <c r="R17" i="6"/>
  <c r="Q210" i="6"/>
  <c r="R148" i="6"/>
  <c r="R174" i="6"/>
  <c r="R19" i="6"/>
  <c r="R211" i="6"/>
  <c r="Q212" i="6"/>
  <c r="R65" i="6"/>
  <c r="Q61" i="6"/>
  <c r="Q81" i="6"/>
  <c r="R217" i="6"/>
  <c r="Q135" i="6"/>
  <c r="R63" i="6"/>
  <c r="R80" i="6"/>
  <c r="Q100" i="6"/>
  <c r="Q245" i="6"/>
  <c r="R92" i="6"/>
  <c r="Q118" i="6"/>
  <c r="R110" i="6"/>
  <c r="Q176" i="6"/>
  <c r="Q182" i="6"/>
  <c r="Q240" i="6"/>
  <c r="R214" i="6"/>
  <c r="R38" i="6"/>
  <c r="R132" i="6"/>
  <c r="Q209" i="6"/>
  <c r="Q133" i="6"/>
  <c r="R207" i="6"/>
  <c r="Q225" i="6"/>
  <c r="Q242" i="6"/>
  <c r="R165" i="6"/>
  <c r="R28" i="6"/>
  <c r="R84" i="6"/>
  <c r="R78" i="6"/>
  <c r="Q37" i="6"/>
  <c r="Q111" i="6"/>
  <c r="R100" i="6"/>
  <c r="Q185" i="6"/>
  <c r="R219" i="6"/>
  <c r="Q59" i="6"/>
  <c r="Q48" i="6"/>
  <c r="Q73" i="6"/>
  <c r="Q220" i="6"/>
  <c r="R245" i="6"/>
  <c r="R190" i="6"/>
  <c r="R108" i="6"/>
  <c r="Q70" i="6"/>
  <c r="Q204" i="6"/>
  <c r="Q216" i="6"/>
  <c r="Q13" i="6"/>
  <c r="R145" i="6"/>
  <c r="R16" i="6"/>
  <c r="R116" i="6"/>
  <c r="Q168" i="6"/>
  <c r="Q143" i="6"/>
  <c r="Q119" i="6"/>
  <c r="Q10" i="6"/>
  <c r="Q231" i="6"/>
  <c r="R224" i="6"/>
  <c r="R178" i="6"/>
  <c r="Q247" i="6"/>
  <c r="R170" i="6"/>
  <c r="R201" i="6"/>
  <c r="R49" i="6"/>
  <c r="Q90" i="6"/>
  <c r="R113" i="6"/>
  <c r="Q122" i="6"/>
  <c r="Q63" i="6"/>
  <c r="R198" i="6"/>
  <c r="Q29" i="6"/>
  <c r="R160" i="6"/>
  <c r="Q180" i="6"/>
  <c r="R123" i="6"/>
  <c r="R246" i="6"/>
  <c r="Q121" i="6"/>
  <c r="R98" i="6"/>
  <c r="R86" i="6"/>
  <c r="Q134" i="6"/>
  <c r="R153" i="6"/>
  <c r="R197" i="6"/>
  <c r="R183" i="6"/>
  <c r="Q27" i="6"/>
  <c r="Q248" i="6"/>
  <c r="R188" i="6"/>
  <c r="Q52" i="6"/>
  <c r="Q88" i="6"/>
  <c r="R156" i="6"/>
  <c r="R213" i="6"/>
  <c r="R33" i="6"/>
  <c r="R48" i="6"/>
  <c r="Q23" i="6"/>
  <c r="Q192" i="6"/>
  <c r="Q19" i="6"/>
  <c r="R237" i="6"/>
  <c r="Q158" i="6"/>
  <c r="Q77" i="6"/>
  <c r="R101" i="6"/>
  <c r="R244" i="6"/>
  <c r="Q146" i="6"/>
  <c r="R149" i="6"/>
  <c r="Q132" i="6"/>
  <c r="R210" i="6"/>
  <c r="Q102" i="6"/>
  <c r="R96" i="6"/>
  <c r="Q173" i="6"/>
  <c r="R31" i="6"/>
  <c r="R167" i="6"/>
  <c r="R97" i="6"/>
  <c r="Q224" i="6"/>
  <c r="R223" i="6"/>
  <c r="R87" i="6"/>
  <c r="Q169" i="6"/>
  <c r="R247" i="6"/>
  <c r="R164" i="6"/>
  <c r="Q181" i="6"/>
  <c r="R129" i="6"/>
  <c r="R229" i="6"/>
  <c r="R140" i="6"/>
  <c r="R69" i="6"/>
  <c r="R185" i="6"/>
  <c r="Q170" i="6"/>
  <c r="R199" i="6"/>
  <c r="R230" i="6"/>
  <c r="R242" i="6"/>
  <c r="R103" i="6"/>
  <c r="R187" i="6"/>
  <c r="R91" i="6"/>
  <c r="R120" i="6"/>
  <c r="Q217" i="6"/>
  <c r="Q53" i="6"/>
  <c r="R155" i="6"/>
  <c r="R29" i="6"/>
  <c r="R73" i="6"/>
  <c r="Q137" i="6"/>
  <c r="Q26" i="6"/>
  <c r="Q198" i="6"/>
  <c r="R131" i="6"/>
  <c r="R134" i="6"/>
  <c r="R39" i="6"/>
  <c r="Q51" i="6"/>
  <c r="R15" i="6"/>
  <c r="Q60" i="6"/>
  <c r="R169" i="6"/>
  <c r="R125" i="6"/>
  <c r="R206" i="6"/>
  <c r="R225" i="6"/>
  <c r="R205" i="6"/>
  <c r="Q161" i="6"/>
  <c r="Q21" i="6"/>
  <c r="R117" i="6"/>
  <c r="Q113" i="6"/>
  <c r="Q82" i="6"/>
  <c r="Q68" i="6"/>
  <c r="R194" i="6"/>
  <c r="Q164" i="6"/>
  <c r="R182" i="6"/>
  <c r="R163" i="6"/>
  <c r="Q187" i="6"/>
  <c r="Q200" i="6"/>
  <c r="Q109" i="6"/>
  <c r="R81" i="6"/>
  <c r="R77" i="6"/>
  <c r="Q195" i="6"/>
  <c r="Q226" i="6"/>
  <c r="Q214" i="6"/>
  <c r="Q249" i="6"/>
  <c r="R236" i="6"/>
  <c r="Q144" i="6"/>
  <c r="Q64" i="6"/>
  <c r="R55" i="6"/>
  <c r="R18" i="6"/>
  <c r="R67" i="6"/>
  <c r="R179" i="6"/>
  <c r="Q86" i="6"/>
  <c r="Q199" i="6"/>
  <c r="Q50" i="6"/>
  <c r="Q126" i="6"/>
  <c r="R135" i="6"/>
  <c r="Q172" i="6"/>
  <c r="Q188" i="6"/>
  <c r="Q17" i="6"/>
  <c r="R74" i="6"/>
  <c r="R105" i="6"/>
  <c r="Q223" i="6"/>
  <c r="R12" i="6"/>
  <c r="R215" i="6"/>
  <c r="Q80" i="6"/>
  <c r="Q115" i="6"/>
  <c r="R162" i="6"/>
  <c r="Q230" i="6"/>
  <c r="Q239" i="6"/>
  <c r="R50" i="6"/>
  <c r="R212" i="6"/>
  <c r="R34" i="6"/>
  <c r="R102" i="6"/>
  <c r="Q103" i="6"/>
  <c r="R157" i="6"/>
  <c r="R233" i="6"/>
  <c r="Q232" i="6"/>
  <c r="R56" i="6"/>
  <c r="R130" i="6"/>
  <c r="R70" i="6"/>
  <c r="R10" i="6"/>
  <c r="R191" i="6"/>
  <c r="R13" i="6"/>
  <c r="R89" i="6"/>
  <c r="R61" i="6"/>
  <c r="Q87" i="6"/>
  <c r="Q150" i="6"/>
  <c r="Q107" i="6"/>
  <c r="Q136" i="6"/>
  <c r="Q215" i="6"/>
  <c r="Q219" i="6"/>
  <c r="Q197" i="6"/>
  <c r="R146" i="6"/>
  <c r="R209" i="6"/>
  <c r="Q32" i="6"/>
  <c r="Q123" i="6"/>
  <c r="R124" i="6"/>
  <c r="Q235" i="6"/>
  <c r="R54" i="6"/>
  <c r="R64" i="6"/>
  <c r="Q171" i="6"/>
  <c r="R152" i="6"/>
  <c r="Q186" i="6"/>
  <c r="R133" i="6"/>
  <c r="Q208" i="6"/>
  <c r="R154" i="6"/>
  <c r="Q163" i="6"/>
  <c r="R136" i="6"/>
  <c r="R58" i="6"/>
  <c r="R109" i="6"/>
  <c r="Q56" i="6"/>
  <c r="Q83" i="6"/>
  <c r="Q227" i="6"/>
  <c r="Q75" i="6"/>
  <c r="R75" i="6"/>
  <c r="Q99" i="6"/>
  <c r="R186" i="6"/>
  <c r="Q72" i="6"/>
  <c r="R192" i="6"/>
  <c r="Q147" i="6"/>
  <c r="Q211" i="6"/>
  <c r="R243" i="6"/>
  <c r="Q131" i="6"/>
  <c r="R115" i="6"/>
  <c r="Q67" i="6"/>
  <c r="Q152" i="6"/>
  <c r="Q43" i="6"/>
  <c r="R93" i="6"/>
  <c r="B21"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3" authorId="0" shapeId="0" xr:uid="{AE7AD2F3-330E-48F3-ADD6-A176FA829542}">
      <text>
        <r>
          <rPr>
            <b/>
            <sz val="9"/>
            <color indexed="81"/>
            <rFont val="Tahoma"/>
            <family val="2"/>
          </rPr>
          <t>FO:</t>
        </r>
        <r>
          <rPr>
            <sz val="9"/>
            <color indexed="81"/>
            <rFont val="Tahoma"/>
            <family val="2"/>
          </rPr>
          <t xml:space="preserve">
The setup to measure the optical power output vs the angle is composed by a motorized rotation stage (central hub) with an arm. The detection sits at the end of the arm and is composed by a Glan-Thompson polarizer mounted in a motorized rotation stage. An aperture with 6.5 mm is monted after the polarized to reject the undesired polarization. It is followed by a slit with a 1 mm width and a detector. The distance between central hub and the slit is ~573mm (1 mm slit = 0,1º). The detector is connected to a lock-in amplifer SR830.
The laser is installed in the diode holder with the laser diode window centred with the central hub. A wave generator is used to drive the lase diode controller with a sinosoidal wave of amplitude 'A' and offset of 'A/2'.
The power meter was used to adjust the average power.
The laser was measured with the diode die oriented roughly with the horizontal and vertical of the laboratory to measure the angular dispertion in both orientations.
Polariation was measured at 0º (horizontal), 45º, 90º and 135º.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3" authorId="0" shapeId="0" xr:uid="{13377410-3432-4DD0-8BC6-EC2128F75D25}">
      <text>
        <r>
          <rPr>
            <b/>
            <sz val="9"/>
            <color indexed="81"/>
            <rFont val="Tahoma"/>
            <family val="2"/>
          </rPr>
          <t>FO:</t>
        </r>
        <r>
          <rPr>
            <sz val="9"/>
            <color indexed="81"/>
            <rFont val="Tahoma"/>
            <family val="2"/>
          </rPr>
          <t xml:space="preserve">
The setup to measure the optical power output vs the angle is composed by a motorized rotation stage (central hub) with an arm. The detection sits at the end of the arm and is composed by a Glan-Thompson polarizer mounted in a motorized rotation stage. An aperture with 6.5 mm is monted after the polarized to reject the undesired polarization. It is followed by a slit with a 1 mm width and a detector. The distance between central hub and the slit is ~573mm (1 mm slit = 0,1º). The detector is connected to a lock-in amplifer SR830.
The laser is installed in the diode holder with the laser diode window centred with the central hub. A wave generator is used to drive the lase diode controller with a sinosoidal wave of amplitude 'A' and offset of 'A/2'.
The power meter was used to adjust the average power.
The laser was measured with the diode die oriented roughly with the horizontal and vertical of the laboratory to measure the angular dispertion in both orientations.
Polariation was measured at 0º (horizontal), 45º, 90º and 135º. </t>
        </r>
      </text>
    </comment>
  </commentList>
</comments>
</file>

<file path=xl/sharedStrings.xml><?xml version="1.0" encoding="utf-8"?>
<sst xmlns="http://schemas.openxmlformats.org/spreadsheetml/2006/main" count="164" uniqueCount="84">
  <si>
    <t>Thorlabs PM320E</t>
  </si>
  <si>
    <t>Thorlabs LDC205C</t>
  </si>
  <si>
    <t>Thorlabs TCLDM9</t>
  </si>
  <si>
    <t>mW</t>
  </si>
  <si>
    <t>Thorlabs S142C</t>
  </si>
  <si>
    <t>Brand:</t>
  </si>
  <si>
    <t>Wavelength:</t>
  </si>
  <si>
    <t>nm</t>
  </si>
  <si>
    <t>Optical Power:</t>
  </si>
  <si>
    <t>Laser Diode Information</t>
  </si>
  <si>
    <t>Photodiode:</t>
  </si>
  <si>
    <t>Integrated</t>
  </si>
  <si>
    <t>Measurment Information:</t>
  </si>
  <si>
    <t>PowerMeter:</t>
  </si>
  <si>
    <t>PowerMeter Detector:</t>
  </si>
  <si>
    <t>Laser Diode Controller:</t>
  </si>
  <si>
    <t>Temperature Controller:</t>
  </si>
  <si>
    <t>mA</t>
  </si>
  <si>
    <t>Part Number:</t>
  </si>
  <si>
    <t>Package Size:</t>
  </si>
  <si>
    <t>5.6 mm (TO56), Flat window</t>
  </si>
  <si>
    <t>Threshold Current:</t>
  </si>
  <si>
    <t>Operating Current:</t>
  </si>
  <si>
    <t>W/A</t>
  </si>
  <si>
    <t>Beam Divergence (FWHM)</t>
  </si>
  <si>
    <t>deg</t>
  </si>
  <si>
    <t>Datasheet Information</t>
  </si>
  <si>
    <t>Slope Efficiency:</t>
  </si>
  <si>
    <t>parallel:</t>
  </si>
  <si>
    <t>perpendicular:</t>
  </si>
  <si>
    <t>Laser Diode Holder:</t>
  </si>
  <si>
    <t>Measurment Notes</t>
  </si>
  <si>
    <t>Measured Data:</t>
  </si>
  <si>
    <t>Fixed LD house Temp.:</t>
  </si>
  <si>
    <t>Angle</t>
  </si>
  <si>
    <t>(a.u.)</t>
  </si>
  <si>
    <t>PSA = Polarization State Analyser</t>
  </si>
  <si>
    <t>Intensity</t>
  </si>
  <si>
    <t>Optical Power Output vs Angle</t>
  </si>
  <si>
    <t>s0</t>
  </si>
  <si>
    <t>s1</t>
  </si>
  <si>
    <t>s2</t>
  </si>
  <si>
    <t>Calculated Data</t>
  </si>
  <si>
    <t>S0</t>
  </si>
  <si>
    <t>S1</t>
  </si>
  <si>
    <t>S2</t>
  </si>
  <si>
    <t>DOLP*</t>
  </si>
  <si>
    <t>* DOLP - degree of linear polarization</t>
  </si>
  <si>
    <t>Azimuth</t>
  </si>
  <si>
    <t>FWHM</t>
  </si>
  <si>
    <t>Stocks Vector Components</t>
  </si>
  <si>
    <t>Norm. Stockes Vector Comp.</t>
  </si>
  <si>
    <t>Max. Intentity PSA = 0º</t>
  </si>
  <si>
    <t>Half-Maximum</t>
  </si>
  <si>
    <t xml:space="preserve">Negative 'Half-angle' </t>
  </si>
  <si>
    <t>Positive 'Half-angle'</t>
  </si>
  <si>
    <t>%</t>
  </si>
  <si>
    <t>Detector</t>
  </si>
  <si>
    <t>Hamamatsu H9656-20</t>
  </si>
  <si>
    <t>Lock-in Amplifier</t>
  </si>
  <si>
    <t>Stanford Research System SR830</t>
  </si>
  <si>
    <t>Auxiliar</t>
  </si>
  <si>
    <t>DOLP (max value)</t>
  </si>
  <si>
    <r>
      <t>(</t>
    </r>
    <r>
      <rPr>
        <b/>
        <sz val="11"/>
        <color theme="1"/>
        <rFont val="Calibri"/>
        <family val="2"/>
      </rPr>
      <t>⁰</t>
    </r>
    <r>
      <rPr>
        <b/>
        <sz val="11"/>
        <color theme="1"/>
        <rFont val="Calibri"/>
        <family val="2"/>
        <scheme val="minor"/>
      </rPr>
      <t>)</t>
    </r>
  </si>
  <si>
    <t>⁰</t>
  </si>
  <si>
    <t>⁰C</t>
  </si>
  <si>
    <t>PSA = 0⁰</t>
  </si>
  <si>
    <t>PSA = 45⁰</t>
  </si>
  <si>
    <t>PSA = 90⁰</t>
  </si>
  <si>
    <t>PSA = 135⁰</t>
  </si>
  <si>
    <t>(⁰)</t>
  </si>
  <si>
    <t>Row Position = Max.</t>
  </si>
  <si>
    <t>Wave Generator:</t>
  </si>
  <si>
    <t>Teledyne LeCroy WaveStation 2023</t>
  </si>
  <si>
    <t xml:space="preserve">Thorlabs TED200C </t>
  </si>
  <si>
    <t>Optical Power (avg.):</t>
  </si>
  <si>
    <t>Modulation Freq.:</t>
  </si>
  <si>
    <t>Hz</t>
  </si>
  <si>
    <t>LD Photodiode Current:</t>
  </si>
  <si>
    <t>Perpendicular Direction</t>
  </si>
  <si>
    <t>Parallel Direction</t>
  </si>
  <si>
    <t>QSI</t>
  </si>
  <si>
    <t>QL78D6</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</si>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</sst>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
      <b/>
      <sz val="11"/>
      <color theme="1"/>
      <name val="Calibri"/>
      <family val="2"/>
    </font>
    <font>
      <sz val="8"/>
      <name val="Calibri"/>
      <family val="2"/>
      <scheme val="minor"/>
    </font>
    <font>
      <sz val="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1" fillId="0" borderId="0" xfId="0" applyFont="1"/>
    <xf numFmtId="0" fontId="0" fillId="2" borderId="0" xfId="0" applyFill="1"/>
    <xf numFmtId="0" fontId="1" fillId="0" borderId="0" xfId="0" applyFont="1" applyAlignment="1">
      <alignment horizontal="center"/>
    </xf>
    <xf numFmtId="2" fontId="0" fillId="0" borderId="0" xfId="0" applyNumberFormat="1"/>
    <xf numFmtId="11" fontId="0" fillId="0" borderId="0" xfId="0" applyNumberFormat="1"/>
    <xf numFmtId="164" fontId="0" fillId="0" borderId="0" xfId="0" applyNumberFormat="1"/>
    <xf numFmtId="0" fontId="1" fillId="4" borderId="0" xfId="0" applyFont="1" applyFill="1"/>
    <xf numFmtId="164" fontId="0" fillId="4" borderId="0" xfId="0" applyNumberFormat="1" applyFill="1"/>
    <xf numFmtId="0" fontId="0" fillId="4" borderId="0" xfId="0" applyFill="1"/>
    <xf numFmtId="0" fontId="1" fillId="0" borderId="10"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0" fillId="3" borderId="10" xfId="0" applyFill="1" applyBorder="1" applyAlignment="1">
      <alignment horizontal="center"/>
    </xf>
    <xf numFmtId="0" fontId="1" fillId="0" borderId="11"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3" borderId="11" xfId="0" applyFill="1" applyBorder="1" applyAlignment="1">
      <alignment horizontal="center"/>
    </xf>
    <xf numFmtId="0" fontId="0" fillId="0" borderId="11" xfId="0" applyBorder="1" applyAlignment="1">
      <alignment horizontal="center"/>
    </xf>
    <xf numFmtId="0" fontId="1" fillId="0" borderId="9" xfId="0" applyFont="1" applyBorder="1" applyAlignment="1">
      <alignment horizontal="center"/>
    </xf>
    <xf numFmtId="0" fontId="1" fillId="3" borderId="9" xfId="0" applyFont="1" applyFill="1" applyBorder="1" applyAlignment="1">
      <alignment horizontal="center"/>
    </xf>
    <xf numFmtId="164" fontId="1" fillId="4" borderId="0" xfId="0" applyNumberFormat="1" applyFont="1" applyFill="1"/>
    <xf numFmtId="0" fontId="8" fillId="4" borderId="0" xfId="0" applyFont="1" applyFill="1" applyAlignment="1">
      <alignment vertical="center"/>
    </xf>
    <xf numFmtId="2" fontId="8" fillId="4" borderId="0" xfId="0" applyNumberFormat="1" applyFont="1" applyFill="1" applyAlignment="1">
      <alignment vertical="center"/>
    </xf>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2" borderId="0" xfId="0" quotePrefix="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PSA = 0º</c:v>
          </c:tx>
          <c:spPr>
            <a:ln w="19050" cap="rnd">
              <a:solidFill>
                <a:schemeClr val="accent1"/>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Angle_Parallel!$F$9:$F$249</c:f>
              <c:numCache>
                <c:formatCode>0.00E+00</c:formatCode>
                <c:ptCount val="241"/>
                <c:pt idx="0">
                  <c:v>1.1847E-5</c:v>
                </c:pt>
                <c:pt idx="1">
                  <c:v>1.1888999999999999E-5</c:v>
                </c:pt>
                <c:pt idx="2">
                  <c:v>1.2909E-5</c:v>
                </c:pt>
                <c:pt idx="3">
                  <c:v>1.1902999999999999E-5</c:v>
                </c:pt>
                <c:pt idx="4">
                  <c:v>1.2023E-5</c:v>
                </c:pt>
                <c:pt idx="5">
                  <c:v>1.2542E-5</c:v>
                </c:pt>
                <c:pt idx="6">
                  <c:v>1.3553000000000001E-5</c:v>
                </c:pt>
                <c:pt idx="7">
                  <c:v>1.2689E-5</c:v>
                </c:pt>
                <c:pt idx="8">
                  <c:v>1.3998999999999999E-5</c:v>
                </c:pt>
                <c:pt idx="9">
                  <c:v>1.3193999999999999E-5</c:v>
                </c:pt>
                <c:pt idx="10">
                  <c:v>1.5136E-5</c:v>
                </c:pt>
                <c:pt idx="11">
                  <c:v>1.3302000000000001E-5</c:v>
                </c:pt>
                <c:pt idx="12">
                  <c:v>1.5688E-5</c:v>
                </c:pt>
                <c:pt idx="13">
                  <c:v>1.6461E-5</c:v>
                </c:pt>
                <c:pt idx="14">
                  <c:v>1.7068999999999999E-5</c:v>
                </c:pt>
                <c:pt idx="15">
                  <c:v>1.6637999999999999E-5</c:v>
                </c:pt>
                <c:pt idx="16">
                  <c:v>1.6416999999999999E-5</c:v>
                </c:pt>
                <c:pt idx="17">
                  <c:v>1.5353999999999999E-5</c:v>
                </c:pt>
                <c:pt idx="18">
                  <c:v>1.6684000000000002E-5</c:v>
                </c:pt>
                <c:pt idx="19">
                  <c:v>1.6495E-5</c:v>
                </c:pt>
                <c:pt idx="20">
                  <c:v>1.6988999999999999E-5</c:v>
                </c:pt>
                <c:pt idx="21">
                  <c:v>1.9106999999999998E-5</c:v>
                </c:pt>
                <c:pt idx="22">
                  <c:v>1.8824000000000001E-5</c:v>
                </c:pt>
                <c:pt idx="23">
                  <c:v>1.7791999999999998E-5</c:v>
                </c:pt>
                <c:pt idx="24">
                  <c:v>2.0265999999999999E-5</c:v>
                </c:pt>
                <c:pt idx="25">
                  <c:v>2.0254999999999998E-5</c:v>
                </c:pt>
                <c:pt idx="26">
                  <c:v>2.6424E-5</c:v>
                </c:pt>
                <c:pt idx="27">
                  <c:v>2.6506E-5</c:v>
                </c:pt>
                <c:pt idx="28">
                  <c:v>3.4183999999999997E-5</c:v>
                </c:pt>
                <c:pt idx="29">
                  <c:v>5.6020999999999998E-5</c:v>
                </c:pt>
                <c:pt idx="30">
                  <c:v>9.3639000000000003E-5</c:v>
                </c:pt>
                <c:pt idx="31">
                  <c:v>1.1453100000000001E-4</c:v>
                </c:pt>
                <c:pt idx="32">
                  <c:v>1.46181E-4</c:v>
                </c:pt>
                <c:pt idx="33">
                  <c:v>2.1228299999999999E-4</c:v>
                </c:pt>
                <c:pt idx="34">
                  <c:v>3.2693300000000001E-4</c:v>
                </c:pt>
                <c:pt idx="35">
                  <c:v>3.3760300000000001E-4</c:v>
                </c:pt>
                <c:pt idx="36">
                  <c:v>3.11615E-4</c:v>
                </c:pt>
                <c:pt idx="37">
                  <c:v>3.3280400000000002E-4</c:v>
                </c:pt>
                <c:pt idx="38">
                  <c:v>3.2436999999999999E-4</c:v>
                </c:pt>
                <c:pt idx="39">
                  <c:v>3.13522E-4</c:v>
                </c:pt>
                <c:pt idx="40">
                  <c:v>3.1286699999999998E-4</c:v>
                </c:pt>
                <c:pt idx="41">
                  <c:v>3.24519E-4</c:v>
                </c:pt>
                <c:pt idx="42">
                  <c:v>3.23744E-4</c:v>
                </c:pt>
                <c:pt idx="43">
                  <c:v>3.23744E-4</c:v>
                </c:pt>
                <c:pt idx="44">
                  <c:v>3.2478800000000001E-4</c:v>
                </c:pt>
                <c:pt idx="45">
                  <c:v>3.31195E-4</c:v>
                </c:pt>
                <c:pt idx="46">
                  <c:v>3.2180700000000002E-4</c:v>
                </c:pt>
                <c:pt idx="47">
                  <c:v>3.1942299999999999E-4</c:v>
                </c:pt>
                <c:pt idx="48">
                  <c:v>3.2302900000000001E-4</c:v>
                </c:pt>
                <c:pt idx="49">
                  <c:v>3.2958599999999998E-4</c:v>
                </c:pt>
                <c:pt idx="50">
                  <c:v>3.2395299999999998E-4</c:v>
                </c:pt>
                <c:pt idx="51">
                  <c:v>3.1778399999999999E-4</c:v>
                </c:pt>
                <c:pt idx="52">
                  <c:v>3.1927399999999998E-4</c:v>
                </c:pt>
                <c:pt idx="53">
                  <c:v>3.2177799999999999E-4</c:v>
                </c:pt>
                <c:pt idx="54">
                  <c:v>3.2431099999999998E-4</c:v>
                </c:pt>
                <c:pt idx="55">
                  <c:v>3.2624800000000001E-4</c:v>
                </c:pt>
                <c:pt idx="56">
                  <c:v>3.3498000000000002E-4</c:v>
                </c:pt>
                <c:pt idx="57">
                  <c:v>3.2910900000000001E-4</c:v>
                </c:pt>
                <c:pt idx="58">
                  <c:v>3.3009199999999998E-4</c:v>
                </c:pt>
                <c:pt idx="59">
                  <c:v>3.4028500000000001E-4</c:v>
                </c:pt>
                <c:pt idx="60">
                  <c:v>3.4290699999999999E-4</c:v>
                </c:pt>
                <c:pt idx="61">
                  <c:v>3.63173E-4</c:v>
                </c:pt>
                <c:pt idx="62">
                  <c:v>3.6838799999999998E-4</c:v>
                </c:pt>
                <c:pt idx="63">
                  <c:v>3.9628299999999999E-4</c:v>
                </c:pt>
                <c:pt idx="64">
                  <c:v>4.3571199999999999E-4</c:v>
                </c:pt>
                <c:pt idx="65">
                  <c:v>4.4951000000000002E-4</c:v>
                </c:pt>
                <c:pt idx="66">
                  <c:v>4.87598E-4</c:v>
                </c:pt>
                <c:pt idx="67">
                  <c:v>5.3596899999999996E-4</c:v>
                </c:pt>
                <c:pt idx="68">
                  <c:v>5.8544100000000002E-4</c:v>
                </c:pt>
                <c:pt idx="69">
                  <c:v>6.5267500000000002E-4</c:v>
                </c:pt>
                <c:pt idx="70">
                  <c:v>7.4148599999999997E-4</c:v>
                </c:pt>
                <c:pt idx="71">
                  <c:v>8.3339600000000003E-4</c:v>
                </c:pt>
                <c:pt idx="72">
                  <c:v>9.5200899999999997E-4</c:v>
                </c:pt>
                <c:pt idx="73">
                  <c:v>1.1130599999999999E-3</c:v>
                </c:pt>
                <c:pt idx="74">
                  <c:v>1.33384E-3</c:v>
                </c:pt>
                <c:pt idx="75">
                  <c:v>1.55652E-3</c:v>
                </c:pt>
                <c:pt idx="76">
                  <c:v>1.7644200000000001E-3</c:v>
                </c:pt>
                <c:pt idx="77">
                  <c:v>2.0499400000000001E-3</c:v>
                </c:pt>
                <c:pt idx="78">
                  <c:v>2.3641700000000001E-3</c:v>
                </c:pt>
                <c:pt idx="79">
                  <c:v>2.8734400000000001E-3</c:v>
                </c:pt>
                <c:pt idx="80">
                  <c:v>3.4365799999999998E-3</c:v>
                </c:pt>
                <c:pt idx="81">
                  <c:v>4.0860499999999999E-3</c:v>
                </c:pt>
                <c:pt idx="82">
                  <c:v>4.8389699999999997E-3</c:v>
                </c:pt>
                <c:pt idx="83">
                  <c:v>5.8513000000000003E-3</c:v>
                </c:pt>
                <c:pt idx="84">
                  <c:v>6.9785400000000001E-3</c:v>
                </c:pt>
                <c:pt idx="85">
                  <c:v>7.6504099999999998E-3</c:v>
                </c:pt>
                <c:pt idx="86">
                  <c:v>9.2712000000000003E-3</c:v>
                </c:pt>
                <c:pt idx="87">
                  <c:v>1.06011E-2</c:v>
                </c:pt>
                <c:pt idx="88">
                  <c:v>1.28193E-2</c:v>
                </c:pt>
                <c:pt idx="89">
                  <c:v>1.44425E-2</c:v>
                </c:pt>
                <c:pt idx="90">
                  <c:v>1.7845300000000001E-2</c:v>
                </c:pt>
                <c:pt idx="91">
                  <c:v>2.026E-2</c:v>
                </c:pt>
                <c:pt idx="92">
                  <c:v>2.3153400000000001E-2</c:v>
                </c:pt>
                <c:pt idx="93">
                  <c:v>2.7465900000000001E-2</c:v>
                </c:pt>
                <c:pt idx="94">
                  <c:v>3.1858699999999997E-2</c:v>
                </c:pt>
                <c:pt idx="95">
                  <c:v>3.73251E-2</c:v>
                </c:pt>
                <c:pt idx="96">
                  <c:v>4.36251E-2</c:v>
                </c:pt>
                <c:pt idx="97">
                  <c:v>5.07967E-2</c:v>
                </c:pt>
                <c:pt idx="98">
                  <c:v>5.98681E-2</c:v>
                </c:pt>
                <c:pt idx="99">
                  <c:v>7.2281399999999996E-2</c:v>
                </c:pt>
                <c:pt idx="100">
                  <c:v>8.3817000000000003E-2</c:v>
                </c:pt>
                <c:pt idx="101">
                  <c:v>9.4131900000000004E-2</c:v>
                </c:pt>
                <c:pt idx="102">
                  <c:v>0.115311</c:v>
                </c:pt>
                <c:pt idx="103">
                  <c:v>0.127664</c:v>
                </c:pt>
                <c:pt idx="104">
                  <c:v>0.15587699999999999</c:v>
                </c:pt>
                <c:pt idx="105">
                  <c:v>0.17652999999999999</c:v>
                </c:pt>
                <c:pt idx="106">
                  <c:v>0.201234</c:v>
                </c:pt>
                <c:pt idx="107">
                  <c:v>0.24792600000000001</c:v>
                </c:pt>
                <c:pt idx="108">
                  <c:v>0.27777299999999999</c:v>
                </c:pt>
                <c:pt idx="109">
                  <c:v>0.319826</c:v>
                </c:pt>
                <c:pt idx="110">
                  <c:v>0.36487000000000003</c:v>
                </c:pt>
                <c:pt idx="111">
                  <c:v>0.41906900000000002</c:v>
                </c:pt>
                <c:pt idx="112">
                  <c:v>0.48449900000000001</c:v>
                </c:pt>
                <c:pt idx="113">
                  <c:v>0.54675700000000005</c:v>
                </c:pt>
                <c:pt idx="114">
                  <c:v>0.60663199999999995</c:v>
                </c:pt>
                <c:pt idx="115">
                  <c:v>0.63586799999999999</c:v>
                </c:pt>
                <c:pt idx="116">
                  <c:v>0.71612900000000002</c:v>
                </c:pt>
                <c:pt idx="117">
                  <c:v>0.725101</c:v>
                </c:pt>
                <c:pt idx="118">
                  <c:v>0.74036000000000002</c:v>
                </c:pt>
                <c:pt idx="119">
                  <c:v>0.773563</c:v>
                </c:pt>
                <c:pt idx="120">
                  <c:v>0.67444199999999999</c:v>
                </c:pt>
                <c:pt idx="121">
                  <c:v>0.781864</c:v>
                </c:pt>
                <c:pt idx="122">
                  <c:v>0.55810899999999997</c:v>
                </c:pt>
                <c:pt idx="123">
                  <c:v>0.68182799999999999</c:v>
                </c:pt>
                <c:pt idx="124">
                  <c:v>0.52240399999999998</c:v>
                </c:pt>
                <c:pt idx="125">
                  <c:v>0.45904699999999998</c:v>
                </c:pt>
                <c:pt idx="126">
                  <c:v>0.47448899999999999</c:v>
                </c:pt>
                <c:pt idx="127">
                  <c:v>0.33215499999999998</c:v>
                </c:pt>
                <c:pt idx="128">
                  <c:v>0.32983600000000002</c:v>
                </c:pt>
                <c:pt idx="129">
                  <c:v>0.313662</c:v>
                </c:pt>
                <c:pt idx="130">
                  <c:v>0.21374599999999999</c:v>
                </c:pt>
                <c:pt idx="131">
                  <c:v>0.21771299999999999</c:v>
                </c:pt>
                <c:pt idx="132">
                  <c:v>0.19928100000000001</c:v>
                </c:pt>
                <c:pt idx="133">
                  <c:v>0.14447099999999999</c:v>
                </c:pt>
                <c:pt idx="134">
                  <c:v>0.132081</c:v>
                </c:pt>
                <c:pt idx="135">
                  <c:v>0.124268</c:v>
                </c:pt>
                <c:pt idx="136">
                  <c:v>9.81297E-2</c:v>
                </c:pt>
                <c:pt idx="137">
                  <c:v>8.1795199999999998E-2</c:v>
                </c:pt>
                <c:pt idx="138">
                  <c:v>7.54552E-2</c:v>
                </c:pt>
                <c:pt idx="139">
                  <c:v>6.3339699999999999E-2</c:v>
                </c:pt>
                <c:pt idx="140">
                  <c:v>5.2871899999999999E-2</c:v>
                </c:pt>
                <c:pt idx="141">
                  <c:v>4.5547700000000003E-2</c:v>
                </c:pt>
                <c:pt idx="142">
                  <c:v>4.0012600000000002E-2</c:v>
                </c:pt>
                <c:pt idx="143">
                  <c:v>3.4054000000000001E-2</c:v>
                </c:pt>
                <c:pt idx="144">
                  <c:v>2.8228900000000001E-2</c:v>
                </c:pt>
                <c:pt idx="145">
                  <c:v>2.3555900000000001E-2</c:v>
                </c:pt>
                <c:pt idx="146">
                  <c:v>2.0320999999999999E-2</c:v>
                </c:pt>
                <c:pt idx="147">
                  <c:v>1.7757499999999999E-2</c:v>
                </c:pt>
                <c:pt idx="148">
                  <c:v>1.57739E-2</c:v>
                </c:pt>
                <c:pt idx="149">
                  <c:v>1.3534600000000001E-2</c:v>
                </c:pt>
                <c:pt idx="150">
                  <c:v>1.1344999999999999E-2</c:v>
                </c:pt>
                <c:pt idx="151">
                  <c:v>9.2807400000000009E-3</c:v>
                </c:pt>
                <c:pt idx="152">
                  <c:v>7.9904199999999998E-3</c:v>
                </c:pt>
                <c:pt idx="153">
                  <c:v>6.6228199999999997E-3</c:v>
                </c:pt>
                <c:pt idx="154">
                  <c:v>5.4745999999999996E-3</c:v>
                </c:pt>
                <c:pt idx="155">
                  <c:v>4.6487200000000003E-3</c:v>
                </c:pt>
                <c:pt idx="156">
                  <c:v>3.9515799999999997E-3</c:v>
                </c:pt>
                <c:pt idx="157">
                  <c:v>3.3998600000000002E-3</c:v>
                </c:pt>
                <c:pt idx="158">
                  <c:v>2.9497299999999998E-3</c:v>
                </c:pt>
                <c:pt idx="159">
                  <c:v>2.49483E-3</c:v>
                </c:pt>
                <c:pt idx="160">
                  <c:v>2.1228900000000001E-3</c:v>
                </c:pt>
                <c:pt idx="161">
                  <c:v>1.8258199999999999E-3</c:v>
                </c:pt>
                <c:pt idx="162">
                  <c:v>1.5492500000000001E-3</c:v>
                </c:pt>
                <c:pt idx="163">
                  <c:v>1.32609E-3</c:v>
                </c:pt>
                <c:pt idx="164">
                  <c:v>1.0662200000000001E-3</c:v>
                </c:pt>
                <c:pt idx="165">
                  <c:v>9.6065199999999999E-4</c:v>
                </c:pt>
                <c:pt idx="166">
                  <c:v>8.0889799999999995E-4</c:v>
                </c:pt>
                <c:pt idx="167">
                  <c:v>7.5775799999999998E-4</c:v>
                </c:pt>
                <c:pt idx="168">
                  <c:v>6.5869500000000005E-4</c:v>
                </c:pt>
                <c:pt idx="169">
                  <c:v>5.9968599999999999E-4</c:v>
                </c:pt>
                <c:pt idx="170">
                  <c:v>5.33823E-4</c:v>
                </c:pt>
                <c:pt idx="171">
                  <c:v>4.6205699999999998E-4</c:v>
                </c:pt>
                <c:pt idx="172">
                  <c:v>4.2855900000000001E-4</c:v>
                </c:pt>
                <c:pt idx="173">
                  <c:v>3.9017400000000002E-4</c:v>
                </c:pt>
                <c:pt idx="174">
                  <c:v>3.7729899999999999E-4</c:v>
                </c:pt>
                <c:pt idx="175">
                  <c:v>3.7122000000000001E-4</c:v>
                </c:pt>
                <c:pt idx="176">
                  <c:v>3.4684100000000002E-4</c:v>
                </c:pt>
                <c:pt idx="177">
                  <c:v>3.3247700000000002E-4</c:v>
                </c:pt>
                <c:pt idx="178">
                  <c:v>3.1912500000000002E-4</c:v>
                </c:pt>
                <c:pt idx="179">
                  <c:v>3.1912500000000002E-4</c:v>
                </c:pt>
                <c:pt idx="180">
                  <c:v>3.1346299999999999E-4</c:v>
                </c:pt>
                <c:pt idx="181">
                  <c:v>3.11973E-4</c:v>
                </c:pt>
                <c:pt idx="182">
                  <c:v>3.05118E-4</c:v>
                </c:pt>
                <c:pt idx="183">
                  <c:v>3.0535600000000001E-4</c:v>
                </c:pt>
                <c:pt idx="184">
                  <c:v>3.0476E-4</c:v>
                </c:pt>
                <c:pt idx="185">
                  <c:v>3.1173399999999998E-4</c:v>
                </c:pt>
                <c:pt idx="186">
                  <c:v>3.1399899999999997E-4</c:v>
                </c:pt>
                <c:pt idx="187">
                  <c:v>3.1990000000000002E-4</c:v>
                </c:pt>
                <c:pt idx="188">
                  <c:v>3.2377399999999998E-4</c:v>
                </c:pt>
                <c:pt idx="189">
                  <c:v>3.1966200000000002E-4</c:v>
                </c:pt>
                <c:pt idx="190">
                  <c:v>3.1960199999999999E-4</c:v>
                </c:pt>
                <c:pt idx="191">
                  <c:v>3.2723099999999998E-4</c:v>
                </c:pt>
                <c:pt idx="192">
                  <c:v>2.9409100000000001E-4</c:v>
                </c:pt>
                <c:pt idx="193">
                  <c:v>3.32596E-4</c:v>
                </c:pt>
                <c:pt idx="194">
                  <c:v>2.9123000000000002E-4</c:v>
                </c:pt>
                <c:pt idx="195">
                  <c:v>1.8102E-4</c:v>
                </c:pt>
                <c:pt idx="196">
                  <c:v>1.05858E-4</c:v>
                </c:pt>
                <c:pt idx="197">
                  <c:v>5.7488999999999998E-5</c:v>
                </c:pt>
                <c:pt idx="198">
                  <c:v>3.6847000000000001E-5</c:v>
                </c:pt>
                <c:pt idx="199">
                  <c:v>2.7284000000000002E-5</c:v>
                </c:pt>
                <c:pt idx="200">
                  <c:v>2.2642000000000001E-5</c:v>
                </c:pt>
                <c:pt idx="201">
                  <c:v>1.8884000000000001E-5</c:v>
                </c:pt>
                <c:pt idx="202">
                  <c:v>1.7859E-5</c:v>
                </c:pt>
                <c:pt idx="203">
                  <c:v>1.5967000000000001E-5</c:v>
                </c:pt>
                <c:pt idx="204">
                  <c:v>1.7487E-5</c:v>
                </c:pt>
                <c:pt idx="205">
                  <c:v>1.6898E-5</c:v>
                </c:pt>
                <c:pt idx="206">
                  <c:v>1.6075000000000001E-5</c:v>
                </c:pt>
                <c:pt idx="207">
                  <c:v>1.9431000000000001E-5</c:v>
                </c:pt>
                <c:pt idx="208">
                  <c:v>2.5797999999999999E-5</c:v>
                </c:pt>
                <c:pt idx="209">
                  <c:v>3.0201000000000001E-5</c:v>
                </c:pt>
                <c:pt idx="210">
                  <c:v>3.6881000000000001E-5</c:v>
                </c:pt>
                <c:pt idx="211">
                  <c:v>4.3806E-5</c:v>
                </c:pt>
                <c:pt idx="212">
                  <c:v>5.3502999999999999E-5</c:v>
                </c:pt>
                <c:pt idx="213">
                  <c:v>4.7852000000000002E-5</c:v>
                </c:pt>
                <c:pt idx="214">
                  <c:v>4.2536000000000001E-5</c:v>
                </c:pt>
                <c:pt idx="215">
                  <c:v>3.4087000000000001E-5</c:v>
                </c:pt>
                <c:pt idx="216">
                  <c:v>3.3028999999999998E-5</c:v>
                </c:pt>
                <c:pt idx="217">
                  <c:v>2.7946999999999999E-5</c:v>
                </c:pt>
                <c:pt idx="218">
                  <c:v>2.4564999999999999E-5</c:v>
                </c:pt>
                <c:pt idx="219">
                  <c:v>2.1905000000000001E-5</c:v>
                </c:pt>
                <c:pt idx="220">
                  <c:v>2.0959E-5</c:v>
                </c:pt>
                <c:pt idx="221">
                  <c:v>1.7978E-5</c:v>
                </c:pt>
                <c:pt idx="222">
                  <c:v>1.5988999999999999E-5</c:v>
                </c:pt>
                <c:pt idx="223">
                  <c:v>1.4756000000000001E-5</c:v>
                </c:pt>
                <c:pt idx="224">
                  <c:v>1.3754000000000001E-5</c:v>
                </c:pt>
                <c:pt idx="225">
                  <c:v>1.3266E-5</c:v>
                </c:pt>
                <c:pt idx="226">
                  <c:v>1.3027000000000001E-5</c:v>
                </c:pt>
                <c:pt idx="227">
                  <c:v>1.3862E-5</c:v>
                </c:pt>
                <c:pt idx="228">
                  <c:v>1.4457999999999999E-5</c:v>
                </c:pt>
                <c:pt idx="229">
                  <c:v>1.2998E-5</c:v>
                </c:pt>
                <c:pt idx="230">
                  <c:v>1.3422E-5</c:v>
                </c:pt>
                <c:pt idx="231">
                  <c:v>1.3236E-5</c:v>
                </c:pt>
                <c:pt idx="232">
                  <c:v>1.2486999999999999E-5</c:v>
                </c:pt>
                <c:pt idx="233">
                  <c:v>1.4357E-5</c:v>
                </c:pt>
                <c:pt idx="234">
                  <c:v>1.2539E-5</c:v>
                </c:pt>
                <c:pt idx="235">
                  <c:v>1.2085E-5</c:v>
                </c:pt>
                <c:pt idx="236">
                  <c:v>1.1895E-5</c:v>
                </c:pt>
                <c:pt idx="237">
                  <c:v>1.2349E-5</c:v>
                </c:pt>
                <c:pt idx="238">
                  <c:v>1.1834999999999999E-5</c:v>
                </c:pt>
                <c:pt idx="239">
                  <c:v>1.2055000000000001E-5</c:v>
                </c:pt>
                <c:pt idx="240">
                  <c:v>1.0993E-5</c:v>
                </c:pt>
              </c:numCache>
            </c:numRef>
          </c:yVal>
          <c:smooth val="0"/>
          <c:extLst>
            <c:ext xmlns:c16="http://schemas.microsoft.com/office/drawing/2014/chart" uri="{C3380CC4-5D6E-409C-BE32-E72D297353CC}">
              <c16:uniqueId val="{00000000-7B1C-4EE1-8072-58836F420B97}"/>
            </c:ext>
          </c:extLst>
        </c:ser>
        <c:ser>
          <c:idx val="1"/>
          <c:order val="1"/>
          <c:tx>
            <c:v>PSA = 45º</c:v>
          </c:tx>
          <c:spPr>
            <a:ln w="25400" cap="rnd">
              <a:solidFill>
                <a:schemeClr val="accent2"/>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Angle_Parallel!$G$9:$G$249</c:f>
              <c:numCache>
                <c:formatCode>0.00E+00</c:formatCode>
                <c:ptCount val="241"/>
                <c:pt idx="0">
                  <c:v>9.4409999999999999E-6</c:v>
                </c:pt>
                <c:pt idx="1">
                  <c:v>1.2588E-5</c:v>
                </c:pt>
                <c:pt idx="2">
                  <c:v>1.0676000000000001E-5</c:v>
                </c:pt>
                <c:pt idx="3">
                  <c:v>1.1942E-5</c:v>
                </c:pt>
                <c:pt idx="4">
                  <c:v>1.1378E-5</c:v>
                </c:pt>
                <c:pt idx="5">
                  <c:v>1.3767999999999999E-5</c:v>
                </c:pt>
                <c:pt idx="6">
                  <c:v>1.3232E-5</c:v>
                </c:pt>
                <c:pt idx="7">
                  <c:v>1.1973999999999999E-5</c:v>
                </c:pt>
                <c:pt idx="8">
                  <c:v>1.3444E-5</c:v>
                </c:pt>
                <c:pt idx="9">
                  <c:v>1.2972999999999999E-5</c:v>
                </c:pt>
                <c:pt idx="10">
                  <c:v>1.3504E-5</c:v>
                </c:pt>
                <c:pt idx="11">
                  <c:v>1.4202000000000001E-5</c:v>
                </c:pt>
                <c:pt idx="12">
                  <c:v>1.2858E-5</c:v>
                </c:pt>
                <c:pt idx="13">
                  <c:v>1.3505E-5</c:v>
                </c:pt>
                <c:pt idx="14">
                  <c:v>1.5338000000000001E-5</c:v>
                </c:pt>
                <c:pt idx="15">
                  <c:v>1.467E-5</c:v>
                </c:pt>
                <c:pt idx="16">
                  <c:v>1.5432000000000001E-5</c:v>
                </c:pt>
                <c:pt idx="17">
                  <c:v>1.5526999999999999E-5</c:v>
                </c:pt>
                <c:pt idx="18">
                  <c:v>1.5747999999999999E-5</c:v>
                </c:pt>
                <c:pt idx="19">
                  <c:v>1.5503999999999999E-5</c:v>
                </c:pt>
                <c:pt idx="20">
                  <c:v>1.3740000000000001E-5</c:v>
                </c:pt>
                <c:pt idx="21">
                  <c:v>1.8369999999999999E-5</c:v>
                </c:pt>
                <c:pt idx="22">
                  <c:v>1.5328E-5</c:v>
                </c:pt>
                <c:pt idx="23">
                  <c:v>1.6079E-5</c:v>
                </c:pt>
                <c:pt idx="24">
                  <c:v>1.7753000000000001E-5</c:v>
                </c:pt>
                <c:pt idx="25">
                  <c:v>1.9103999999999999E-5</c:v>
                </c:pt>
                <c:pt idx="26">
                  <c:v>2.3051999999999999E-5</c:v>
                </c:pt>
                <c:pt idx="27">
                  <c:v>2.3349999999999998E-5</c:v>
                </c:pt>
                <c:pt idx="28">
                  <c:v>2.8382999999999999E-5</c:v>
                </c:pt>
                <c:pt idx="29">
                  <c:v>4.5095000000000001E-5</c:v>
                </c:pt>
                <c:pt idx="30">
                  <c:v>7.3918000000000006E-5</c:v>
                </c:pt>
                <c:pt idx="31">
                  <c:v>9.1027999999999997E-5</c:v>
                </c:pt>
                <c:pt idx="32">
                  <c:v>1.1450099999999999E-4</c:v>
                </c:pt>
                <c:pt idx="33">
                  <c:v>1.60159E-4</c:v>
                </c:pt>
                <c:pt idx="34">
                  <c:v>2.43575E-4</c:v>
                </c:pt>
                <c:pt idx="35">
                  <c:v>2.5567599999999998E-4</c:v>
                </c:pt>
                <c:pt idx="36">
                  <c:v>2.3904500000000001E-4</c:v>
                </c:pt>
                <c:pt idx="37">
                  <c:v>2.5245699999999999E-4</c:v>
                </c:pt>
                <c:pt idx="38">
                  <c:v>2.4536399999999998E-4</c:v>
                </c:pt>
                <c:pt idx="39">
                  <c:v>2.3844900000000001E-4</c:v>
                </c:pt>
                <c:pt idx="40">
                  <c:v>2.3761499999999999E-4</c:v>
                </c:pt>
                <c:pt idx="41">
                  <c:v>2.43367E-4</c:v>
                </c:pt>
                <c:pt idx="42">
                  <c:v>2.4569199999999999E-4</c:v>
                </c:pt>
                <c:pt idx="43">
                  <c:v>2.4247299999999999E-4</c:v>
                </c:pt>
                <c:pt idx="44">
                  <c:v>2.4861300000000001E-4</c:v>
                </c:pt>
                <c:pt idx="45">
                  <c:v>2.5537800000000001E-4</c:v>
                </c:pt>
                <c:pt idx="46">
                  <c:v>2.4476800000000003E-4</c:v>
                </c:pt>
                <c:pt idx="47">
                  <c:v>2.4315799999999999E-4</c:v>
                </c:pt>
                <c:pt idx="48">
                  <c:v>2.48643E-4</c:v>
                </c:pt>
                <c:pt idx="49">
                  <c:v>2.5534800000000002E-4</c:v>
                </c:pt>
                <c:pt idx="50">
                  <c:v>2.5448400000000003E-4</c:v>
                </c:pt>
                <c:pt idx="51">
                  <c:v>2.5275500000000002E-4</c:v>
                </c:pt>
                <c:pt idx="52">
                  <c:v>2.5507999999999998E-4</c:v>
                </c:pt>
                <c:pt idx="53">
                  <c:v>2.5648100000000003E-4</c:v>
                </c:pt>
                <c:pt idx="54">
                  <c:v>2.6133800000000001E-4</c:v>
                </c:pt>
                <c:pt idx="55">
                  <c:v>2.61458E-4</c:v>
                </c:pt>
                <c:pt idx="56">
                  <c:v>2.71859E-4</c:v>
                </c:pt>
                <c:pt idx="57">
                  <c:v>2.6467599999999998E-4</c:v>
                </c:pt>
                <c:pt idx="58">
                  <c:v>2.6476599999999999E-4</c:v>
                </c:pt>
                <c:pt idx="59">
                  <c:v>2.70458E-4</c:v>
                </c:pt>
                <c:pt idx="60">
                  <c:v>2.78683E-4</c:v>
                </c:pt>
                <c:pt idx="61">
                  <c:v>2.8363100000000001E-4</c:v>
                </c:pt>
                <c:pt idx="62">
                  <c:v>2.9018700000000002E-4</c:v>
                </c:pt>
                <c:pt idx="63">
                  <c:v>3.0112500000000001E-4</c:v>
                </c:pt>
                <c:pt idx="64">
                  <c:v>3.2493700000000002E-4</c:v>
                </c:pt>
                <c:pt idx="65">
                  <c:v>3.3048000000000002E-4</c:v>
                </c:pt>
                <c:pt idx="66">
                  <c:v>3.5941800000000002E-4</c:v>
                </c:pt>
                <c:pt idx="67">
                  <c:v>3.7101099999999998E-4</c:v>
                </c:pt>
                <c:pt idx="68">
                  <c:v>3.9616400000000001E-4</c:v>
                </c:pt>
                <c:pt idx="69">
                  <c:v>4.2882700000000001E-4</c:v>
                </c:pt>
                <c:pt idx="70">
                  <c:v>4.7096799999999999E-4</c:v>
                </c:pt>
                <c:pt idx="71">
                  <c:v>5.1415300000000005E-4</c:v>
                </c:pt>
                <c:pt idx="72">
                  <c:v>5.7447300000000004E-4</c:v>
                </c:pt>
                <c:pt idx="73">
                  <c:v>6.3240900000000001E-4</c:v>
                </c:pt>
                <c:pt idx="74">
                  <c:v>7.5114099999999998E-4</c:v>
                </c:pt>
                <c:pt idx="75">
                  <c:v>8.6760899999999998E-4</c:v>
                </c:pt>
                <c:pt idx="76">
                  <c:v>9.5665799999999999E-4</c:v>
                </c:pt>
                <c:pt idx="77">
                  <c:v>1.0708600000000001E-3</c:v>
                </c:pt>
                <c:pt idx="78">
                  <c:v>1.23931E-3</c:v>
                </c:pt>
                <c:pt idx="79">
                  <c:v>1.4628200000000001E-3</c:v>
                </c:pt>
                <c:pt idx="80">
                  <c:v>1.70911E-3</c:v>
                </c:pt>
                <c:pt idx="81">
                  <c:v>2.02848E-3</c:v>
                </c:pt>
                <c:pt idx="82">
                  <c:v>2.42282E-3</c:v>
                </c:pt>
                <c:pt idx="83">
                  <c:v>2.8624700000000002E-3</c:v>
                </c:pt>
                <c:pt idx="84">
                  <c:v>3.3884200000000001E-3</c:v>
                </c:pt>
                <c:pt idx="85">
                  <c:v>3.7083799999999998E-3</c:v>
                </c:pt>
                <c:pt idx="86">
                  <c:v>4.3874099999999996E-3</c:v>
                </c:pt>
                <c:pt idx="87">
                  <c:v>4.9772599999999998E-3</c:v>
                </c:pt>
                <c:pt idx="88">
                  <c:v>5.9719400000000002E-3</c:v>
                </c:pt>
                <c:pt idx="89">
                  <c:v>6.8784099999999997E-3</c:v>
                </c:pt>
                <c:pt idx="90">
                  <c:v>8.2607900000000005E-3</c:v>
                </c:pt>
                <c:pt idx="91">
                  <c:v>9.4648000000000006E-3</c:v>
                </c:pt>
                <c:pt idx="92">
                  <c:v>1.08071E-2</c:v>
                </c:pt>
                <c:pt idx="93">
                  <c:v>1.27736E-2</c:v>
                </c:pt>
                <c:pt idx="94">
                  <c:v>1.47572E-2</c:v>
                </c:pt>
                <c:pt idx="95">
                  <c:v>1.7110899999999998E-2</c:v>
                </c:pt>
                <c:pt idx="96">
                  <c:v>1.9783100000000001E-2</c:v>
                </c:pt>
                <c:pt idx="97">
                  <c:v>2.30905E-2</c:v>
                </c:pt>
                <c:pt idx="98">
                  <c:v>2.7635699999999999E-2</c:v>
                </c:pt>
                <c:pt idx="99">
                  <c:v>3.3502799999999999E-2</c:v>
                </c:pt>
                <c:pt idx="100">
                  <c:v>3.8414200000000003E-2</c:v>
                </c:pt>
                <c:pt idx="101">
                  <c:v>4.3215000000000003E-2</c:v>
                </c:pt>
                <c:pt idx="102">
                  <c:v>5.2070900000000003E-2</c:v>
                </c:pt>
                <c:pt idx="103">
                  <c:v>5.6984199999999999E-2</c:v>
                </c:pt>
                <c:pt idx="104">
                  <c:v>7.0602899999999996E-2</c:v>
                </c:pt>
                <c:pt idx="105">
                  <c:v>8.0544000000000004E-2</c:v>
                </c:pt>
                <c:pt idx="106">
                  <c:v>9.1469300000000003E-2</c:v>
                </c:pt>
                <c:pt idx="107">
                  <c:v>0.11260299999999999</c:v>
                </c:pt>
                <c:pt idx="108">
                  <c:v>0.126718</c:v>
                </c:pt>
                <c:pt idx="109">
                  <c:v>0.14730199999999999</c:v>
                </c:pt>
                <c:pt idx="110">
                  <c:v>0.16695499999999999</c:v>
                </c:pt>
                <c:pt idx="111">
                  <c:v>0.194879</c:v>
                </c:pt>
                <c:pt idx="112">
                  <c:v>0.22100900000000001</c:v>
                </c:pt>
                <c:pt idx="113">
                  <c:v>0.256716</c:v>
                </c:pt>
                <c:pt idx="114">
                  <c:v>0.27893299999999999</c:v>
                </c:pt>
                <c:pt idx="115">
                  <c:v>0.30096600000000001</c:v>
                </c:pt>
                <c:pt idx="116">
                  <c:v>0.32702799999999999</c:v>
                </c:pt>
                <c:pt idx="117">
                  <c:v>0.34625400000000001</c:v>
                </c:pt>
                <c:pt idx="118">
                  <c:v>0.33636700000000003</c:v>
                </c:pt>
                <c:pt idx="119">
                  <c:v>0.369448</c:v>
                </c:pt>
                <c:pt idx="120">
                  <c:v>0.30432300000000001</c:v>
                </c:pt>
                <c:pt idx="121">
                  <c:v>0.36450399999999999</c:v>
                </c:pt>
                <c:pt idx="122">
                  <c:v>0.26251400000000003</c:v>
                </c:pt>
                <c:pt idx="123">
                  <c:v>0.30645899999999998</c:v>
                </c:pt>
                <c:pt idx="124">
                  <c:v>0.25311499999999998</c:v>
                </c:pt>
                <c:pt idx="125">
                  <c:v>0.20733699999999999</c:v>
                </c:pt>
                <c:pt idx="126">
                  <c:v>0.223634</c:v>
                </c:pt>
                <c:pt idx="127">
                  <c:v>0.15734999999999999</c:v>
                </c:pt>
                <c:pt idx="128">
                  <c:v>0.15057499999999999</c:v>
                </c:pt>
                <c:pt idx="129">
                  <c:v>0.14758399999999999</c:v>
                </c:pt>
                <c:pt idx="130">
                  <c:v>0.102295</c:v>
                </c:pt>
                <c:pt idx="131">
                  <c:v>9.7031099999999995E-2</c:v>
                </c:pt>
                <c:pt idx="132">
                  <c:v>9.3998399999999996E-2</c:v>
                </c:pt>
                <c:pt idx="133">
                  <c:v>6.9797999999999999E-2</c:v>
                </c:pt>
                <c:pt idx="134">
                  <c:v>6.1600000000000002E-2</c:v>
                </c:pt>
                <c:pt idx="135">
                  <c:v>5.7403799999999998E-2</c:v>
                </c:pt>
                <c:pt idx="136">
                  <c:v>4.6226700000000003E-2</c:v>
                </c:pt>
                <c:pt idx="137">
                  <c:v>3.7411E-2</c:v>
                </c:pt>
                <c:pt idx="138">
                  <c:v>3.3828999999999998E-2</c:v>
                </c:pt>
                <c:pt idx="139">
                  <c:v>2.92398E-2</c:v>
                </c:pt>
                <c:pt idx="140">
                  <c:v>2.45591E-2</c:v>
                </c:pt>
                <c:pt idx="141">
                  <c:v>2.0889399999999999E-2</c:v>
                </c:pt>
                <c:pt idx="142">
                  <c:v>1.8558600000000001E-2</c:v>
                </c:pt>
                <c:pt idx="143">
                  <c:v>1.5663300000000002E-2</c:v>
                </c:pt>
                <c:pt idx="144">
                  <c:v>1.32027E-2</c:v>
                </c:pt>
                <c:pt idx="145">
                  <c:v>1.0822399999999999E-2</c:v>
                </c:pt>
                <c:pt idx="146">
                  <c:v>9.2812199999999997E-3</c:v>
                </c:pt>
                <c:pt idx="147">
                  <c:v>8.0490700000000002E-3</c:v>
                </c:pt>
                <c:pt idx="148">
                  <c:v>7.36764E-3</c:v>
                </c:pt>
                <c:pt idx="149">
                  <c:v>6.3672399999999997E-3</c:v>
                </c:pt>
                <c:pt idx="150">
                  <c:v>5.3701699999999996E-3</c:v>
                </c:pt>
                <c:pt idx="151">
                  <c:v>4.4689500000000002E-3</c:v>
                </c:pt>
                <c:pt idx="152">
                  <c:v>3.9134299999999999E-3</c:v>
                </c:pt>
                <c:pt idx="153">
                  <c:v>3.2820900000000001E-3</c:v>
                </c:pt>
                <c:pt idx="154">
                  <c:v>2.7480299999999998E-3</c:v>
                </c:pt>
                <c:pt idx="155">
                  <c:v>2.31124E-3</c:v>
                </c:pt>
                <c:pt idx="156">
                  <c:v>1.98986E-3</c:v>
                </c:pt>
                <c:pt idx="157">
                  <c:v>1.7075599999999999E-3</c:v>
                </c:pt>
                <c:pt idx="158">
                  <c:v>1.5111E-3</c:v>
                </c:pt>
                <c:pt idx="159">
                  <c:v>1.28699E-3</c:v>
                </c:pt>
                <c:pt idx="160">
                  <c:v>1.10341E-3</c:v>
                </c:pt>
                <c:pt idx="161">
                  <c:v>9.6619499999999999E-4</c:v>
                </c:pt>
                <c:pt idx="162">
                  <c:v>8.7124499999999998E-4</c:v>
                </c:pt>
                <c:pt idx="163">
                  <c:v>7.4386999999999999E-4</c:v>
                </c:pt>
                <c:pt idx="164">
                  <c:v>6.3175299999999998E-4</c:v>
                </c:pt>
                <c:pt idx="165">
                  <c:v>5.8335400000000001E-4</c:v>
                </c:pt>
                <c:pt idx="166">
                  <c:v>5.00206E-4</c:v>
                </c:pt>
                <c:pt idx="167">
                  <c:v>4.7058100000000003E-4</c:v>
                </c:pt>
                <c:pt idx="168">
                  <c:v>4.3273200000000002E-4</c:v>
                </c:pt>
                <c:pt idx="169">
                  <c:v>4.05373E-4</c:v>
                </c:pt>
                <c:pt idx="170">
                  <c:v>3.7467700000000002E-4</c:v>
                </c:pt>
                <c:pt idx="171">
                  <c:v>3.3635099999999998E-4</c:v>
                </c:pt>
                <c:pt idx="172">
                  <c:v>3.1787299999999998E-4</c:v>
                </c:pt>
                <c:pt idx="173">
                  <c:v>3.0177999999999997E-4</c:v>
                </c:pt>
                <c:pt idx="174">
                  <c:v>2.9373399999999998E-4</c:v>
                </c:pt>
                <c:pt idx="175">
                  <c:v>2.8759400000000001E-4</c:v>
                </c:pt>
                <c:pt idx="176">
                  <c:v>2.7609100000000001E-4</c:v>
                </c:pt>
                <c:pt idx="177">
                  <c:v>2.6667299999999999E-4</c:v>
                </c:pt>
                <c:pt idx="178">
                  <c:v>2.6083200000000001E-4</c:v>
                </c:pt>
                <c:pt idx="179">
                  <c:v>2.5856700000000002E-4</c:v>
                </c:pt>
                <c:pt idx="180">
                  <c:v>2.566E-4</c:v>
                </c:pt>
                <c:pt idx="181">
                  <c:v>2.5236799999999999E-4</c:v>
                </c:pt>
                <c:pt idx="182">
                  <c:v>2.47242E-4</c:v>
                </c:pt>
                <c:pt idx="183">
                  <c:v>2.4795699999999998E-4</c:v>
                </c:pt>
                <c:pt idx="184">
                  <c:v>2.4634800000000002E-4</c:v>
                </c:pt>
                <c:pt idx="185">
                  <c:v>2.4789799999999998E-4</c:v>
                </c:pt>
                <c:pt idx="186">
                  <c:v>2.50282E-4</c:v>
                </c:pt>
                <c:pt idx="187">
                  <c:v>2.5189100000000002E-4</c:v>
                </c:pt>
                <c:pt idx="188">
                  <c:v>2.5409599999999999E-4</c:v>
                </c:pt>
                <c:pt idx="189">
                  <c:v>2.50282E-4</c:v>
                </c:pt>
                <c:pt idx="190">
                  <c:v>2.46288E-4</c:v>
                </c:pt>
                <c:pt idx="191">
                  <c:v>2.5099699999999998E-4</c:v>
                </c:pt>
                <c:pt idx="192">
                  <c:v>2.24651E-4</c:v>
                </c:pt>
                <c:pt idx="193">
                  <c:v>2.5481199999999999E-4</c:v>
                </c:pt>
                <c:pt idx="194">
                  <c:v>2.1821399999999999E-4</c:v>
                </c:pt>
                <c:pt idx="195">
                  <c:v>1.33456E-4</c:v>
                </c:pt>
                <c:pt idx="196">
                  <c:v>7.4554999999999993E-5</c:v>
                </c:pt>
                <c:pt idx="197">
                  <c:v>4.4546999999999999E-5</c:v>
                </c:pt>
                <c:pt idx="198">
                  <c:v>2.9054E-5</c:v>
                </c:pt>
                <c:pt idx="199">
                  <c:v>2.3648000000000001E-5</c:v>
                </c:pt>
                <c:pt idx="200">
                  <c:v>2.0693999999999999E-5</c:v>
                </c:pt>
                <c:pt idx="201">
                  <c:v>1.6373000000000001E-5</c:v>
                </c:pt>
                <c:pt idx="202">
                  <c:v>1.5922000000000001E-5</c:v>
                </c:pt>
                <c:pt idx="203">
                  <c:v>1.3645999999999999E-5</c:v>
                </c:pt>
                <c:pt idx="204">
                  <c:v>1.5356E-5</c:v>
                </c:pt>
                <c:pt idx="205">
                  <c:v>1.4596000000000001E-5</c:v>
                </c:pt>
                <c:pt idx="206">
                  <c:v>1.5196E-5</c:v>
                </c:pt>
                <c:pt idx="207">
                  <c:v>1.7226000000000001E-5</c:v>
                </c:pt>
                <c:pt idx="208">
                  <c:v>2.2005E-5</c:v>
                </c:pt>
                <c:pt idx="209">
                  <c:v>2.5335999999999999E-5</c:v>
                </c:pt>
                <c:pt idx="210">
                  <c:v>2.9903000000000002E-5</c:v>
                </c:pt>
                <c:pt idx="211">
                  <c:v>3.5293999999999998E-5</c:v>
                </c:pt>
                <c:pt idx="212">
                  <c:v>4.4885999999999997E-5</c:v>
                </c:pt>
                <c:pt idx="213">
                  <c:v>3.8847999999999998E-5</c:v>
                </c:pt>
                <c:pt idx="214">
                  <c:v>3.5815000000000002E-5</c:v>
                </c:pt>
                <c:pt idx="215">
                  <c:v>2.8238E-5</c:v>
                </c:pt>
                <c:pt idx="216">
                  <c:v>2.7668E-5</c:v>
                </c:pt>
                <c:pt idx="217">
                  <c:v>2.4165999999999999E-5</c:v>
                </c:pt>
                <c:pt idx="218">
                  <c:v>2.1118999999999999E-5</c:v>
                </c:pt>
                <c:pt idx="219">
                  <c:v>1.9111E-5</c:v>
                </c:pt>
                <c:pt idx="220">
                  <c:v>1.8016000000000002E-5</c:v>
                </c:pt>
                <c:pt idx="221">
                  <c:v>1.5381999999999999E-5</c:v>
                </c:pt>
                <c:pt idx="222">
                  <c:v>1.4032999999999999E-5</c:v>
                </c:pt>
                <c:pt idx="223">
                  <c:v>1.4003E-5</c:v>
                </c:pt>
                <c:pt idx="224">
                  <c:v>1.1392E-5</c:v>
                </c:pt>
                <c:pt idx="225">
                  <c:v>1.3363000000000001E-5</c:v>
                </c:pt>
                <c:pt idx="226">
                  <c:v>1.2498E-5</c:v>
                </c:pt>
                <c:pt idx="227">
                  <c:v>1.2092E-5</c:v>
                </c:pt>
                <c:pt idx="228">
                  <c:v>1.1925E-5</c:v>
                </c:pt>
                <c:pt idx="229">
                  <c:v>1.1556000000000001E-5</c:v>
                </c:pt>
                <c:pt idx="230">
                  <c:v>1.1637999999999999E-5</c:v>
                </c:pt>
                <c:pt idx="231">
                  <c:v>1.1269E-5</c:v>
                </c:pt>
                <c:pt idx="232">
                  <c:v>1.1603999999999999E-5</c:v>
                </c:pt>
                <c:pt idx="233">
                  <c:v>1.3329000000000001E-5</c:v>
                </c:pt>
                <c:pt idx="234">
                  <c:v>1.1079E-5</c:v>
                </c:pt>
                <c:pt idx="235">
                  <c:v>1.1005000000000001E-5</c:v>
                </c:pt>
                <c:pt idx="236">
                  <c:v>1.1422E-5</c:v>
                </c:pt>
                <c:pt idx="237">
                  <c:v>1.1083E-5</c:v>
                </c:pt>
                <c:pt idx="238">
                  <c:v>1.1195E-5</c:v>
                </c:pt>
                <c:pt idx="239">
                  <c:v>1.1686E-5</c:v>
                </c:pt>
                <c:pt idx="240">
                  <c:v>1.0203999999999999E-5</c:v>
                </c:pt>
              </c:numCache>
            </c:numRef>
          </c:yVal>
          <c:smooth val="0"/>
          <c:extLst>
            <c:ext xmlns:c16="http://schemas.microsoft.com/office/drawing/2014/chart" uri="{C3380CC4-5D6E-409C-BE32-E72D297353CC}">
              <c16:uniqueId val="{00000001-1D2D-4018-92C2-28BB5CFEFC94}"/>
            </c:ext>
          </c:extLst>
        </c:ser>
        <c:ser>
          <c:idx val="2"/>
          <c:order val="2"/>
          <c:tx>
            <c:v>PSA = 90º</c:v>
          </c:tx>
          <c:spPr>
            <a:ln w="25400" cap="rnd">
              <a:solidFill>
                <a:schemeClr val="accent4"/>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Angle_Parallel!$H$9:$H$249</c:f>
              <c:numCache>
                <c:formatCode>0.00E+00</c:formatCode>
                <c:ptCount val="241"/>
                <c:pt idx="0">
                  <c:v>1.133E-5</c:v>
                </c:pt>
                <c:pt idx="1">
                  <c:v>1.1249E-5</c:v>
                </c:pt>
                <c:pt idx="2">
                  <c:v>1.1221E-5</c:v>
                </c:pt>
                <c:pt idx="3">
                  <c:v>1.3540000000000001E-5</c:v>
                </c:pt>
                <c:pt idx="4">
                  <c:v>1.1793999999999999E-5</c:v>
                </c:pt>
                <c:pt idx="5">
                  <c:v>1.2147000000000001E-5</c:v>
                </c:pt>
                <c:pt idx="6">
                  <c:v>1.2700999999999999E-5</c:v>
                </c:pt>
                <c:pt idx="7">
                  <c:v>1.346E-5</c:v>
                </c:pt>
                <c:pt idx="8">
                  <c:v>1.4701999999999999E-5</c:v>
                </c:pt>
                <c:pt idx="9">
                  <c:v>1.2996999999999999E-5</c:v>
                </c:pt>
                <c:pt idx="10">
                  <c:v>1.1188E-5</c:v>
                </c:pt>
                <c:pt idx="11">
                  <c:v>1.7215999999999999E-5</c:v>
                </c:pt>
                <c:pt idx="12">
                  <c:v>1.2249000000000001E-5</c:v>
                </c:pt>
                <c:pt idx="13">
                  <c:v>1.4171999999999999E-5</c:v>
                </c:pt>
                <c:pt idx="14">
                  <c:v>1.4092E-5</c:v>
                </c:pt>
                <c:pt idx="15">
                  <c:v>1.6019999999999999E-5</c:v>
                </c:pt>
                <c:pt idx="16">
                  <c:v>1.3562E-5</c:v>
                </c:pt>
                <c:pt idx="17">
                  <c:v>1.4592E-5</c:v>
                </c:pt>
                <c:pt idx="18">
                  <c:v>1.6242000000000001E-5</c:v>
                </c:pt>
                <c:pt idx="19">
                  <c:v>1.4820999999999999E-5</c:v>
                </c:pt>
                <c:pt idx="20">
                  <c:v>1.3501E-5</c:v>
                </c:pt>
                <c:pt idx="21">
                  <c:v>1.6133E-5</c:v>
                </c:pt>
                <c:pt idx="22">
                  <c:v>1.5862000000000002E-5</c:v>
                </c:pt>
                <c:pt idx="23">
                  <c:v>1.3828999999999999E-5</c:v>
                </c:pt>
                <c:pt idx="24">
                  <c:v>1.4389000000000001E-5</c:v>
                </c:pt>
                <c:pt idx="25">
                  <c:v>1.5559000000000001E-5</c:v>
                </c:pt>
                <c:pt idx="26">
                  <c:v>1.9616999999999999E-5</c:v>
                </c:pt>
                <c:pt idx="27">
                  <c:v>1.8287999999999998E-5</c:v>
                </c:pt>
                <c:pt idx="28">
                  <c:v>2.3663E-5</c:v>
                </c:pt>
                <c:pt idx="29">
                  <c:v>3.3364000000000001E-5</c:v>
                </c:pt>
                <c:pt idx="30">
                  <c:v>5.3811999999999999E-5</c:v>
                </c:pt>
                <c:pt idx="31">
                  <c:v>6.8176999999999995E-5</c:v>
                </c:pt>
                <c:pt idx="32">
                  <c:v>8.2706000000000004E-5</c:v>
                </c:pt>
                <c:pt idx="33">
                  <c:v>1.15872E-4</c:v>
                </c:pt>
                <c:pt idx="34">
                  <c:v>1.67162E-4</c:v>
                </c:pt>
                <c:pt idx="35">
                  <c:v>1.7959000000000001E-4</c:v>
                </c:pt>
                <c:pt idx="36">
                  <c:v>1.68324E-4</c:v>
                </c:pt>
                <c:pt idx="37">
                  <c:v>1.74523E-4</c:v>
                </c:pt>
                <c:pt idx="38">
                  <c:v>1.7038099999999999E-4</c:v>
                </c:pt>
                <c:pt idx="39">
                  <c:v>1.6445000000000001E-4</c:v>
                </c:pt>
                <c:pt idx="40">
                  <c:v>1.6212600000000001E-4</c:v>
                </c:pt>
                <c:pt idx="41">
                  <c:v>1.6894999999999999E-4</c:v>
                </c:pt>
                <c:pt idx="42">
                  <c:v>1.6766900000000001E-4</c:v>
                </c:pt>
                <c:pt idx="43">
                  <c:v>1.69815E-4</c:v>
                </c:pt>
                <c:pt idx="44">
                  <c:v>1.7312299999999999E-4</c:v>
                </c:pt>
                <c:pt idx="45">
                  <c:v>1.7604299999999999E-4</c:v>
                </c:pt>
                <c:pt idx="46">
                  <c:v>1.7357000000000001E-4</c:v>
                </c:pt>
                <c:pt idx="47">
                  <c:v>1.7643100000000001E-4</c:v>
                </c:pt>
                <c:pt idx="48">
                  <c:v>1.8024499999999999E-4</c:v>
                </c:pt>
                <c:pt idx="49">
                  <c:v>1.86861E-4</c:v>
                </c:pt>
                <c:pt idx="50">
                  <c:v>1.8462599999999999E-4</c:v>
                </c:pt>
                <c:pt idx="51">
                  <c:v>1.8972300000000001E-4</c:v>
                </c:pt>
                <c:pt idx="52">
                  <c:v>1.95117E-4</c:v>
                </c:pt>
                <c:pt idx="53">
                  <c:v>1.9079500000000001E-4</c:v>
                </c:pt>
                <c:pt idx="54">
                  <c:v>1.96517E-4</c:v>
                </c:pt>
                <c:pt idx="55">
                  <c:v>1.9604099999999999E-4</c:v>
                </c:pt>
                <c:pt idx="56">
                  <c:v>2.02031E-4</c:v>
                </c:pt>
                <c:pt idx="57">
                  <c:v>2.01375E-4</c:v>
                </c:pt>
                <c:pt idx="58">
                  <c:v>2.0197100000000001E-4</c:v>
                </c:pt>
                <c:pt idx="59">
                  <c:v>2.0402800000000001E-4</c:v>
                </c:pt>
                <c:pt idx="60">
                  <c:v>2.1296800000000001E-4</c:v>
                </c:pt>
                <c:pt idx="61">
                  <c:v>2.1127E-4</c:v>
                </c:pt>
                <c:pt idx="62">
                  <c:v>2.12313E-4</c:v>
                </c:pt>
                <c:pt idx="63">
                  <c:v>2.1401100000000001E-4</c:v>
                </c:pt>
                <c:pt idx="64">
                  <c:v>2.17617E-4</c:v>
                </c:pt>
                <c:pt idx="65">
                  <c:v>2.2140199999999999E-4</c:v>
                </c:pt>
                <c:pt idx="66">
                  <c:v>2.27691E-4</c:v>
                </c:pt>
                <c:pt idx="67">
                  <c:v>2.2882299999999999E-4</c:v>
                </c:pt>
                <c:pt idx="68">
                  <c:v>2.3332299999999999E-4</c:v>
                </c:pt>
                <c:pt idx="69">
                  <c:v>2.4044600000000001E-4</c:v>
                </c:pt>
                <c:pt idx="70">
                  <c:v>2.4056500000000001E-4</c:v>
                </c:pt>
                <c:pt idx="71">
                  <c:v>2.4989400000000002E-4</c:v>
                </c:pt>
                <c:pt idx="72">
                  <c:v>2.48881E-4</c:v>
                </c:pt>
                <c:pt idx="73">
                  <c:v>2.5353000000000002E-4</c:v>
                </c:pt>
                <c:pt idx="74">
                  <c:v>2.5943100000000002E-4</c:v>
                </c:pt>
                <c:pt idx="75">
                  <c:v>2.6637500000000001E-4</c:v>
                </c:pt>
                <c:pt idx="76">
                  <c:v>2.8097799999999998E-4</c:v>
                </c:pt>
                <c:pt idx="77">
                  <c:v>2.898E-4</c:v>
                </c:pt>
                <c:pt idx="78">
                  <c:v>3.0026E-4</c:v>
                </c:pt>
                <c:pt idx="79">
                  <c:v>3.14059E-4</c:v>
                </c:pt>
                <c:pt idx="80">
                  <c:v>3.3444399999999998E-4</c:v>
                </c:pt>
                <c:pt idx="81">
                  <c:v>3.4824200000000002E-4</c:v>
                </c:pt>
                <c:pt idx="82">
                  <c:v>3.53994E-4</c:v>
                </c:pt>
                <c:pt idx="83">
                  <c:v>3.7631600000000002E-4</c:v>
                </c:pt>
                <c:pt idx="84">
                  <c:v>3.8922000000000002E-4</c:v>
                </c:pt>
                <c:pt idx="85">
                  <c:v>4.0242300000000001E-4</c:v>
                </c:pt>
                <c:pt idx="86">
                  <c:v>4.3481800000000001E-4</c:v>
                </c:pt>
                <c:pt idx="87">
                  <c:v>4.5672200000000001E-4</c:v>
                </c:pt>
                <c:pt idx="88">
                  <c:v>4.8470700000000002E-4</c:v>
                </c:pt>
                <c:pt idx="89">
                  <c:v>5.0831200000000002E-4</c:v>
                </c:pt>
                <c:pt idx="90">
                  <c:v>5.7459299999999998E-4</c:v>
                </c:pt>
                <c:pt idx="91">
                  <c:v>6.0928200000000005E-4</c:v>
                </c:pt>
                <c:pt idx="92">
                  <c:v>6.6900599999999998E-4</c:v>
                </c:pt>
                <c:pt idx="93">
                  <c:v>7.0548400000000004E-4</c:v>
                </c:pt>
                <c:pt idx="94">
                  <c:v>7.9524900000000004E-4</c:v>
                </c:pt>
                <c:pt idx="95">
                  <c:v>8.8858999999999997E-4</c:v>
                </c:pt>
                <c:pt idx="96">
                  <c:v>9.9612000000000008E-4</c:v>
                </c:pt>
                <c:pt idx="97">
                  <c:v>1.06645E-3</c:v>
                </c:pt>
                <c:pt idx="98">
                  <c:v>1.17672E-3</c:v>
                </c:pt>
                <c:pt idx="99">
                  <c:v>1.3196499999999999E-3</c:v>
                </c:pt>
                <c:pt idx="100">
                  <c:v>1.53185E-3</c:v>
                </c:pt>
                <c:pt idx="101">
                  <c:v>1.7731299999999999E-3</c:v>
                </c:pt>
                <c:pt idx="102">
                  <c:v>2.1767800000000001E-3</c:v>
                </c:pt>
                <c:pt idx="103">
                  <c:v>2.3365199999999999E-3</c:v>
                </c:pt>
                <c:pt idx="104">
                  <c:v>2.5539500000000001E-3</c:v>
                </c:pt>
                <c:pt idx="105">
                  <c:v>2.8200299999999998E-3</c:v>
                </c:pt>
                <c:pt idx="106">
                  <c:v>3.1857600000000002E-3</c:v>
                </c:pt>
                <c:pt idx="107">
                  <c:v>3.7141000000000001E-3</c:v>
                </c:pt>
                <c:pt idx="108">
                  <c:v>4.1466100000000002E-3</c:v>
                </c:pt>
                <c:pt idx="109">
                  <c:v>4.6210599999999998E-3</c:v>
                </c:pt>
                <c:pt idx="110">
                  <c:v>5.1265099999999999E-3</c:v>
                </c:pt>
                <c:pt idx="111">
                  <c:v>5.70062E-3</c:v>
                </c:pt>
                <c:pt idx="112">
                  <c:v>6.2842699999999998E-3</c:v>
                </c:pt>
                <c:pt idx="113">
                  <c:v>6.7239099999999996E-3</c:v>
                </c:pt>
                <c:pt idx="114">
                  <c:v>7.2660700000000003E-3</c:v>
                </c:pt>
                <c:pt idx="115">
                  <c:v>7.5183200000000002E-3</c:v>
                </c:pt>
                <c:pt idx="116">
                  <c:v>8.2173899999999998E-3</c:v>
                </c:pt>
                <c:pt idx="117">
                  <c:v>8.1120099999999994E-3</c:v>
                </c:pt>
                <c:pt idx="118">
                  <c:v>8.4572399999999995E-3</c:v>
                </c:pt>
                <c:pt idx="119">
                  <c:v>8.2760500000000001E-3</c:v>
                </c:pt>
                <c:pt idx="120">
                  <c:v>7.7781999999999999E-3</c:v>
                </c:pt>
                <c:pt idx="121">
                  <c:v>8.2398100000000002E-3</c:v>
                </c:pt>
                <c:pt idx="122">
                  <c:v>6.4912099999999999E-3</c:v>
                </c:pt>
                <c:pt idx="123">
                  <c:v>7.3118499999999999E-3</c:v>
                </c:pt>
                <c:pt idx="124">
                  <c:v>5.4135600000000004E-3</c:v>
                </c:pt>
                <c:pt idx="125">
                  <c:v>5.4512299999999996E-3</c:v>
                </c:pt>
                <c:pt idx="126">
                  <c:v>4.5009000000000004E-3</c:v>
                </c:pt>
                <c:pt idx="127">
                  <c:v>3.9067599999999996E-3</c:v>
                </c:pt>
                <c:pt idx="128">
                  <c:v>3.3869899999999999E-3</c:v>
                </c:pt>
                <c:pt idx="129">
                  <c:v>3.2320199999999999E-3</c:v>
                </c:pt>
                <c:pt idx="130">
                  <c:v>2.6397899999999999E-3</c:v>
                </c:pt>
                <c:pt idx="131">
                  <c:v>2.6412200000000001E-3</c:v>
                </c:pt>
                <c:pt idx="132">
                  <c:v>2.3679899999999999E-3</c:v>
                </c:pt>
                <c:pt idx="133">
                  <c:v>1.79816E-3</c:v>
                </c:pt>
                <c:pt idx="134">
                  <c:v>1.5625999999999999E-3</c:v>
                </c:pt>
                <c:pt idx="135">
                  <c:v>1.5049099999999999E-3</c:v>
                </c:pt>
                <c:pt idx="136">
                  <c:v>1.3237100000000001E-3</c:v>
                </c:pt>
                <c:pt idx="137">
                  <c:v>1.20879E-3</c:v>
                </c:pt>
                <c:pt idx="138">
                  <c:v>1.18304E-3</c:v>
                </c:pt>
                <c:pt idx="139">
                  <c:v>9.6512200000000001E-4</c:v>
                </c:pt>
                <c:pt idx="140">
                  <c:v>8.1700499999999999E-4</c:v>
                </c:pt>
                <c:pt idx="141">
                  <c:v>7.7593699999999998E-4</c:v>
                </c:pt>
                <c:pt idx="142">
                  <c:v>6.98272E-4</c:v>
                </c:pt>
                <c:pt idx="143">
                  <c:v>6.6131700000000002E-4</c:v>
                </c:pt>
                <c:pt idx="144">
                  <c:v>5.8490400000000002E-4</c:v>
                </c:pt>
                <c:pt idx="145">
                  <c:v>5.4347900000000003E-4</c:v>
                </c:pt>
                <c:pt idx="146">
                  <c:v>5.0199399999999996E-4</c:v>
                </c:pt>
                <c:pt idx="147">
                  <c:v>4.7469299999999999E-4</c:v>
                </c:pt>
                <c:pt idx="148">
                  <c:v>4.2921499999999999E-4</c:v>
                </c:pt>
                <c:pt idx="149">
                  <c:v>3.9988900000000001E-4</c:v>
                </c:pt>
                <c:pt idx="150">
                  <c:v>3.83617E-4</c:v>
                </c:pt>
                <c:pt idx="151">
                  <c:v>3.62994E-4</c:v>
                </c:pt>
                <c:pt idx="152">
                  <c:v>3.45053E-4</c:v>
                </c:pt>
                <c:pt idx="153">
                  <c:v>3.2985399999999998E-4</c:v>
                </c:pt>
                <c:pt idx="154">
                  <c:v>3.17695E-4</c:v>
                </c:pt>
                <c:pt idx="155">
                  <c:v>3.1227099999999998E-4</c:v>
                </c:pt>
                <c:pt idx="156">
                  <c:v>2.9772700000000002E-4</c:v>
                </c:pt>
                <c:pt idx="157">
                  <c:v>2.9081300000000001E-4</c:v>
                </c:pt>
                <c:pt idx="158">
                  <c:v>2.8473300000000001E-4</c:v>
                </c:pt>
                <c:pt idx="159">
                  <c:v>2.8014400000000002E-4</c:v>
                </c:pt>
                <c:pt idx="160">
                  <c:v>2.7364700000000002E-4</c:v>
                </c:pt>
                <c:pt idx="161">
                  <c:v>2.6434800000000002E-4</c:v>
                </c:pt>
                <c:pt idx="162">
                  <c:v>2.5737500000000001E-4</c:v>
                </c:pt>
                <c:pt idx="163">
                  <c:v>2.5069900000000001E-4</c:v>
                </c:pt>
                <c:pt idx="164">
                  <c:v>2.46825E-4</c:v>
                </c:pt>
                <c:pt idx="165">
                  <c:v>2.4479800000000001E-4</c:v>
                </c:pt>
                <c:pt idx="166">
                  <c:v>2.3824100000000001E-4</c:v>
                </c:pt>
                <c:pt idx="167">
                  <c:v>2.36572E-4</c:v>
                </c:pt>
                <c:pt idx="168">
                  <c:v>2.3186300000000001E-4</c:v>
                </c:pt>
                <c:pt idx="169">
                  <c:v>2.2929999999999999E-4</c:v>
                </c:pt>
                <c:pt idx="170">
                  <c:v>2.2334000000000001E-4</c:v>
                </c:pt>
                <c:pt idx="171">
                  <c:v>2.2047899999999999E-4</c:v>
                </c:pt>
                <c:pt idx="172">
                  <c:v>2.1791599999999999E-4</c:v>
                </c:pt>
                <c:pt idx="173">
                  <c:v>2.1368400000000001E-4</c:v>
                </c:pt>
                <c:pt idx="174">
                  <c:v>2.1368400000000001E-4</c:v>
                </c:pt>
                <c:pt idx="175">
                  <c:v>2.09571E-4</c:v>
                </c:pt>
                <c:pt idx="176">
                  <c:v>2.0533899999999999E-4</c:v>
                </c:pt>
                <c:pt idx="177">
                  <c:v>2.02955E-4</c:v>
                </c:pt>
                <c:pt idx="178">
                  <c:v>1.9854399999999999E-4</c:v>
                </c:pt>
                <c:pt idx="179">
                  <c:v>1.9830600000000001E-4</c:v>
                </c:pt>
                <c:pt idx="180">
                  <c:v>1.9514700000000001E-4</c:v>
                </c:pt>
                <c:pt idx="181">
                  <c:v>1.9264299999999999E-4</c:v>
                </c:pt>
                <c:pt idx="182">
                  <c:v>1.8841100000000001E-4</c:v>
                </c:pt>
                <c:pt idx="183">
                  <c:v>1.8692099999999999E-4</c:v>
                </c:pt>
                <c:pt idx="184">
                  <c:v>1.8459699999999999E-4</c:v>
                </c:pt>
                <c:pt idx="185">
                  <c:v>1.8292800000000001E-4</c:v>
                </c:pt>
                <c:pt idx="186">
                  <c:v>1.81855E-4</c:v>
                </c:pt>
                <c:pt idx="187">
                  <c:v>1.8107999999999999E-4</c:v>
                </c:pt>
                <c:pt idx="188">
                  <c:v>1.7917200000000001E-4</c:v>
                </c:pt>
                <c:pt idx="189">
                  <c:v>1.7273500000000001E-4</c:v>
                </c:pt>
                <c:pt idx="190">
                  <c:v>1.75477E-4</c:v>
                </c:pt>
                <c:pt idx="191">
                  <c:v>1.75417E-4</c:v>
                </c:pt>
                <c:pt idx="192">
                  <c:v>1.56761E-4</c:v>
                </c:pt>
                <c:pt idx="193">
                  <c:v>1.72378E-4</c:v>
                </c:pt>
                <c:pt idx="194">
                  <c:v>1.42516E-4</c:v>
                </c:pt>
                <c:pt idx="195">
                  <c:v>8.6908000000000002E-5</c:v>
                </c:pt>
                <c:pt idx="196">
                  <c:v>5.2218E-5</c:v>
                </c:pt>
                <c:pt idx="197">
                  <c:v>3.4209999999999999E-5</c:v>
                </c:pt>
                <c:pt idx="198">
                  <c:v>2.2546000000000001E-5</c:v>
                </c:pt>
                <c:pt idx="199">
                  <c:v>1.9307999999999999E-5</c:v>
                </c:pt>
                <c:pt idx="200">
                  <c:v>1.8533E-5</c:v>
                </c:pt>
                <c:pt idx="201">
                  <c:v>1.4949999999999999E-5</c:v>
                </c:pt>
                <c:pt idx="202">
                  <c:v>1.3716999999999999E-5</c:v>
                </c:pt>
                <c:pt idx="203">
                  <c:v>1.4372000000000001E-5</c:v>
                </c:pt>
                <c:pt idx="204">
                  <c:v>1.3363000000000001E-5</c:v>
                </c:pt>
                <c:pt idx="205">
                  <c:v>1.4249E-5</c:v>
                </c:pt>
                <c:pt idx="206">
                  <c:v>1.4797000000000001E-5</c:v>
                </c:pt>
                <c:pt idx="207">
                  <c:v>1.6178999999999999E-5</c:v>
                </c:pt>
                <c:pt idx="208">
                  <c:v>1.9021E-5</c:v>
                </c:pt>
                <c:pt idx="209">
                  <c:v>2.1789000000000001E-5</c:v>
                </c:pt>
                <c:pt idx="210">
                  <c:v>2.4783999999999999E-5</c:v>
                </c:pt>
                <c:pt idx="211">
                  <c:v>2.7838999999999999E-5</c:v>
                </c:pt>
                <c:pt idx="212">
                  <c:v>3.6131999999999999E-5</c:v>
                </c:pt>
                <c:pt idx="213">
                  <c:v>3.0399000000000002E-5</c:v>
                </c:pt>
                <c:pt idx="214">
                  <c:v>2.8289999999999998E-5</c:v>
                </c:pt>
                <c:pt idx="215">
                  <c:v>2.3241999999999999E-5</c:v>
                </c:pt>
                <c:pt idx="216">
                  <c:v>2.4751000000000001E-5</c:v>
                </c:pt>
                <c:pt idx="217">
                  <c:v>1.9874999999999999E-5</c:v>
                </c:pt>
                <c:pt idx="218">
                  <c:v>1.7785E-5</c:v>
                </c:pt>
                <c:pt idx="219">
                  <c:v>1.7102999999999999E-5</c:v>
                </c:pt>
                <c:pt idx="220">
                  <c:v>1.4924E-5</c:v>
                </c:pt>
                <c:pt idx="221">
                  <c:v>1.4361E-5</c:v>
                </c:pt>
                <c:pt idx="222">
                  <c:v>1.2826000000000001E-5</c:v>
                </c:pt>
                <c:pt idx="223">
                  <c:v>1.324E-5</c:v>
                </c:pt>
                <c:pt idx="224">
                  <c:v>1.134E-5</c:v>
                </c:pt>
                <c:pt idx="225">
                  <c:v>1.1678999999999999E-5</c:v>
                </c:pt>
                <c:pt idx="226">
                  <c:v>1.2696E-5</c:v>
                </c:pt>
                <c:pt idx="227">
                  <c:v>1.0519999999999999E-5</c:v>
                </c:pt>
                <c:pt idx="228">
                  <c:v>1.0923E-5</c:v>
                </c:pt>
                <c:pt idx="229">
                  <c:v>1.0524E-5</c:v>
                </c:pt>
                <c:pt idx="230">
                  <c:v>1.0416E-5</c:v>
                </c:pt>
                <c:pt idx="231">
                  <c:v>1.0796E-5</c:v>
                </c:pt>
                <c:pt idx="232">
                  <c:v>1.2308E-5</c:v>
                </c:pt>
                <c:pt idx="233">
                  <c:v>1.1697E-5</c:v>
                </c:pt>
                <c:pt idx="234">
                  <c:v>1.0986E-5</c:v>
                </c:pt>
                <c:pt idx="235">
                  <c:v>1.064E-5</c:v>
                </c:pt>
                <c:pt idx="236">
                  <c:v>1.1537E-5</c:v>
                </c:pt>
                <c:pt idx="237">
                  <c:v>1.0312000000000001E-5</c:v>
                </c:pt>
                <c:pt idx="238">
                  <c:v>1.1884E-5</c:v>
                </c:pt>
                <c:pt idx="239">
                  <c:v>1.1463E-5</c:v>
                </c:pt>
                <c:pt idx="240">
                  <c:v>1.0569E-5</c:v>
                </c:pt>
              </c:numCache>
            </c:numRef>
          </c:yVal>
          <c:smooth val="0"/>
          <c:extLst>
            <c:ext xmlns:c16="http://schemas.microsoft.com/office/drawing/2014/chart" uri="{C3380CC4-5D6E-409C-BE32-E72D297353CC}">
              <c16:uniqueId val="{00000002-1D2D-4018-92C2-28BB5CFEFC94}"/>
            </c:ext>
          </c:extLst>
        </c:ser>
        <c:ser>
          <c:idx val="3"/>
          <c:order val="3"/>
          <c:tx>
            <c:v>PSA = 135º</c:v>
          </c:tx>
          <c:spPr>
            <a:ln w="25400" cap="rnd">
              <a:solidFill>
                <a:schemeClr val="accent6"/>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Angle_Parallel!$I$9:$I$249</c:f>
              <c:numCache>
                <c:formatCode>0.00E+00</c:formatCode>
                <c:ptCount val="241"/>
                <c:pt idx="0">
                  <c:v>1.4151999999999999E-5</c:v>
                </c:pt>
                <c:pt idx="1">
                  <c:v>1.0589E-5</c:v>
                </c:pt>
                <c:pt idx="2">
                  <c:v>1.2292E-5</c:v>
                </c:pt>
                <c:pt idx="3">
                  <c:v>1.2627E-5</c:v>
                </c:pt>
                <c:pt idx="4">
                  <c:v>1.2548000000000001E-5</c:v>
                </c:pt>
                <c:pt idx="5">
                  <c:v>1.1384E-5</c:v>
                </c:pt>
                <c:pt idx="6">
                  <c:v>1.3088000000000001E-5</c:v>
                </c:pt>
                <c:pt idx="7">
                  <c:v>1.3385E-5</c:v>
                </c:pt>
                <c:pt idx="8">
                  <c:v>1.3852999999999999E-5</c:v>
                </c:pt>
                <c:pt idx="9">
                  <c:v>1.2449000000000001E-5</c:v>
                </c:pt>
                <c:pt idx="10">
                  <c:v>1.3427E-5</c:v>
                </c:pt>
                <c:pt idx="11">
                  <c:v>1.5413999999999998E-5</c:v>
                </c:pt>
                <c:pt idx="12">
                  <c:v>1.3614E-5</c:v>
                </c:pt>
                <c:pt idx="13">
                  <c:v>1.4996E-5</c:v>
                </c:pt>
                <c:pt idx="14">
                  <c:v>1.5277999999999998E-5</c:v>
                </c:pt>
                <c:pt idx="15">
                  <c:v>1.8025000000000001E-5</c:v>
                </c:pt>
                <c:pt idx="16">
                  <c:v>1.3599E-5</c:v>
                </c:pt>
                <c:pt idx="17">
                  <c:v>1.4083999999999999E-5</c:v>
                </c:pt>
                <c:pt idx="18">
                  <c:v>1.6662000000000001E-5</c:v>
                </c:pt>
                <c:pt idx="19">
                  <c:v>1.5383000000000002E-5</c:v>
                </c:pt>
                <c:pt idx="20">
                  <c:v>1.5594E-5</c:v>
                </c:pt>
                <c:pt idx="21">
                  <c:v>1.7210999999999998E-5</c:v>
                </c:pt>
                <c:pt idx="22">
                  <c:v>1.7586000000000001E-5</c:v>
                </c:pt>
                <c:pt idx="23">
                  <c:v>1.4776E-5</c:v>
                </c:pt>
                <c:pt idx="24">
                  <c:v>1.7107000000000001E-5</c:v>
                </c:pt>
                <c:pt idx="25">
                  <c:v>1.7975999999999999E-5</c:v>
                </c:pt>
                <c:pt idx="26">
                  <c:v>2.1535999999999998E-5</c:v>
                </c:pt>
                <c:pt idx="27">
                  <c:v>2.3949999999999999E-5</c:v>
                </c:pt>
                <c:pt idx="28">
                  <c:v>2.9791E-5</c:v>
                </c:pt>
                <c:pt idx="29">
                  <c:v>4.4555000000000003E-5</c:v>
                </c:pt>
                <c:pt idx="30">
                  <c:v>7.3611999999999999E-5</c:v>
                </c:pt>
                <c:pt idx="31">
                  <c:v>8.9862000000000001E-5</c:v>
                </c:pt>
                <c:pt idx="32">
                  <c:v>1.1715299999999999E-4</c:v>
                </c:pt>
                <c:pt idx="33">
                  <c:v>1.6686399999999999E-4</c:v>
                </c:pt>
                <c:pt idx="34">
                  <c:v>2.5317299999999998E-4</c:v>
                </c:pt>
                <c:pt idx="35">
                  <c:v>2.5931199999999999E-4</c:v>
                </c:pt>
                <c:pt idx="36">
                  <c:v>2.4190600000000001E-4</c:v>
                </c:pt>
                <c:pt idx="37">
                  <c:v>2.5609299999999999E-4</c:v>
                </c:pt>
                <c:pt idx="38">
                  <c:v>2.5040099999999998E-4</c:v>
                </c:pt>
                <c:pt idx="39">
                  <c:v>2.38867E-4</c:v>
                </c:pt>
                <c:pt idx="40">
                  <c:v>2.3987999999999999E-4</c:v>
                </c:pt>
                <c:pt idx="41">
                  <c:v>2.4986499999999999E-4</c:v>
                </c:pt>
                <c:pt idx="42">
                  <c:v>2.4616900000000002E-4</c:v>
                </c:pt>
                <c:pt idx="43">
                  <c:v>2.5126499999999997E-4</c:v>
                </c:pt>
                <c:pt idx="44">
                  <c:v>2.4801700000000001E-4</c:v>
                </c:pt>
                <c:pt idx="45">
                  <c:v>2.5507999999999998E-4</c:v>
                </c:pt>
                <c:pt idx="46">
                  <c:v>2.5105700000000001E-4</c:v>
                </c:pt>
                <c:pt idx="47">
                  <c:v>2.4867200000000002E-4</c:v>
                </c:pt>
                <c:pt idx="48">
                  <c:v>2.5525899999999998E-4</c:v>
                </c:pt>
                <c:pt idx="49">
                  <c:v>2.5999699999999998E-4</c:v>
                </c:pt>
                <c:pt idx="50">
                  <c:v>2.5159299999999999E-4</c:v>
                </c:pt>
                <c:pt idx="51">
                  <c:v>2.5320200000000001E-4</c:v>
                </c:pt>
                <c:pt idx="52">
                  <c:v>2.5815000000000001E-4</c:v>
                </c:pt>
                <c:pt idx="53">
                  <c:v>2.5686799999999999E-4</c:v>
                </c:pt>
                <c:pt idx="54">
                  <c:v>2.5722599999999999E-4</c:v>
                </c:pt>
                <c:pt idx="55">
                  <c:v>2.5862599999999997E-4</c:v>
                </c:pt>
                <c:pt idx="56">
                  <c:v>2.6506400000000002E-4</c:v>
                </c:pt>
                <c:pt idx="57">
                  <c:v>2.6503399999999998E-4</c:v>
                </c:pt>
                <c:pt idx="58">
                  <c:v>2.6834199999999997E-4</c:v>
                </c:pt>
                <c:pt idx="59">
                  <c:v>2.7051799999999997E-4</c:v>
                </c:pt>
                <c:pt idx="60">
                  <c:v>2.78356E-4</c:v>
                </c:pt>
                <c:pt idx="61">
                  <c:v>2.8819000000000002E-4</c:v>
                </c:pt>
                <c:pt idx="62">
                  <c:v>2.8914400000000002E-4</c:v>
                </c:pt>
                <c:pt idx="63">
                  <c:v>3.0520699999999999E-4</c:v>
                </c:pt>
                <c:pt idx="64">
                  <c:v>3.25741E-4</c:v>
                </c:pt>
                <c:pt idx="65">
                  <c:v>3.42639E-4</c:v>
                </c:pt>
                <c:pt idx="66">
                  <c:v>3.5852399999999998E-4</c:v>
                </c:pt>
                <c:pt idx="67">
                  <c:v>3.9413799999999999E-4</c:v>
                </c:pt>
                <c:pt idx="68">
                  <c:v>4.2656299999999997E-4</c:v>
                </c:pt>
                <c:pt idx="69">
                  <c:v>4.6995499999999998E-4</c:v>
                </c:pt>
                <c:pt idx="70">
                  <c:v>5.15107E-4</c:v>
                </c:pt>
                <c:pt idx="71">
                  <c:v>5.7840699999999997E-4</c:v>
                </c:pt>
                <c:pt idx="72">
                  <c:v>6.3360100000000002E-4</c:v>
                </c:pt>
                <c:pt idx="73">
                  <c:v>7.4422699999999997E-4</c:v>
                </c:pt>
                <c:pt idx="74">
                  <c:v>8.5521100000000004E-4</c:v>
                </c:pt>
                <c:pt idx="75">
                  <c:v>9.7549300000000002E-4</c:v>
                </c:pt>
                <c:pt idx="76">
                  <c:v>1.1169999999999999E-3</c:v>
                </c:pt>
                <c:pt idx="77">
                  <c:v>1.29605E-3</c:v>
                </c:pt>
                <c:pt idx="78">
                  <c:v>1.4680699999999999E-3</c:v>
                </c:pt>
                <c:pt idx="79">
                  <c:v>1.7722899999999999E-3</c:v>
                </c:pt>
                <c:pt idx="80">
                  <c:v>2.1424399999999998E-3</c:v>
                </c:pt>
                <c:pt idx="81">
                  <c:v>2.4819500000000001E-3</c:v>
                </c:pt>
                <c:pt idx="82">
                  <c:v>2.7995300000000002E-3</c:v>
                </c:pt>
                <c:pt idx="83">
                  <c:v>3.3641000000000001E-3</c:v>
                </c:pt>
                <c:pt idx="84">
                  <c:v>4.0607799999999999E-3</c:v>
                </c:pt>
                <c:pt idx="85">
                  <c:v>4.4398600000000003E-3</c:v>
                </c:pt>
                <c:pt idx="86">
                  <c:v>5.3305899999999996E-3</c:v>
                </c:pt>
                <c:pt idx="87">
                  <c:v>6.19033E-3</c:v>
                </c:pt>
                <c:pt idx="88">
                  <c:v>7.3237700000000003E-3</c:v>
                </c:pt>
                <c:pt idx="89">
                  <c:v>8.2898699999999995E-3</c:v>
                </c:pt>
                <c:pt idx="90">
                  <c:v>1.04809E-2</c:v>
                </c:pt>
                <c:pt idx="91">
                  <c:v>1.1543299999999999E-2</c:v>
                </c:pt>
                <c:pt idx="92">
                  <c:v>1.3368700000000001E-2</c:v>
                </c:pt>
                <c:pt idx="93">
                  <c:v>1.57377E-2</c:v>
                </c:pt>
                <c:pt idx="94">
                  <c:v>1.8484199999999999E-2</c:v>
                </c:pt>
                <c:pt idx="95">
                  <c:v>2.1684800000000001E-2</c:v>
                </c:pt>
                <c:pt idx="96">
                  <c:v>2.5428900000000001E-2</c:v>
                </c:pt>
                <c:pt idx="97">
                  <c:v>2.91387E-2</c:v>
                </c:pt>
                <c:pt idx="98">
                  <c:v>3.4170399999999997E-2</c:v>
                </c:pt>
                <c:pt idx="99">
                  <c:v>4.0624899999999999E-2</c:v>
                </c:pt>
                <c:pt idx="100">
                  <c:v>4.8095899999999997E-2</c:v>
                </c:pt>
                <c:pt idx="101">
                  <c:v>5.38714E-2</c:v>
                </c:pt>
                <c:pt idx="102">
                  <c:v>6.7055199999999995E-2</c:v>
                </c:pt>
                <c:pt idx="103">
                  <c:v>7.4043800000000007E-2</c:v>
                </c:pt>
                <c:pt idx="104">
                  <c:v>8.9127100000000001E-2</c:v>
                </c:pt>
                <c:pt idx="105">
                  <c:v>0.100914</c:v>
                </c:pt>
                <c:pt idx="106">
                  <c:v>0.114708</c:v>
                </c:pt>
                <c:pt idx="107">
                  <c:v>0.142266</c:v>
                </c:pt>
                <c:pt idx="108">
                  <c:v>0.157441</c:v>
                </c:pt>
                <c:pt idx="109">
                  <c:v>0.18113799999999999</c:v>
                </c:pt>
                <c:pt idx="110">
                  <c:v>0.207154</c:v>
                </c:pt>
                <c:pt idx="111">
                  <c:v>0.23748900000000001</c:v>
                </c:pt>
                <c:pt idx="112">
                  <c:v>0.273256</c:v>
                </c:pt>
                <c:pt idx="113">
                  <c:v>0.30658099999999999</c:v>
                </c:pt>
                <c:pt idx="114">
                  <c:v>0.33844200000000002</c:v>
                </c:pt>
                <c:pt idx="115">
                  <c:v>0.355043</c:v>
                </c:pt>
                <c:pt idx="116">
                  <c:v>0.39990399999999998</c:v>
                </c:pt>
                <c:pt idx="117">
                  <c:v>0.403505</c:v>
                </c:pt>
                <c:pt idx="118">
                  <c:v>0.41333199999999998</c:v>
                </c:pt>
                <c:pt idx="119">
                  <c:v>0.43170399999999998</c:v>
                </c:pt>
                <c:pt idx="120">
                  <c:v>0.37140099999999998</c:v>
                </c:pt>
                <c:pt idx="121">
                  <c:v>0.43829499999999999</c:v>
                </c:pt>
                <c:pt idx="122">
                  <c:v>0.30945</c:v>
                </c:pt>
                <c:pt idx="123">
                  <c:v>0.38061699999999998</c:v>
                </c:pt>
                <c:pt idx="124">
                  <c:v>0.29052899999999998</c:v>
                </c:pt>
                <c:pt idx="125">
                  <c:v>0.25482399999999999</c:v>
                </c:pt>
                <c:pt idx="126">
                  <c:v>0.26202599999999998</c:v>
                </c:pt>
                <c:pt idx="127">
                  <c:v>0.184693</c:v>
                </c:pt>
                <c:pt idx="128">
                  <c:v>0.18066499999999999</c:v>
                </c:pt>
                <c:pt idx="129">
                  <c:v>0.172181</c:v>
                </c:pt>
                <c:pt idx="130">
                  <c:v>0.118531</c:v>
                </c:pt>
                <c:pt idx="131">
                  <c:v>0.123353</c:v>
                </c:pt>
                <c:pt idx="132">
                  <c:v>0.10943700000000001</c:v>
                </c:pt>
                <c:pt idx="133">
                  <c:v>7.9258400000000007E-2</c:v>
                </c:pt>
                <c:pt idx="134">
                  <c:v>7.2712399999999996E-2</c:v>
                </c:pt>
                <c:pt idx="135">
                  <c:v>6.8603999999999998E-2</c:v>
                </c:pt>
                <c:pt idx="136">
                  <c:v>5.5279000000000002E-2</c:v>
                </c:pt>
                <c:pt idx="137">
                  <c:v>4.6322099999999998E-2</c:v>
                </c:pt>
                <c:pt idx="138">
                  <c:v>4.3094899999999998E-2</c:v>
                </c:pt>
                <c:pt idx="139">
                  <c:v>3.5530300000000001E-2</c:v>
                </c:pt>
                <c:pt idx="140">
                  <c:v>2.9277899999999999E-2</c:v>
                </c:pt>
                <c:pt idx="141">
                  <c:v>2.5585299999999998E-2</c:v>
                </c:pt>
                <c:pt idx="142">
                  <c:v>2.2430499999999999E-2</c:v>
                </c:pt>
                <c:pt idx="143">
                  <c:v>1.93826E-2</c:v>
                </c:pt>
                <c:pt idx="144">
                  <c:v>1.6037099999999999E-2</c:v>
                </c:pt>
                <c:pt idx="145">
                  <c:v>1.34926E-2</c:v>
                </c:pt>
                <c:pt idx="146">
                  <c:v>1.1425100000000001E-2</c:v>
                </c:pt>
                <c:pt idx="147">
                  <c:v>1.00632E-2</c:v>
                </c:pt>
                <c:pt idx="148">
                  <c:v>8.8511100000000006E-3</c:v>
                </c:pt>
                <c:pt idx="149">
                  <c:v>7.5507500000000002E-3</c:v>
                </c:pt>
                <c:pt idx="150">
                  <c:v>6.5546299999999997E-3</c:v>
                </c:pt>
                <c:pt idx="151">
                  <c:v>5.3625399999999998E-3</c:v>
                </c:pt>
                <c:pt idx="152">
                  <c:v>4.5652699999999997E-3</c:v>
                </c:pt>
                <c:pt idx="153">
                  <c:v>3.8266300000000001E-3</c:v>
                </c:pt>
                <c:pt idx="154">
                  <c:v>3.1604900000000002E-3</c:v>
                </c:pt>
                <c:pt idx="155">
                  <c:v>2.7542299999999999E-3</c:v>
                </c:pt>
                <c:pt idx="156">
                  <c:v>2.2955100000000002E-3</c:v>
                </c:pt>
                <c:pt idx="157">
                  <c:v>2.0084500000000002E-3</c:v>
                </c:pt>
                <c:pt idx="158">
                  <c:v>1.73617E-3</c:v>
                </c:pt>
                <c:pt idx="159">
                  <c:v>1.47916E-3</c:v>
                </c:pt>
                <c:pt idx="160">
                  <c:v>1.3256100000000001E-3</c:v>
                </c:pt>
                <c:pt idx="161">
                  <c:v>1.10245E-3</c:v>
                </c:pt>
                <c:pt idx="162">
                  <c:v>9.6160500000000003E-4</c:v>
                </c:pt>
                <c:pt idx="163">
                  <c:v>8.1146099999999997E-4</c:v>
                </c:pt>
                <c:pt idx="164">
                  <c:v>6.7860299999999995E-4</c:v>
                </c:pt>
                <c:pt idx="165">
                  <c:v>6.2662700000000004E-4</c:v>
                </c:pt>
                <c:pt idx="166">
                  <c:v>5.4729400000000004E-4</c:v>
                </c:pt>
                <c:pt idx="167">
                  <c:v>5.2553799999999998E-4</c:v>
                </c:pt>
                <c:pt idx="168">
                  <c:v>4.5782499999999997E-4</c:v>
                </c:pt>
                <c:pt idx="169">
                  <c:v>4.1896300000000001E-4</c:v>
                </c:pt>
                <c:pt idx="170">
                  <c:v>3.8653800000000002E-4</c:v>
                </c:pt>
                <c:pt idx="171">
                  <c:v>3.4433800000000002E-4</c:v>
                </c:pt>
                <c:pt idx="172">
                  <c:v>3.2413199999999998E-4</c:v>
                </c:pt>
                <c:pt idx="173">
                  <c:v>2.9778699999999999E-4</c:v>
                </c:pt>
                <c:pt idx="174">
                  <c:v>2.9564100000000002E-4</c:v>
                </c:pt>
                <c:pt idx="175">
                  <c:v>2.9027600000000001E-4</c:v>
                </c:pt>
                <c:pt idx="176">
                  <c:v>2.7448099999999998E-4</c:v>
                </c:pt>
                <c:pt idx="177">
                  <c:v>2.6339499999999998E-4</c:v>
                </c:pt>
                <c:pt idx="178">
                  <c:v>2.56063E-4</c:v>
                </c:pt>
                <c:pt idx="179">
                  <c:v>2.5719600000000001E-4</c:v>
                </c:pt>
                <c:pt idx="180">
                  <c:v>2.5326199999999997E-4</c:v>
                </c:pt>
                <c:pt idx="181">
                  <c:v>2.5099699999999998E-4</c:v>
                </c:pt>
                <c:pt idx="182">
                  <c:v>2.4444100000000003E-4</c:v>
                </c:pt>
                <c:pt idx="183">
                  <c:v>2.4157900000000001E-4</c:v>
                </c:pt>
                <c:pt idx="184">
                  <c:v>2.42413E-4</c:v>
                </c:pt>
                <c:pt idx="185">
                  <c:v>2.4575200000000001E-4</c:v>
                </c:pt>
                <c:pt idx="186">
                  <c:v>2.4533500000000001E-4</c:v>
                </c:pt>
                <c:pt idx="187">
                  <c:v>2.4748000000000001E-4</c:v>
                </c:pt>
                <c:pt idx="188">
                  <c:v>2.5069900000000001E-4</c:v>
                </c:pt>
                <c:pt idx="189">
                  <c:v>2.42532E-4</c:v>
                </c:pt>
                <c:pt idx="190">
                  <c:v>2.47004E-4</c:v>
                </c:pt>
                <c:pt idx="191">
                  <c:v>2.4867200000000002E-4</c:v>
                </c:pt>
                <c:pt idx="192">
                  <c:v>2.23518E-4</c:v>
                </c:pt>
                <c:pt idx="193">
                  <c:v>2.4986499999999999E-4</c:v>
                </c:pt>
                <c:pt idx="194">
                  <c:v>2.1725999999999999E-4</c:v>
                </c:pt>
                <c:pt idx="195">
                  <c:v>1.3428999999999999E-4</c:v>
                </c:pt>
                <c:pt idx="196">
                  <c:v>7.9352999999999997E-5</c:v>
                </c:pt>
                <c:pt idx="197">
                  <c:v>4.7870000000000001E-5</c:v>
                </c:pt>
                <c:pt idx="198">
                  <c:v>2.9765E-5</c:v>
                </c:pt>
                <c:pt idx="199">
                  <c:v>2.2932999999999999E-5</c:v>
                </c:pt>
                <c:pt idx="200">
                  <c:v>2.0109E-5</c:v>
                </c:pt>
                <c:pt idx="201">
                  <c:v>1.7229999999999999E-5</c:v>
                </c:pt>
                <c:pt idx="202">
                  <c:v>1.6685999999999999E-5</c:v>
                </c:pt>
                <c:pt idx="203">
                  <c:v>1.6239000000000002E-5</c:v>
                </c:pt>
                <c:pt idx="204">
                  <c:v>1.5500999999999999E-5</c:v>
                </c:pt>
                <c:pt idx="205">
                  <c:v>1.5277999999999998E-5</c:v>
                </c:pt>
                <c:pt idx="206">
                  <c:v>1.5851000000000001E-5</c:v>
                </c:pt>
                <c:pt idx="207">
                  <c:v>1.8048999999999999E-5</c:v>
                </c:pt>
                <c:pt idx="208">
                  <c:v>2.1733999999999999E-5</c:v>
                </c:pt>
                <c:pt idx="209">
                  <c:v>2.5649000000000001E-5</c:v>
                </c:pt>
                <c:pt idx="210">
                  <c:v>3.1776999999999997E-5</c:v>
                </c:pt>
                <c:pt idx="211">
                  <c:v>3.6310999999999998E-5</c:v>
                </c:pt>
                <c:pt idx="212">
                  <c:v>4.5222000000000002E-5</c:v>
                </c:pt>
                <c:pt idx="213">
                  <c:v>3.8958999999999997E-5</c:v>
                </c:pt>
                <c:pt idx="214">
                  <c:v>3.6604999999999999E-5</c:v>
                </c:pt>
                <c:pt idx="215">
                  <c:v>2.9224999999999999E-5</c:v>
                </c:pt>
                <c:pt idx="216">
                  <c:v>2.9128E-5</c:v>
                </c:pt>
                <c:pt idx="217">
                  <c:v>2.3811999999999998E-5</c:v>
                </c:pt>
                <c:pt idx="218">
                  <c:v>2.1963999999999998E-5</c:v>
                </c:pt>
                <c:pt idx="219">
                  <c:v>2.0251E-5</c:v>
                </c:pt>
                <c:pt idx="220">
                  <c:v>1.8536999999999999E-5</c:v>
                </c:pt>
                <c:pt idx="221">
                  <c:v>1.6965000000000001E-5</c:v>
                </c:pt>
                <c:pt idx="222">
                  <c:v>1.4763000000000001E-5</c:v>
                </c:pt>
                <c:pt idx="223">
                  <c:v>1.3735E-5</c:v>
                </c:pt>
                <c:pt idx="224">
                  <c:v>1.2756E-5</c:v>
                </c:pt>
                <c:pt idx="225">
                  <c:v>1.2357E-5</c:v>
                </c:pt>
                <c:pt idx="226">
                  <c:v>1.2502E-5</c:v>
                </c:pt>
                <c:pt idx="227">
                  <c:v>1.2136999999999999E-5</c:v>
                </c:pt>
                <c:pt idx="228">
                  <c:v>1.2625E-5</c:v>
                </c:pt>
                <c:pt idx="229">
                  <c:v>1.2118E-5</c:v>
                </c:pt>
                <c:pt idx="230">
                  <c:v>1.1834999999999999E-5</c:v>
                </c:pt>
                <c:pt idx="231">
                  <c:v>1.2197E-5</c:v>
                </c:pt>
                <c:pt idx="232">
                  <c:v>1.3057000000000001E-5</c:v>
                </c:pt>
                <c:pt idx="233">
                  <c:v>1.1365999999999999E-5</c:v>
                </c:pt>
                <c:pt idx="234">
                  <c:v>1.2383E-5</c:v>
                </c:pt>
                <c:pt idx="235">
                  <c:v>1.0978999999999999E-5</c:v>
                </c:pt>
                <c:pt idx="236">
                  <c:v>1.1962E-5</c:v>
                </c:pt>
                <c:pt idx="237">
                  <c:v>1.2330999999999999E-5</c:v>
                </c:pt>
                <c:pt idx="238">
                  <c:v>1.289E-5</c:v>
                </c:pt>
                <c:pt idx="239">
                  <c:v>1.2554E-5</c:v>
                </c:pt>
                <c:pt idx="240">
                  <c:v>1.0565E-5</c:v>
                </c:pt>
              </c:numCache>
            </c:numRef>
          </c:yVal>
          <c:smooth val="0"/>
          <c:extLst>
            <c:ext xmlns:c16="http://schemas.microsoft.com/office/drawing/2014/chart" uri="{C3380CC4-5D6E-409C-BE32-E72D297353CC}">
              <c16:uniqueId val="{00000003-1D2D-4018-92C2-28BB5CFEFC94}"/>
            </c:ext>
          </c:extLst>
        </c:ser>
        <c:dLbls>
          <c:showLegendKey val="0"/>
          <c:showVal val="0"/>
          <c:showCatName val="0"/>
          <c:showSerName val="0"/>
          <c:showPercent val="0"/>
          <c:showBubbleSize val="0"/>
        </c:dLbls>
        <c:axId val="1888821376"/>
        <c:axId val="530288880"/>
      </c:scatterChart>
      <c:valAx>
        <c:axId val="1888821376"/>
        <c:scaling>
          <c:orientation val="minMax"/>
          <c:max val="60"/>
          <c:min val="-6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logBase val="10"/>
          <c:orientation val="minMax"/>
          <c:max val="1"/>
          <c:min val="1.0000000000000004E-6"/>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DOLP</c:v>
          </c:tx>
          <c:spPr>
            <a:ln w="19050" cap="rnd">
              <a:solidFill>
                <a:schemeClr val="accent2"/>
              </a:solidFill>
              <a:round/>
            </a:ln>
            <a:effectLst/>
          </c:spPr>
          <c:marker>
            <c:symbol val="none"/>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Angle_Parallel!$Q$9:$Q$249</c:f>
              <c:numCache>
                <c:formatCode>0.00E+00</c:formatCode>
                <c:ptCount val="241"/>
                <c:pt idx="0">
                  <c:v>0.20448218928901379</c:v>
                </c:pt>
                <c:pt idx="1">
                  <c:v>9.0714511095391054E-2</c:v>
                </c:pt>
                <c:pt idx="2">
                  <c:v>9.6843575094760215E-2</c:v>
                </c:pt>
                <c:pt idx="3">
                  <c:v>6.9745725893376062E-2</c:v>
                </c:pt>
                <c:pt idx="4">
                  <c:v>5.0056685019222995E-2</c:v>
                </c:pt>
                <c:pt idx="5">
                  <c:v>9.7877670641541126E-2</c:v>
                </c:pt>
                <c:pt idx="6">
                  <c:v>3.291244493467458E-2</c:v>
                </c:pt>
                <c:pt idx="7">
                  <c:v>6.1490156097182072E-2</c:v>
                </c:pt>
                <c:pt idx="8">
                  <c:v>2.833770095424237E-2</c:v>
                </c:pt>
                <c:pt idx="9">
                  <c:v>2.1374059898475014E-2</c:v>
                </c:pt>
                <c:pt idx="10">
                  <c:v>0.1500057291874824</c:v>
                </c:pt>
                <c:pt idx="11">
                  <c:v>0.13426036061153904</c:v>
                </c:pt>
                <c:pt idx="12">
                  <c:v>0.12603772324390095</c:v>
                </c:pt>
                <c:pt idx="13">
                  <c:v>8.9177564886378846E-2</c:v>
                </c:pt>
                <c:pt idx="14">
                  <c:v>9.5555488403779296E-2</c:v>
                </c:pt>
                <c:pt idx="15">
                  <c:v>0.10445966774546069</c:v>
                </c:pt>
                <c:pt idx="16">
                  <c:v>0.1131716798911694</c:v>
                </c:pt>
                <c:pt idx="17">
                  <c:v>5.4492663730287758E-2</c:v>
                </c:pt>
                <c:pt idx="18">
                  <c:v>3.0834705478700219E-2</c:v>
                </c:pt>
                <c:pt idx="19">
                  <c:v>5.3594563847738225E-2</c:v>
                </c:pt>
                <c:pt idx="20">
                  <c:v>0.12955465782611267</c:v>
                </c:pt>
                <c:pt idx="21">
                  <c:v>9.0574855928013925E-2</c:v>
                </c:pt>
                <c:pt idx="22">
                  <c:v>0.10737803335641971</c:v>
                </c:pt>
                <c:pt idx="23">
                  <c:v>0.13192851709698242</c:v>
                </c:pt>
                <c:pt idx="24">
                  <c:v>0.17060734577472386</c:v>
                </c:pt>
                <c:pt idx="25">
                  <c:v>0.1348516097254806</c:v>
                </c:pt>
                <c:pt idx="26">
                  <c:v>0.15146874854742853</c:v>
                </c:pt>
                <c:pt idx="27">
                  <c:v>0.18395039577093575</c:v>
                </c:pt>
                <c:pt idx="28">
                  <c:v>0.1834977874810457</c:v>
                </c:pt>
                <c:pt idx="29">
                  <c:v>0.25354851690691083</c:v>
                </c:pt>
                <c:pt idx="30">
                  <c:v>0.27011126080418124</c:v>
                </c:pt>
                <c:pt idx="31">
                  <c:v>0.2537856175285807</c:v>
                </c:pt>
                <c:pt idx="32">
                  <c:v>0.2775621875744092</c:v>
                </c:pt>
                <c:pt idx="33">
                  <c:v>0.29450677803386677</c:v>
                </c:pt>
                <c:pt idx="34">
                  <c:v>0.32394384278393379</c:v>
                </c:pt>
                <c:pt idx="35">
                  <c:v>0.30560125143699041</c:v>
                </c:pt>
                <c:pt idx="36">
                  <c:v>0.2986203643276456</c:v>
                </c:pt>
                <c:pt idx="37">
                  <c:v>0.3120724054313801</c:v>
                </c:pt>
                <c:pt idx="38">
                  <c:v>0.3114119191976969</c:v>
                </c:pt>
                <c:pt idx="39">
                  <c:v>0.31188560425675371</c:v>
                </c:pt>
                <c:pt idx="40">
                  <c:v>0.31738997359369736</c:v>
                </c:pt>
                <c:pt idx="41">
                  <c:v>0.31553076108898381</c:v>
                </c:pt>
                <c:pt idx="42">
                  <c:v>0.3176060236653816</c:v>
                </c:pt>
                <c:pt idx="43">
                  <c:v>0.3123838952287657</c:v>
                </c:pt>
                <c:pt idx="44">
                  <c:v>0.30460498171381228</c:v>
                </c:pt>
                <c:pt idx="45">
                  <c:v>0.30587670124006361</c:v>
                </c:pt>
                <c:pt idx="46">
                  <c:v>0.29950996190197643</c:v>
                </c:pt>
                <c:pt idx="47">
                  <c:v>0.28858953408133892</c:v>
                </c:pt>
                <c:pt idx="48">
                  <c:v>0.28401466475634091</c:v>
                </c:pt>
                <c:pt idx="49">
                  <c:v>0.27650600384506219</c:v>
                </c:pt>
                <c:pt idx="50">
                  <c:v>0.27401247501668818</c:v>
                </c:pt>
                <c:pt idx="51">
                  <c:v>0.25233500253148877</c:v>
                </c:pt>
                <c:pt idx="52">
                  <c:v>0.24144075182599414</c:v>
                </c:pt>
                <c:pt idx="53">
                  <c:v>0.25554130184451473</c:v>
                </c:pt>
                <c:pt idx="54">
                  <c:v>0.24549397949875065</c:v>
                </c:pt>
                <c:pt idx="55">
                  <c:v>0.24935963486509677</c:v>
                </c:pt>
                <c:pt idx="56">
                  <c:v>0.24789535479767069</c:v>
                </c:pt>
                <c:pt idx="57">
                  <c:v>0.24078860376976532</c:v>
                </c:pt>
                <c:pt idx="58">
                  <c:v>0.24089420869051545</c:v>
                </c:pt>
                <c:pt idx="59">
                  <c:v>0.25032841988034432</c:v>
                </c:pt>
                <c:pt idx="60">
                  <c:v>0.23375653061893795</c:v>
                </c:pt>
                <c:pt idx="61">
                  <c:v>0.26455435659058019</c:v>
                </c:pt>
                <c:pt idx="62">
                  <c:v>0.26877598795441116</c:v>
                </c:pt>
                <c:pt idx="63">
                  <c:v>0.298737498112563</c:v>
                </c:pt>
                <c:pt idx="64">
                  <c:v>0.33382335998350215</c:v>
                </c:pt>
                <c:pt idx="65">
                  <c:v>0.34047957105165511</c:v>
                </c:pt>
                <c:pt idx="66">
                  <c:v>0.36336157488473453</c:v>
                </c:pt>
                <c:pt idx="67">
                  <c:v>0.4027440921845335</c:v>
                </c:pt>
                <c:pt idx="68">
                  <c:v>0.43166011826816209</c:v>
                </c:pt>
                <c:pt idx="69">
                  <c:v>0.46385157845458552</c:v>
                </c:pt>
                <c:pt idx="70">
                  <c:v>0.51205274373597143</c:v>
                </c:pt>
                <c:pt idx="71">
                  <c:v>0.54189468824202436</c:v>
                </c:pt>
                <c:pt idx="72">
                  <c:v>0.58757233360759242</c:v>
                </c:pt>
                <c:pt idx="73">
                  <c:v>0.63425958007955385</c:v>
                </c:pt>
                <c:pt idx="74">
                  <c:v>0.67749772374507766</c:v>
                </c:pt>
                <c:pt idx="75">
                  <c:v>0.71021526685391645</c:v>
                </c:pt>
                <c:pt idx="76">
                  <c:v>0.72948264593128231</c:v>
                </c:pt>
                <c:pt idx="77">
                  <c:v>0.75841195456193966</c:v>
                </c:pt>
                <c:pt idx="78">
                  <c:v>0.77935955165448689</c:v>
                </c:pt>
                <c:pt idx="79">
                  <c:v>0.80879179504773435</c:v>
                </c:pt>
                <c:pt idx="80">
                  <c:v>0.83061131463232307</c:v>
                </c:pt>
                <c:pt idx="81">
                  <c:v>0.84911299453722799</c:v>
                </c:pt>
                <c:pt idx="82">
                  <c:v>0.86670518788204276</c:v>
                </c:pt>
                <c:pt idx="83">
                  <c:v>0.88282838766291249</c:v>
                </c:pt>
                <c:pt idx="84">
                  <c:v>0.8989888725155929</c:v>
                </c:pt>
                <c:pt idx="85">
                  <c:v>0.90462631388347203</c:v>
                </c:pt>
                <c:pt idx="86">
                  <c:v>0.91557383601625852</c:v>
                </c:pt>
                <c:pt idx="87">
                  <c:v>0.92392971450042416</c:v>
                </c:pt>
                <c:pt idx="88">
                  <c:v>0.93268515990116008</c:v>
                </c:pt>
                <c:pt idx="89">
                  <c:v>0.9367713472342083</c:v>
                </c:pt>
                <c:pt idx="90">
                  <c:v>0.94532673821818591</c:v>
                </c:pt>
                <c:pt idx="91">
                  <c:v>0.94686228465932709</c:v>
                </c:pt>
                <c:pt idx="92">
                  <c:v>0.94993941516171831</c:v>
                </c:pt>
                <c:pt idx="93">
                  <c:v>0.95572421509592498</c:v>
                </c:pt>
                <c:pt idx="94">
                  <c:v>0.95811490562933299</c:v>
                </c:pt>
                <c:pt idx="95">
                  <c:v>0.9609768191094562</c:v>
                </c:pt>
                <c:pt idx="96">
                  <c:v>0.96369442245399195</c:v>
                </c:pt>
                <c:pt idx="97">
                  <c:v>0.96594000539447589</c:v>
                </c:pt>
                <c:pt idx="98">
                  <c:v>0.9673883279651242</c:v>
                </c:pt>
                <c:pt idx="99">
                  <c:v>0.96898427991157821</c:v>
                </c:pt>
                <c:pt idx="100">
                  <c:v>0.97075436122452008</c:v>
                </c:pt>
                <c:pt idx="101">
                  <c:v>0.96941221716077175</c:v>
                </c:pt>
                <c:pt idx="102">
                  <c:v>0.97135395264737534</c:v>
                </c:pt>
                <c:pt idx="103">
                  <c:v>0.97294402291046689</c:v>
                </c:pt>
                <c:pt idx="104">
                  <c:v>0.97479706624480056</c:v>
                </c:pt>
                <c:pt idx="105">
                  <c:v>0.97518930079144062</c:v>
                </c:pt>
                <c:pt idx="106">
                  <c:v>0.97547799279180258</c:v>
                </c:pt>
                <c:pt idx="107">
                  <c:v>0.97761366351996815</c:v>
                </c:pt>
                <c:pt idx="108">
                  <c:v>0.97668193401757863</c:v>
                </c:pt>
                <c:pt idx="109">
                  <c:v>0.9770956727713096</c:v>
                </c:pt>
                <c:pt idx="110">
                  <c:v>0.97834033867308379</c:v>
                </c:pt>
                <c:pt idx="111">
                  <c:v>0.97831548271904478</c:v>
                </c:pt>
                <c:pt idx="112">
                  <c:v>0.98018900952267884</c:v>
                </c:pt>
                <c:pt idx="113">
                  <c:v>0.97985383857803943</c:v>
                </c:pt>
                <c:pt idx="114">
                  <c:v>0.98112852510734694</c:v>
                </c:pt>
                <c:pt idx="115">
                  <c:v>0.98023901592147722</c:v>
                </c:pt>
                <c:pt idx="116">
                  <c:v>0.98247585105417035</c:v>
                </c:pt>
                <c:pt idx="117">
                  <c:v>0.98098515950984433</c:v>
                </c:pt>
                <c:pt idx="118">
                  <c:v>0.98280102938571035</c:v>
                </c:pt>
                <c:pt idx="119">
                  <c:v>0.98206278301096928</c:v>
                </c:pt>
                <c:pt idx="120">
                  <c:v>0.98213144379893669</c:v>
                </c:pt>
                <c:pt idx="121">
                  <c:v>0.98358650423263605</c:v>
                </c:pt>
                <c:pt idx="122">
                  <c:v>0.98053635443784193</c:v>
                </c:pt>
                <c:pt idx="123">
                  <c:v>0.98467744043024996</c:v>
                </c:pt>
                <c:pt idx="124">
                  <c:v>0.98204856242528038</c:v>
                </c:pt>
                <c:pt idx="125">
                  <c:v>0.98186532660129211</c:v>
                </c:pt>
                <c:pt idx="126">
                  <c:v>0.98447495416564357</c:v>
                </c:pt>
                <c:pt idx="127">
                  <c:v>0.98013265169491692</c:v>
                </c:pt>
                <c:pt idx="128">
                  <c:v>0.98382416441713194</c:v>
                </c:pt>
                <c:pt idx="129">
                  <c:v>0.98267215685291676</c:v>
                </c:pt>
                <c:pt idx="130">
                  <c:v>0.97848217285392269</c:v>
                </c:pt>
                <c:pt idx="131">
                  <c:v>0.98331004003877787</c:v>
                </c:pt>
                <c:pt idx="132">
                  <c:v>0.97951048600478552</c:v>
                </c:pt>
                <c:pt idx="133">
                  <c:v>0.9775549933223342</c:v>
                </c:pt>
                <c:pt idx="134">
                  <c:v>0.98014871923635105</c:v>
                </c:pt>
                <c:pt idx="135">
                  <c:v>0.98012324123904337</c:v>
                </c:pt>
                <c:pt idx="136">
                  <c:v>0.97762668758405669</c:v>
                </c:pt>
                <c:pt idx="137">
                  <c:v>0.97679159449853592</c:v>
                </c:pt>
                <c:pt idx="138">
                  <c:v>0.97663929691715057</c:v>
                </c:pt>
                <c:pt idx="139">
                  <c:v>0.97490317592704245</c:v>
                </c:pt>
                <c:pt idx="140">
                  <c:v>0.97354077331272548</c:v>
                </c:pt>
                <c:pt idx="141">
                  <c:v>0.97180095906230579</c:v>
                </c:pt>
                <c:pt idx="142">
                  <c:v>0.97036809556052672</c:v>
                </c:pt>
                <c:pt idx="143">
                  <c:v>0.96784867777325079</c:v>
                </c:pt>
                <c:pt idx="144">
                  <c:v>0.96443096302200693</c:v>
                </c:pt>
                <c:pt idx="145">
                  <c:v>0.96130355443124749</c:v>
                </c:pt>
                <c:pt idx="146">
                  <c:v>0.95733705034924721</c:v>
                </c:pt>
                <c:pt idx="147">
                  <c:v>0.95434345519296482</c:v>
                </c:pt>
                <c:pt idx="148">
                  <c:v>0.95143597686940995</c:v>
                </c:pt>
                <c:pt idx="149">
                  <c:v>0.94642319525106688</c:v>
                </c:pt>
                <c:pt idx="150">
                  <c:v>0.94002491403560595</c:v>
                </c:pt>
                <c:pt idx="151">
                  <c:v>0.92935004565318269</c:v>
                </c:pt>
                <c:pt idx="152">
                  <c:v>0.92053617751952777</c:v>
                </c:pt>
                <c:pt idx="153">
                  <c:v>0.90849678879913709</c:v>
                </c:pt>
                <c:pt idx="154">
                  <c:v>0.89314743278131614</c:v>
                </c:pt>
                <c:pt idx="155">
                  <c:v>0.87865853798917704</c:v>
                </c:pt>
                <c:pt idx="156">
                  <c:v>0.86287357968093803</c:v>
                </c:pt>
                <c:pt idx="157">
                  <c:v>0.84634237728967499</c:v>
                </c:pt>
                <c:pt idx="158">
                  <c:v>0.82687115563150004</c:v>
                </c:pt>
                <c:pt idx="159">
                  <c:v>0.80109137399704544</c:v>
                </c:pt>
                <c:pt idx="160">
                  <c:v>0.77718167248857706</c:v>
                </c:pt>
                <c:pt idx="161">
                  <c:v>0.74989454124762867</c:v>
                </c:pt>
                <c:pt idx="162">
                  <c:v>0.716823498294063</c:v>
                </c:pt>
                <c:pt idx="163">
                  <c:v>0.6833590528493696</c:v>
                </c:pt>
                <c:pt idx="164">
                  <c:v>0.62506103196303087</c:v>
                </c:pt>
                <c:pt idx="165">
                  <c:v>0.59493195276779598</c:v>
                </c:pt>
                <c:pt idx="166">
                  <c:v>0.54681990379594936</c:v>
                </c:pt>
                <c:pt idx="167">
                  <c:v>0.52706394181187821</c:v>
                </c:pt>
                <c:pt idx="168">
                  <c:v>0.48011354589134525</c:v>
                </c:pt>
                <c:pt idx="169">
                  <c:v>0.44709468502264688</c:v>
                </c:pt>
                <c:pt idx="170">
                  <c:v>0.41036008494456505</c:v>
                </c:pt>
                <c:pt idx="171">
                  <c:v>0.35413516089892072</c:v>
                </c:pt>
                <c:pt idx="172">
                  <c:v>0.32597698095341798</c:v>
                </c:pt>
                <c:pt idx="173">
                  <c:v>0.29234549191704434</c:v>
                </c:pt>
                <c:pt idx="174">
                  <c:v>0.27687109960280692</c:v>
                </c:pt>
                <c:pt idx="175">
                  <c:v>0.27836389970857983</c:v>
                </c:pt>
                <c:pt idx="176">
                  <c:v>0.25627722651686985</c:v>
                </c:pt>
                <c:pt idx="177">
                  <c:v>0.24197932491147722</c:v>
                </c:pt>
                <c:pt idx="178">
                  <c:v>0.23311280093784248</c:v>
                </c:pt>
                <c:pt idx="179">
                  <c:v>0.23351283262338879</c:v>
                </c:pt>
                <c:pt idx="180">
                  <c:v>0.23271873819919156</c:v>
                </c:pt>
                <c:pt idx="181">
                  <c:v>0.23649245277773834</c:v>
                </c:pt>
                <c:pt idx="182">
                  <c:v>0.23654254875621089</c:v>
                </c:pt>
                <c:pt idx="183">
                  <c:v>0.24093469881916013</c:v>
                </c:pt>
                <c:pt idx="184">
                  <c:v>0.24568446517069126</c:v>
                </c:pt>
                <c:pt idx="185">
                  <c:v>0.26042808161194941</c:v>
                </c:pt>
                <c:pt idx="186">
                  <c:v>0.26668448090693653</c:v>
                </c:pt>
                <c:pt idx="187">
                  <c:v>0.27723673997982001</c:v>
                </c:pt>
                <c:pt idx="188">
                  <c:v>0.28758931530157467</c:v>
                </c:pt>
                <c:pt idx="189">
                  <c:v>0.29880615386861076</c:v>
                </c:pt>
                <c:pt idx="190">
                  <c:v>0.29111874771649621</c:v>
                </c:pt>
                <c:pt idx="191">
                  <c:v>0.30206387452687683</c:v>
                </c:pt>
                <c:pt idx="192">
                  <c:v>0.30461143270721325</c:v>
                </c:pt>
                <c:pt idx="193">
                  <c:v>0.3174309078782529</c:v>
                </c:pt>
                <c:pt idx="194">
                  <c:v>0.34286670060940128</c:v>
                </c:pt>
                <c:pt idx="195">
                  <c:v>0.35127233917479445</c:v>
                </c:pt>
                <c:pt idx="196">
                  <c:v>0.34068523147684837</c:v>
                </c:pt>
                <c:pt idx="197">
                  <c:v>0.25643657583506252</c:v>
                </c:pt>
                <c:pt idx="198">
                  <c:v>0.24108335014694118</c:v>
                </c:pt>
                <c:pt idx="199">
                  <c:v>0.17187464755546544</c:v>
                </c:pt>
                <c:pt idx="200">
                  <c:v>0.10079986484741489</c:v>
                </c:pt>
                <c:pt idx="201">
                  <c:v>0.11900054376298501</c:v>
                </c:pt>
                <c:pt idx="202">
                  <c:v>0.13338837465392353</c:v>
                </c:pt>
                <c:pt idx="203">
                  <c:v>0.10034231405934792</c:v>
                </c:pt>
                <c:pt idx="204">
                  <c:v>0.13376169580165675</c:v>
                </c:pt>
                <c:pt idx="205">
                  <c:v>8.7821744800703358E-2</c:v>
                </c:pt>
                <c:pt idx="206">
                  <c:v>4.651704335418308E-2</c:v>
                </c:pt>
                <c:pt idx="207">
                  <c:v>9.4201748339541563E-2</c:v>
                </c:pt>
                <c:pt idx="208">
                  <c:v>0.15132903982956258</c:v>
                </c:pt>
                <c:pt idx="209">
                  <c:v>0.16191231304375076</c:v>
                </c:pt>
                <c:pt idx="210">
                  <c:v>0.19851283959245059</c:v>
                </c:pt>
                <c:pt idx="211">
                  <c:v>0.22331433525746897</c:v>
                </c:pt>
                <c:pt idx="212">
                  <c:v>0.19383331566874112</c:v>
                </c:pt>
                <c:pt idx="213">
                  <c:v>0.22304319399108424</c:v>
                </c:pt>
                <c:pt idx="214">
                  <c:v>0.20144985711683647</c:v>
                </c:pt>
                <c:pt idx="215">
                  <c:v>0.18995308935582877</c:v>
                </c:pt>
                <c:pt idx="216">
                  <c:v>0.14547879762071869</c:v>
                </c:pt>
                <c:pt idx="217">
                  <c:v>0.16895484630007238</c:v>
                </c:pt>
                <c:pt idx="218">
                  <c:v>0.16133302963839322</c:v>
                </c:pt>
                <c:pt idx="219">
                  <c:v>0.1265244029250337</c:v>
                </c:pt>
                <c:pt idx="220">
                  <c:v>0.16881105682523803</c:v>
                </c:pt>
                <c:pt idx="221">
                  <c:v>0.12208903578423441</c:v>
                </c:pt>
                <c:pt idx="222">
                  <c:v>0.11265475595132762</c:v>
                </c:pt>
                <c:pt idx="223">
                  <c:v>5.4990227689916543E-2</c:v>
                </c:pt>
                <c:pt idx="224">
                  <c:v>0.11049273996176658</c:v>
                </c:pt>
                <c:pt idx="225">
                  <c:v>7.5325332548085114E-2</c:v>
                </c:pt>
                <c:pt idx="226">
                  <c:v>1.2868801006956971E-2</c:v>
                </c:pt>
                <c:pt idx="227">
                  <c:v>0.13708075418616406</c:v>
                </c:pt>
                <c:pt idx="228">
                  <c:v>0.14198181790956643</c:v>
                </c:pt>
                <c:pt idx="229">
                  <c:v>0.1078577399619077</c:v>
                </c:pt>
                <c:pt idx="230">
                  <c:v>0.12637168973093429</c:v>
                </c:pt>
                <c:pt idx="231">
                  <c:v>0.1086265864517398</c:v>
                </c:pt>
                <c:pt idx="232">
                  <c:v>5.9043528515151898E-2</c:v>
                </c:pt>
                <c:pt idx="233">
                  <c:v>0.12688643284209411</c:v>
                </c:pt>
                <c:pt idx="234">
                  <c:v>8.6200304986346482E-2</c:v>
                </c:pt>
                <c:pt idx="235">
                  <c:v>6.3596650873730246E-2</c:v>
                </c:pt>
                <c:pt idx="236">
                  <c:v>2.7649879067216845E-2</c:v>
                </c:pt>
                <c:pt idx="237">
                  <c:v>0.10541927695508321</c:v>
                </c:pt>
                <c:pt idx="238">
                  <c:v>7.1491551569412018E-2</c:v>
                </c:pt>
                <c:pt idx="239">
                  <c:v>4.4674748893790132E-2</c:v>
                </c:pt>
                <c:pt idx="240">
                  <c:v>2.5826154254772877E-2</c:v>
                </c:pt>
              </c:numCache>
            </c:numRef>
          </c:yVal>
          <c:smooth val="0"/>
          <c:extLst>
            <c:ext xmlns:c16="http://schemas.microsoft.com/office/drawing/2014/chart" uri="{C3380CC4-5D6E-409C-BE32-E72D297353CC}">
              <c16:uniqueId val="{00000001-E4C9-4295-AFD9-D6386F310DDF}"/>
            </c:ext>
          </c:extLst>
        </c:ser>
        <c:dLbls>
          <c:showLegendKey val="0"/>
          <c:showVal val="0"/>
          <c:showCatName val="0"/>
          <c:showSerName val="0"/>
          <c:showPercent val="0"/>
          <c:showBubbleSize val="0"/>
        </c:dLbls>
        <c:axId val="589032816"/>
        <c:axId val="589027536"/>
      </c:scatterChart>
      <c:valAx>
        <c:axId val="589032816"/>
        <c:scaling>
          <c:orientation val="minMax"/>
          <c:max val="60"/>
          <c:min val="-6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7536"/>
        <c:crosses val="autoZero"/>
        <c:crossBetween val="midCat"/>
      </c:valAx>
      <c:valAx>
        <c:axId val="589027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3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PSA = 0º</c:v>
          </c:tx>
          <c:spPr>
            <a:ln w="25400" cap="rnd">
              <a:solidFill>
                <a:schemeClr val="accent1"/>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Angle_Perpendicular!$F$9:$F$249</c:f>
              <c:numCache>
                <c:formatCode>0.00E+00</c:formatCode>
                <c:ptCount val="241"/>
                <c:pt idx="0">
                  <c:v>2.8784000000000001E-5</c:v>
                </c:pt>
                <c:pt idx="1">
                  <c:v>2.3212000000000001E-5</c:v>
                </c:pt>
                <c:pt idx="2">
                  <c:v>2.2235999999999999E-5</c:v>
                </c:pt>
                <c:pt idx="3">
                  <c:v>2.2725999999999999E-5</c:v>
                </c:pt>
                <c:pt idx="4">
                  <c:v>2.1495E-5</c:v>
                </c:pt>
                <c:pt idx="5">
                  <c:v>2.3855000000000001E-5</c:v>
                </c:pt>
                <c:pt idx="6">
                  <c:v>2.4641E-5</c:v>
                </c:pt>
                <c:pt idx="7">
                  <c:v>2.3176999999999998E-5</c:v>
                </c:pt>
                <c:pt idx="8">
                  <c:v>2.2070999999999999E-5</c:v>
                </c:pt>
                <c:pt idx="9">
                  <c:v>2.0917999999999999E-5</c:v>
                </c:pt>
                <c:pt idx="10">
                  <c:v>2.4263000000000001E-5</c:v>
                </c:pt>
                <c:pt idx="11">
                  <c:v>2.262E-5</c:v>
                </c:pt>
                <c:pt idx="12">
                  <c:v>2.6247000000000001E-5</c:v>
                </c:pt>
                <c:pt idx="13">
                  <c:v>2.3910999999999999E-5</c:v>
                </c:pt>
                <c:pt idx="14">
                  <c:v>2.8979000000000002E-5</c:v>
                </c:pt>
                <c:pt idx="15">
                  <c:v>2.8768999999999998E-5</c:v>
                </c:pt>
                <c:pt idx="16">
                  <c:v>2.8626999999999999E-5</c:v>
                </c:pt>
                <c:pt idx="17">
                  <c:v>3.1307999999999999E-5</c:v>
                </c:pt>
                <c:pt idx="18">
                  <c:v>4.0354E-5</c:v>
                </c:pt>
                <c:pt idx="19">
                  <c:v>5.3643999999999997E-5</c:v>
                </c:pt>
                <c:pt idx="20">
                  <c:v>8.0727000000000001E-5</c:v>
                </c:pt>
                <c:pt idx="21">
                  <c:v>1.2113899999999999E-4</c:v>
                </c:pt>
                <c:pt idx="22">
                  <c:v>1.7027700000000001E-4</c:v>
                </c:pt>
                <c:pt idx="23">
                  <c:v>1.2292800000000001E-4</c:v>
                </c:pt>
                <c:pt idx="24">
                  <c:v>9.2872000000000001E-5</c:v>
                </c:pt>
                <c:pt idx="25">
                  <c:v>7.8924000000000005E-5</c:v>
                </c:pt>
                <c:pt idx="26">
                  <c:v>6.1766000000000005E-5</c:v>
                </c:pt>
                <c:pt idx="27">
                  <c:v>4.4323999999999998E-5</c:v>
                </c:pt>
                <c:pt idx="28">
                  <c:v>4.4397999999999997E-5</c:v>
                </c:pt>
                <c:pt idx="29">
                  <c:v>3.9904999999999998E-5</c:v>
                </c:pt>
                <c:pt idx="30">
                  <c:v>4.5627999999999997E-5</c:v>
                </c:pt>
                <c:pt idx="31">
                  <c:v>5.0365999999999999E-5</c:v>
                </c:pt>
                <c:pt idx="32">
                  <c:v>7.5601999999999999E-5</c:v>
                </c:pt>
                <c:pt idx="33">
                  <c:v>1.4300000000000001E-4</c:v>
                </c:pt>
                <c:pt idx="34">
                  <c:v>3.0786000000000002E-4</c:v>
                </c:pt>
                <c:pt idx="35">
                  <c:v>5.5194300000000005E-4</c:v>
                </c:pt>
                <c:pt idx="36">
                  <c:v>7.1341199999999997E-4</c:v>
                </c:pt>
                <c:pt idx="37">
                  <c:v>8.7076799999999995E-4</c:v>
                </c:pt>
                <c:pt idx="38">
                  <c:v>9.2041900000000001E-4</c:v>
                </c:pt>
                <c:pt idx="39">
                  <c:v>9.0390800000000003E-4</c:v>
                </c:pt>
                <c:pt idx="40">
                  <c:v>9.9719299999999995E-4</c:v>
                </c:pt>
                <c:pt idx="41">
                  <c:v>9.9975600000000008E-4</c:v>
                </c:pt>
                <c:pt idx="42">
                  <c:v>1.06908E-3</c:v>
                </c:pt>
                <c:pt idx="43">
                  <c:v>1.1112800000000001E-3</c:v>
                </c:pt>
                <c:pt idx="44">
                  <c:v>1.1615799999999999E-3</c:v>
                </c:pt>
                <c:pt idx="45">
                  <c:v>1.2014E-3</c:v>
                </c:pt>
                <c:pt idx="46">
                  <c:v>1.2710200000000001E-3</c:v>
                </c:pt>
                <c:pt idx="47">
                  <c:v>1.3232299999999999E-3</c:v>
                </c:pt>
                <c:pt idx="48">
                  <c:v>1.4033400000000001E-3</c:v>
                </c:pt>
                <c:pt idx="49">
                  <c:v>1.49132E-3</c:v>
                </c:pt>
                <c:pt idx="50">
                  <c:v>1.5540199999999999E-3</c:v>
                </c:pt>
                <c:pt idx="51">
                  <c:v>1.6396099999999999E-3</c:v>
                </c:pt>
                <c:pt idx="52">
                  <c:v>1.7440400000000001E-3</c:v>
                </c:pt>
                <c:pt idx="53">
                  <c:v>1.87112E-3</c:v>
                </c:pt>
                <c:pt idx="54">
                  <c:v>1.9760300000000001E-3</c:v>
                </c:pt>
                <c:pt idx="55">
                  <c:v>2.0566099999999999E-3</c:v>
                </c:pt>
                <c:pt idx="56">
                  <c:v>2.1991900000000002E-3</c:v>
                </c:pt>
                <c:pt idx="57">
                  <c:v>2.2993200000000001E-3</c:v>
                </c:pt>
                <c:pt idx="58">
                  <c:v>2.4502399999999998E-3</c:v>
                </c:pt>
                <c:pt idx="59">
                  <c:v>2.58662E-3</c:v>
                </c:pt>
                <c:pt idx="60">
                  <c:v>2.7074999999999998E-3</c:v>
                </c:pt>
                <c:pt idx="61">
                  <c:v>2.9277999999999999E-3</c:v>
                </c:pt>
                <c:pt idx="62">
                  <c:v>3.1027899999999998E-3</c:v>
                </c:pt>
                <c:pt idx="63">
                  <c:v>3.2577700000000001E-3</c:v>
                </c:pt>
                <c:pt idx="64">
                  <c:v>3.4163100000000001E-3</c:v>
                </c:pt>
                <c:pt idx="65">
                  <c:v>3.6001399999999999E-3</c:v>
                </c:pt>
                <c:pt idx="66">
                  <c:v>3.8127999999999999E-3</c:v>
                </c:pt>
                <c:pt idx="67">
                  <c:v>4.03288E-3</c:v>
                </c:pt>
                <c:pt idx="68">
                  <c:v>4.2083600000000004E-3</c:v>
                </c:pt>
                <c:pt idx="69">
                  <c:v>4.4589299999999998E-3</c:v>
                </c:pt>
                <c:pt idx="70">
                  <c:v>4.7216699999999999E-3</c:v>
                </c:pt>
                <c:pt idx="71">
                  <c:v>4.9636699999999999E-3</c:v>
                </c:pt>
                <c:pt idx="72">
                  <c:v>5.2166299999999999E-3</c:v>
                </c:pt>
                <c:pt idx="73">
                  <c:v>5.4903299999999999E-3</c:v>
                </c:pt>
                <c:pt idx="74">
                  <c:v>5.7783399999999999E-3</c:v>
                </c:pt>
                <c:pt idx="75">
                  <c:v>6.0901899999999997E-3</c:v>
                </c:pt>
                <c:pt idx="76">
                  <c:v>6.4115800000000001E-3</c:v>
                </c:pt>
                <c:pt idx="77">
                  <c:v>6.7348800000000004E-3</c:v>
                </c:pt>
                <c:pt idx="78">
                  <c:v>7.0743899999999998E-3</c:v>
                </c:pt>
                <c:pt idx="79">
                  <c:v>7.4587200000000003E-3</c:v>
                </c:pt>
                <c:pt idx="80">
                  <c:v>7.8115800000000003E-3</c:v>
                </c:pt>
                <c:pt idx="81">
                  <c:v>8.1787700000000001E-3</c:v>
                </c:pt>
                <c:pt idx="82">
                  <c:v>8.5325799999999997E-3</c:v>
                </c:pt>
                <c:pt idx="83">
                  <c:v>8.9493400000000001E-3</c:v>
                </c:pt>
                <c:pt idx="84">
                  <c:v>9.3212699999999996E-3</c:v>
                </c:pt>
                <c:pt idx="85">
                  <c:v>9.7551900000000004E-3</c:v>
                </c:pt>
                <c:pt idx="86">
                  <c:v>1.0125200000000001E-2</c:v>
                </c:pt>
                <c:pt idx="87">
                  <c:v>1.05305E-2</c:v>
                </c:pt>
                <c:pt idx="88">
                  <c:v>1.09187E-2</c:v>
                </c:pt>
                <c:pt idx="89">
                  <c:v>1.1339200000000001E-2</c:v>
                </c:pt>
                <c:pt idx="90">
                  <c:v>1.17226E-2</c:v>
                </c:pt>
                <c:pt idx="91">
                  <c:v>1.2138400000000001E-2</c:v>
                </c:pt>
                <c:pt idx="92">
                  <c:v>1.2490299999999999E-2</c:v>
                </c:pt>
                <c:pt idx="93">
                  <c:v>1.29376E-2</c:v>
                </c:pt>
                <c:pt idx="94">
                  <c:v>1.32876E-2</c:v>
                </c:pt>
                <c:pt idx="95">
                  <c:v>1.36843E-2</c:v>
                </c:pt>
                <c:pt idx="96">
                  <c:v>1.40076E-2</c:v>
                </c:pt>
                <c:pt idx="97">
                  <c:v>1.45589E-2</c:v>
                </c:pt>
                <c:pt idx="98">
                  <c:v>1.4801999999999999E-2</c:v>
                </c:pt>
                <c:pt idx="99">
                  <c:v>1.5208299999999999E-2</c:v>
                </c:pt>
                <c:pt idx="100">
                  <c:v>1.57996E-2</c:v>
                </c:pt>
                <c:pt idx="101">
                  <c:v>1.5863499999999999E-2</c:v>
                </c:pt>
                <c:pt idx="102">
                  <c:v>1.6407100000000001E-2</c:v>
                </c:pt>
                <c:pt idx="103">
                  <c:v>1.6657000000000002E-2</c:v>
                </c:pt>
                <c:pt idx="104">
                  <c:v>1.6900200000000001E-2</c:v>
                </c:pt>
                <c:pt idx="105">
                  <c:v>1.7392299999999999E-2</c:v>
                </c:pt>
                <c:pt idx="106">
                  <c:v>1.7648799999999999E-2</c:v>
                </c:pt>
                <c:pt idx="107">
                  <c:v>1.7746999999999999E-2</c:v>
                </c:pt>
                <c:pt idx="108">
                  <c:v>1.7689799999999999E-2</c:v>
                </c:pt>
                <c:pt idx="109">
                  <c:v>1.7819499999999999E-2</c:v>
                </c:pt>
                <c:pt idx="110">
                  <c:v>1.7990200000000001E-2</c:v>
                </c:pt>
                <c:pt idx="111">
                  <c:v>1.83421E-2</c:v>
                </c:pt>
                <c:pt idx="112">
                  <c:v>1.9161299999999999E-2</c:v>
                </c:pt>
                <c:pt idx="113">
                  <c:v>1.99329E-2</c:v>
                </c:pt>
                <c:pt idx="114">
                  <c:v>1.9077400000000001E-2</c:v>
                </c:pt>
                <c:pt idx="115">
                  <c:v>1.8756999999999999E-2</c:v>
                </c:pt>
                <c:pt idx="116">
                  <c:v>1.97355E-2</c:v>
                </c:pt>
                <c:pt idx="117">
                  <c:v>1.8709300000000002E-2</c:v>
                </c:pt>
                <c:pt idx="118">
                  <c:v>1.95228E-2</c:v>
                </c:pt>
                <c:pt idx="119">
                  <c:v>1.8581500000000001E-2</c:v>
                </c:pt>
                <c:pt idx="120">
                  <c:v>1.9044999999999999E-2</c:v>
                </c:pt>
                <c:pt idx="121">
                  <c:v>1.8462300000000001E-2</c:v>
                </c:pt>
                <c:pt idx="122">
                  <c:v>1.8127600000000001E-2</c:v>
                </c:pt>
                <c:pt idx="123">
                  <c:v>1.7954899999999999E-2</c:v>
                </c:pt>
                <c:pt idx="124">
                  <c:v>1.7783299999999998E-2</c:v>
                </c:pt>
                <c:pt idx="125">
                  <c:v>1.7437100000000001E-2</c:v>
                </c:pt>
                <c:pt idx="126">
                  <c:v>1.7183400000000001E-2</c:v>
                </c:pt>
                <c:pt idx="127">
                  <c:v>1.6884900000000001E-2</c:v>
                </c:pt>
                <c:pt idx="128">
                  <c:v>1.6454799999999999E-2</c:v>
                </c:pt>
                <c:pt idx="129">
                  <c:v>1.5945600000000001E-2</c:v>
                </c:pt>
                <c:pt idx="130">
                  <c:v>1.5305600000000001E-2</c:v>
                </c:pt>
                <c:pt idx="131">
                  <c:v>1.49823E-2</c:v>
                </c:pt>
                <c:pt idx="132">
                  <c:v>1.4887900000000001E-2</c:v>
                </c:pt>
                <c:pt idx="133">
                  <c:v>1.4586500000000001E-2</c:v>
                </c:pt>
                <c:pt idx="134">
                  <c:v>1.3739599999999999E-2</c:v>
                </c:pt>
                <c:pt idx="135">
                  <c:v>1.42708E-2</c:v>
                </c:pt>
                <c:pt idx="136">
                  <c:v>1.2677300000000001E-2</c:v>
                </c:pt>
                <c:pt idx="137">
                  <c:v>1.3581299999999999E-2</c:v>
                </c:pt>
                <c:pt idx="138">
                  <c:v>1.26315E-2</c:v>
                </c:pt>
                <c:pt idx="139">
                  <c:v>1.24636E-2</c:v>
                </c:pt>
                <c:pt idx="140">
                  <c:v>1.2843200000000001E-2</c:v>
                </c:pt>
                <c:pt idx="141">
                  <c:v>1.06497E-2</c:v>
                </c:pt>
                <c:pt idx="142">
                  <c:v>7.5388299999999998E-3</c:v>
                </c:pt>
                <c:pt idx="143">
                  <c:v>5.9261599999999998E-3</c:v>
                </c:pt>
                <c:pt idx="144">
                  <c:v>5.3558599999999996E-3</c:v>
                </c:pt>
                <c:pt idx="145">
                  <c:v>5.4388300000000004E-3</c:v>
                </c:pt>
                <c:pt idx="146">
                  <c:v>6.2313400000000001E-3</c:v>
                </c:pt>
                <c:pt idx="147">
                  <c:v>7.3633500000000003E-3</c:v>
                </c:pt>
                <c:pt idx="148">
                  <c:v>8.8043800000000005E-3</c:v>
                </c:pt>
                <c:pt idx="149">
                  <c:v>1.04008E-2</c:v>
                </c:pt>
                <c:pt idx="150">
                  <c:v>9.0189599999999995E-3</c:v>
                </c:pt>
                <c:pt idx="151">
                  <c:v>6.4802499999999999E-3</c:v>
                </c:pt>
                <c:pt idx="152">
                  <c:v>7.5941400000000001E-3</c:v>
                </c:pt>
                <c:pt idx="153">
                  <c:v>6.62044E-3</c:v>
                </c:pt>
                <c:pt idx="154">
                  <c:v>5.9604899999999997E-3</c:v>
                </c:pt>
                <c:pt idx="155">
                  <c:v>6.0577699999999996E-3</c:v>
                </c:pt>
                <c:pt idx="156">
                  <c:v>5.3615900000000003E-3</c:v>
                </c:pt>
                <c:pt idx="157">
                  <c:v>5.2547799999999997E-3</c:v>
                </c:pt>
                <c:pt idx="158">
                  <c:v>5.3587299999999999E-3</c:v>
                </c:pt>
                <c:pt idx="159">
                  <c:v>4.6711299999999999E-3</c:v>
                </c:pt>
                <c:pt idx="160">
                  <c:v>4.3707199999999998E-3</c:v>
                </c:pt>
                <c:pt idx="161">
                  <c:v>4.3430600000000001E-3</c:v>
                </c:pt>
                <c:pt idx="162">
                  <c:v>4.1780799999999998E-3</c:v>
                </c:pt>
                <c:pt idx="163">
                  <c:v>3.9139099999999996E-3</c:v>
                </c:pt>
                <c:pt idx="164">
                  <c:v>3.6687999999999998E-3</c:v>
                </c:pt>
                <c:pt idx="165">
                  <c:v>3.4027200000000001E-3</c:v>
                </c:pt>
                <c:pt idx="166">
                  <c:v>3.1395099999999999E-3</c:v>
                </c:pt>
                <c:pt idx="167">
                  <c:v>2.9220700000000001E-3</c:v>
                </c:pt>
                <c:pt idx="168">
                  <c:v>2.6989100000000001E-3</c:v>
                </c:pt>
                <c:pt idx="169">
                  <c:v>2.52534E-3</c:v>
                </c:pt>
                <c:pt idx="170">
                  <c:v>2.4643099999999999E-3</c:v>
                </c:pt>
                <c:pt idx="171">
                  <c:v>2.3059999999999999E-3</c:v>
                </c:pt>
                <c:pt idx="172">
                  <c:v>2.1105E-3</c:v>
                </c:pt>
                <c:pt idx="173">
                  <c:v>2.0637699999999999E-3</c:v>
                </c:pt>
                <c:pt idx="174">
                  <c:v>1.8583600000000001E-3</c:v>
                </c:pt>
                <c:pt idx="175">
                  <c:v>1.8538300000000001E-3</c:v>
                </c:pt>
                <c:pt idx="176">
                  <c:v>1.6598800000000001E-3</c:v>
                </c:pt>
                <c:pt idx="177">
                  <c:v>1.6300799999999999E-3</c:v>
                </c:pt>
                <c:pt idx="178">
                  <c:v>1.51885E-3</c:v>
                </c:pt>
                <c:pt idx="179">
                  <c:v>1.4031E-3</c:v>
                </c:pt>
                <c:pt idx="180">
                  <c:v>1.40143E-3</c:v>
                </c:pt>
                <c:pt idx="181">
                  <c:v>1.31715E-3</c:v>
                </c:pt>
                <c:pt idx="182">
                  <c:v>1.2011599999999999E-3</c:v>
                </c:pt>
                <c:pt idx="183">
                  <c:v>1.14704E-3</c:v>
                </c:pt>
                <c:pt idx="184">
                  <c:v>1.09304E-3</c:v>
                </c:pt>
                <c:pt idx="185">
                  <c:v>1.02199E-3</c:v>
                </c:pt>
                <c:pt idx="186">
                  <c:v>9.8229200000000006E-4</c:v>
                </c:pt>
                <c:pt idx="187">
                  <c:v>9.4890999999999997E-4</c:v>
                </c:pt>
                <c:pt idx="188">
                  <c:v>9.3329299999999997E-4</c:v>
                </c:pt>
                <c:pt idx="189">
                  <c:v>8.8608600000000001E-4</c:v>
                </c:pt>
                <c:pt idx="190">
                  <c:v>8.8024499999999999E-4</c:v>
                </c:pt>
                <c:pt idx="191">
                  <c:v>8.3899899999999999E-4</c:v>
                </c:pt>
                <c:pt idx="192">
                  <c:v>8.21833E-4</c:v>
                </c:pt>
                <c:pt idx="193">
                  <c:v>7.7188400000000002E-4</c:v>
                </c:pt>
                <c:pt idx="194">
                  <c:v>7.1955100000000002E-4</c:v>
                </c:pt>
                <c:pt idx="195">
                  <c:v>7.3862400000000001E-4</c:v>
                </c:pt>
                <c:pt idx="196">
                  <c:v>7.3945900000000004E-4</c:v>
                </c:pt>
                <c:pt idx="197">
                  <c:v>6.77112E-4</c:v>
                </c:pt>
                <c:pt idx="198">
                  <c:v>5.4419400000000001E-4</c:v>
                </c:pt>
                <c:pt idx="199">
                  <c:v>4.0877099999999999E-4</c:v>
                </c:pt>
                <c:pt idx="200">
                  <c:v>2.49745E-4</c:v>
                </c:pt>
                <c:pt idx="201">
                  <c:v>1.40884E-4</c:v>
                </c:pt>
                <c:pt idx="202">
                  <c:v>9.0688999999999999E-5</c:v>
                </c:pt>
                <c:pt idx="203">
                  <c:v>6.4552000000000001E-5</c:v>
                </c:pt>
                <c:pt idx="204">
                  <c:v>5.2265999999999997E-5</c:v>
                </c:pt>
                <c:pt idx="205">
                  <c:v>4.9085000000000002E-5</c:v>
                </c:pt>
                <c:pt idx="206">
                  <c:v>6.1243999999999998E-5</c:v>
                </c:pt>
                <c:pt idx="207">
                  <c:v>8.0154000000000005E-5</c:v>
                </c:pt>
                <c:pt idx="208">
                  <c:v>8.5436E-5</c:v>
                </c:pt>
                <c:pt idx="209">
                  <c:v>4.7623999999999997E-5</c:v>
                </c:pt>
                <c:pt idx="210">
                  <c:v>6.1654000000000003E-5</c:v>
                </c:pt>
                <c:pt idx="211">
                  <c:v>3.8155000000000003E-5</c:v>
                </c:pt>
                <c:pt idx="212">
                  <c:v>3.3587999999999998E-5</c:v>
                </c:pt>
                <c:pt idx="213">
                  <c:v>3.4198E-5</c:v>
                </c:pt>
                <c:pt idx="214">
                  <c:v>2.3544E-5</c:v>
                </c:pt>
                <c:pt idx="215">
                  <c:v>2.4371000000000001E-5</c:v>
                </c:pt>
                <c:pt idx="216">
                  <c:v>2.4326000000000001E-5</c:v>
                </c:pt>
                <c:pt idx="217">
                  <c:v>2.1339E-5</c:v>
                </c:pt>
                <c:pt idx="218">
                  <c:v>2.6554E-5</c:v>
                </c:pt>
                <c:pt idx="219">
                  <c:v>1.8912000000000001E-5</c:v>
                </c:pt>
                <c:pt idx="220">
                  <c:v>1.7091999999999998E-5</c:v>
                </c:pt>
                <c:pt idx="221">
                  <c:v>1.5367E-5</c:v>
                </c:pt>
                <c:pt idx="222">
                  <c:v>1.7810000000000001E-5</c:v>
                </c:pt>
                <c:pt idx="223">
                  <c:v>1.5264000000000002E-5</c:v>
                </c:pt>
                <c:pt idx="224">
                  <c:v>2.2739E-5</c:v>
                </c:pt>
                <c:pt idx="225">
                  <c:v>1.7944999999999998E-5</c:v>
                </c:pt>
                <c:pt idx="226">
                  <c:v>1.7710000000000002E-5</c:v>
                </c:pt>
                <c:pt idx="227">
                  <c:v>2.2344000000000002E-5</c:v>
                </c:pt>
                <c:pt idx="228">
                  <c:v>1.7166000000000001E-5</c:v>
                </c:pt>
                <c:pt idx="229">
                  <c:v>1.5829E-5</c:v>
                </c:pt>
                <c:pt idx="230">
                  <c:v>1.5412000000000001E-5</c:v>
                </c:pt>
                <c:pt idx="231">
                  <c:v>1.4592E-5</c:v>
                </c:pt>
                <c:pt idx="232">
                  <c:v>1.9006000000000001E-5</c:v>
                </c:pt>
                <c:pt idx="233">
                  <c:v>2.3323999999999999E-5</c:v>
                </c:pt>
                <c:pt idx="234">
                  <c:v>1.8753000000000002E-5</c:v>
                </c:pt>
                <c:pt idx="235">
                  <c:v>1.3906999999999999E-5</c:v>
                </c:pt>
                <c:pt idx="236">
                  <c:v>1.5285E-5</c:v>
                </c:pt>
                <c:pt idx="237">
                  <c:v>1.6804999999999999E-5</c:v>
                </c:pt>
                <c:pt idx="238">
                  <c:v>1.4494999999999999E-5</c:v>
                </c:pt>
                <c:pt idx="239">
                  <c:v>1.4041E-5</c:v>
                </c:pt>
                <c:pt idx="240">
                  <c:v>1.7638999999999998E-5</c:v>
                </c:pt>
              </c:numCache>
            </c:numRef>
          </c:yVal>
          <c:smooth val="0"/>
          <c:extLst>
            <c:ext xmlns:c16="http://schemas.microsoft.com/office/drawing/2014/chart" uri="{C3380CC4-5D6E-409C-BE32-E72D297353CC}">
              <c16:uniqueId val="{00000000-09F8-40B7-B857-9FF67C4E8B59}"/>
            </c:ext>
          </c:extLst>
        </c:ser>
        <c:ser>
          <c:idx val="1"/>
          <c:order val="1"/>
          <c:tx>
            <c:v>PSA = 45º</c:v>
          </c:tx>
          <c:spPr>
            <a:ln w="25400" cap="rnd">
              <a:solidFill>
                <a:schemeClr val="accent2"/>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Angle_Perpendicular!$G$9:$G$249</c:f>
              <c:numCache>
                <c:formatCode>0.00E+00</c:formatCode>
                <c:ptCount val="241"/>
                <c:pt idx="0">
                  <c:v>2.2998499999999999E-4</c:v>
                </c:pt>
                <c:pt idx="1">
                  <c:v>2.3147599999999999E-4</c:v>
                </c:pt>
                <c:pt idx="2">
                  <c:v>1.4007200000000001E-4</c:v>
                </c:pt>
                <c:pt idx="3">
                  <c:v>1.4206900000000001E-4</c:v>
                </c:pt>
                <c:pt idx="4">
                  <c:v>1.13965E-4</c:v>
                </c:pt>
                <c:pt idx="5">
                  <c:v>8.5235000000000006E-5</c:v>
                </c:pt>
                <c:pt idx="6">
                  <c:v>7.4863999999999993E-5</c:v>
                </c:pt>
                <c:pt idx="7">
                  <c:v>1.7756299999999999E-4</c:v>
                </c:pt>
                <c:pt idx="8">
                  <c:v>1.21892E-4</c:v>
                </c:pt>
                <c:pt idx="9">
                  <c:v>1.49013E-4</c:v>
                </c:pt>
                <c:pt idx="10">
                  <c:v>2.23518E-4</c:v>
                </c:pt>
                <c:pt idx="11">
                  <c:v>1.4946E-4</c:v>
                </c:pt>
                <c:pt idx="12">
                  <c:v>2.1028600000000001E-4</c:v>
                </c:pt>
                <c:pt idx="13">
                  <c:v>1.4328999999999999E-4</c:v>
                </c:pt>
                <c:pt idx="14">
                  <c:v>1.42337E-4</c:v>
                </c:pt>
                <c:pt idx="15">
                  <c:v>1.3580999999999999E-4</c:v>
                </c:pt>
                <c:pt idx="16">
                  <c:v>1.62602E-4</c:v>
                </c:pt>
                <c:pt idx="17">
                  <c:v>1.66656E-4</c:v>
                </c:pt>
                <c:pt idx="18">
                  <c:v>1.7982799999999999E-4</c:v>
                </c:pt>
                <c:pt idx="19">
                  <c:v>2.5239799999999998E-4</c:v>
                </c:pt>
                <c:pt idx="20">
                  <c:v>1.7726499999999999E-4</c:v>
                </c:pt>
                <c:pt idx="21">
                  <c:v>3.2803599999999997E-4</c:v>
                </c:pt>
                <c:pt idx="22">
                  <c:v>8.3172699999999999E-4</c:v>
                </c:pt>
                <c:pt idx="23">
                  <c:v>1.0361700000000001E-3</c:v>
                </c:pt>
                <c:pt idx="24">
                  <c:v>5.4729400000000004E-4</c:v>
                </c:pt>
                <c:pt idx="25">
                  <c:v>4.5037499999999998E-4</c:v>
                </c:pt>
                <c:pt idx="26">
                  <c:v>3.8564399999999998E-4</c:v>
                </c:pt>
                <c:pt idx="27">
                  <c:v>2.5713599999999999E-4</c:v>
                </c:pt>
                <c:pt idx="28">
                  <c:v>2.3901599999999999E-4</c:v>
                </c:pt>
                <c:pt idx="29">
                  <c:v>2.26975E-4</c:v>
                </c:pt>
                <c:pt idx="30">
                  <c:v>2.8550800000000002E-4</c:v>
                </c:pt>
                <c:pt idx="31">
                  <c:v>3.6096799999999998E-4</c:v>
                </c:pt>
                <c:pt idx="32">
                  <c:v>4.5681200000000002E-4</c:v>
                </c:pt>
                <c:pt idx="33">
                  <c:v>9.1338499999999996E-4</c:v>
                </c:pt>
                <c:pt idx="34">
                  <c:v>1.92285E-3</c:v>
                </c:pt>
                <c:pt idx="35">
                  <c:v>4.0784200000000001E-3</c:v>
                </c:pt>
                <c:pt idx="36">
                  <c:v>8.9798599999999992E-3</c:v>
                </c:pt>
                <c:pt idx="37">
                  <c:v>1.9378800000000002E-2</c:v>
                </c:pt>
                <c:pt idx="38">
                  <c:v>2.4814699999999999E-2</c:v>
                </c:pt>
                <c:pt idx="39">
                  <c:v>1.5922700000000001E-2</c:v>
                </c:pt>
                <c:pt idx="40">
                  <c:v>2.4417999999999999E-2</c:v>
                </c:pt>
                <c:pt idx="41">
                  <c:v>1.8867600000000002E-2</c:v>
                </c:pt>
                <c:pt idx="42">
                  <c:v>2.39965E-2</c:v>
                </c:pt>
                <c:pt idx="43">
                  <c:v>2.6542799999999998E-2</c:v>
                </c:pt>
                <c:pt idx="44">
                  <c:v>2.7528899999999999E-2</c:v>
                </c:pt>
                <c:pt idx="45">
                  <c:v>2.8823999999999999E-2</c:v>
                </c:pt>
                <c:pt idx="46">
                  <c:v>2.7370599999999998E-2</c:v>
                </c:pt>
                <c:pt idx="47">
                  <c:v>2.5694000000000002E-2</c:v>
                </c:pt>
                <c:pt idx="48">
                  <c:v>3.1175700000000001E-2</c:v>
                </c:pt>
                <c:pt idx="49">
                  <c:v>3.1160500000000001E-2</c:v>
                </c:pt>
                <c:pt idx="50">
                  <c:v>3.4445000000000003E-2</c:v>
                </c:pt>
                <c:pt idx="51">
                  <c:v>3.4542299999999998E-2</c:v>
                </c:pt>
                <c:pt idx="52">
                  <c:v>3.63104E-2</c:v>
                </c:pt>
                <c:pt idx="53">
                  <c:v>3.8364599999999999E-2</c:v>
                </c:pt>
                <c:pt idx="54">
                  <c:v>4.1294299999999999E-2</c:v>
                </c:pt>
                <c:pt idx="55">
                  <c:v>4.47257E-2</c:v>
                </c:pt>
                <c:pt idx="56">
                  <c:v>4.8384000000000003E-2</c:v>
                </c:pt>
                <c:pt idx="57">
                  <c:v>4.8452599999999998E-2</c:v>
                </c:pt>
                <c:pt idx="58">
                  <c:v>5.3276299999999999E-2</c:v>
                </c:pt>
                <c:pt idx="59">
                  <c:v>5.5076800000000002E-2</c:v>
                </c:pt>
                <c:pt idx="60">
                  <c:v>5.7632700000000002E-2</c:v>
                </c:pt>
                <c:pt idx="61">
                  <c:v>6.2790399999999996E-2</c:v>
                </c:pt>
                <c:pt idx="62">
                  <c:v>6.7024700000000006E-2</c:v>
                </c:pt>
                <c:pt idx="63">
                  <c:v>6.9183800000000004E-2</c:v>
                </c:pt>
                <c:pt idx="64">
                  <c:v>7.3448700000000006E-2</c:v>
                </c:pt>
                <c:pt idx="65">
                  <c:v>7.8224699999999994E-2</c:v>
                </c:pt>
                <c:pt idx="66">
                  <c:v>8.1924899999999995E-2</c:v>
                </c:pt>
                <c:pt idx="67">
                  <c:v>8.7143399999999996E-2</c:v>
                </c:pt>
                <c:pt idx="68">
                  <c:v>9.0370699999999998E-2</c:v>
                </c:pt>
                <c:pt idx="69">
                  <c:v>9.6260499999999999E-2</c:v>
                </c:pt>
                <c:pt idx="70">
                  <c:v>0.100922</c:v>
                </c:pt>
                <c:pt idx="71">
                  <c:v>0.10563699999999999</c:v>
                </c:pt>
                <c:pt idx="72">
                  <c:v>0.111786</c:v>
                </c:pt>
                <c:pt idx="73">
                  <c:v>0.11794300000000001</c:v>
                </c:pt>
                <c:pt idx="74">
                  <c:v>0.124718</c:v>
                </c:pt>
                <c:pt idx="75">
                  <c:v>0.13217999999999999</c:v>
                </c:pt>
                <c:pt idx="76">
                  <c:v>0.138902</c:v>
                </c:pt>
                <c:pt idx="77">
                  <c:v>0.14402899999999999</c:v>
                </c:pt>
                <c:pt idx="78">
                  <c:v>0.153832</c:v>
                </c:pt>
                <c:pt idx="79">
                  <c:v>0.16073699999999999</c:v>
                </c:pt>
                <c:pt idx="80">
                  <c:v>0.16928199999999999</c:v>
                </c:pt>
                <c:pt idx="81">
                  <c:v>0.17613300000000001</c:v>
                </c:pt>
                <c:pt idx="82">
                  <c:v>0.185418</c:v>
                </c:pt>
                <c:pt idx="83">
                  <c:v>0.1951</c:v>
                </c:pt>
                <c:pt idx="84">
                  <c:v>0.202821</c:v>
                </c:pt>
                <c:pt idx="85">
                  <c:v>0.213563</c:v>
                </c:pt>
                <c:pt idx="86">
                  <c:v>0.21960499999999999</c:v>
                </c:pt>
                <c:pt idx="87">
                  <c:v>0.23108000000000001</c:v>
                </c:pt>
                <c:pt idx="88">
                  <c:v>0.23663400000000001</c:v>
                </c:pt>
                <c:pt idx="89">
                  <c:v>0.25024600000000002</c:v>
                </c:pt>
                <c:pt idx="90">
                  <c:v>0.25567800000000002</c:v>
                </c:pt>
                <c:pt idx="91">
                  <c:v>0.26611499999999999</c:v>
                </c:pt>
                <c:pt idx="92">
                  <c:v>0.27490399999999998</c:v>
                </c:pt>
                <c:pt idx="93">
                  <c:v>0.28314400000000001</c:v>
                </c:pt>
                <c:pt idx="94">
                  <c:v>0.291018</c:v>
                </c:pt>
                <c:pt idx="95">
                  <c:v>0.30078300000000002</c:v>
                </c:pt>
                <c:pt idx="96">
                  <c:v>0.30951099999999998</c:v>
                </c:pt>
                <c:pt idx="97">
                  <c:v>0.32177899999999998</c:v>
                </c:pt>
                <c:pt idx="98">
                  <c:v>0.32391500000000001</c:v>
                </c:pt>
                <c:pt idx="99">
                  <c:v>0.33471899999999999</c:v>
                </c:pt>
                <c:pt idx="100">
                  <c:v>0.35467700000000002</c:v>
                </c:pt>
                <c:pt idx="101">
                  <c:v>0.34723100000000001</c:v>
                </c:pt>
                <c:pt idx="102">
                  <c:v>0.363894</c:v>
                </c:pt>
                <c:pt idx="103">
                  <c:v>0.37378099999999997</c:v>
                </c:pt>
                <c:pt idx="104">
                  <c:v>0.36163499999999998</c:v>
                </c:pt>
                <c:pt idx="105">
                  <c:v>0.39264100000000002</c:v>
                </c:pt>
                <c:pt idx="106">
                  <c:v>0.405275</c:v>
                </c:pt>
                <c:pt idx="107">
                  <c:v>0.40905999999999998</c:v>
                </c:pt>
                <c:pt idx="108">
                  <c:v>0.39941599999999999</c:v>
                </c:pt>
                <c:pt idx="109">
                  <c:v>0.379519</c:v>
                </c:pt>
                <c:pt idx="110">
                  <c:v>0.38879599999999997</c:v>
                </c:pt>
                <c:pt idx="111">
                  <c:v>0.40692299999999998</c:v>
                </c:pt>
                <c:pt idx="112">
                  <c:v>0.42877399999999999</c:v>
                </c:pt>
                <c:pt idx="113">
                  <c:v>0.469057</c:v>
                </c:pt>
                <c:pt idx="114">
                  <c:v>0.41180600000000001</c:v>
                </c:pt>
                <c:pt idx="115">
                  <c:v>0.40808299999999997</c:v>
                </c:pt>
                <c:pt idx="116">
                  <c:v>0.45996300000000001</c:v>
                </c:pt>
                <c:pt idx="117">
                  <c:v>0.386965</c:v>
                </c:pt>
                <c:pt idx="118">
                  <c:v>0.46197700000000003</c:v>
                </c:pt>
                <c:pt idx="119">
                  <c:v>0.401308</c:v>
                </c:pt>
                <c:pt idx="120">
                  <c:v>0.43347400000000003</c:v>
                </c:pt>
                <c:pt idx="121">
                  <c:v>0.41156199999999998</c:v>
                </c:pt>
                <c:pt idx="122">
                  <c:v>0.39483800000000002</c:v>
                </c:pt>
                <c:pt idx="123">
                  <c:v>0.40082000000000001</c:v>
                </c:pt>
                <c:pt idx="124">
                  <c:v>0.415773</c:v>
                </c:pt>
                <c:pt idx="125">
                  <c:v>0.41565099999999999</c:v>
                </c:pt>
                <c:pt idx="126">
                  <c:v>0.41082999999999997</c:v>
                </c:pt>
                <c:pt idx="127">
                  <c:v>0.41058499999999998</c:v>
                </c:pt>
                <c:pt idx="128">
                  <c:v>0.39941599999999999</c:v>
                </c:pt>
                <c:pt idx="129">
                  <c:v>0.37780999999999998</c:v>
                </c:pt>
                <c:pt idx="130">
                  <c:v>0.34558299999999997</c:v>
                </c:pt>
                <c:pt idx="131">
                  <c:v>0.33093499999999998</c:v>
                </c:pt>
                <c:pt idx="132">
                  <c:v>0.36541899999999999</c:v>
                </c:pt>
                <c:pt idx="133">
                  <c:v>0.359377</c:v>
                </c:pt>
                <c:pt idx="134">
                  <c:v>0.29510700000000001</c:v>
                </c:pt>
                <c:pt idx="135">
                  <c:v>0.36657899999999999</c:v>
                </c:pt>
                <c:pt idx="136">
                  <c:v>0.27118100000000001</c:v>
                </c:pt>
                <c:pt idx="137">
                  <c:v>0.36090299999999997</c:v>
                </c:pt>
                <c:pt idx="138">
                  <c:v>0.264345</c:v>
                </c:pt>
                <c:pt idx="139">
                  <c:v>0.26544400000000001</c:v>
                </c:pt>
                <c:pt idx="140">
                  <c:v>0.361452</c:v>
                </c:pt>
                <c:pt idx="141">
                  <c:v>0.29968499999999998</c:v>
                </c:pt>
                <c:pt idx="142">
                  <c:v>0.19317699999999999</c:v>
                </c:pt>
                <c:pt idx="143">
                  <c:v>0.148927</c:v>
                </c:pt>
                <c:pt idx="144">
                  <c:v>0.13525499999999999</c:v>
                </c:pt>
                <c:pt idx="145">
                  <c:v>0.122132</c:v>
                </c:pt>
                <c:pt idx="146">
                  <c:v>0.10900899999999999</c:v>
                </c:pt>
                <c:pt idx="147">
                  <c:v>0.13025</c:v>
                </c:pt>
                <c:pt idx="148">
                  <c:v>0.22753999999999999</c:v>
                </c:pt>
                <c:pt idx="149">
                  <c:v>0.30627599999999999</c:v>
                </c:pt>
                <c:pt idx="150">
                  <c:v>0.199464</c:v>
                </c:pt>
                <c:pt idx="151">
                  <c:v>0.12548899999999999</c:v>
                </c:pt>
                <c:pt idx="152">
                  <c:v>0.21808</c:v>
                </c:pt>
                <c:pt idx="153">
                  <c:v>0.14117499999999999</c:v>
                </c:pt>
                <c:pt idx="154">
                  <c:v>0.15442</c:v>
                </c:pt>
                <c:pt idx="155">
                  <c:v>0.14727899999999999</c:v>
                </c:pt>
                <c:pt idx="156">
                  <c:v>0.133912</c:v>
                </c:pt>
                <c:pt idx="157">
                  <c:v>0.117371</c:v>
                </c:pt>
                <c:pt idx="158">
                  <c:v>0.140321</c:v>
                </c:pt>
                <c:pt idx="159">
                  <c:v>0.11926299999999999</c:v>
                </c:pt>
                <c:pt idx="160">
                  <c:v>9.8423499999999997E-2</c:v>
                </c:pt>
                <c:pt idx="161">
                  <c:v>0.107239</c:v>
                </c:pt>
                <c:pt idx="162">
                  <c:v>0.100159</c:v>
                </c:pt>
                <c:pt idx="163">
                  <c:v>0.100464</c:v>
                </c:pt>
                <c:pt idx="164">
                  <c:v>9.5154299999999997E-2</c:v>
                </c:pt>
                <c:pt idx="165">
                  <c:v>8.6609400000000003E-2</c:v>
                </c:pt>
                <c:pt idx="166">
                  <c:v>7.6965800000000001E-2</c:v>
                </c:pt>
                <c:pt idx="167">
                  <c:v>7.1503200000000003E-2</c:v>
                </c:pt>
                <c:pt idx="168">
                  <c:v>6.5216499999999997E-2</c:v>
                </c:pt>
                <c:pt idx="169">
                  <c:v>6.1584699999999999E-2</c:v>
                </c:pt>
                <c:pt idx="170">
                  <c:v>6.2836199999999995E-2</c:v>
                </c:pt>
                <c:pt idx="171">
                  <c:v>5.7190199999999997E-2</c:v>
                </c:pt>
                <c:pt idx="172">
                  <c:v>5.1971700000000003E-2</c:v>
                </c:pt>
                <c:pt idx="173">
                  <c:v>5.2276799999999998E-2</c:v>
                </c:pt>
                <c:pt idx="174">
                  <c:v>4.4595999999999997E-2</c:v>
                </c:pt>
                <c:pt idx="175">
                  <c:v>4.6760799999999998E-2</c:v>
                </c:pt>
                <c:pt idx="176">
                  <c:v>4.1069300000000003E-2</c:v>
                </c:pt>
                <c:pt idx="177">
                  <c:v>3.9755100000000002E-2</c:v>
                </c:pt>
                <c:pt idx="178">
                  <c:v>3.9669299999999998E-2</c:v>
                </c:pt>
                <c:pt idx="179">
                  <c:v>3.4567100000000003E-2</c:v>
                </c:pt>
                <c:pt idx="180">
                  <c:v>3.2657899999999997E-2</c:v>
                </c:pt>
                <c:pt idx="181">
                  <c:v>3.2407999999999999E-2</c:v>
                </c:pt>
                <c:pt idx="182">
                  <c:v>3.1137600000000001E-2</c:v>
                </c:pt>
                <c:pt idx="183">
                  <c:v>2.8200300000000001E-2</c:v>
                </c:pt>
                <c:pt idx="184">
                  <c:v>2.5634899999999999E-2</c:v>
                </c:pt>
                <c:pt idx="185">
                  <c:v>2.3830500000000001E-2</c:v>
                </c:pt>
                <c:pt idx="186">
                  <c:v>2.44142E-2</c:v>
                </c:pt>
                <c:pt idx="187">
                  <c:v>2.3603599999999999E-2</c:v>
                </c:pt>
                <c:pt idx="188">
                  <c:v>2.1835400000000001E-2</c:v>
                </c:pt>
                <c:pt idx="189">
                  <c:v>2.18812E-2</c:v>
                </c:pt>
                <c:pt idx="190">
                  <c:v>2.2308499999999998E-2</c:v>
                </c:pt>
                <c:pt idx="191">
                  <c:v>1.9928100000000001E-2</c:v>
                </c:pt>
                <c:pt idx="192">
                  <c:v>1.9666800000000002E-2</c:v>
                </c:pt>
                <c:pt idx="193">
                  <c:v>1.7860500000000001E-2</c:v>
                </c:pt>
                <c:pt idx="194">
                  <c:v>1.6014199999999999E-2</c:v>
                </c:pt>
                <c:pt idx="195">
                  <c:v>2.01741E-2</c:v>
                </c:pt>
                <c:pt idx="196">
                  <c:v>1.70213E-2</c:v>
                </c:pt>
                <c:pt idx="197">
                  <c:v>1.5628900000000001E-2</c:v>
                </c:pt>
                <c:pt idx="198">
                  <c:v>1.5440000000000001E-2</c:v>
                </c:pt>
                <c:pt idx="199">
                  <c:v>1.8711200000000001E-2</c:v>
                </c:pt>
                <c:pt idx="200">
                  <c:v>1.16063E-2</c:v>
                </c:pt>
                <c:pt idx="201">
                  <c:v>5.5847500000000003E-3</c:v>
                </c:pt>
                <c:pt idx="202">
                  <c:v>2.4116200000000002E-3</c:v>
                </c:pt>
                <c:pt idx="203">
                  <c:v>1.4083500000000001E-3</c:v>
                </c:pt>
                <c:pt idx="204">
                  <c:v>6.7139000000000001E-4</c:v>
                </c:pt>
                <c:pt idx="205">
                  <c:v>3.83707E-4</c:v>
                </c:pt>
                <c:pt idx="206">
                  <c:v>7.11087E-4</c:v>
                </c:pt>
                <c:pt idx="207">
                  <c:v>1.03093E-3</c:v>
                </c:pt>
                <c:pt idx="208">
                  <c:v>7.5281000000000002E-4</c:v>
                </c:pt>
                <c:pt idx="209">
                  <c:v>1.32478E-3</c:v>
                </c:pt>
                <c:pt idx="210">
                  <c:v>1.1107999999999999E-3</c:v>
                </c:pt>
                <c:pt idx="211">
                  <c:v>1.2518200000000001E-3</c:v>
                </c:pt>
                <c:pt idx="212">
                  <c:v>4.6360699999999999E-4</c:v>
                </c:pt>
                <c:pt idx="213">
                  <c:v>8.6605899999999997E-4</c:v>
                </c:pt>
                <c:pt idx="214">
                  <c:v>2.6643499999999998E-4</c:v>
                </c:pt>
                <c:pt idx="215">
                  <c:v>2.5105700000000001E-4</c:v>
                </c:pt>
                <c:pt idx="216">
                  <c:v>1.81385E-4</c:v>
                </c:pt>
                <c:pt idx="217">
                  <c:v>1.18554E-4</c:v>
                </c:pt>
                <c:pt idx="218">
                  <c:v>1.7807700000000001E-4</c:v>
                </c:pt>
                <c:pt idx="219">
                  <c:v>1.45496E-4</c:v>
                </c:pt>
                <c:pt idx="220">
                  <c:v>1.3676399999999999E-4</c:v>
                </c:pt>
                <c:pt idx="221">
                  <c:v>1.51099E-4</c:v>
                </c:pt>
                <c:pt idx="222">
                  <c:v>8.6055000000000002E-5</c:v>
                </c:pt>
                <c:pt idx="223">
                  <c:v>7.9558E-5</c:v>
                </c:pt>
                <c:pt idx="224">
                  <c:v>5.0723999999999997E-5</c:v>
                </c:pt>
                <c:pt idx="225">
                  <c:v>9.1478999999999996E-5</c:v>
                </c:pt>
                <c:pt idx="226">
                  <c:v>8.8647999999999996E-5</c:v>
                </c:pt>
                <c:pt idx="227">
                  <c:v>9.8430000000000005E-5</c:v>
                </c:pt>
                <c:pt idx="228">
                  <c:v>5.3451E-5</c:v>
                </c:pt>
                <c:pt idx="229">
                  <c:v>1.2403100000000001E-4</c:v>
                </c:pt>
                <c:pt idx="230">
                  <c:v>1.6585800000000001E-4</c:v>
                </c:pt>
                <c:pt idx="231">
                  <c:v>6.0625999999999999E-5</c:v>
                </c:pt>
                <c:pt idx="232">
                  <c:v>7.3492999999999996E-5</c:v>
                </c:pt>
                <c:pt idx="233">
                  <c:v>9.0234000000000004E-5</c:v>
                </c:pt>
                <c:pt idx="234">
                  <c:v>4.9733E-5</c:v>
                </c:pt>
                <c:pt idx="235">
                  <c:v>6.3643E-5</c:v>
                </c:pt>
                <c:pt idx="236">
                  <c:v>7.9043999999999997E-5</c:v>
                </c:pt>
                <c:pt idx="237">
                  <c:v>1.12996E-4</c:v>
                </c:pt>
                <c:pt idx="238">
                  <c:v>4.7698999999999999E-5</c:v>
                </c:pt>
                <c:pt idx="239">
                  <c:v>1.0310900000000001E-4</c:v>
                </c:pt>
                <c:pt idx="240">
                  <c:v>8.0965999999999997E-5</c:v>
                </c:pt>
              </c:numCache>
            </c:numRef>
          </c:yVal>
          <c:smooth val="0"/>
          <c:extLst>
            <c:ext xmlns:c16="http://schemas.microsoft.com/office/drawing/2014/chart" uri="{C3380CC4-5D6E-409C-BE32-E72D297353CC}">
              <c16:uniqueId val="{00000001-09F8-40B7-B857-9FF67C4E8B59}"/>
            </c:ext>
          </c:extLst>
        </c:ser>
        <c:ser>
          <c:idx val="2"/>
          <c:order val="2"/>
          <c:tx>
            <c:v>PSA = 90º</c:v>
          </c:tx>
          <c:spPr>
            <a:ln w="25400" cap="rnd">
              <a:solidFill>
                <a:schemeClr val="accent4"/>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Angle_Perpendicular!$H$9:$H$249</c:f>
              <c:numCache>
                <c:formatCode>0.00E+00</c:formatCode>
                <c:ptCount val="241"/>
                <c:pt idx="0">
                  <c:v>5.5855900000000003E-4</c:v>
                </c:pt>
                <c:pt idx="1">
                  <c:v>5.0092099999999998E-4</c:v>
                </c:pt>
                <c:pt idx="2">
                  <c:v>2.8002399999999997E-4</c:v>
                </c:pt>
                <c:pt idx="3">
                  <c:v>2.9033599999999998E-4</c:v>
                </c:pt>
                <c:pt idx="4">
                  <c:v>2.21432E-4</c:v>
                </c:pt>
                <c:pt idx="5">
                  <c:v>1.7756299999999999E-4</c:v>
                </c:pt>
                <c:pt idx="6">
                  <c:v>1.63437E-4</c:v>
                </c:pt>
                <c:pt idx="7">
                  <c:v>3.5220599999999998E-4</c:v>
                </c:pt>
                <c:pt idx="8">
                  <c:v>2.5254699999999999E-4</c:v>
                </c:pt>
                <c:pt idx="9">
                  <c:v>2.81038E-4</c:v>
                </c:pt>
                <c:pt idx="10">
                  <c:v>4.2367199999999999E-4</c:v>
                </c:pt>
                <c:pt idx="11">
                  <c:v>3.0619099999999998E-4</c:v>
                </c:pt>
                <c:pt idx="12">
                  <c:v>4.0483700000000001E-4</c:v>
                </c:pt>
                <c:pt idx="13">
                  <c:v>3.1084E-4</c:v>
                </c:pt>
                <c:pt idx="14">
                  <c:v>2.8681900000000001E-4</c:v>
                </c:pt>
                <c:pt idx="15">
                  <c:v>2.9403200000000001E-4</c:v>
                </c:pt>
                <c:pt idx="16">
                  <c:v>3.53994E-4</c:v>
                </c:pt>
                <c:pt idx="17">
                  <c:v>3.4117899999999999E-4</c:v>
                </c:pt>
                <c:pt idx="18">
                  <c:v>4.21049E-4</c:v>
                </c:pt>
                <c:pt idx="19">
                  <c:v>5.6291000000000002E-4</c:v>
                </c:pt>
                <c:pt idx="20">
                  <c:v>3.72114E-4</c:v>
                </c:pt>
                <c:pt idx="21">
                  <c:v>8.7505999999999999E-4</c:v>
                </c:pt>
                <c:pt idx="22">
                  <c:v>2.4438099999999998E-3</c:v>
                </c:pt>
                <c:pt idx="23">
                  <c:v>2.7515999999999999E-3</c:v>
                </c:pt>
                <c:pt idx="24">
                  <c:v>1.3952299999999999E-3</c:v>
                </c:pt>
                <c:pt idx="25">
                  <c:v>1.13226E-3</c:v>
                </c:pt>
                <c:pt idx="26">
                  <c:v>8.2350100000000003E-4</c:v>
                </c:pt>
                <c:pt idx="27">
                  <c:v>5.3978299999999995E-4</c:v>
                </c:pt>
                <c:pt idx="28">
                  <c:v>4.73561E-4</c:v>
                </c:pt>
                <c:pt idx="29">
                  <c:v>4.8744899999999999E-4</c:v>
                </c:pt>
                <c:pt idx="30">
                  <c:v>5.4633999999999998E-4</c:v>
                </c:pt>
                <c:pt idx="31">
                  <c:v>6.7627799999999999E-4</c:v>
                </c:pt>
                <c:pt idx="32">
                  <c:v>8.45555E-4</c:v>
                </c:pt>
                <c:pt idx="33">
                  <c:v>1.71507E-3</c:v>
                </c:pt>
                <c:pt idx="34">
                  <c:v>3.5300399999999999E-3</c:v>
                </c:pt>
                <c:pt idx="35">
                  <c:v>7.3557199999999996E-3</c:v>
                </c:pt>
                <c:pt idx="36">
                  <c:v>1.66112E-2</c:v>
                </c:pt>
                <c:pt idx="37">
                  <c:v>3.6085399999999997E-2</c:v>
                </c:pt>
                <c:pt idx="38">
                  <c:v>4.5893000000000003E-2</c:v>
                </c:pt>
                <c:pt idx="39">
                  <c:v>2.8927000000000001E-2</c:v>
                </c:pt>
                <c:pt idx="40">
                  <c:v>4.5149099999999998E-2</c:v>
                </c:pt>
                <c:pt idx="41">
                  <c:v>3.4658700000000001E-2</c:v>
                </c:pt>
                <c:pt idx="42">
                  <c:v>4.40428E-2</c:v>
                </c:pt>
                <c:pt idx="43">
                  <c:v>4.8891299999999999E-2</c:v>
                </c:pt>
                <c:pt idx="44">
                  <c:v>5.1018000000000001E-2</c:v>
                </c:pt>
                <c:pt idx="45">
                  <c:v>5.3482300000000003E-2</c:v>
                </c:pt>
                <c:pt idx="46">
                  <c:v>4.9980400000000001E-2</c:v>
                </c:pt>
                <c:pt idx="47">
                  <c:v>4.7180399999999997E-2</c:v>
                </c:pt>
                <c:pt idx="48">
                  <c:v>5.7800499999999998E-2</c:v>
                </c:pt>
                <c:pt idx="49">
                  <c:v>5.6846899999999999E-2</c:v>
                </c:pt>
                <c:pt idx="50">
                  <c:v>6.27828E-2</c:v>
                </c:pt>
                <c:pt idx="51">
                  <c:v>6.4354400000000006E-2</c:v>
                </c:pt>
                <c:pt idx="52">
                  <c:v>6.6116800000000003E-2</c:v>
                </c:pt>
                <c:pt idx="53">
                  <c:v>7.0282499999999998E-2</c:v>
                </c:pt>
                <c:pt idx="54">
                  <c:v>7.5149999999999995E-2</c:v>
                </c:pt>
                <c:pt idx="55">
                  <c:v>8.2901500000000003E-2</c:v>
                </c:pt>
                <c:pt idx="56">
                  <c:v>8.7517300000000006E-2</c:v>
                </c:pt>
                <c:pt idx="57">
                  <c:v>8.8295499999999999E-2</c:v>
                </c:pt>
                <c:pt idx="58">
                  <c:v>9.6039299999999994E-2</c:v>
                </c:pt>
                <c:pt idx="59">
                  <c:v>0.102005</c:v>
                </c:pt>
                <c:pt idx="60">
                  <c:v>0.10599600000000001</c:v>
                </c:pt>
                <c:pt idx="61">
                  <c:v>0.113999</c:v>
                </c:pt>
                <c:pt idx="62">
                  <c:v>0.121659</c:v>
                </c:pt>
                <c:pt idx="63">
                  <c:v>0.12617600000000001</c:v>
                </c:pt>
                <c:pt idx="64">
                  <c:v>0.134126</c:v>
                </c:pt>
                <c:pt idx="65">
                  <c:v>0.14335700000000001</c:v>
                </c:pt>
                <c:pt idx="66">
                  <c:v>0.150201</c:v>
                </c:pt>
                <c:pt idx="67">
                  <c:v>0.15785299999999999</c:v>
                </c:pt>
                <c:pt idx="68">
                  <c:v>0.165521</c:v>
                </c:pt>
                <c:pt idx="69">
                  <c:v>0.17591200000000001</c:v>
                </c:pt>
                <c:pt idx="70">
                  <c:v>0.18373999999999999</c:v>
                </c:pt>
                <c:pt idx="71">
                  <c:v>0.19203300000000001</c:v>
                </c:pt>
                <c:pt idx="72">
                  <c:v>0.20361399999999999</c:v>
                </c:pt>
                <c:pt idx="73">
                  <c:v>0.213807</c:v>
                </c:pt>
                <c:pt idx="74">
                  <c:v>0.224916</c:v>
                </c:pt>
                <c:pt idx="75">
                  <c:v>0.23950299999999999</c:v>
                </c:pt>
                <c:pt idx="76">
                  <c:v>0.25097799999999998</c:v>
                </c:pt>
                <c:pt idx="77">
                  <c:v>0.261965</c:v>
                </c:pt>
                <c:pt idx="78">
                  <c:v>0.27856599999999998</c:v>
                </c:pt>
                <c:pt idx="79">
                  <c:v>0.28973599999999999</c:v>
                </c:pt>
                <c:pt idx="80">
                  <c:v>0.306398</c:v>
                </c:pt>
                <c:pt idx="81">
                  <c:v>0.31878899999999999</c:v>
                </c:pt>
                <c:pt idx="82">
                  <c:v>0.33667200000000003</c:v>
                </c:pt>
                <c:pt idx="83">
                  <c:v>0.35248000000000002</c:v>
                </c:pt>
                <c:pt idx="84">
                  <c:v>0.36603000000000002</c:v>
                </c:pt>
                <c:pt idx="85">
                  <c:v>0.38690400000000003</c:v>
                </c:pt>
                <c:pt idx="86">
                  <c:v>0.39837800000000001</c:v>
                </c:pt>
                <c:pt idx="87">
                  <c:v>0.41797099999999998</c:v>
                </c:pt>
                <c:pt idx="88">
                  <c:v>0.428591</c:v>
                </c:pt>
                <c:pt idx="89">
                  <c:v>0.45349299999999998</c:v>
                </c:pt>
                <c:pt idx="90">
                  <c:v>0.46435700000000002</c:v>
                </c:pt>
                <c:pt idx="91">
                  <c:v>0.48242400000000002</c:v>
                </c:pt>
                <c:pt idx="92">
                  <c:v>0.49994100000000002</c:v>
                </c:pt>
                <c:pt idx="93">
                  <c:v>0.51269900000000002</c:v>
                </c:pt>
                <c:pt idx="94">
                  <c:v>0.52722500000000005</c:v>
                </c:pt>
                <c:pt idx="95">
                  <c:v>0.54285000000000005</c:v>
                </c:pt>
                <c:pt idx="96">
                  <c:v>0.55951300000000004</c:v>
                </c:pt>
                <c:pt idx="97">
                  <c:v>0.58191300000000001</c:v>
                </c:pt>
                <c:pt idx="98">
                  <c:v>0.58758900000000003</c:v>
                </c:pt>
                <c:pt idx="99">
                  <c:v>0.60388600000000003</c:v>
                </c:pt>
                <c:pt idx="100">
                  <c:v>0.64099499999999998</c:v>
                </c:pt>
                <c:pt idx="101">
                  <c:v>0.62744500000000003</c:v>
                </c:pt>
                <c:pt idx="102">
                  <c:v>0.66058700000000004</c:v>
                </c:pt>
                <c:pt idx="103">
                  <c:v>0.671879</c:v>
                </c:pt>
                <c:pt idx="104">
                  <c:v>0.654667</c:v>
                </c:pt>
                <c:pt idx="105">
                  <c:v>0.71258900000000003</c:v>
                </c:pt>
                <c:pt idx="106">
                  <c:v>0.73450099999999996</c:v>
                </c:pt>
                <c:pt idx="107">
                  <c:v>0.73059499999999999</c:v>
                </c:pt>
                <c:pt idx="108">
                  <c:v>0.71735000000000004</c:v>
                </c:pt>
                <c:pt idx="109">
                  <c:v>0.67877600000000005</c:v>
                </c:pt>
                <c:pt idx="110">
                  <c:v>0.69842899999999997</c:v>
                </c:pt>
                <c:pt idx="111">
                  <c:v>0.73096099999999997</c:v>
                </c:pt>
                <c:pt idx="112">
                  <c:v>0.76355399999999995</c:v>
                </c:pt>
                <c:pt idx="113">
                  <c:v>0.83868799999999999</c:v>
                </c:pt>
                <c:pt idx="114">
                  <c:v>0.74597500000000005</c:v>
                </c:pt>
                <c:pt idx="115">
                  <c:v>0.73413499999999998</c:v>
                </c:pt>
                <c:pt idx="116">
                  <c:v>0.82214699999999996</c:v>
                </c:pt>
                <c:pt idx="117">
                  <c:v>0.70294599999999996</c:v>
                </c:pt>
                <c:pt idx="118">
                  <c:v>0.825932</c:v>
                </c:pt>
                <c:pt idx="119">
                  <c:v>0.72699400000000003</c:v>
                </c:pt>
                <c:pt idx="120">
                  <c:v>0.77850699999999995</c:v>
                </c:pt>
                <c:pt idx="121">
                  <c:v>0.740421</c:v>
                </c:pt>
                <c:pt idx="122">
                  <c:v>0.71356600000000003</c:v>
                </c:pt>
                <c:pt idx="123">
                  <c:v>0.71985200000000005</c:v>
                </c:pt>
                <c:pt idx="124">
                  <c:v>0.74591399999999997</c:v>
                </c:pt>
                <c:pt idx="125">
                  <c:v>0.74914899999999995</c:v>
                </c:pt>
                <c:pt idx="126">
                  <c:v>0.74127600000000005</c:v>
                </c:pt>
                <c:pt idx="127">
                  <c:v>0.74121499999999996</c:v>
                </c:pt>
                <c:pt idx="128">
                  <c:v>0.72150000000000003</c:v>
                </c:pt>
                <c:pt idx="129">
                  <c:v>0.68463499999999999</c:v>
                </c:pt>
                <c:pt idx="130">
                  <c:v>0.625614</c:v>
                </c:pt>
                <c:pt idx="131">
                  <c:v>0.59607299999999996</c:v>
                </c:pt>
                <c:pt idx="132">
                  <c:v>0.65881699999999999</c:v>
                </c:pt>
                <c:pt idx="133">
                  <c:v>0.65076100000000003</c:v>
                </c:pt>
                <c:pt idx="134">
                  <c:v>0.53149800000000003</c:v>
                </c:pt>
                <c:pt idx="135">
                  <c:v>0.66394399999999998</c:v>
                </c:pt>
                <c:pt idx="136">
                  <c:v>0.48895499999999997</c:v>
                </c:pt>
                <c:pt idx="137">
                  <c:v>0.65265300000000004</c:v>
                </c:pt>
                <c:pt idx="138">
                  <c:v>0.47332999999999997</c:v>
                </c:pt>
                <c:pt idx="139">
                  <c:v>0.47662500000000002</c:v>
                </c:pt>
                <c:pt idx="140">
                  <c:v>0.65607099999999996</c:v>
                </c:pt>
                <c:pt idx="141">
                  <c:v>0.54034800000000005</c:v>
                </c:pt>
                <c:pt idx="142">
                  <c:v>0.35364000000000001</c:v>
                </c:pt>
                <c:pt idx="143">
                  <c:v>0.27386700000000003</c:v>
                </c:pt>
                <c:pt idx="144">
                  <c:v>0.24701000000000001</c:v>
                </c:pt>
                <c:pt idx="145">
                  <c:v>0.22064300000000001</c:v>
                </c:pt>
                <c:pt idx="146">
                  <c:v>0.20080700000000001</c:v>
                </c:pt>
                <c:pt idx="147">
                  <c:v>0.24762100000000001</c:v>
                </c:pt>
                <c:pt idx="148">
                  <c:v>0.42914000000000002</c:v>
                </c:pt>
                <c:pt idx="149">
                  <c:v>0.55047999999999997</c:v>
                </c:pt>
                <c:pt idx="150">
                  <c:v>0.3407</c:v>
                </c:pt>
                <c:pt idx="151">
                  <c:v>0.23455899999999999</c:v>
                </c:pt>
                <c:pt idx="152">
                  <c:v>0.39837800000000001</c:v>
                </c:pt>
                <c:pt idx="153">
                  <c:v>0.24914600000000001</c:v>
                </c:pt>
                <c:pt idx="154">
                  <c:v>0.28350999999999998</c:v>
                </c:pt>
                <c:pt idx="155">
                  <c:v>0.260683</c:v>
                </c:pt>
                <c:pt idx="156">
                  <c:v>0.24737600000000001</c:v>
                </c:pt>
                <c:pt idx="157">
                  <c:v>0.20916799999999999</c:v>
                </c:pt>
                <c:pt idx="158">
                  <c:v>0.25134499999999999</c:v>
                </c:pt>
                <c:pt idx="159">
                  <c:v>0.224305</c:v>
                </c:pt>
                <c:pt idx="160">
                  <c:v>0.17529400000000001</c:v>
                </c:pt>
                <c:pt idx="161">
                  <c:v>0.19067500000000001</c:v>
                </c:pt>
                <c:pt idx="162">
                  <c:v>0.180726</c:v>
                </c:pt>
                <c:pt idx="163">
                  <c:v>0.18237400000000001</c:v>
                </c:pt>
                <c:pt idx="164">
                  <c:v>0.17144899999999999</c:v>
                </c:pt>
                <c:pt idx="165">
                  <c:v>0.15558</c:v>
                </c:pt>
                <c:pt idx="166">
                  <c:v>0.13849</c:v>
                </c:pt>
                <c:pt idx="167">
                  <c:v>0.129579</c:v>
                </c:pt>
                <c:pt idx="168">
                  <c:v>0.118531</c:v>
                </c:pt>
                <c:pt idx="169">
                  <c:v>0.113221</c:v>
                </c:pt>
                <c:pt idx="170">
                  <c:v>0.11602800000000001</c:v>
                </c:pt>
                <c:pt idx="171">
                  <c:v>0.101685</c:v>
                </c:pt>
                <c:pt idx="172">
                  <c:v>9.5413700000000004E-2</c:v>
                </c:pt>
                <c:pt idx="173">
                  <c:v>9.4540100000000002E-2</c:v>
                </c:pt>
                <c:pt idx="174">
                  <c:v>8.3149399999999998E-2</c:v>
                </c:pt>
                <c:pt idx="175">
                  <c:v>8.4415900000000002E-2</c:v>
                </c:pt>
                <c:pt idx="176">
                  <c:v>7.6107499999999995E-2</c:v>
                </c:pt>
                <c:pt idx="177">
                  <c:v>7.2105900000000001E-2</c:v>
                </c:pt>
                <c:pt idx="178">
                  <c:v>7.2178400000000004E-2</c:v>
                </c:pt>
                <c:pt idx="179">
                  <c:v>6.3561000000000006E-2</c:v>
                </c:pt>
                <c:pt idx="180">
                  <c:v>5.7956899999999999E-2</c:v>
                </c:pt>
                <c:pt idx="181">
                  <c:v>5.9761300000000003E-2</c:v>
                </c:pt>
                <c:pt idx="182">
                  <c:v>5.7297000000000001E-2</c:v>
                </c:pt>
                <c:pt idx="183">
                  <c:v>5.2063199999999997E-2</c:v>
                </c:pt>
                <c:pt idx="184">
                  <c:v>4.7081199999999997E-2</c:v>
                </c:pt>
                <c:pt idx="185">
                  <c:v>4.5059399999999999E-2</c:v>
                </c:pt>
                <c:pt idx="186">
                  <c:v>4.61009E-2</c:v>
                </c:pt>
                <c:pt idx="187">
                  <c:v>4.3499200000000002E-2</c:v>
                </c:pt>
                <c:pt idx="188">
                  <c:v>4.0348299999999997E-2</c:v>
                </c:pt>
                <c:pt idx="189">
                  <c:v>4.02186E-2</c:v>
                </c:pt>
                <c:pt idx="190">
                  <c:v>3.9894300000000001E-2</c:v>
                </c:pt>
                <c:pt idx="191">
                  <c:v>3.6587000000000001E-2</c:v>
                </c:pt>
                <c:pt idx="192">
                  <c:v>3.5423499999999997E-2</c:v>
                </c:pt>
                <c:pt idx="193">
                  <c:v>3.1757599999999997E-2</c:v>
                </c:pt>
                <c:pt idx="194">
                  <c:v>2.9297E-2</c:v>
                </c:pt>
                <c:pt idx="195">
                  <c:v>3.4988600000000002E-2</c:v>
                </c:pt>
                <c:pt idx="196">
                  <c:v>3.3012600000000003E-2</c:v>
                </c:pt>
                <c:pt idx="197">
                  <c:v>2.67488E-2</c:v>
                </c:pt>
                <c:pt idx="198">
                  <c:v>2.95144E-2</c:v>
                </c:pt>
                <c:pt idx="199">
                  <c:v>3.45385E-2</c:v>
                </c:pt>
                <c:pt idx="200">
                  <c:v>2.0622399999999999E-2</c:v>
                </c:pt>
                <c:pt idx="201">
                  <c:v>9.6283600000000007E-3</c:v>
                </c:pt>
                <c:pt idx="202">
                  <c:v>4.6482399999999997E-3</c:v>
                </c:pt>
                <c:pt idx="203">
                  <c:v>2.6130799999999998E-3</c:v>
                </c:pt>
                <c:pt idx="204">
                  <c:v>1.2602900000000001E-3</c:v>
                </c:pt>
                <c:pt idx="205">
                  <c:v>6.7270199999999996E-4</c:v>
                </c:pt>
                <c:pt idx="206">
                  <c:v>1.4443500000000001E-3</c:v>
                </c:pt>
                <c:pt idx="207">
                  <c:v>2.0334900000000002E-3</c:v>
                </c:pt>
                <c:pt idx="208">
                  <c:v>1.4124000000000001E-3</c:v>
                </c:pt>
                <c:pt idx="209">
                  <c:v>2.6924800000000001E-3</c:v>
                </c:pt>
                <c:pt idx="210">
                  <c:v>1.99534E-3</c:v>
                </c:pt>
                <c:pt idx="211">
                  <c:v>2.23018E-3</c:v>
                </c:pt>
                <c:pt idx="212">
                  <c:v>9.7322800000000003E-4</c:v>
                </c:pt>
                <c:pt idx="213">
                  <c:v>1.3132199999999999E-3</c:v>
                </c:pt>
                <c:pt idx="214">
                  <c:v>4.68018E-4</c:v>
                </c:pt>
                <c:pt idx="215">
                  <c:v>4.43848E-4</c:v>
                </c:pt>
                <c:pt idx="216">
                  <c:v>3.1092899999999999E-4</c:v>
                </c:pt>
                <c:pt idx="217">
                  <c:v>2.9218400000000002E-4</c:v>
                </c:pt>
                <c:pt idx="218">
                  <c:v>3.0362800000000001E-4</c:v>
                </c:pt>
                <c:pt idx="219">
                  <c:v>2.8860799999999999E-4</c:v>
                </c:pt>
                <c:pt idx="220">
                  <c:v>2.5463299999999999E-4</c:v>
                </c:pt>
                <c:pt idx="221">
                  <c:v>2.06233E-4</c:v>
                </c:pt>
                <c:pt idx="222">
                  <c:v>1.5798299999999999E-4</c:v>
                </c:pt>
                <c:pt idx="223">
                  <c:v>1.62781E-4</c:v>
                </c:pt>
                <c:pt idx="224">
                  <c:v>9.5427999999999995E-5</c:v>
                </c:pt>
                <c:pt idx="225">
                  <c:v>9.9123000000000006E-5</c:v>
                </c:pt>
                <c:pt idx="226">
                  <c:v>1.5428800000000001E-4</c:v>
                </c:pt>
                <c:pt idx="227">
                  <c:v>1.7222900000000001E-4</c:v>
                </c:pt>
                <c:pt idx="228">
                  <c:v>1.14084E-4</c:v>
                </c:pt>
                <c:pt idx="229">
                  <c:v>2.37972E-4</c:v>
                </c:pt>
                <c:pt idx="230">
                  <c:v>3.1286699999999998E-4</c:v>
                </c:pt>
                <c:pt idx="231">
                  <c:v>1.3878999999999999E-4</c:v>
                </c:pt>
                <c:pt idx="232">
                  <c:v>1.8188500000000001E-4</c:v>
                </c:pt>
                <c:pt idx="233">
                  <c:v>1.52499E-4</c:v>
                </c:pt>
                <c:pt idx="234">
                  <c:v>8.8870999999999997E-5</c:v>
                </c:pt>
                <c:pt idx="235">
                  <c:v>1.0711E-4</c:v>
                </c:pt>
                <c:pt idx="236">
                  <c:v>1.3774699999999999E-4</c:v>
                </c:pt>
                <c:pt idx="237">
                  <c:v>1.8865E-4</c:v>
                </c:pt>
                <c:pt idx="238">
                  <c:v>1.17958E-4</c:v>
                </c:pt>
                <c:pt idx="239">
                  <c:v>2.2539599999999999E-4</c:v>
                </c:pt>
                <c:pt idx="240">
                  <c:v>1.5515200000000001E-4</c:v>
                </c:pt>
              </c:numCache>
            </c:numRef>
          </c:yVal>
          <c:smooth val="0"/>
          <c:extLst>
            <c:ext xmlns:c16="http://schemas.microsoft.com/office/drawing/2014/chart" uri="{C3380CC4-5D6E-409C-BE32-E72D297353CC}">
              <c16:uniqueId val="{00000002-09F8-40B7-B857-9FF67C4E8B59}"/>
            </c:ext>
          </c:extLst>
        </c:ser>
        <c:ser>
          <c:idx val="3"/>
          <c:order val="3"/>
          <c:tx>
            <c:v>PSA = 135º</c:v>
          </c:tx>
          <c:spPr>
            <a:ln w="25400" cap="rnd">
              <a:solidFill>
                <a:schemeClr val="accent6"/>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Angle_Perpendicular!$I$9:$I$249</c:f>
              <c:numCache>
                <c:formatCode>0.00E+00</c:formatCode>
                <c:ptCount val="241"/>
                <c:pt idx="0">
                  <c:v>3.4806300000000002E-4</c:v>
                </c:pt>
                <c:pt idx="1">
                  <c:v>2.8339199999999999E-4</c:v>
                </c:pt>
                <c:pt idx="2">
                  <c:v>1.5396E-4</c:v>
                </c:pt>
                <c:pt idx="3">
                  <c:v>1.7428499999999999E-4</c:v>
                </c:pt>
                <c:pt idx="4">
                  <c:v>1.3291900000000001E-4</c:v>
                </c:pt>
                <c:pt idx="5">
                  <c:v>1.1602100000000001E-4</c:v>
                </c:pt>
                <c:pt idx="6">
                  <c:v>1.12743E-4</c:v>
                </c:pt>
                <c:pt idx="7">
                  <c:v>1.92435E-4</c:v>
                </c:pt>
                <c:pt idx="8">
                  <c:v>1.4632999999999999E-4</c:v>
                </c:pt>
                <c:pt idx="9">
                  <c:v>1.4484E-4</c:v>
                </c:pt>
                <c:pt idx="10">
                  <c:v>2.18631E-4</c:v>
                </c:pt>
                <c:pt idx="11">
                  <c:v>1.7759300000000001E-4</c:v>
                </c:pt>
                <c:pt idx="12">
                  <c:v>2.1371300000000001E-4</c:v>
                </c:pt>
                <c:pt idx="13">
                  <c:v>1.78219E-4</c:v>
                </c:pt>
                <c:pt idx="14">
                  <c:v>1.7133400000000001E-4</c:v>
                </c:pt>
                <c:pt idx="15">
                  <c:v>1.87219E-4</c:v>
                </c:pt>
                <c:pt idx="16">
                  <c:v>2.0644200000000001E-4</c:v>
                </c:pt>
                <c:pt idx="17">
                  <c:v>2.00898E-4</c:v>
                </c:pt>
                <c:pt idx="18">
                  <c:v>2.7620999999999999E-4</c:v>
                </c:pt>
                <c:pt idx="19">
                  <c:v>3.4934499999999998E-4</c:v>
                </c:pt>
                <c:pt idx="20">
                  <c:v>2.4691399999999999E-4</c:v>
                </c:pt>
                <c:pt idx="21">
                  <c:v>6.4480699999999995E-4</c:v>
                </c:pt>
                <c:pt idx="22">
                  <c:v>1.7069699999999999E-3</c:v>
                </c:pt>
                <c:pt idx="23">
                  <c:v>1.83965E-3</c:v>
                </c:pt>
                <c:pt idx="24">
                  <c:v>8.9717300000000002E-4</c:v>
                </c:pt>
                <c:pt idx="25">
                  <c:v>7.4744600000000003E-4</c:v>
                </c:pt>
                <c:pt idx="26">
                  <c:v>4.9269600000000004E-4</c:v>
                </c:pt>
                <c:pt idx="27">
                  <c:v>3.2186699999999999E-4</c:v>
                </c:pt>
                <c:pt idx="28">
                  <c:v>2.6703099999999998E-4</c:v>
                </c:pt>
                <c:pt idx="29">
                  <c:v>2.92661E-4</c:v>
                </c:pt>
                <c:pt idx="30">
                  <c:v>2.94806E-4</c:v>
                </c:pt>
                <c:pt idx="31">
                  <c:v>3.54769E-4</c:v>
                </c:pt>
                <c:pt idx="32">
                  <c:v>4.40123E-4</c:v>
                </c:pt>
                <c:pt idx="33">
                  <c:v>8.8548999999999995E-4</c:v>
                </c:pt>
                <c:pt idx="34">
                  <c:v>1.69516E-3</c:v>
                </c:pt>
                <c:pt idx="35">
                  <c:v>3.5491099999999999E-3</c:v>
                </c:pt>
                <c:pt idx="36">
                  <c:v>7.6766300000000003E-3</c:v>
                </c:pt>
                <c:pt idx="37">
                  <c:v>1.6971699999999999E-2</c:v>
                </c:pt>
                <c:pt idx="38">
                  <c:v>2.1288000000000001E-2</c:v>
                </c:pt>
                <c:pt idx="39">
                  <c:v>1.3361E-2</c:v>
                </c:pt>
                <c:pt idx="40">
                  <c:v>2.0900800000000001E-2</c:v>
                </c:pt>
                <c:pt idx="41">
                  <c:v>1.5993199999999999E-2</c:v>
                </c:pt>
                <c:pt idx="42">
                  <c:v>2.0525100000000001E-2</c:v>
                </c:pt>
                <c:pt idx="43">
                  <c:v>2.2663200000000001E-2</c:v>
                </c:pt>
                <c:pt idx="44">
                  <c:v>2.3689399999999999E-2</c:v>
                </c:pt>
                <c:pt idx="45">
                  <c:v>2.4820399999999999E-2</c:v>
                </c:pt>
                <c:pt idx="46">
                  <c:v>2.31763E-2</c:v>
                </c:pt>
                <c:pt idx="47">
                  <c:v>2.1991799999999999E-2</c:v>
                </c:pt>
                <c:pt idx="48">
                  <c:v>2.7042500000000001E-2</c:v>
                </c:pt>
                <c:pt idx="49">
                  <c:v>2.6420699999999998E-2</c:v>
                </c:pt>
                <c:pt idx="50">
                  <c:v>2.8862100000000002E-2</c:v>
                </c:pt>
                <c:pt idx="51">
                  <c:v>3.04052E-2</c:v>
                </c:pt>
                <c:pt idx="52">
                  <c:v>3.0582499999999999E-2</c:v>
                </c:pt>
                <c:pt idx="53">
                  <c:v>3.2812399999999999E-2</c:v>
                </c:pt>
                <c:pt idx="54">
                  <c:v>3.4771200000000002E-2</c:v>
                </c:pt>
                <c:pt idx="55">
                  <c:v>3.8849099999999998E-2</c:v>
                </c:pt>
                <c:pt idx="56">
                  <c:v>4.0314000000000003E-2</c:v>
                </c:pt>
                <c:pt idx="57">
                  <c:v>4.0867100000000003E-2</c:v>
                </c:pt>
                <c:pt idx="58">
                  <c:v>4.41439E-2</c:v>
                </c:pt>
                <c:pt idx="59">
                  <c:v>4.8143600000000002E-2</c:v>
                </c:pt>
                <c:pt idx="60">
                  <c:v>4.9398699999999997E-2</c:v>
                </c:pt>
                <c:pt idx="61">
                  <c:v>5.2749900000000002E-2</c:v>
                </c:pt>
                <c:pt idx="62">
                  <c:v>5.5847399999999998E-2</c:v>
                </c:pt>
                <c:pt idx="63">
                  <c:v>5.8410900000000002E-2</c:v>
                </c:pt>
                <c:pt idx="64">
                  <c:v>6.23171E-2</c:v>
                </c:pt>
                <c:pt idx="65">
                  <c:v>6.6444900000000001E-2</c:v>
                </c:pt>
                <c:pt idx="66">
                  <c:v>6.9931499999999994E-2</c:v>
                </c:pt>
                <c:pt idx="67">
                  <c:v>7.2845900000000005E-2</c:v>
                </c:pt>
                <c:pt idx="68">
                  <c:v>7.6866599999999993E-2</c:v>
                </c:pt>
                <c:pt idx="69">
                  <c:v>8.15969E-2</c:v>
                </c:pt>
                <c:pt idx="70">
                  <c:v>8.5152099999999994E-2</c:v>
                </c:pt>
                <c:pt idx="71">
                  <c:v>8.8837100000000002E-2</c:v>
                </c:pt>
                <c:pt idx="72">
                  <c:v>9.4170100000000007E-2</c:v>
                </c:pt>
                <c:pt idx="73">
                  <c:v>9.9236000000000005E-2</c:v>
                </c:pt>
                <c:pt idx="74">
                  <c:v>0.10377599999999999</c:v>
                </c:pt>
                <c:pt idx="75">
                  <c:v>0.11074100000000001</c:v>
                </c:pt>
                <c:pt idx="76">
                  <c:v>0.11599</c:v>
                </c:pt>
                <c:pt idx="77">
                  <c:v>0.121575</c:v>
                </c:pt>
                <c:pt idx="78">
                  <c:v>0.128556</c:v>
                </c:pt>
                <c:pt idx="79">
                  <c:v>0.13343099999999999</c:v>
                </c:pt>
                <c:pt idx="80">
                  <c:v>0.141595</c:v>
                </c:pt>
                <c:pt idx="81">
                  <c:v>0.14732500000000001</c:v>
                </c:pt>
                <c:pt idx="82">
                  <c:v>0.15598400000000001</c:v>
                </c:pt>
                <c:pt idx="83">
                  <c:v>0.16239999999999999</c:v>
                </c:pt>
                <c:pt idx="84">
                  <c:v>0.16929</c:v>
                </c:pt>
                <c:pt idx="85">
                  <c:v>0.17816299999999999</c:v>
                </c:pt>
                <c:pt idx="86">
                  <c:v>0.18474699999999999</c:v>
                </c:pt>
                <c:pt idx="87">
                  <c:v>0.19269700000000001</c:v>
                </c:pt>
                <c:pt idx="88">
                  <c:v>0.19719</c:v>
                </c:pt>
                <c:pt idx="89">
                  <c:v>0.208314</c:v>
                </c:pt>
                <c:pt idx="90">
                  <c:v>0.21362400000000001</c:v>
                </c:pt>
                <c:pt idx="91">
                  <c:v>0.221803</c:v>
                </c:pt>
                <c:pt idx="92">
                  <c:v>0.23028699999999999</c:v>
                </c:pt>
                <c:pt idx="93">
                  <c:v>0.23577999999999999</c:v>
                </c:pt>
                <c:pt idx="94">
                  <c:v>0.24310399999999999</c:v>
                </c:pt>
                <c:pt idx="95">
                  <c:v>0.24933</c:v>
                </c:pt>
                <c:pt idx="96">
                  <c:v>0.25665500000000002</c:v>
                </c:pt>
                <c:pt idx="97">
                  <c:v>0.26861800000000002</c:v>
                </c:pt>
                <c:pt idx="98">
                  <c:v>0.27112000000000003</c:v>
                </c:pt>
                <c:pt idx="99">
                  <c:v>0.27746799999999999</c:v>
                </c:pt>
                <c:pt idx="100">
                  <c:v>0.29461900000000002</c:v>
                </c:pt>
                <c:pt idx="101">
                  <c:v>0.288881</c:v>
                </c:pt>
                <c:pt idx="102">
                  <c:v>0.304811</c:v>
                </c:pt>
                <c:pt idx="103">
                  <c:v>0.30835200000000001</c:v>
                </c:pt>
                <c:pt idx="104">
                  <c:v>0.30218699999999998</c:v>
                </c:pt>
                <c:pt idx="105">
                  <c:v>0.32916499999999999</c:v>
                </c:pt>
                <c:pt idx="106">
                  <c:v>0.33929599999999999</c:v>
                </c:pt>
                <c:pt idx="107">
                  <c:v>0.33258199999999999</c:v>
                </c:pt>
                <c:pt idx="108">
                  <c:v>0.32800499999999999</c:v>
                </c:pt>
                <c:pt idx="109">
                  <c:v>0.311525</c:v>
                </c:pt>
                <c:pt idx="110">
                  <c:v>0.32049800000000001</c:v>
                </c:pt>
                <c:pt idx="111">
                  <c:v>0.336061</c:v>
                </c:pt>
                <c:pt idx="112">
                  <c:v>0.34900100000000001</c:v>
                </c:pt>
                <c:pt idx="113">
                  <c:v>0.38299800000000001</c:v>
                </c:pt>
                <c:pt idx="114">
                  <c:v>0.34259200000000001</c:v>
                </c:pt>
                <c:pt idx="115">
                  <c:v>0.33636700000000003</c:v>
                </c:pt>
                <c:pt idx="116">
                  <c:v>0.37420799999999999</c:v>
                </c:pt>
                <c:pt idx="117">
                  <c:v>0.32330500000000001</c:v>
                </c:pt>
                <c:pt idx="118">
                  <c:v>0.375612</c:v>
                </c:pt>
                <c:pt idx="119">
                  <c:v>0.33398600000000001</c:v>
                </c:pt>
                <c:pt idx="120">
                  <c:v>0.35718</c:v>
                </c:pt>
                <c:pt idx="121">
                  <c:v>0.33886899999999998</c:v>
                </c:pt>
                <c:pt idx="122">
                  <c:v>0.32763900000000001</c:v>
                </c:pt>
                <c:pt idx="123">
                  <c:v>0.33105699999999999</c:v>
                </c:pt>
                <c:pt idx="124">
                  <c:v>0.34240900000000002</c:v>
                </c:pt>
                <c:pt idx="125">
                  <c:v>0.344057</c:v>
                </c:pt>
                <c:pt idx="126">
                  <c:v>0.340395</c:v>
                </c:pt>
                <c:pt idx="127">
                  <c:v>0.339785</c:v>
                </c:pt>
                <c:pt idx="128">
                  <c:v>0.33154499999999998</c:v>
                </c:pt>
                <c:pt idx="129">
                  <c:v>0.314882</c:v>
                </c:pt>
                <c:pt idx="130">
                  <c:v>0.28808800000000001</c:v>
                </c:pt>
                <c:pt idx="131">
                  <c:v>0.27343899999999999</c:v>
                </c:pt>
                <c:pt idx="132">
                  <c:v>0.30151600000000001</c:v>
                </c:pt>
                <c:pt idx="133">
                  <c:v>0.29931799999999997</c:v>
                </c:pt>
                <c:pt idx="134">
                  <c:v>0.24456900000000001</c:v>
                </c:pt>
                <c:pt idx="135">
                  <c:v>0.30468899999999999</c:v>
                </c:pt>
                <c:pt idx="136">
                  <c:v>0.224549</c:v>
                </c:pt>
                <c:pt idx="137">
                  <c:v>0.29956199999999999</c:v>
                </c:pt>
                <c:pt idx="138">
                  <c:v>0.21923899999999999</c:v>
                </c:pt>
                <c:pt idx="139">
                  <c:v>0.21673700000000001</c:v>
                </c:pt>
                <c:pt idx="140">
                  <c:v>0.29980699999999999</c:v>
                </c:pt>
                <c:pt idx="141">
                  <c:v>0.24878</c:v>
                </c:pt>
                <c:pt idx="142">
                  <c:v>0.165711</c:v>
                </c:pt>
                <c:pt idx="143">
                  <c:v>0.12768699999999999</c:v>
                </c:pt>
                <c:pt idx="144">
                  <c:v>0.114075</c:v>
                </c:pt>
                <c:pt idx="145">
                  <c:v>0.102051</c:v>
                </c:pt>
                <c:pt idx="146">
                  <c:v>9.5276399999999997E-2</c:v>
                </c:pt>
                <c:pt idx="147">
                  <c:v>0.12048399999999999</c:v>
                </c:pt>
                <c:pt idx="148">
                  <c:v>0.20230200000000001</c:v>
                </c:pt>
                <c:pt idx="149">
                  <c:v>0.25046000000000002</c:v>
                </c:pt>
                <c:pt idx="150">
                  <c:v>0.149812</c:v>
                </c:pt>
                <c:pt idx="151">
                  <c:v>0.11358699999999999</c:v>
                </c:pt>
                <c:pt idx="152">
                  <c:v>0.18338099999999999</c:v>
                </c:pt>
                <c:pt idx="153">
                  <c:v>0.112458</c:v>
                </c:pt>
                <c:pt idx="154">
                  <c:v>0.13287399999999999</c:v>
                </c:pt>
                <c:pt idx="155">
                  <c:v>0.11773699999999999</c:v>
                </c:pt>
                <c:pt idx="156">
                  <c:v>0.114716</c:v>
                </c:pt>
                <c:pt idx="157">
                  <c:v>9.5459500000000003E-2</c:v>
                </c:pt>
                <c:pt idx="158">
                  <c:v>0.114991</c:v>
                </c:pt>
                <c:pt idx="159">
                  <c:v>0.103272</c:v>
                </c:pt>
                <c:pt idx="160">
                  <c:v>8.1573999999999994E-2</c:v>
                </c:pt>
                <c:pt idx="161">
                  <c:v>8.7647000000000003E-2</c:v>
                </c:pt>
                <c:pt idx="162">
                  <c:v>8.1604499999999996E-2</c:v>
                </c:pt>
                <c:pt idx="163">
                  <c:v>8.2092799999999994E-2</c:v>
                </c:pt>
                <c:pt idx="164">
                  <c:v>7.7972899999999998E-2</c:v>
                </c:pt>
                <c:pt idx="165">
                  <c:v>7.0892800000000006E-2</c:v>
                </c:pt>
                <c:pt idx="166">
                  <c:v>6.3202400000000006E-2</c:v>
                </c:pt>
                <c:pt idx="167">
                  <c:v>5.9692599999999998E-2</c:v>
                </c:pt>
                <c:pt idx="168">
                  <c:v>5.4657200000000003E-2</c:v>
                </c:pt>
                <c:pt idx="169">
                  <c:v>5.2154800000000001E-2</c:v>
                </c:pt>
                <c:pt idx="170">
                  <c:v>5.3222899999999997E-2</c:v>
                </c:pt>
                <c:pt idx="171">
                  <c:v>4.6365999999999997E-2</c:v>
                </c:pt>
                <c:pt idx="172">
                  <c:v>4.4168699999999998E-2</c:v>
                </c:pt>
                <c:pt idx="173">
                  <c:v>4.3194099999999999E-2</c:v>
                </c:pt>
                <c:pt idx="174">
                  <c:v>3.8105199999999999E-2</c:v>
                </c:pt>
                <c:pt idx="175">
                  <c:v>3.8463799999999999E-2</c:v>
                </c:pt>
                <c:pt idx="176">
                  <c:v>3.5173700000000002E-2</c:v>
                </c:pt>
                <c:pt idx="177">
                  <c:v>3.3188099999999998E-2</c:v>
                </c:pt>
                <c:pt idx="178">
                  <c:v>3.3470399999999997E-2</c:v>
                </c:pt>
                <c:pt idx="179">
                  <c:v>2.9440000000000001E-2</c:v>
                </c:pt>
                <c:pt idx="180">
                  <c:v>2.6243300000000001E-2</c:v>
                </c:pt>
                <c:pt idx="181">
                  <c:v>2.7212299999999998E-2</c:v>
                </c:pt>
                <c:pt idx="182">
                  <c:v>2.6624800000000001E-2</c:v>
                </c:pt>
                <c:pt idx="183">
                  <c:v>2.4265399999999999E-2</c:v>
                </c:pt>
                <c:pt idx="184">
                  <c:v>2.16428E-2</c:v>
                </c:pt>
                <c:pt idx="185">
                  <c:v>2.1101100000000001E-2</c:v>
                </c:pt>
                <c:pt idx="186">
                  <c:v>2.1638999999999999E-2</c:v>
                </c:pt>
                <c:pt idx="187">
                  <c:v>2.0134099999999999E-2</c:v>
                </c:pt>
                <c:pt idx="188">
                  <c:v>1.8457500000000002E-2</c:v>
                </c:pt>
                <c:pt idx="189">
                  <c:v>1.83526E-2</c:v>
                </c:pt>
                <c:pt idx="190">
                  <c:v>1.81943E-2</c:v>
                </c:pt>
                <c:pt idx="191">
                  <c:v>1.6697E-2</c:v>
                </c:pt>
                <c:pt idx="192">
                  <c:v>1.6319400000000001E-2</c:v>
                </c:pt>
                <c:pt idx="193">
                  <c:v>1.44177E-2</c:v>
                </c:pt>
                <c:pt idx="194">
                  <c:v>1.3587999999999999E-2</c:v>
                </c:pt>
                <c:pt idx="195">
                  <c:v>1.68115E-2</c:v>
                </c:pt>
                <c:pt idx="196">
                  <c:v>1.5133000000000001E-2</c:v>
                </c:pt>
                <c:pt idx="197">
                  <c:v>1.33019E-2</c:v>
                </c:pt>
                <c:pt idx="198">
                  <c:v>1.28632E-2</c:v>
                </c:pt>
                <c:pt idx="199">
                  <c:v>1.58044E-2</c:v>
                </c:pt>
                <c:pt idx="200">
                  <c:v>9.5139100000000004E-3</c:v>
                </c:pt>
                <c:pt idx="201">
                  <c:v>4.4322299999999997E-3</c:v>
                </c:pt>
                <c:pt idx="202">
                  <c:v>2.2177799999999999E-3</c:v>
                </c:pt>
                <c:pt idx="203">
                  <c:v>1.2700599999999999E-3</c:v>
                </c:pt>
                <c:pt idx="204">
                  <c:v>6.6137699999999999E-4</c:v>
                </c:pt>
                <c:pt idx="205">
                  <c:v>3.3614199999999999E-4</c:v>
                </c:pt>
                <c:pt idx="206">
                  <c:v>7.3278299999999998E-4</c:v>
                </c:pt>
                <c:pt idx="207">
                  <c:v>1.07671E-3</c:v>
                </c:pt>
                <c:pt idx="208">
                  <c:v>7.44704E-4</c:v>
                </c:pt>
                <c:pt idx="209">
                  <c:v>1.3560099999999999E-3</c:v>
                </c:pt>
                <c:pt idx="210">
                  <c:v>1.0045799999999999E-3</c:v>
                </c:pt>
                <c:pt idx="211">
                  <c:v>1.0537000000000001E-3</c:v>
                </c:pt>
                <c:pt idx="212">
                  <c:v>4.2915500000000002E-4</c:v>
                </c:pt>
                <c:pt idx="213">
                  <c:v>6.2954799999999996E-4</c:v>
                </c:pt>
                <c:pt idx="214">
                  <c:v>2.09213E-4</c:v>
                </c:pt>
                <c:pt idx="215">
                  <c:v>2.2208800000000001E-4</c:v>
                </c:pt>
                <c:pt idx="216">
                  <c:v>1.42903E-4</c:v>
                </c:pt>
                <c:pt idx="217">
                  <c:v>1.3230800000000001E-4</c:v>
                </c:pt>
                <c:pt idx="218">
                  <c:v>1.6947899999999999E-4</c:v>
                </c:pt>
                <c:pt idx="219">
                  <c:v>1.5992E-4</c:v>
                </c:pt>
                <c:pt idx="220">
                  <c:v>1.2997599999999999E-4</c:v>
                </c:pt>
                <c:pt idx="221">
                  <c:v>1.5000300000000001E-4</c:v>
                </c:pt>
                <c:pt idx="222">
                  <c:v>7.2591999999999999E-5</c:v>
                </c:pt>
                <c:pt idx="223">
                  <c:v>8.6762999999999996E-5</c:v>
                </c:pt>
                <c:pt idx="224">
                  <c:v>6.1884999999999994E-5</c:v>
                </c:pt>
                <c:pt idx="225">
                  <c:v>6.7138000000000007E-5</c:v>
                </c:pt>
                <c:pt idx="226">
                  <c:v>9.4504000000000002E-5</c:v>
                </c:pt>
                <c:pt idx="227">
                  <c:v>9.1850999999999999E-5</c:v>
                </c:pt>
                <c:pt idx="228">
                  <c:v>7.6577999999999998E-5</c:v>
                </c:pt>
                <c:pt idx="229">
                  <c:v>1.2304699999999999E-4</c:v>
                </c:pt>
                <c:pt idx="230">
                  <c:v>1.3953500000000001E-4</c:v>
                </c:pt>
                <c:pt idx="231">
                  <c:v>8.6478999999999997E-5</c:v>
                </c:pt>
                <c:pt idx="232">
                  <c:v>1.1558899999999999E-4</c:v>
                </c:pt>
                <c:pt idx="233">
                  <c:v>7.3276999999999997E-5</c:v>
                </c:pt>
                <c:pt idx="234">
                  <c:v>6.5229999999999997E-5</c:v>
                </c:pt>
                <c:pt idx="235">
                  <c:v>5.9657000000000002E-5</c:v>
                </c:pt>
                <c:pt idx="236">
                  <c:v>6.9066999999999994E-5</c:v>
                </c:pt>
                <c:pt idx="237">
                  <c:v>1.0155200000000001E-4</c:v>
                </c:pt>
                <c:pt idx="238">
                  <c:v>6.5461000000000002E-5</c:v>
                </c:pt>
                <c:pt idx="239">
                  <c:v>1.2847100000000001E-4</c:v>
                </c:pt>
                <c:pt idx="240">
                  <c:v>8.3194000000000003E-5</c:v>
                </c:pt>
              </c:numCache>
            </c:numRef>
          </c:yVal>
          <c:smooth val="0"/>
          <c:extLst>
            <c:ext xmlns:c16="http://schemas.microsoft.com/office/drawing/2014/chart" uri="{C3380CC4-5D6E-409C-BE32-E72D297353CC}">
              <c16:uniqueId val="{00000003-09F8-40B7-B857-9FF67C4E8B59}"/>
            </c:ext>
          </c:extLst>
        </c:ser>
        <c:dLbls>
          <c:showLegendKey val="0"/>
          <c:showVal val="0"/>
          <c:showCatName val="0"/>
          <c:showSerName val="0"/>
          <c:showPercent val="0"/>
          <c:showBubbleSize val="0"/>
        </c:dLbls>
        <c:axId val="1888821376"/>
        <c:axId val="530288880"/>
      </c:scatterChart>
      <c:valAx>
        <c:axId val="1888821376"/>
        <c:scaling>
          <c:orientation val="minMax"/>
          <c:max val="60"/>
          <c:min val="-6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logBase val="10"/>
          <c:orientation val="minMax"/>
          <c:max val="1"/>
          <c:min val="1.0000000000000004E-6"/>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DOLP</c:v>
          </c:tx>
          <c:spPr>
            <a:ln w="19050" cap="rnd">
              <a:solidFill>
                <a:schemeClr val="accent2"/>
              </a:solidFill>
              <a:round/>
            </a:ln>
            <a:effectLst/>
          </c:spPr>
          <c:marker>
            <c:symbol val="none"/>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Angle_Perpendicular!$Q$9:$Q$249</c:f>
              <c:numCache>
                <c:formatCode>0.00E+00</c:formatCode>
                <c:ptCount val="241"/>
                <c:pt idx="0">
                  <c:v>0.92411814234549183</c:v>
                </c:pt>
                <c:pt idx="1">
                  <c:v>0.91679355777735727</c:v>
                </c:pt>
                <c:pt idx="2">
                  <c:v>0.85410516806765002</c:v>
                </c:pt>
                <c:pt idx="3">
                  <c:v>0.86098655378156208</c:v>
                </c:pt>
                <c:pt idx="4">
                  <c:v>0.8267232904822619</c:v>
                </c:pt>
                <c:pt idx="5">
                  <c:v>0.7782856144010214</c:v>
                </c:pt>
                <c:pt idx="6">
                  <c:v>0.76495914278857291</c:v>
                </c:pt>
                <c:pt idx="7">
                  <c:v>0.87741036009834339</c:v>
                </c:pt>
                <c:pt idx="8">
                  <c:v>0.843965044740146</c:v>
                </c:pt>
                <c:pt idx="9">
                  <c:v>0.86156085894160672</c:v>
                </c:pt>
                <c:pt idx="10">
                  <c:v>0.8917340607813643</c:v>
                </c:pt>
                <c:pt idx="11">
                  <c:v>0.86664715121422253</c:v>
                </c:pt>
                <c:pt idx="12">
                  <c:v>0.878263888938835</c:v>
                </c:pt>
                <c:pt idx="13">
                  <c:v>0.86346927686338182</c:v>
                </c:pt>
                <c:pt idx="14">
                  <c:v>0.82161823628816466</c:v>
                </c:pt>
                <c:pt idx="15">
                  <c:v>0.83704422506370146</c:v>
                </c:pt>
                <c:pt idx="16">
                  <c:v>0.85804809293733098</c:v>
                </c:pt>
                <c:pt idx="17">
                  <c:v>0.83696128756969046</c:v>
                </c:pt>
                <c:pt idx="18">
                  <c:v>0.85111327212872423</c:v>
                </c:pt>
                <c:pt idx="19">
                  <c:v>0.84082106808976032</c:v>
                </c:pt>
                <c:pt idx="20">
                  <c:v>0.66159057748463312</c:v>
                </c:pt>
                <c:pt idx="21">
                  <c:v>0.82088588761682535</c:v>
                </c:pt>
                <c:pt idx="22">
                  <c:v>0.9319452944461889</c:v>
                </c:pt>
                <c:pt idx="23">
                  <c:v>0.95623572235614851</c:v>
                </c:pt>
                <c:pt idx="24">
                  <c:v>0.90621265508616544</c:v>
                </c:pt>
                <c:pt idx="25">
                  <c:v>0.90359997723475749</c:v>
                </c:pt>
                <c:pt idx="26">
                  <c:v>0.86891367932171582</c:v>
                </c:pt>
                <c:pt idx="27">
                  <c:v>0.85544192055054358</c:v>
                </c:pt>
                <c:pt idx="28">
                  <c:v>0.83032906608144785</c:v>
                </c:pt>
                <c:pt idx="29">
                  <c:v>0.85775149373018622</c:v>
                </c:pt>
                <c:pt idx="30">
                  <c:v>0.84598884133821217</c:v>
                </c:pt>
                <c:pt idx="31">
                  <c:v>0.86141590178215866</c:v>
                </c:pt>
                <c:pt idx="32">
                  <c:v>0.83605058498250451</c:v>
                </c:pt>
                <c:pt idx="33">
                  <c:v>0.84621002795780553</c:v>
                </c:pt>
                <c:pt idx="34">
                  <c:v>0.84166201582381228</c:v>
                </c:pt>
                <c:pt idx="35">
                  <c:v>0.8630027825096912</c:v>
                </c:pt>
                <c:pt idx="36">
                  <c:v>0.92071990196067421</c:v>
                </c:pt>
                <c:pt idx="37">
                  <c:v>0.95509915736897244</c:v>
                </c:pt>
                <c:pt idx="38">
                  <c:v>0.96362645540841474</c:v>
                </c:pt>
                <c:pt idx="39">
                  <c:v>0.94331476246763368</c:v>
                </c:pt>
                <c:pt idx="40">
                  <c:v>0.95981226222880156</c:v>
                </c:pt>
                <c:pt idx="41">
                  <c:v>0.94736167972691732</c:v>
                </c:pt>
                <c:pt idx="42">
                  <c:v>0.95570615035904272</c:v>
                </c:pt>
                <c:pt idx="43">
                  <c:v>0.9586958796224796</c:v>
                </c:pt>
                <c:pt idx="44">
                  <c:v>0.9583067474126411</c:v>
                </c:pt>
                <c:pt idx="45">
                  <c:v>0.95885924010347356</c:v>
                </c:pt>
                <c:pt idx="46">
                  <c:v>0.95391755572215731</c:v>
                </c:pt>
                <c:pt idx="47">
                  <c:v>0.94851401140718639</c:v>
                </c:pt>
                <c:pt idx="48">
                  <c:v>0.95514772135855708</c:v>
                </c:pt>
                <c:pt idx="49">
                  <c:v>0.95234532676280514</c:v>
                </c:pt>
                <c:pt idx="50">
                  <c:v>0.95563909273332748</c:v>
                </c:pt>
                <c:pt idx="51">
                  <c:v>0.95237579429580477</c:v>
                </c:pt>
                <c:pt idx="52">
                  <c:v>0.95234736811034026</c:v>
                </c:pt>
                <c:pt idx="53">
                  <c:v>0.95125256002234215</c:v>
                </c:pt>
                <c:pt idx="54">
                  <c:v>0.95252077420719783</c:v>
                </c:pt>
                <c:pt idx="55">
                  <c:v>0.95409600199298672</c:v>
                </c:pt>
                <c:pt idx="56">
                  <c:v>0.95521926286461212</c:v>
                </c:pt>
                <c:pt idx="57">
                  <c:v>0.9529251276972861</c:v>
                </c:pt>
                <c:pt idx="58">
                  <c:v>0.9547569534906768</c:v>
                </c:pt>
                <c:pt idx="59">
                  <c:v>0.95284726609437909</c:v>
                </c:pt>
                <c:pt idx="60">
                  <c:v>0.95320004518781287</c:v>
                </c:pt>
                <c:pt idx="61">
                  <c:v>0.95379410074913418</c:v>
                </c:pt>
                <c:pt idx="62">
                  <c:v>0.9544743934074571</c:v>
                </c:pt>
                <c:pt idx="63">
                  <c:v>0.9533015268713867</c:v>
                </c:pt>
                <c:pt idx="64">
                  <c:v>0.95376348293260127</c:v>
                </c:pt>
                <c:pt idx="65">
                  <c:v>0.95437641315797084</c:v>
                </c:pt>
                <c:pt idx="66">
                  <c:v>0.95367220570436273</c:v>
                </c:pt>
                <c:pt idx="67">
                  <c:v>0.9542720066664967</c:v>
                </c:pt>
                <c:pt idx="68">
                  <c:v>0.95373536531608294</c:v>
                </c:pt>
                <c:pt idx="69">
                  <c:v>0.9540283623443746</c:v>
                </c:pt>
                <c:pt idx="70">
                  <c:v>0.95357098690856534</c:v>
                </c:pt>
                <c:pt idx="71">
                  <c:v>0.95342819168736526</c:v>
                </c:pt>
                <c:pt idx="72">
                  <c:v>0.95377723695765837</c:v>
                </c:pt>
                <c:pt idx="73">
                  <c:v>0.95375048585202071</c:v>
                </c:pt>
                <c:pt idx="74">
                  <c:v>0.95423256595449224</c:v>
                </c:pt>
                <c:pt idx="75">
                  <c:v>0.95440484207605236</c:v>
                </c:pt>
                <c:pt idx="76">
                  <c:v>0.95434058028890867</c:v>
                </c:pt>
                <c:pt idx="77">
                  <c:v>0.95353938113776371</c:v>
                </c:pt>
                <c:pt idx="78">
                  <c:v>0.95457675044101897</c:v>
                </c:pt>
                <c:pt idx="79">
                  <c:v>0.95423943990862625</c:v>
                </c:pt>
                <c:pt idx="80">
                  <c:v>0.95435453505328116</c:v>
                </c:pt>
                <c:pt idx="81">
                  <c:v>0.95404904730781237</c:v>
                </c:pt>
                <c:pt idx="82">
                  <c:v>0.95438155937643165</c:v>
                </c:pt>
                <c:pt idx="83">
                  <c:v>0.954774381297398</c:v>
                </c:pt>
                <c:pt idx="84">
                  <c:v>0.95452251625700724</c:v>
                </c:pt>
                <c:pt idx="85">
                  <c:v>0.95499243817427193</c:v>
                </c:pt>
                <c:pt idx="86">
                  <c:v>0.95425070030673875</c:v>
                </c:pt>
                <c:pt idx="87">
                  <c:v>0.95505953878417704</c:v>
                </c:pt>
                <c:pt idx="88">
                  <c:v>0.9545424493108291</c:v>
                </c:pt>
                <c:pt idx="89">
                  <c:v>0.95547958223507778</c:v>
                </c:pt>
                <c:pt idx="90">
                  <c:v>0.95484832480092008</c:v>
                </c:pt>
                <c:pt idx="91">
                  <c:v>0.95512437847506126</c:v>
                </c:pt>
                <c:pt idx="92">
                  <c:v>0.95522730011860801</c:v>
                </c:pt>
                <c:pt idx="93">
                  <c:v>0.95503395733183472</c:v>
                </c:pt>
                <c:pt idx="94">
                  <c:v>0.95495657453115246</c:v>
                </c:pt>
                <c:pt idx="95">
                  <c:v>0.95530735602822658</c:v>
                </c:pt>
                <c:pt idx="96">
                  <c:v>0.95560669096275785</c:v>
                </c:pt>
                <c:pt idx="97">
                  <c:v>0.95534969270766279</c:v>
                </c:pt>
                <c:pt idx="98">
                  <c:v>0.95488639104006112</c:v>
                </c:pt>
                <c:pt idx="99">
                  <c:v>0.95535539553221827</c:v>
                </c:pt>
                <c:pt idx="100">
                  <c:v>0.95627071901596628</c:v>
                </c:pt>
                <c:pt idx="101">
                  <c:v>0.95499862612509145</c:v>
                </c:pt>
                <c:pt idx="102">
                  <c:v>0.95552342018334968</c:v>
                </c:pt>
                <c:pt idx="103">
                  <c:v>0.95634896825432325</c:v>
                </c:pt>
                <c:pt idx="104">
                  <c:v>0.95378610453170831</c:v>
                </c:pt>
                <c:pt idx="105">
                  <c:v>0.95631021224168344</c:v>
                </c:pt>
                <c:pt idx="106">
                  <c:v>0.95709943240586959</c:v>
                </c:pt>
                <c:pt idx="107">
                  <c:v>0.95803621749959289</c:v>
                </c:pt>
                <c:pt idx="108">
                  <c:v>0.95681220161244485</c:v>
                </c:pt>
                <c:pt idx="109">
                  <c:v>0.95384572463631112</c:v>
                </c:pt>
                <c:pt idx="110">
                  <c:v>0.95454988282178854</c:v>
                </c:pt>
                <c:pt idx="111">
                  <c:v>0.95573266816586777</c:v>
                </c:pt>
                <c:pt idx="112">
                  <c:v>0.95648435999087866</c:v>
                </c:pt>
                <c:pt idx="113">
                  <c:v>0.95882302530286612</c:v>
                </c:pt>
                <c:pt idx="114">
                  <c:v>0.95442532631250365</c:v>
                </c:pt>
                <c:pt idx="115">
                  <c:v>0.9549360939374204</c:v>
                </c:pt>
                <c:pt idx="116">
                  <c:v>0.95854335575167016</c:v>
                </c:pt>
                <c:pt idx="117">
                  <c:v>0.95224370687180993</c:v>
                </c:pt>
                <c:pt idx="118">
                  <c:v>0.9592716055040692</c:v>
                </c:pt>
                <c:pt idx="119">
                  <c:v>0.95443612219906837</c:v>
                </c:pt>
                <c:pt idx="120">
                  <c:v>0.95703421187004134</c:v>
                </c:pt>
                <c:pt idx="121">
                  <c:v>0.95615379697173286</c:v>
                </c:pt>
                <c:pt idx="122">
                  <c:v>0.95487717500900093</c:v>
                </c:pt>
                <c:pt idx="123">
                  <c:v>0.95601643728644814</c:v>
                </c:pt>
                <c:pt idx="124">
                  <c:v>0.95825574085371223</c:v>
                </c:pt>
                <c:pt idx="125">
                  <c:v>0.9590652599267625</c:v>
                </c:pt>
                <c:pt idx="126">
                  <c:v>0.95919473459327165</c:v>
                </c:pt>
                <c:pt idx="127">
                  <c:v>0.9600081265622652</c:v>
                </c:pt>
                <c:pt idx="128">
                  <c:v>0.95982092538946118</c:v>
                </c:pt>
                <c:pt idx="129">
                  <c:v>0.9586960291080151</c:v>
                </c:pt>
                <c:pt idx="130">
                  <c:v>0.95645478510784521</c:v>
                </c:pt>
                <c:pt idx="131">
                  <c:v>0.95560621413588476</c:v>
                </c:pt>
                <c:pt idx="132">
                  <c:v>0.96049794521756426</c:v>
                </c:pt>
                <c:pt idx="133">
                  <c:v>0.96040518805820418</c:v>
                </c:pt>
                <c:pt idx="134">
                  <c:v>0.95411439088448402</c:v>
                </c:pt>
                <c:pt idx="135">
                  <c:v>0.96225335131529921</c:v>
                </c:pt>
                <c:pt idx="136">
                  <c:v>0.95399580036644638</c:v>
                </c:pt>
                <c:pt idx="137">
                  <c:v>0.96363823386590808</c:v>
                </c:pt>
                <c:pt idx="138">
                  <c:v>0.95254737103832698</c:v>
                </c:pt>
                <c:pt idx="139">
                  <c:v>0.95424417916593396</c:v>
                </c:pt>
                <c:pt idx="140">
                  <c:v>0.96600577928916076</c:v>
                </c:pt>
                <c:pt idx="141">
                  <c:v>0.96577301735531695</c:v>
                </c:pt>
                <c:pt idx="142">
                  <c:v>0.96126699074327249</c:v>
                </c:pt>
                <c:pt idx="143">
                  <c:v>0.96064314815969121</c:v>
                </c:pt>
                <c:pt idx="144">
                  <c:v>0.96122563735597644</c:v>
                </c:pt>
                <c:pt idx="145">
                  <c:v>0.9560212443666809</c:v>
                </c:pt>
                <c:pt idx="146">
                  <c:v>0.94214270685735602</c:v>
                </c:pt>
                <c:pt idx="147">
                  <c:v>0.9430227871152016</c:v>
                </c:pt>
                <c:pt idx="148">
                  <c:v>0.96152076347404258</c:v>
                </c:pt>
                <c:pt idx="149">
                  <c:v>0.96804128427308822</c:v>
                </c:pt>
                <c:pt idx="150">
                  <c:v>0.95898962071751348</c:v>
                </c:pt>
                <c:pt idx="151">
                  <c:v>0.94751823303552729</c:v>
                </c:pt>
                <c:pt idx="152">
                  <c:v>0.96637507026136849</c:v>
                </c:pt>
                <c:pt idx="153">
                  <c:v>0.95485477056745172</c:v>
                </c:pt>
                <c:pt idx="154">
                  <c:v>0.96170271200300539</c:v>
                </c:pt>
                <c:pt idx="155">
                  <c:v>0.96098266043234737</c:v>
                </c:pt>
                <c:pt idx="156">
                  <c:v>0.96057933692440289</c:v>
                </c:pt>
                <c:pt idx="157">
                  <c:v>0.95646130302149246</c:v>
                </c:pt>
                <c:pt idx="158">
                  <c:v>0.96331668798777315</c:v>
                </c:pt>
                <c:pt idx="159">
                  <c:v>0.96173882053723692</c:v>
                </c:pt>
                <c:pt idx="160">
                  <c:v>0.95595717481816167</c:v>
                </c:pt>
                <c:pt idx="161">
                  <c:v>0.96072700111086462</c:v>
                </c:pt>
                <c:pt idx="162">
                  <c:v>0.96006667564693837</c:v>
                </c:pt>
                <c:pt idx="163">
                  <c:v>0.96304258479529403</c:v>
                </c:pt>
                <c:pt idx="164">
                  <c:v>0.96310957302615485</c:v>
                </c:pt>
                <c:pt idx="165">
                  <c:v>0.96228520046802435</c:v>
                </c:pt>
                <c:pt idx="166">
                  <c:v>0.96059409151725506</c:v>
                </c:pt>
                <c:pt idx="167">
                  <c:v>0.96004054876313594</c:v>
                </c:pt>
                <c:pt idx="168">
                  <c:v>0.95943640672525565</c:v>
                </c:pt>
                <c:pt idx="169">
                  <c:v>0.95982809747927134</c:v>
                </c:pt>
                <c:pt idx="170">
                  <c:v>0.96183332282260781</c:v>
                </c:pt>
                <c:pt idx="171">
                  <c:v>0.96130183575306039</c:v>
                </c:pt>
                <c:pt idx="172">
                  <c:v>0.96005828449778441</c:v>
                </c:pt>
                <c:pt idx="173">
                  <c:v>0.96187963194152659</c:v>
                </c:pt>
                <c:pt idx="174">
                  <c:v>0.95932138334476558</c:v>
                </c:pt>
                <c:pt idx="175">
                  <c:v>0.96184284378005558</c:v>
                </c:pt>
                <c:pt idx="176">
                  <c:v>0.96030874533902855</c:v>
                </c:pt>
                <c:pt idx="177">
                  <c:v>0.95992645924299247</c:v>
                </c:pt>
                <c:pt idx="178">
                  <c:v>0.96246387528304789</c:v>
                </c:pt>
                <c:pt idx="179">
                  <c:v>0.96005326324219276</c:v>
                </c:pt>
                <c:pt idx="180">
                  <c:v>0.95888957701427269</c:v>
                </c:pt>
                <c:pt idx="181">
                  <c:v>0.96064397534072399</c:v>
                </c:pt>
                <c:pt idx="182">
                  <c:v>0.96203145859257044</c:v>
                </c:pt>
                <c:pt idx="183">
                  <c:v>0.95973974211913837</c:v>
                </c:pt>
                <c:pt idx="184">
                  <c:v>0.95821140442224484</c:v>
                </c:pt>
                <c:pt idx="185">
                  <c:v>0.95747788497227992</c:v>
                </c:pt>
                <c:pt idx="186">
                  <c:v>0.96008523167636739</c:v>
                </c:pt>
                <c:pt idx="187">
                  <c:v>0.9604796496206367</c:v>
                </c:pt>
                <c:pt idx="188">
                  <c:v>0.95828391761128795</c:v>
                </c:pt>
                <c:pt idx="189">
                  <c:v>0.96072928904202926</c:v>
                </c:pt>
                <c:pt idx="190">
                  <c:v>0.96212932062304823</c:v>
                </c:pt>
                <c:pt idx="191">
                  <c:v>0.95905860069207849</c:v>
                </c:pt>
                <c:pt idx="192">
                  <c:v>0.95910845531904121</c:v>
                </c:pt>
                <c:pt idx="193">
                  <c:v>0.95840416028851427</c:v>
                </c:pt>
                <c:pt idx="194">
                  <c:v>0.9554813672769995</c:v>
                </c:pt>
                <c:pt idx="195">
                  <c:v>0.96326115614990593</c:v>
                </c:pt>
                <c:pt idx="196">
                  <c:v>0.9578181874694901</c:v>
                </c:pt>
                <c:pt idx="197">
                  <c:v>0.95440140411352836</c:v>
                </c:pt>
                <c:pt idx="198">
                  <c:v>0.96759612146316998</c:v>
                </c:pt>
                <c:pt idx="199">
                  <c:v>0.98014205960728507</c:v>
                </c:pt>
                <c:pt idx="200">
                  <c:v>0.98120358154207521</c:v>
                </c:pt>
                <c:pt idx="201">
                  <c:v>0.97829704809333606</c:v>
                </c:pt>
                <c:pt idx="202">
                  <c:v>0.96259540953870515</c:v>
                </c:pt>
                <c:pt idx="203">
                  <c:v>0.95318446907191756</c:v>
                </c:pt>
                <c:pt idx="204">
                  <c:v>0.92039158472258353</c:v>
                </c:pt>
                <c:pt idx="205">
                  <c:v>0.86649984934634339</c:v>
                </c:pt>
                <c:pt idx="206">
                  <c:v>0.91875775007182281</c:v>
                </c:pt>
                <c:pt idx="207">
                  <c:v>0.92440940638358526</c:v>
                </c:pt>
                <c:pt idx="208">
                  <c:v>0.88593728435811026</c:v>
                </c:pt>
                <c:pt idx="209">
                  <c:v>0.96530656237134416</c:v>
                </c:pt>
                <c:pt idx="210">
                  <c:v>0.94147149044230594</c:v>
                </c:pt>
                <c:pt idx="211">
                  <c:v>0.97029761851072471</c:v>
                </c:pt>
                <c:pt idx="212">
                  <c:v>0.93390587851943696</c:v>
                </c:pt>
                <c:pt idx="213">
                  <c:v>0.96533182265057482</c:v>
                </c:pt>
                <c:pt idx="214">
                  <c:v>0.91166988045458464</c:v>
                </c:pt>
                <c:pt idx="215">
                  <c:v>0.89803298652828578</c:v>
                </c:pt>
                <c:pt idx="216">
                  <c:v>0.86255219626087876</c:v>
                </c:pt>
                <c:pt idx="217">
                  <c:v>0.86498917677027598</c:v>
                </c:pt>
                <c:pt idx="218">
                  <c:v>0.83955930965314662</c:v>
                </c:pt>
                <c:pt idx="219">
                  <c:v>0.87825650339838546</c:v>
                </c:pt>
                <c:pt idx="220">
                  <c:v>0.8745531973789521</c:v>
                </c:pt>
                <c:pt idx="221">
                  <c:v>0.86132286428805205</c:v>
                </c:pt>
                <c:pt idx="222">
                  <c:v>0.80104467627654519</c:v>
                </c:pt>
                <c:pt idx="223">
                  <c:v>0.82952538895749295</c:v>
                </c:pt>
                <c:pt idx="224">
                  <c:v>0.62234687989155868</c:v>
                </c:pt>
                <c:pt idx="225">
                  <c:v>0.72392761383557014</c:v>
                </c:pt>
                <c:pt idx="226">
                  <c:v>0.79479694550161528</c:v>
                </c:pt>
                <c:pt idx="227">
                  <c:v>0.77106956611682209</c:v>
                </c:pt>
                <c:pt idx="228">
                  <c:v>0.75915530011846666</c:v>
                </c:pt>
                <c:pt idx="229">
                  <c:v>0.87527306567842156</c:v>
                </c:pt>
                <c:pt idx="230">
                  <c:v>0.90964528084626728</c:v>
                </c:pt>
                <c:pt idx="231">
                  <c:v>0.8270868893468053</c:v>
                </c:pt>
                <c:pt idx="232">
                  <c:v>0.83742386794448864</c:v>
                </c:pt>
                <c:pt idx="233">
                  <c:v>0.74099083592761905</c:v>
                </c:pt>
                <c:pt idx="234">
                  <c:v>0.66723131717287276</c:v>
                </c:pt>
                <c:pt idx="235">
                  <c:v>0.77086851782394328</c:v>
                </c:pt>
                <c:pt idx="236">
                  <c:v>0.80288921135274394</c:v>
                </c:pt>
                <c:pt idx="237">
                  <c:v>0.83826450778979911</c:v>
                </c:pt>
                <c:pt idx="238">
                  <c:v>0.79255716094821826</c:v>
                </c:pt>
                <c:pt idx="239">
                  <c:v>0.88904908299286078</c:v>
                </c:pt>
                <c:pt idx="240">
                  <c:v>0.7959387234293912</c:v>
                </c:pt>
              </c:numCache>
            </c:numRef>
          </c:yVal>
          <c:smooth val="0"/>
          <c:extLst>
            <c:ext xmlns:c16="http://schemas.microsoft.com/office/drawing/2014/chart" uri="{C3380CC4-5D6E-409C-BE32-E72D297353CC}">
              <c16:uniqueId val="{00000000-8292-4979-BC31-378D5406FA42}"/>
            </c:ext>
          </c:extLst>
        </c:ser>
        <c:dLbls>
          <c:showLegendKey val="0"/>
          <c:showVal val="0"/>
          <c:showCatName val="0"/>
          <c:showSerName val="0"/>
          <c:showPercent val="0"/>
          <c:showBubbleSize val="0"/>
        </c:dLbls>
        <c:axId val="589032816"/>
        <c:axId val="589027536"/>
      </c:scatterChart>
      <c:valAx>
        <c:axId val="589032816"/>
        <c:scaling>
          <c:orientation val="minMax"/>
          <c:max val="60"/>
          <c:min val="-6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7536"/>
        <c:crosses val="autoZero"/>
        <c:crossBetween val="midCat"/>
      </c:valAx>
      <c:valAx>
        <c:axId val="589027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3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7620</xdr:rowOff>
    </xdr:from>
    <xdr:to>
      <xdr:col>3</xdr:col>
      <xdr:colOff>0</xdr:colOff>
      <xdr:row>44</xdr:row>
      <xdr:rowOff>83820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83820</xdr:rowOff>
    </xdr:from>
    <xdr:to>
      <xdr:col>2</xdr:col>
      <xdr:colOff>1127760</xdr:colOff>
      <xdr:row>61</xdr:row>
      <xdr:rowOff>83820</xdr:rowOff>
    </xdr:to>
    <xdr:graphicFrame macro="">
      <xdr:nvGraphicFramePr>
        <xdr:cNvPr id="2" name="Chart 1">
          <a:extLst>
            <a:ext uri="{FF2B5EF4-FFF2-40B4-BE49-F238E27FC236}">
              <a16:creationId xmlns:a16="http://schemas.microsoft.com/office/drawing/2014/main" id="{EB3BEA51-756F-EB69-5922-585B3BDD4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29</xdr:row>
      <xdr:rowOff>7620</xdr:rowOff>
    </xdr:from>
    <xdr:to>
      <xdr:col>3</xdr:col>
      <xdr:colOff>0</xdr:colOff>
      <xdr:row>44</xdr:row>
      <xdr:rowOff>83820</xdr:rowOff>
    </xdr:to>
    <xdr:graphicFrame macro="">
      <xdr:nvGraphicFramePr>
        <xdr:cNvPr id="2" name="Chart 1">
          <a:extLst>
            <a:ext uri="{FF2B5EF4-FFF2-40B4-BE49-F238E27FC236}">
              <a16:creationId xmlns:a16="http://schemas.microsoft.com/office/drawing/2014/main" id="{B13D0CFE-3841-4ACD-AD52-58E6D0365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83820</xdr:rowOff>
    </xdr:from>
    <xdr:to>
      <xdr:col>2</xdr:col>
      <xdr:colOff>1127760</xdr:colOff>
      <xdr:row>61</xdr:row>
      <xdr:rowOff>83820</xdr:rowOff>
    </xdr:to>
    <xdr:graphicFrame macro="">
      <xdr:nvGraphicFramePr>
        <xdr:cNvPr id="3" name="Chart 2">
          <a:extLst>
            <a:ext uri="{FF2B5EF4-FFF2-40B4-BE49-F238E27FC236}">
              <a16:creationId xmlns:a16="http://schemas.microsoft.com/office/drawing/2014/main" id="{744DFC33-37AC-4C40-A4D0-401F384F4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workbookViewId="0">
      <selection activeCell="B20" sqref="B20"/>
    </sheetView>
  </sheetViews>
  <sheetFormatPr defaultRowHeight="14.4" x14ac:dyDescent="0.3"/>
  <cols>
    <col min="1" max="1" width="23.33203125" customWidth="1"/>
    <col min="2" max="2" width="9.44140625" bestFit="1" customWidth="1"/>
    <col min="3" max="3" width="14.33203125" customWidth="1"/>
  </cols>
  <sheetData>
    <row r="1" spans="1:3" ht="25.8" x14ac:dyDescent="0.5">
      <c r="A1" s="25" t="s">
        <v>9</v>
      </c>
      <c r="B1" s="25"/>
      <c r="C1" s="25"/>
    </row>
    <row r="2" spans="1:3" ht="18" x14ac:dyDescent="0.35">
      <c r="A2" s="26" t="s">
        <v>26</v>
      </c>
      <c r="B2" s="26"/>
      <c r="C2" s="26"/>
    </row>
    <row r="4" spans="1:3" x14ac:dyDescent="0.3">
      <c r="A4" s="1" t="s">
        <v>5</v>
      </c>
      <c r="B4" s="27" t="s">
        <v>81</v>
      </c>
      <c r="C4" s="27"/>
    </row>
    <row r="5" spans="1:3" x14ac:dyDescent="0.3">
      <c r="A5" s="1" t="s">
        <v>18</v>
      </c>
      <c r="B5" s="27" t="s">
        <v>82</v>
      </c>
      <c r="C5" s="27"/>
    </row>
    <row r="6" spans="1:3" x14ac:dyDescent="0.3">
      <c r="A6" s="1" t="s">
        <v>19</v>
      </c>
      <c r="B6" s="27" t="s">
        <v>20</v>
      </c>
      <c r="C6" s="27"/>
    </row>
    <row r="7" spans="1:3" x14ac:dyDescent="0.3">
      <c r="A7" s="1"/>
    </row>
    <row r="8" spans="1:3" x14ac:dyDescent="0.3">
      <c r="A8" s="1" t="s">
        <v>10</v>
      </c>
      <c r="B8" t="s">
        <v>11</v>
      </c>
    </row>
    <row r="10" spans="1:3" x14ac:dyDescent="0.3">
      <c r="A10" s="1" t="s">
        <v>6</v>
      </c>
      <c r="B10">
        <v>780</v>
      </c>
      <c r="C10" t="s">
        <v>7</v>
      </c>
    </row>
    <row r="11" spans="1:3" x14ac:dyDescent="0.3">
      <c r="A11" s="1" t="s">
        <v>8</v>
      </c>
      <c r="B11">
        <v>5</v>
      </c>
      <c r="C11" t="s">
        <v>3</v>
      </c>
    </row>
    <row r="13" spans="1:3" x14ac:dyDescent="0.3">
      <c r="A13" s="1" t="s">
        <v>21</v>
      </c>
      <c r="B13">
        <v>12</v>
      </c>
      <c r="C13" t="s">
        <v>17</v>
      </c>
    </row>
    <row r="14" spans="1:3" x14ac:dyDescent="0.3">
      <c r="A14" s="1" t="s">
        <v>22</v>
      </c>
      <c r="B14">
        <v>20</v>
      </c>
      <c r="C14" t="s">
        <v>17</v>
      </c>
    </row>
    <row r="15" spans="1:3" x14ac:dyDescent="0.3">
      <c r="A15" s="1" t="s">
        <v>27</v>
      </c>
      <c r="B15">
        <v>0.75</v>
      </c>
      <c r="C15" t="s">
        <v>23</v>
      </c>
    </row>
    <row r="16" spans="1:3" x14ac:dyDescent="0.3">
      <c r="A16" s="1"/>
    </row>
    <row r="17" spans="1:3" x14ac:dyDescent="0.3">
      <c r="A17" s="1" t="s">
        <v>24</v>
      </c>
    </row>
    <row r="18" spans="1:3" x14ac:dyDescent="0.3">
      <c r="A18" s="1" t="s">
        <v>28</v>
      </c>
      <c r="B18">
        <v>9</v>
      </c>
      <c r="C18" t="s">
        <v>25</v>
      </c>
    </row>
    <row r="19" spans="1:3" x14ac:dyDescent="0.3">
      <c r="A19" s="1" t="s">
        <v>29</v>
      </c>
      <c r="B19">
        <v>31</v>
      </c>
      <c r="C19" t="s">
        <v>25</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R249"/>
  <sheetViews>
    <sheetView workbookViewId="0">
      <selection activeCell="B29" sqref="B29"/>
    </sheetView>
  </sheetViews>
  <sheetFormatPr defaultRowHeight="14.4" x14ac:dyDescent="0.3"/>
  <cols>
    <col min="1" max="1" width="23.21875" bestFit="1" customWidth="1"/>
    <col min="2" max="2" width="16.33203125" bestFit="1" customWidth="1"/>
    <col min="3" max="3" width="16.5546875" customWidth="1"/>
    <col min="4" max="4" width="1.5546875" customWidth="1"/>
    <col min="5" max="5" width="6.21875" bestFit="1" customWidth="1"/>
    <col min="6" max="6" width="8.33203125" bestFit="1" customWidth="1"/>
    <col min="7" max="8" width="9.109375" bestFit="1" customWidth="1"/>
    <col min="9" max="9" width="10.109375" bestFit="1" customWidth="1"/>
    <col min="10" max="10" width="1.6640625" customWidth="1"/>
    <col min="11" max="11" width="8.21875" bestFit="1" customWidth="1"/>
    <col min="12" max="13" width="8.88671875" bestFit="1" customWidth="1"/>
    <col min="14" max="14" width="8.88671875" customWidth="1"/>
    <col min="17" max="17" width="8.21875" bestFit="1" customWidth="1"/>
  </cols>
  <sheetData>
    <row r="1" spans="1:18" ht="25.8" x14ac:dyDescent="0.5">
      <c r="A1" s="25" t="s">
        <v>38</v>
      </c>
      <c r="B1" s="25"/>
      <c r="C1" s="25"/>
      <c r="E1" s="25" t="s">
        <v>80</v>
      </c>
      <c r="F1" s="25"/>
      <c r="G1" s="25"/>
      <c r="H1" s="25"/>
      <c r="I1" s="25"/>
    </row>
    <row r="3" spans="1:18" x14ac:dyDescent="0.3">
      <c r="A3" s="1" t="s">
        <v>12</v>
      </c>
      <c r="E3" s="28" t="s">
        <v>32</v>
      </c>
      <c r="F3" s="28"/>
      <c r="G3" s="28"/>
      <c r="H3" s="28"/>
      <c r="I3" s="28"/>
      <c r="K3" s="28" t="s">
        <v>42</v>
      </c>
      <c r="L3" s="28"/>
      <c r="M3" s="28"/>
      <c r="N3" s="28"/>
      <c r="O3" s="28"/>
      <c r="P3" s="28"/>
      <c r="Q3" s="28"/>
      <c r="R3" s="28"/>
    </row>
    <row r="4" spans="1:18" x14ac:dyDescent="0.3">
      <c r="A4" s="1"/>
      <c r="E4" s="27" t="s">
        <v>36</v>
      </c>
      <c r="F4" s="27"/>
      <c r="G4" s="27"/>
      <c r="H4" s="27"/>
      <c r="I4" s="27"/>
      <c r="K4" s="27" t="s">
        <v>47</v>
      </c>
      <c r="L4" s="27"/>
      <c r="M4" s="27"/>
      <c r="N4" s="27"/>
      <c r="O4" s="27"/>
      <c r="P4" s="27"/>
      <c r="Q4" s="27"/>
      <c r="R4" s="27"/>
    </row>
    <row r="5" spans="1:18" x14ac:dyDescent="0.3">
      <c r="A5" s="1" t="s">
        <v>13</v>
      </c>
      <c r="B5" t="s">
        <v>0</v>
      </c>
    </row>
    <row r="6" spans="1:18" x14ac:dyDescent="0.3">
      <c r="A6" s="1" t="s">
        <v>14</v>
      </c>
      <c r="B6" t="s">
        <v>4</v>
      </c>
      <c r="E6" s="20" t="s">
        <v>34</v>
      </c>
      <c r="F6" s="20" t="s">
        <v>37</v>
      </c>
      <c r="G6" s="20" t="s">
        <v>37</v>
      </c>
      <c r="H6" s="20" t="s">
        <v>37</v>
      </c>
      <c r="I6" s="20" t="s">
        <v>37</v>
      </c>
      <c r="J6" s="3"/>
      <c r="K6" s="29" t="s">
        <v>50</v>
      </c>
      <c r="L6" s="30"/>
      <c r="M6" s="31"/>
      <c r="N6" s="29" t="s">
        <v>51</v>
      </c>
      <c r="O6" s="30"/>
      <c r="P6" s="31"/>
      <c r="Q6" s="21" t="s">
        <v>46</v>
      </c>
      <c r="R6" s="20" t="s">
        <v>48</v>
      </c>
    </row>
    <row r="7" spans="1:18" x14ac:dyDescent="0.3">
      <c r="A7" s="1" t="s">
        <v>15</v>
      </c>
      <c r="B7" t="s">
        <v>1</v>
      </c>
      <c r="E7" s="10" t="s">
        <v>63</v>
      </c>
      <c r="F7" s="10" t="s">
        <v>35</v>
      </c>
      <c r="G7" s="10" t="s">
        <v>35</v>
      </c>
      <c r="H7" s="10" t="s">
        <v>35</v>
      </c>
      <c r="I7" s="10" t="s">
        <v>35</v>
      </c>
      <c r="J7" s="3"/>
      <c r="K7" s="11" t="s">
        <v>39</v>
      </c>
      <c r="L7" s="3" t="s">
        <v>40</v>
      </c>
      <c r="M7" s="12" t="s">
        <v>41</v>
      </c>
      <c r="N7" s="11" t="s">
        <v>43</v>
      </c>
      <c r="O7" s="3" t="s">
        <v>44</v>
      </c>
      <c r="P7" s="12" t="s">
        <v>45</v>
      </c>
      <c r="Q7" s="13"/>
      <c r="R7" s="10" t="s">
        <v>70</v>
      </c>
    </row>
    <row r="8" spans="1:18" x14ac:dyDescent="0.3">
      <c r="A8" s="1" t="s">
        <v>72</v>
      </c>
      <c r="B8" t="s">
        <v>73</v>
      </c>
      <c r="E8" s="14"/>
      <c r="F8" s="14" t="s">
        <v>66</v>
      </c>
      <c r="G8" s="14" t="s">
        <v>67</v>
      </c>
      <c r="H8" s="14" t="s">
        <v>68</v>
      </c>
      <c r="I8" s="14" t="s">
        <v>69</v>
      </c>
      <c r="J8" s="3"/>
      <c r="K8" s="15"/>
      <c r="L8" s="16"/>
      <c r="M8" s="17"/>
      <c r="N8" s="15"/>
      <c r="O8" s="16"/>
      <c r="P8" s="17"/>
      <c r="Q8" s="18"/>
      <c r="R8" s="19"/>
    </row>
    <row r="9" spans="1:18" x14ac:dyDescent="0.3">
      <c r="A9" s="1" t="s">
        <v>16</v>
      </c>
      <c r="B9" t="s">
        <v>74</v>
      </c>
      <c r="E9" s="4">
        <v>-60</v>
      </c>
      <c r="F9" s="5">
        <v>1.1847E-5</v>
      </c>
      <c r="G9" s="5">
        <v>9.4409999999999999E-6</v>
      </c>
      <c r="H9" s="5">
        <v>1.133E-5</v>
      </c>
      <c r="I9" s="5">
        <v>1.4151999999999999E-5</v>
      </c>
      <c r="J9" s="5"/>
      <c r="K9" s="5">
        <f t="shared" ref="K9:K72" si="0">F9+H9</f>
        <v>2.3176999999999998E-5</v>
      </c>
      <c r="L9" s="5">
        <f>F9-H9</f>
        <v>5.170000000000003E-7</v>
      </c>
      <c r="M9" s="5">
        <f>G9-I9</f>
        <v>-4.7109999999999994E-6</v>
      </c>
      <c r="N9">
        <v>1</v>
      </c>
      <c r="O9" s="5">
        <f>L9/K9</f>
        <v>2.2306597057427636E-2</v>
      </c>
      <c r="P9" s="5">
        <f>M9/K9</f>
        <v>-0.20326185442464512</v>
      </c>
      <c r="Q9" s="5">
        <f>SQRT(O9^2+P9^2)</f>
        <v>0.20448218928901379</v>
      </c>
      <c r="R9" s="5">
        <f>0.5*ATAN(P9/O9)</f>
        <v>-0.73074529105134167</v>
      </c>
    </row>
    <row r="10" spans="1:18" x14ac:dyDescent="0.3">
      <c r="A10" s="1" t="s">
        <v>30</v>
      </c>
      <c r="B10" t="s">
        <v>2</v>
      </c>
      <c r="E10" s="4">
        <v>-59.5</v>
      </c>
      <c r="F10" s="5">
        <v>1.1888999999999999E-5</v>
      </c>
      <c r="G10" s="5">
        <v>1.2588E-5</v>
      </c>
      <c r="H10" s="5">
        <v>1.1249E-5</v>
      </c>
      <c r="I10" s="5">
        <v>1.0589E-5</v>
      </c>
      <c r="J10" s="5"/>
      <c r="K10" s="5">
        <f t="shared" si="0"/>
        <v>2.3138000000000001E-5</v>
      </c>
      <c r="L10" s="5">
        <f t="shared" ref="L10:L73" si="1">F10-H10</f>
        <v>6.3999999999999895E-7</v>
      </c>
      <c r="M10" s="5">
        <f t="shared" ref="M10:M73" si="2">G10-I10</f>
        <v>1.9990000000000007E-6</v>
      </c>
      <c r="N10">
        <v>1</v>
      </c>
      <c r="O10" s="5">
        <f t="shared" ref="O10:O73" si="3">L10/K10</f>
        <v>2.7660126199325737E-2</v>
      </c>
      <c r="P10" s="5">
        <f t="shared" ref="P10:P73" si="4">M10/K10</f>
        <v>8.6394675425706655E-2</v>
      </c>
      <c r="Q10" s="5">
        <f t="shared" ref="Q10:Q73" si="5">SQRT(O10^2+P10^2)</f>
        <v>9.0714511095391054E-2</v>
      </c>
      <c r="R10" s="5">
        <f t="shared" ref="R10:R73" si="6">0.5*ATAN(P10/O10)</f>
        <v>0.63047408925723258</v>
      </c>
    </row>
    <row r="11" spans="1:18" x14ac:dyDescent="0.3">
      <c r="A11" s="1" t="s">
        <v>57</v>
      </c>
      <c r="B11" t="s">
        <v>58</v>
      </c>
      <c r="E11" s="4">
        <v>-59</v>
      </c>
      <c r="F11" s="5">
        <v>1.2909E-5</v>
      </c>
      <c r="G11" s="5">
        <v>1.0676000000000001E-5</v>
      </c>
      <c r="H11" s="5">
        <v>1.1221E-5</v>
      </c>
      <c r="I11" s="5">
        <v>1.2292E-5</v>
      </c>
      <c r="J11" s="5"/>
      <c r="K11" s="5">
        <f t="shared" si="0"/>
        <v>2.4130000000000001E-5</v>
      </c>
      <c r="L11" s="5">
        <f t="shared" si="1"/>
        <v>1.6879999999999998E-6</v>
      </c>
      <c r="M11" s="5">
        <f t="shared" si="2"/>
        <v>-1.6159999999999994E-6</v>
      </c>
      <c r="N11">
        <v>1</v>
      </c>
      <c r="O11" s="5">
        <f t="shared" si="3"/>
        <v>6.9954413593037695E-2</v>
      </c>
      <c r="P11" s="5">
        <f t="shared" si="4"/>
        <v>-6.6970576046415223E-2</v>
      </c>
      <c r="Q11" s="5">
        <f t="shared" si="5"/>
        <v>9.6843575094760215E-2</v>
      </c>
      <c r="R11" s="5">
        <f t="shared" si="6"/>
        <v>-0.38180492218009859</v>
      </c>
    </row>
    <row r="12" spans="1:18" x14ac:dyDescent="0.3">
      <c r="A12" s="1" t="s">
        <v>59</v>
      </c>
      <c r="B12" t="s">
        <v>60</v>
      </c>
      <c r="E12" s="4">
        <v>-58.5</v>
      </c>
      <c r="F12" s="5">
        <v>1.1902999999999999E-5</v>
      </c>
      <c r="G12" s="5">
        <v>1.1942E-5</v>
      </c>
      <c r="H12" s="5">
        <v>1.3540000000000001E-5</v>
      </c>
      <c r="I12" s="5">
        <v>1.2627E-5</v>
      </c>
      <c r="J12" s="5"/>
      <c r="K12" s="5">
        <f t="shared" si="0"/>
        <v>2.5443E-5</v>
      </c>
      <c r="L12" s="5">
        <f t="shared" si="1"/>
        <v>-1.6370000000000014E-6</v>
      </c>
      <c r="M12" s="5">
        <f t="shared" si="2"/>
        <v>-6.8499999999999937E-7</v>
      </c>
      <c r="N12">
        <v>1</v>
      </c>
      <c r="O12" s="5">
        <f t="shared" si="3"/>
        <v>-6.4339897024721981E-2</v>
      </c>
      <c r="P12" s="5">
        <f t="shared" si="4"/>
        <v>-2.6922925755610557E-2</v>
      </c>
      <c r="Q12" s="5">
        <f t="shared" si="5"/>
        <v>6.9745725893376062E-2</v>
      </c>
      <c r="R12" s="5">
        <f t="shared" si="6"/>
        <v>0.19815415305168863</v>
      </c>
    </row>
    <row r="13" spans="1:18" x14ac:dyDescent="0.3">
      <c r="A13" s="1" t="s">
        <v>31</v>
      </c>
      <c r="E13" s="4">
        <v>-58</v>
      </c>
      <c r="F13" s="5">
        <v>1.2023E-5</v>
      </c>
      <c r="G13" s="5">
        <v>1.1378E-5</v>
      </c>
      <c r="H13" s="5">
        <v>1.1793999999999999E-5</v>
      </c>
      <c r="I13" s="5">
        <v>1.2548000000000001E-5</v>
      </c>
      <c r="J13" s="5"/>
      <c r="K13" s="5">
        <f t="shared" si="0"/>
        <v>2.3816999999999999E-5</v>
      </c>
      <c r="L13" s="5">
        <f t="shared" si="1"/>
        <v>2.2900000000000069E-7</v>
      </c>
      <c r="M13" s="5">
        <f t="shared" si="2"/>
        <v>-1.1700000000000007E-6</v>
      </c>
      <c r="N13">
        <v>1</v>
      </c>
      <c r="O13" s="5">
        <f t="shared" si="3"/>
        <v>9.6149808959986854E-3</v>
      </c>
      <c r="P13" s="5">
        <f t="shared" si="4"/>
        <v>-4.9124574883486614E-2</v>
      </c>
      <c r="Q13" s="5">
        <f t="shared" si="5"/>
        <v>5.0056685019222995E-2</v>
      </c>
      <c r="R13" s="5">
        <f t="shared" si="6"/>
        <v>-0.68875663113341901</v>
      </c>
    </row>
    <row r="14" spans="1:18" x14ac:dyDescent="0.3">
      <c r="A14" s="1"/>
      <c r="E14" s="4">
        <v>-57.5</v>
      </c>
      <c r="F14" s="5">
        <v>1.2542E-5</v>
      </c>
      <c r="G14" s="5">
        <v>1.3767999999999999E-5</v>
      </c>
      <c r="H14" s="5">
        <v>1.2147000000000001E-5</v>
      </c>
      <c r="I14" s="5">
        <v>1.1384E-5</v>
      </c>
      <c r="J14" s="5"/>
      <c r="K14" s="5">
        <f t="shared" si="0"/>
        <v>2.4689E-5</v>
      </c>
      <c r="L14" s="5">
        <f t="shared" si="1"/>
        <v>3.9499999999999876E-7</v>
      </c>
      <c r="M14" s="5">
        <f t="shared" si="2"/>
        <v>2.3839999999999995E-6</v>
      </c>
      <c r="N14">
        <v>1</v>
      </c>
      <c r="O14" s="5">
        <f t="shared" si="3"/>
        <v>1.5999027907165085E-2</v>
      </c>
      <c r="P14" s="5">
        <f t="shared" si="4"/>
        <v>9.6561221596662458E-2</v>
      </c>
      <c r="Q14" s="5">
        <f t="shared" si="5"/>
        <v>9.7877670641541126E-2</v>
      </c>
      <c r="R14" s="5">
        <f t="shared" si="6"/>
        <v>0.7033000474184371</v>
      </c>
    </row>
    <row r="15" spans="1:18" x14ac:dyDescent="0.3">
      <c r="A15" s="1" t="s">
        <v>33</v>
      </c>
      <c r="B15" s="2">
        <v>20</v>
      </c>
      <c r="C15" s="2" t="s">
        <v>65</v>
      </c>
      <c r="E15" s="4">
        <v>-57</v>
      </c>
      <c r="F15" s="5">
        <v>1.3553000000000001E-5</v>
      </c>
      <c r="G15" s="5">
        <v>1.3232E-5</v>
      </c>
      <c r="H15" s="5">
        <v>1.2700999999999999E-5</v>
      </c>
      <c r="I15" s="5">
        <v>1.3088000000000001E-5</v>
      </c>
      <c r="J15" s="5"/>
      <c r="K15" s="5">
        <f t="shared" si="0"/>
        <v>2.6254E-5</v>
      </c>
      <c r="L15" s="5">
        <f t="shared" si="1"/>
        <v>8.5200000000000133E-7</v>
      </c>
      <c r="M15" s="5">
        <f t="shared" si="2"/>
        <v>1.4399999999999896E-7</v>
      </c>
      <c r="N15">
        <v>1</v>
      </c>
      <c r="O15" s="5">
        <f t="shared" si="3"/>
        <v>3.2452197760341334E-2</v>
      </c>
      <c r="P15" s="5">
        <f t="shared" si="4"/>
        <v>5.4848784947055295E-3</v>
      </c>
      <c r="Q15" s="5">
        <f t="shared" si="5"/>
        <v>3.291244493467458E-2</v>
      </c>
      <c r="R15" s="5">
        <f t="shared" si="6"/>
        <v>8.3715889235260854E-2</v>
      </c>
    </row>
    <row r="16" spans="1:18" x14ac:dyDescent="0.3">
      <c r="A16" s="1" t="s">
        <v>75</v>
      </c>
      <c r="B16" s="2">
        <v>3.3410000000000002</v>
      </c>
      <c r="C16" s="2" t="s">
        <v>3</v>
      </c>
      <c r="E16" s="4">
        <v>-56.5</v>
      </c>
      <c r="F16" s="5">
        <v>1.2689E-5</v>
      </c>
      <c r="G16" s="5">
        <v>1.1973999999999999E-5</v>
      </c>
      <c r="H16" s="5">
        <v>1.346E-5</v>
      </c>
      <c r="I16" s="5">
        <v>1.3385E-5</v>
      </c>
      <c r="J16" s="5"/>
      <c r="K16" s="5">
        <f t="shared" si="0"/>
        <v>2.6149E-5</v>
      </c>
      <c r="L16" s="5">
        <f t="shared" si="1"/>
        <v>-7.709999999999999E-7</v>
      </c>
      <c r="M16" s="5">
        <f t="shared" si="2"/>
        <v>-1.4110000000000006E-6</v>
      </c>
      <c r="N16">
        <v>1</v>
      </c>
      <c r="O16" s="5">
        <f t="shared" si="3"/>
        <v>-2.9484875138628623E-2</v>
      </c>
      <c r="P16" s="5">
        <f t="shared" si="4"/>
        <v>-5.3959998470304811E-2</v>
      </c>
      <c r="Q16" s="5">
        <f t="shared" si="5"/>
        <v>6.1490156097182072E-2</v>
      </c>
      <c r="R16" s="5">
        <f t="shared" si="6"/>
        <v>0.53535253876554356</v>
      </c>
    </row>
    <row r="17" spans="1:18" x14ac:dyDescent="0.3">
      <c r="A17" s="1" t="s">
        <v>78</v>
      </c>
      <c r="B17">
        <v>0.17</v>
      </c>
      <c r="C17" t="s">
        <v>17</v>
      </c>
      <c r="E17" s="4">
        <v>-56</v>
      </c>
      <c r="F17" s="5">
        <v>1.3998999999999999E-5</v>
      </c>
      <c r="G17" s="5">
        <v>1.3444E-5</v>
      </c>
      <c r="H17" s="5">
        <v>1.4701999999999999E-5</v>
      </c>
      <c r="I17" s="5">
        <v>1.3852999999999999E-5</v>
      </c>
      <c r="J17" s="5"/>
      <c r="K17" s="5">
        <f t="shared" si="0"/>
        <v>2.8700999999999998E-5</v>
      </c>
      <c r="L17" s="5">
        <f t="shared" si="1"/>
        <v>-7.0299999999999988E-7</v>
      </c>
      <c r="M17" s="5">
        <f t="shared" si="2"/>
        <v>-4.0899999999999896E-7</v>
      </c>
      <c r="N17">
        <v>1</v>
      </c>
      <c r="O17" s="5">
        <f t="shared" si="3"/>
        <v>-2.449392007247134E-2</v>
      </c>
      <c r="P17" s="5">
        <f t="shared" si="4"/>
        <v>-1.4250374551409322E-2</v>
      </c>
      <c r="Q17" s="5">
        <f t="shared" si="5"/>
        <v>2.833770095424237E-2</v>
      </c>
      <c r="R17" s="5">
        <f t="shared" si="6"/>
        <v>0.26346195231904068</v>
      </c>
    </row>
    <row r="18" spans="1:18" x14ac:dyDescent="0.3">
      <c r="A18" s="1" t="s">
        <v>76</v>
      </c>
      <c r="B18" s="2">
        <v>275</v>
      </c>
      <c r="C18" s="2" t="s">
        <v>77</v>
      </c>
      <c r="E18" s="4">
        <v>-55.5</v>
      </c>
      <c r="F18" s="5">
        <v>1.3193999999999999E-5</v>
      </c>
      <c r="G18" s="5">
        <v>1.2972999999999999E-5</v>
      </c>
      <c r="H18" s="5">
        <v>1.2996999999999999E-5</v>
      </c>
      <c r="I18" s="5">
        <v>1.2449000000000001E-5</v>
      </c>
      <c r="J18" s="5"/>
      <c r="K18" s="5">
        <f t="shared" si="0"/>
        <v>2.6191E-5</v>
      </c>
      <c r="L18" s="5">
        <f t="shared" si="1"/>
        <v>1.9699999999999998E-7</v>
      </c>
      <c r="M18" s="5">
        <f t="shared" si="2"/>
        <v>5.2399999999999871E-7</v>
      </c>
      <c r="N18">
        <v>1</v>
      </c>
      <c r="O18" s="5">
        <f t="shared" si="3"/>
        <v>7.5216677484632117E-3</v>
      </c>
      <c r="P18" s="5">
        <f t="shared" si="4"/>
        <v>2.0006872589820882E-2</v>
      </c>
      <c r="Q18" s="5">
        <f t="shared" si="5"/>
        <v>2.1374059898475014E-2</v>
      </c>
      <c r="R18" s="5">
        <f t="shared" si="6"/>
        <v>0.6055946807535395</v>
      </c>
    </row>
    <row r="19" spans="1:18" x14ac:dyDescent="0.3">
      <c r="A19" s="1"/>
      <c r="E19" s="4">
        <v>-55</v>
      </c>
      <c r="F19" s="5">
        <v>1.5136E-5</v>
      </c>
      <c r="G19" s="5">
        <v>1.3504E-5</v>
      </c>
      <c r="H19" s="5">
        <v>1.1188E-5</v>
      </c>
      <c r="I19" s="5">
        <v>1.3427E-5</v>
      </c>
      <c r="J19" s="5"/>
      <c r="K19" s="5">
        <f t="shared" si="0"/>
        <v>2.6324000000000001E-5</v>
      </c>
      <c r="L19" s="5">
        <f t="shared" si="1"/>
        <v>3.9480000000000001E-6</v>
      </c>
      <c r="M19" s="5">
        <f t="shared" si="2"/>
        <v>7.6999999999999432E-8</v>
      </c>
      <c r="N19">
        <v>1</v>
      </c>
      <c r="O19" s="5">
        <f t="shared" si="3"/>
        <v>0.14997720711138124</v>
      </c>
      <c r="P19" s="5">
        <f t="shared" si="4"/>
        <v>2.9250873727396836E-3</v>
      </c>
      <c r="Q19" s="5">
        <f t="shared" si="5"/>
        <v>0.1500057291874824</v>
      </c>
      <c r="R19" s="5">
        <f t="shared" si="6"/>
        <v>9.7505368449510056E-3</v>
      </c>
    </row>
    <row r="20" spans="1:18" x14ac:dyDescent="0.3">
      <c r="A20" s="1" t="s">
        <v>49</v>
      </c>
      <c r="B20" s="4">
        <f>ABS(B27)+ABS(B28)</f>
        <v>8.0530955961035602</v>
      </c>
      <c r="C20" t="s">
        <v>64</v>
      </c>
      <c r="E20" s="4">
        <v>-54.5</v>
      </c>
      <c r="F20" s="5">
        <v>1.3302000000000001E-5</v>
      </c>
      <c r="G20" s="5">
        <v>1.4202000000000001E-5</v>
      </c>
      <c r="H20" s="5">
        <v>1.7215999999999999E-5</v>
      </c>
      <c r="I20" s="5">
        <v>1.5413999999999998E-5</v>
      </c>
      <c r="J20" s="5"/>
      <c r="K20" s="5">
        <f t="shared" si="0"/>
        <v>3.0518000000000002E-5</v>
      </c>
      <c r="L20" s="5">
        <f t="shared" si="1"/>
        <v>-3.9139999999999984E-6</v>
      </c>
      <c r="M20" s="5">
        <f t="shared" si="2"/>
        <v>-1.2119999999999979E-6</v>
      </c>
      <c r="N20">
        <v>1</v>
      </c>
      <c r="O20" s="5">
        <f t="shared" si="3"/>
        <v>-0.12825217904187686</v>
      </c>
      <c r="P20" s="5">
        <f t="shared" si="4"/>
        <v>-3.971426698997306E-2</v>
      </c>
      <c r="Q20" s="5">
        <f t="shared" si="5"/>
        <v>0.13426036061153904</v>
      </c>
      <c r="R20" s="5">
        <f t="shared" si="6"/>
        <v>0.15014664767605435</v>
      </c>
    </row>
    <row r="21" spans="1:18" x14ac:dyDescent="0.3">
      <c r="A21" s="1" t="s">
        <v>62</v>
      </c>
      <c r="B21" s="6">
        <f>MAX(Q:Q)*100</f>
        <v>98.467744043024993</v>
      </c>
      <c r="C21" t="s">
        <v>56</v>
      </c>
      <c r="E21" s="4">
        <v>-54</v>
      </c>
      <c r="F21" s="5">
        <v>1.5688E-5</v>
      </c>
      <c r="G21" s="5">
        <v>1.2858E-5</v>
      </c>
      <c r="H21" s="5">
        <v>1.2249000000000001E-5</v>
      </c>
      <c r="I21" s="5">
        <v>1.3614E-5</v>
      </c>
      <c r="J21" s="5"/>
      <c r="K21" s="5">
        <f t="shared" si="0"/>
        <v>2.7937E-5</v>
      </c>
      <c r="L21" s="5">
        <f t="shared" si="1"/>
        <v>3.4389999999999988E-6</v>
      </c>
      <c r="M21" s="5">
        <f t="shared" si="2"/>
        <v>-7.5600000000000089E-7</v>
      </c>
      <c r="N21">
        <v>1</v>
      </c>
      <c r="O21" s="5">
        <f t="shared" si="3"/>
        <v>0.1230983999713641</v>
      </c>
      <c r="P21" s="5">
        <f t="shared" si="4"/>
        <v>-2.7060886995740448E-2</v>
      </c>
      <c r="Q21" s="5">
        <f t="shared" si="5"/>
        <v>0.12603772324390095</v>
      </c>
      <c r="R21" s="5">
        <f t="shared" si="6"/>
        <v>-0.1081947158007332</v>
      </c>
    </row>
    <row r="22" spans="1:18" x14ac:dyDescent="0.3">
      <c r="A22" s="1"/>
      <c r="B22" s="6"/>
      <c r="E22" s="4">
        <v>-53.5</v>
      </c>
      <c r="F22" s="5">
        <v>1.6461E-5</v>
      </c>
      <c r="G22" s="5">
        <v>1.3505E-5</v>
      </c>
      <c r="H22" s="5">
        <v>1.4171999999999999E-5</v>
      </c>
      <c r="I22" s="5">
        <v>1.4996E-5</v>
      </c>
      <c r="J22" s="5"/>
      <c r="K22" s="5">
        <f t="shared" si="0"/>
        <v>3.0633000000000003E-5</v>
      </c>
      <c r="L22" s="5">
        <f t="shared" si="1"/>
        <v>2.2890000000000013E-6</v>
      </c>
      <c r="M22" s="5">
        <f t="shared" si="2"/>
        <v>-1.4909999999999998E-6</v>
      </c>
      <c r="N22">
        <v>1</v>
      </c>
      <c r="O22" s="5">
        <f t="shared" si="3"/>
        <v>7.4723337577122739E-2</v>
      </c>
      <c r="P22" s="5">
        <f t="shared" si="4"/>
        <v>-4.8672999706199184E-2</v>
      </c>
      <c r="Q22" s="5">
        <f t="shared" si="5"/>
        <v>8.9177564886378846E-2</v>
      </c>
      <c r="R22" s="5">
        <f t="shared" si="6"/>
        <v>-0.2886710133032111</v>
      </c>
    </row>
    <row r="23" spans="1:18" x14ac:dyDescent="0.3">
      <c r="A23" s="7" t="s">
        <v>61</v>
      </c>
      <c r="B23" s="22"/>
      <c r="C23" s="7"/>
      <c r="E23" s="4">
        <v>-53</v>
      </c>
      <c r="F23" s="5">
        <v>1.7068999999999999E-5</v>
      </c>
      <c r="G23" s="5">
        <v>1.5338000000000001E-5</v>
      </c>
      <c r="H23" s="5">
        <v>1.4092E-5</v>
      </c>
      <c r="I23" s="5">
        <v>1.5277999999999998E-5</v>
      </c>
      <c r="J23" s="5"/>
      <c r="K23" s="5">
        <f t="shared" si="0"/>
        <v>3.1160999999999995E-5</v>
      </c>
      <c r="L23" s="5">
        <f t="shared" si="1"/>
        <v>2.9769999999999988E-6</v>
      </c>
      <c r="M23" s="5">
        <f t="shared" si="2"/>
        <v>6.0000000000002814E-8</v>
      </c>
      <c r="N23">
        <v>1</v>
      </c>
      <c r="O23" s="5">
        <f t="shared" si="3"/>
        <v>9.5536086775135559E-2</v>
      </c>
      <c r="P23" s="5">
        <f t="shared" si="4"/>
        <v>1.9254837777992627E-3</v>
      </c>
      <c r="Q23" s="5">
        <f t="shared" si="5"/>
        <v>9.5555488403779296E-2</v>
      </c>
      <c r="R23" s="5">
        <f t="shared" si="6"/>
        <v>1.0075894841713409E-2</v>
      </c>
    </row>
    <row r="24" spans="1:18" x14ac:dyDescent="0.3">
      <c r="A24" s="7" t="s">
        <v>52</v>
      </c>
      <c r="B24" s="9">
        <f>MAX(F:F)</f>
        <v>0.781864</v>
      </c>
      <c r="C24" s="23"/>
      <c r="E24" s="4">
        <v>-52.5</v>
      </c>
      <c r="F24" s="5">
        <v>1.6637999999999999E-5</v>
      </c>
      <c r="G24" s="5">
        <v>1.467E-5</v>
      </c>
      <c r="H24" s="5">
        <v>1.6019999999999999E-5</v>
      </c>
      <c r="I24" s="5">
        <v>1.8025000000000001E-5</v>
      </c>
      <c r="J24" s="5"/>
      <c r="K24" s="5">
        <f t="shared" si="0"/>
        <v>3.2657999999999998E-5</v>
      </c>
      <c r="L24" s="5">
        <f t="shared" si="1"/>
        <v>6.1799999999999984E-7</v>
      </c>
      <c r="M24" s="5">
        <f t="shared" si="2"/>
        <v>-3.3550000000000009E-6</v>
      </c>
      <c r="N24">
        <v>1</v>
      </c>
      <c r="O24" s="5">
        <f t="shared" si="3"/>
        <v>1.892338783758956E-2</v>
      </c>
      <c r="P24" s="5">
        <f t="shared" si="4"/>
        <v>-0.10273133688529613</v>
      </c>
      <c r="Q24" s="5">
        <f t="shared" si="5"/>
        <v>0.10445966774546069</v>
      </c>
      <c r="R24" s="5">
        <f t="shared" si="6"/>
        <v>-0.69431780132729826</v>
      </c>
    </row>
    <row r="25" spans="1:18" x14ac:dyDescent="0.3">
      <c r="A25" s="7" t="s">
        <v>71</v>
      </c>
      <c r="B25" s="23">
        <f>MATCH(B24,F:F,0)</f>
        <v>130</v>
      </c>
      <c r="C25" s="23"/>
      <c r="E25" s="4">
        <v>-52</v>
      </c>
      <c r="F25" s="5">
        <v>1.6416999999999999E-5</v>
      </c>
      <c r="G25" s="5">
        <v>1.5432000000000001E-5</v>
      </c>
      <c r="H25" s="5">
        <v>1.3562E-5</v>
      </c>
      <c r="I25" s="5">
        <v>1.3599E-5</v>
      </c>
      <c r="J25" s="5"/>
      <c r="K25" s="5">
        <f t="shared" si="0"/>
        <v>2.9978999999999999E-5</v>
      </c>
      <c r="L25" s="5">
        <f t="shared" si="1"/>
        <v>2.8549999999999989E-6</v>
      </c>
      <c r="M25" s="5">
        <f t="shared" si="2"/>
        <v>1.8330000000000009E-6</v>
      </c>
      <c r="N25">
        <v>1</v>
      </c>
      <c r="O25" s="5">
        <f t="shared" si="3"/>
        <v>9.5233329997664998E-2</v>
      </c>
      <c r="P25" s="5">
        <f t="shared" si="4"/>
        <v>6.1142799959972016E-2</v>
      </c>
      <c r="Q25" s="5">
        <f t="shared" si="5"/>
        <v>0.1131716798911694</v>
      </c>
      <c r="R25" s="5">
        <f t="shared" si="6"/>
        <v>0.28537653388281953</v>
      </c>
    </row>
    <row r="26" spans="1:18" x14ac:dyDescent="0.3">
      <c r="A26" s="7" t="s">
        <v>53</v>
      </c>
      <c r="B26" s="23">
        <f>B24/2</f>
        <v>0.390932</v>
      </c>
      <c r="C26" s="9"/>
      <c r="E26" s="4">
        <v>-51.5</v>
      </c>
      <c r="F26" s="5">
        <v>1.5353999999999999E-5</v>
      </c>
      <c r="G26" s="5">
        <v>1.5526999999999999E-5</v>
      </c>
      <c r="H26" s="5">
        <v>1.4592E-5</v>
      </c>
      <c r="I26" s="5">
        <v>1.4083999999999999E-5</v>
      </c>
      <c r="J26" s="5"/>
      <c r="K26" s="5">
        <f t="shared" si="0"/>
        <v>2.9946000000000001E-5</v>
      </c>
      <c r="L26" s="5">
        <f t="shared" si="1"/>
        <v>7.619999999999988E-7</v>
      </c>
      <c r="M26" s="5">
        <f t="shared" si="2"/>
        <v>1.4429999999999996E-6</v>
      </c>
      <c r="N26">
        <v>1</v>
      </c>
      <c r="O26" s="5">
        <f t="shared" si="3"/>
        <v>2.5445802444399878E-2</v>
      </c>
      <c r="P26" s="5">
        <f t="shared" si="4"/>
        <v>4.8186736125025026E-2</v>
      </c>
      <c r="Q26" s="5">
        <f t="shared" si="5"/>
        <v>5.4492663730287758E-2</v>
      </c>
      <c r="R26" s="5">
        <f t="shared" si="6"/>
        <v>0.5424742091542103</v>
      </c>
    </row>
    <row r="27" spans="1:18" x14ac:dyDescent="0.3">
      <c r="A27" s="7" t="s">
        <v>54</v>
      </c>
      <c r="B27" s="24">
        <f>E119 + (B26 -F119) * (E120- E119) / (F120- F119)</f>
        <v>-4.7595712098009191</v>
      </c>
      <c r="C27" s="9" t="s">
        <v>64</v>
      </c>
      <c r="E27" s="4">
        <v>-51</v>
      </c>
      <c r="F27" s="5">
        <v>1.6684000000000002E-5</v>
      </c>
      <c r="G27" s="5">
        <v>1.5747999999999999E-5</v>
      </c>
      <c r="H27" s="5">
        <v>1.6242000000000001E-5</v>
      </c>
      <c r="I27" s="5">
        <v>1.6662000000000001E-5</v>
      </c>
      <c r="J27" s="5"/>
      <c r="K27" s="5">
        <f t="shared" si="0"/>
        <v>3.2926000000000003E-5</v>
      </c>
      <c r="L27" s="5">
        <f t="shared" si="1"/>
        <v>4.4200000000000017E-7</v>
      </c>
      <c r="M27" s="5">
        <f t="shared" si="2"/>
        <v>-9.1400000000000175E-7</v>
      </c>
      <c r="N27">
        <v>1</v>
      </c>
      <c r="O27" s="5">
        <f t="shared" si="3"/>
        <v>1.3424041790682139E-2</v>
      </c>
      <c r="P27" s="5">
        <f t="shared" si="4"/>
        <v>-2.7759217639555418E-2</v>
      </c>
      <c r="Q27" s="5">
        <f t="shared" si="5"/>
        <v>3.0834705478700219E-2</v>
      </c>
      <c r="R27" s="5">
        <f t="shared" si="6"/>
        <v>-0.56018190374147558</v>
      </c>
    </row>
    <row r="28" spans="1:18" x14ac:dyDescent="0.3">
      <c r="A28" s="7" t="s">
        <v>55</v>
      </c>
      <c r="B28" s="24">
        <f>E135 + (B26 -F135) * (E136 - E135) / (F136- F135)</f>
        <v>3.2935243863026402</v>
      </c>
      <c r="C28" s="9" t="s">
        <v>64</v>
      </c>
      <c r="E28" s="4">
        <v>-50.5</v>
      </c>
      <c r="F28" s="5">
        <v>1.6495E-5</v>
      </c>
      <c r="G28" s="5">
        <v>1.5503999999999999E-5</v>
      </c>
      <c r="H28" s="5">
        <v>1.4820999999999999E-5</v>
      </c>
      <c r="I28" s="5">
        <v>1.5383000000000002E-5</v>
      </c>
      <c r="J28" s="5"/>
      <c r="K28" s="5">
        <f t="shared" si="0"/>
        <v>3.1315999999999996E-5</v>
      </c>
      <c r="L28" s="5">
        <f t="shared" si="1"/>
        <v>1.6740000000000013E-6</v>
      </c>
      <c r="M28" s="5">
        <f t="shared" si="2"/>
        <v>1.2099999999999766E-7</v>
      </c>
      <c r="N28">
        <v>1</v>
      </c>
      <c r="O28" s="5">
        <f t="shared" si="3"/>
        <v>5.3455102822838212E-2</v>
      </c>
      <c r="P28" s="5">
        <f t="shared" si="4"/>
        <v>3.8638395708263402E-3</v>
      </c>
      <c r="Q28" s="5">
        <f t="shared" si="5"/>
        <v>5.3594563847738225E-2</v>
      </c>
      <c r="R28" s="5">
        <f t="shared" si="6"/>
        <v>3.6078234561736658E-2</v>
      </c>
    </row>
    <row r="29" spans="1:18" x14ac:dyDescent="0.3">
      <c r="E29" s="4">
        <v>-50</v>
      </c>
      <c r="F29" s="5">
        <v>1.6988999999999999E-5</v>
      </c>
      <c r="G29" s="5">
        <v>1.3740000000000001E-5</v>
      </c>
      <c r="H29" s="5">
        <v>1.3501E-5</v>
      </c>
      <c r="I29" s="5">
        <v>1.5594E-5</v>
      </c>
      <c r="J29" s="5"/>
      <c r="K29" s="5">
        <f t="shared" si="0"/>
        <v>3.0490000000000001E-5</v>
      </c>
      <c r="L29" s="5">
        <f t="shared" si="1"/>
        <v>3.4879999999999995E-6</v>
      </c>
      <c r="M29" s="5">
        <f t="shared" si="2"/>
        <v>-1.8539999999999995E-6</v>
      </c>
      <c r="N29">
        <v>1</v>
      </c>
      <c r="O29" s="5">
        <f t="shared" si="3"/>
        <v>0.11439816333224005</v>
      </c>
      <c r="P29" s="5">
        <f t="shared" si="4"/>
        <v>-6.0806821908822549E-2</v>
      </c>
      <c r="Q29" s="5">
        <f t="shared" si="5"/>
        <v>0.12955465782611267</v>
      </c>
      <c r="R29" s="5">
        <f t="shared" si="6"/>
        <v>-0.24427875889018122</v>
      </c>
    </row>
    <row r="30" spans="1:18" x14ac:dyDescent="0.3">
      <c r="E30" s="4">
        <v>-49.5</v>
      </c>
      <c r="F30" s="5">
        <v>1.9106999999999998E-5</v>
      </c>
      <c r="G30" s="5">
        <v>1.8369999999999999E-5</v>
      </c>
      <c r="H30" s="5">
        <v>1.6133E-5</v>
      </c>
      <c r="I30" s="5">
        <v>1.7210999999999998E-5</v>
      </c>
      <c r="J30" s="5"/>
      <c r="K30" s="5">
        <f t="shared" si="0"/>
        <v>3.5239999999999995E-5</v>
      </c>
      <c r="L30" s="5">
        <f t="shared" si="1"/>
        <v>2.973999999999999E-6</v>
      </c>
      <c r="M30" s="5">
        <f t="shared" si="2"/>
        <v>1.1590000000000003E-6</v>
      </c>
      <c r="N30">
        <v>1</v>
      </c>
      <c r="O30" s="5">
        <f t="shared" si="3"/>
        <v>8.4392735527809293E-2</v>
      </c>
      <c r="P30" s="5">
        <f t="shared" si="4"/>
        <v>3.2888762769580034E-2</v>
      </c>
      <c r="Q30" s="5">
        <f t="shared" si="5"/>
        <v>9.0574855928013925E-2</v>
      </c>
      <c r="R30" s="5">
        <f t="shared" si="6"/>
        <v>0.18580252649350729</v>
      </c>
    </row>
    <row r="31" spans="1:18" x14ac:dyDescent="0.3">
      <c r="E31" s="4">
        <v>-49</v>
      </c>
      <c r="F31" s="5">
        <v>1.8824000000000001E-5</v>
      </c>
      <c r="G31" s="5">
        <v>1.5328E-5</v>
      </c>
      <c r="H31" s="5">
        <v>1.5862000000000002E-5</v>
      </c>
      <c r="I31" s="5">
        <v>1.7586000000000001E-5</v>
      </c>
      <c r="J31" s="5"/>
      <c r="K31" s="5">
        <f t="shared" si="0"/>
        <v>3.4686E-5</v>
      </c>
      <c r="L31" s="5">
        <f t="shared" si="1"/>
        <v>2.9619999999999998E-6</v>
      </c>
      <c r="M31" s="5">
        <f t="shared" si="2"/>
        <v>-2.2580000000000011E-6</v>
      </c>
      <c r="N31">
        <v>1</v>
      </c>
      <c r="O31" s="5">
        <f t="shared" si="3"/>
        <v>8.5394683734071372E-2</v>
      </c>
      <c r="P31" s="5">
        <f t="shared" si="4"/>
        <v>-6.5098310557573688E-2</v>
      </c>
      <c r="Q31" s="5">
        <f t="shared" si="5"/>
        <v>0.10737803335641971</v>
      </c>
      <c r="R31" s="5">
        <f t="shared" si="6"/>
        <v>-0.32567056859061216</v>
      </c>
    </row>
    <row r="32" spans="1:18" x14ac:dyDescent="0.3">
      <c r="E32" s="4">
        <v>-48.5</v>
      </c>
      <c r="F32" s="5">
        <v>1.7791999999999998E-5</v>
      </c>
      <c r="G32" s="5">
        <v>1.6079E-5</v>
      </c>
      <c r="H32" s="5">
        <v>1.3828999999999999E-5</v>
      </c>
      <c r="I32" s="5">
        <v>1.4776E-5</v>
      </c>
      <c r="J32" s="5"/>
      <c r="K32" s="5">
        <f t="shared" si="0"/>
        <v>3.1621000000000001E-5</v>
      </c>
      <c r="L32" s="5">
        <f t="shared" si="1"/>
        <v>3.9629999999999992E-6</v>
      </c>
      <c r="M32" s="5">
        <f t="shared" si="2"/>
        <v>1.3029999999999992E-6</v>
      </c>
      <c r="N32">
        <v>1</v>
      </c>
      <c r="O32" s="5">
        <f t="shared" si="3"/>
        <v>0.1253281047405205</v>
      </c>
      <c r="P32" s="5">
        <f t="shared" si="4"/>
        <v>4.1206792954049498E-2</v>
      </c>
      <c r="Q32" s="5">
        <f t="shared" si="5"/>
        <v>0.13192851709698242</v>
      </c>
      <c r="R32" s="5">
        <f t="shared" si="6"/>
        <v>0.15882859366292493</v>
      </c>
    </row>
    <row r="33" spans="5:18" x14ac:dyDescent="0.3">
      <c r="E33" s="4">
        <v>-48</v>
      </c>
      <c r="F33" s="5">
        <v>2.0265999999999999E-5</v>
      </c>
      <c r="G33" s="5">
        <v>1.7753000000000001E-5</v>
      </c>
      <c r="H33" s="5">
        <v>1.4389000000000001E-5</v>
      </c>
      <c r="I33" s="5">
        <v>1.7107000000000001E-5</v>
      </c>
      <c r="J33" s="5"/>
      <c r="K33" s="5">
        <f t="shared" si="0"/>
        <v>3.4654999999999999E-5</v>
      </c>
      <c r="L33" s="5">
        <f t="shared" si="1"/>
        <v>5.8769999999999981E-6</v>
      </c>
      <c r="M33" s="5">
        <f t="shared" si="2"/>
        <v>6.4600000000000025E-7</v>
      </c>
      <c r="N33">
        <v>1</v>
      </c>
      <c r="O33" s="5">
        <f t="shared" si="3"/>
        <v>0.16958591833790213</v>
      </c>
      <c r="P33" s="5">
        <f t="shared" si="4"/>
        <v>1.8640888760640607E-2</v>
      </c>
      <c r="Q33" s="5">
        <f t="shared" si="5"/>
        <v>0.17060734577472386</v>
      </c>
      <c r="R33" s="5">
        <f t="shared" si="6"/>
        <v>5.4740254706913349E-2</v>
      </c>
    </row>
    <row r="34" spans="5:18" x14ac:dyDescent="0.3">
      <c r="E34" s="4">
        <v>-47.5</v>
      </c>
      <c r="F34" s="5">
        <v>2.0254999999999998E-5</v>
      </c>
      <c r="G34" s="5">
        <v>1.9103999999999999E-5</v>
      </c>
      <c r="H34" s="5">
        <v>1.5559000000000001E-5</v>
      </c>
      <c r="I34" s="5">
        <v>1.7975999999999999E-5</v>
      </c>
      <c r="J34" s="5"/>
      <c r="K34" s="5">
        <f t="shared" si="0"/>
        <v>3.5814E-5</v>
      </c>
      <c r="L34" s="5">
        <f t="shared" si="1"/>
        <v>4.6959999999999971E-6</v>
      </c>
      <c r="M34" s="5">
        <f t="shared" si="2"/>
        <v>1.128E-6</v>
      </c>
      <c r="N34">
        <v>1</v>
      </c>
      <c r="O34" s="5">
        <f t="shared" si="3"/>
        <v>0.13112190763388612</v>
      </c>
      <c r="P34" s="5">
        <f t="shared" si="4"/>
        <v>3.1496062992125984E-2</v>
      </c>
      <c r="Q34" s="5">
        <f t="shared" si="5"/>
        <v>0.1348516097254806</v>
      </c>
      <c r="R34" s="5">
        <f t="shared" si="6"/>
        <v>0.11786913361675028</v>
      </c>
    </row>
    <row r="35" spans="5:18" x14ac:dyDescent="0.3">
      <c r="E35" s="4">
        <v>-47</v>
      </c>
      <c r="F35" s="5">
        <v>2.6424E-5</v>
      </c>
      <c r="G35" s="5">
        <v>2.3051999999999999E-5</v>
      </c>
      <c r="H35" s="5">
        <v>1.9616999999999999E-5</v>
      </c>
      <c r="I35" s="5">
        <v>2.1535999999999998E-5</v>
      </c>
      <c r="J35" s="5"/>
      <c r="K35" s="5">
        <f t="shared" si="0"/>
        <v>4.6041000000000002E-5</v>
      </c>
      <c r="L35" s="5">
        <f t="shared" si="1"/>
        <v>6.8070000000000011E-6</v>
      </c>
      <c r="M35" s="5">
        <f t="shared" si="2"/>
        <v>1.5160000000000004E-6</v>
      </c>
      <c r="N35">
        <v>1</v>
      </c>
      <c r="O35" s="5">
        <f t="shared" si="3"/>
        <v>0.14784648465498146</v>
      </c>
      <c r="P35" s="5">
        <f t="shared" si="4"/>
        <v>3.2927173606133668E-2</v>
      </c>
      <c r="Q35" s="5">
        <f t="shared" si="5"/>
        <v>0.15146874854742853</v>
      </c>
      <c r="R35" s="5">
        <f t="shared" si="6"/>
        <v>0.10956777255453727</v>
      </c>
    </row>
    <row r="36" spans="5:18" x14ac:dyDescent="0.3">
      <c r="E36" s="4">
        <v>-46.5</v>
      </c>
      <c r="F36" s="5">
        <v>2.6506E-5</v>
      </c>
      <c r="G36" s="5">
        <v>2.3349999999999998E-5</v>
      </c>
      <c r="H36" s="5">
        <v>1.8287999999999998E-5</v>
      </c>
      <c r="I36" s="5">
        <v>2.3949999999999999E-5</v>
      </c>
      <c r="J36" s="5"/>
      <c r="K36" s="5">
        <f t="shared" si="0"/>
        <v>4.4793999999999998E-5</v>
      </c>
      <c r="L36" s="5">
        <f t="shared" si="1"/>
        <v>8.2180000000000016E-6</v>
      </c>
      <c r="M36" s="5">
        <f t="shared" si="2"/>
        <v>-6.0000000000000103E-7</v>
      </c>
      <c r="N36">
        <v>1</v>
      </c>
      <c r="O36" s="5">
        <f t="shared" si="3"/>
        <v>0.18346207081305535</v>
      </c>
      <c r="P36" s="5">
        <f t="shared" si="4"/>
        <v>-1.3394651069339666E-2</v>
      </c>
      <c r="Q36" s="5">
        <f t="shared" si="5"/>
        <v>0.18395039577093575</v>
      </c>
      <c r="R36" s="5">
        <f t="shared" si="6"/>
        <v>-3.6440575031595972E-2</v>
      </c>
    </row>
    <row r="37" spans="5:18" x14ac:dyDescent="0.3">
      <c r="E37" s="4">
        <v>-46</v>
      </c>
      <c r="F37" s="5">
        <v>3.4183999999999997E-5</v>
      </c>
      <c r="G37" s="5">
        <v>2.8382999999999999E-5</v>
      </c>
      <c r="H37" s="5">
        <v>2.3663E-5</v>
      </c>
      <c r="I37" s="5">
        <v>2.9791E-5</v>
      </c>
      <c r="J37" s="5"/>
      <c r="K37" s="5">
        <f t="shared" si="0"/>
        <v>5.7846999999999997E-5</v>
      </c>
      <c r="L37" s="5">
        <f t="shared" si="1"/>
        <v>1.0520999999999996E-5</v>
      </c>
      <c r="M37" s="5">
        <f t="shared" si="2"/>
        <v>-1.4080000000000007E-6</v>
      </c>
      <c r="N37">
        <v>1</v>
      </c>
      <c r="O37" s="5">
        <f t="shared" si="3"/>
        <v>0.18187632893667774</v>
      </c>
      <c r="P37" s="5">
        <f t="shared" si="4"/>
        <v>-2.4340069493664334E-2</v>
      </c>
      <c r="Q37" s="5">
        <f t="shared" si="5"/>
        <v>0.1834977874810457</v>
      </c>
      <c r="R37" s="5">
        <f t="shared" si="6"/>
        <v>-6.6518558616383047E-2</v>
      </c>
    </row>
    <row r="38" spans="5:18" x14ac:dyDescent="0.3">
      <c r="E38" s="4">
        <v>-45.5</v>
      </c>
      <c r="F38" s="5">
        <v>5.6020999999999998E-5</v>
      </c>
      <c r="G38" s="5">
        <v>4.5095000000000001E-5</v>
      </c>
      <c r="H38" s="5">
        <v>3.3364000000000001E-5</v>
      </c>
      <c r="I38" s="5">
        <v>4.4555000000000003E-5</v>
      </c>
      <c r="J38" s="5"/>
      <c r="K38" s="5">
        <f t="shared" si="0"/>
        <v>8.9384999999999999E-5</v>
      </c>
      <c r="L38" s="5">
        <f t="shared" si="1"/>
        <v>2.2656999999999997E-5</v>
      </c>
      <c r="M38" s="5">
        <f t="shared" si="2"/>
        <v>5.3999999999999822E-7</v>
      </c>
      <c r="N38">
        <v>1</v>
      </c>
      <c r="O38" s="5">
        <f t="shared" si="3"/>
        <v>0.25347653409408732</v>
      </c>
      <c r="P38" s="5">
        <f t="shared" si="4"/>
        <v>6.041282094311106E-3</v>
      </c>
      <c r="Q38" s="5">
        <f t="shared" si="5"/>
        <v>0.25354851690691083</v>
      </c>
      <c r="R38" s="5">
        <f t="shared" si="6"/>
        <v>1.1914591224392177E-2</v>
      </c>
    </row>
    <row r="39" spans="5:18" x14ac:dyDescent="0.3">
      <c r="E39" s="4">
        <v>-45</v>
      </c>
      <c r="F39" s="5">
        <v>9.3639000000000003E-5</v>
      </c>
      <c r="G39" s="5">
        <v>7.3918000000000006E-5</v>
      </c>
      <c r="H39" s="5">
        <v>5.3811999999999999E-5</v>
      </c>
      <c r="I39" s="5">
        <v>7.3611999999999999E-5</v>
      </c>
      <c r="J39" s="5"/>
      <c r="K39" s="5">
        <f t="shared" si="0"/>
        <v>1.4745099999999999E-4</v>
      </c>
      <c r="L39" s="5">
        <f t="shared" si="1"/>
        <v>3.9827000000000003E-5</v>
      </c>
      <c r="M39" s="5">
        <f t="shared" si="2"/>
        <v>3.060000000000069E-7</v>
      </c>
      <c r="N39">
        <v>1</v>
      </c>
      <c r="O39" s="5">
        <f t="shared" si="3"/>
        <v>0.27010328855009463</v>
      </c>
      <c r="P39" s="5">
        <f t="shared" si="4"/>
        <v>2.0752656814806742E-3</v>
      </c>
      <c r="Q39" s="5">
        <f t="shared" si="5"/>
        <v>0.27011126080418124</v>
      </c>
      <c r="R39" s="5">
        <f t="shared" si="6"/>
        <v>3.8415393947189625E-3</v>
      </c>
    </row>
    <row r="40" spans="5:18" x14ac:dyDescent="0.3">
      <c r="E40" s="4">
        <v>-44.5</v>
      </c>
      <c r="F40" s="5">
        <v>1.1453100000000001E-4</v>
      </c>
      <c r="G40" s="5">
        <v>9.1027999999999997E-5</v>
      </c>
      <c r="H40" s="5">
        <v>6.8176999999999995E-5</v>
      </c>
      <c r="I40" s="5">
        <v>8.9862000000000001E-5</v>
      </c>
      <c r="J40" s="5"/>
      <c r="K40" s="5">
        <f t="shared" si="0"/>
        <v>1.8270800000000001E-4</v>
      </c>
      <c r="L40" s="5">
        <f t="shared" si="1"/>
        <v>4.6354000000000011E-5</v>
      </c>
      <c r="M40" s="5">
        <f t="shared" si="2"/>
        <v>1.1659999999999953E-6</v>
      </c>
      <c r="N40">
        <v>1</v>
      </c>
      <c r="O40" s="5">
        <f t="shared" si="3"/>
        <v>0.2537053659390941</v>
      </c>
      <c r="P40" s="5">
        <f t="shared" si="4"/>
        <v>6.3817676292225586E-3</v>
      </c>
      <c r="Q40" s="5">
        <f t="shared" si="5"/>
        <v>0.2537856175285807</v>
      </c>
      <c r="R40" s="5">
        <f t="shared" si="6"/>
        <v>1.2574472212309619E-2</v>
      </c>
    </row>
    <row r="41" spans="5:18" x14ac:dyDescent="0.3">
      <c r="E41" s="4">
        <v>-44</v>
      </c>
      <c r="F41" s="5">
        <v>1.46181E-4</v>
      </c>
      <c r="G41" s="5">
        <v>1.1450099999999999E-4</v>
      </c>
      <c r="H41" s="5">
        <v>8.2706000000000004E-5</v>
      </c>
      <c r="I41" s="5">
        <v>1.1715299999999999E-4</v>
      </c>
      <c r="J41" s="5"/>
      <c r="K41" s="5">
        <f t="shared" si="0"/>
        <v>2.2888699999999999E-4</v>
      </c>
      <c r="L41" s="5">
        <f t="shared" si="1"/>
        <v>6.3474999999999998E-5</v>
      </c>
      <c r="M41" s="5">
        <f t="shared" si="2"/>
        <v>-2.652000000000001E-6</v>
      </c>
      <c r="N41">
        <v>1</v>
      </c>
      <c r="O41" s="5">
        <f t="shared" si="3"/>
        <v>0.27732024973021624</v>
      </c>
      <c r="P41" s="5">
        <f t="shared" si="4"/>
        <v>-1.1586503383765793E-2</v>
      </c>
      <c r="Q41" s="5">
        <f t="shared" si="5"/>
        <v>0.2775621875744092</v>
      </c>
      <c r="R41" s="5">
        <f t="shared" si="6"/>
        <v>-2.0877971759094047E-2</v>
      </c>
    </row>
    <row r="42" spans="5:18" x14ac:dyDescent="0.3">
      <c r="E42" s="4">
        <v>-43.5</v>
      </c>
      <c r="F42" s="5">
        <v>2.1228299999999999E-4</v>
      </c>
      <c r="G42" s="5">
        <v>1.60159E-4</v>
      </c>
      <c r="H42" s="5">
        <v>1.15872E-4</v>
      </c>
      <c r="I42" s="5">
        <v>1.6686399999999999E-4</v>
      </c>
      <c r="J42" s="5"/>
      <c r="K42" s="5">
        <f t="shared" si="0"/>
        <v>3.28155E-4</v>
      </c>
      <c r="L42" s="5">
        <f t="shared" si="1"/>
        <v>9.6410999999999982E-5</v>
      </c>
      <c r="M42" s="5">
        <f t="shared" si="2"/>
        <v>-6.7049999999999976E-6</v>
      </c>
      <c r="N42">
        <v>1</v>
      </c>
      <c r="O42" s="5">
        <f t="shared" si="3"/>
        <v>0.29379713854733275</v>
      </c>
      <c r="P42" s="5">
        <f t="shared" si="4"/>
        <v>-2.0432417607533018E-2</v>
      </c>
      <c r="Q42" s="5">
        <f t="shared" si="5"/>
        <v>0.29450677803386677</v>
      </c>
      <c r="R42" s="5">
        <f t="shared" si="6"/>
        <v>-3.4717103630626953E-2</v>
      </c>
    </row>
    <row r="43" spans="5:18" x14ac:dyDescent="0.3">
      <c r="E43" s="4">
        <v>-43</v>
      </c>
      <c r="F43" s="5">
        <v>3.2693300000000001E-4</v>
      </c>
      <c r="G43" s="5">
        <v>2.43575E-4</v>
      </c>
      <c r="H43" s="5">
        <v>1.67162E-4</v>
      </c>
      <c r="I43" s="5">
        <v>2.5317299999999998E-4</v>
      </c>
      <c r="J43" s="5"/>
      <c r="K43" s="5">
        <f t="shared" si="0"/>
        <v>4.9409499999999995E-4</v>
      </c>
      <c r="L43" s="5">
        <f t="shared" si="1"/>
        <v>1.5977100000000001E-4</v>
      </c>
      <c r="M43" s="5">
        <f t="shared" si="2"/>
        <v>-9.597999999999985E-6</v>
      </c>
      <c r="N43">
        <v>1</v>
      </c>
      <c r="O43" s="5">
        <f t="shared" si="3"/>
        <v>0.32336089213612773</v>
      </c>
      <c r="P43" s="5">
        <f t="shared" si="4"/>
        <v>-1.9425414141005244E-2</v>
      </c>
      <c r="Q43" s="5">
        <f t="shared" si="5"/>
        <v>0.32394384278393379</v>
      </c>
      <c r="R43" s="5">
        <f t="shared" si="6"/>
        <v>-3.0000685694104905E-2</v>
      </c>
    </row>
    <row r="44" spans="5:18" x14ac:dyDescent="0.3">
      <c r="E44" s="4">
        <v>-42.5</v>
      </c>
      <c r="F44" s="5">
        <v>3.3760300000000001E-4</v>
      </c>
      <c r="G44" s="5">
        <v>2.5567599999999998E-4</v>
      </c>
      <c r="H44" s="5">
        <v>1.7959000000000001E-4</v>
      </c>
      <c r="I44" s="5">
        <v>2.5931199999999999E-4</v>
      </c>
      <c r="J44" s="5"/>
      <c r="K44" s="5">
        <f t="shared" si="0"/>
        <v>5.1719299999999999E-4</v>
      </c>
      <c r="L44" s="5">
        <f t="shared" si="1"/>
        <v>1.5801300000000001E-4</v>
      </c>
      <c r="M44" s="5">
        <f t="shared" si="2"/>
        <v>-3.6360000000000038E-6</v>
      </c>
      <c r="N44">
        <v>1</v>
      </c>
      <c r="O44" s="5">
        <f t="shared" si="3"/>
        <v>0.30552037633920026</v>
      </c>
      <c r="P44" s="5">
        <f t="shared" si="4"/>
        <v>-7.0302575634241067E-3</v>
      </c>
      <c r="Q44" s="5">
        <f t="shared" si="5"/>
        <v>0.30560125143699041</v>
      </c>
      <c r="R44" s="5">
        <f t="shared" si="6"/>
        <v>-1.1503352431437072E-2</v>
      </c>
    </row>
    <row r="45" spans="5:18" x14ac:dyDescent="0.3">
      <c r="E45" s="4">
        <v>-42</v>
      </c>
      <c r="F45" s="5">
        <v>3.11615E-4</v>
      </c>
      <c r="G45" s="5">
        <v>2.3904500000000001E-4</v>
      </c>
      <c r="H45" s="5">
        <v>1.68324E-4</v>
      </c>
      <c r="I45" s="5">
        <v>2.4190600000000001E-4</v>
      </c>
      <c r="J45" s="5"/>
      <c r="K45" s="5">
        <f t="shared" si="0"/>
        <v>4.7993899999999997E-4</v>
      </c>
      <c r="L45" s="5">
        <f t="shared" si="1"/>
        <v>1.4329100000000001E-4</v>
      </c>
      <c r="M45" s="5">
        <f t="shared" si="2"/>
        <v>-2.8609999999999985E-6</v>
      </c>
      <c r="N45">
        <v>1</v>
      </c>
      <c r="O45" s="5">
        <f t="shared" si="3"/>
        <v>0.2985608587758028</v>
      </c>
      <c r="P45" s="5">
        <f t="shared" si="4"/>
        <v>-5.9611742325587184E-3</v>
      </c>
      <c r="Q45" s="5">
        <f t="shared" si="5"/>
        <v>0.2986203643276456</v>
      </c>
      <c r="R45" s="5">
        <f t="shared" si="6"/>
        <v>-9.9818547792169011E-3</v>
      </c>
    </row>
    <row r="46" spans="5:18" x14ac:dyDescent="0.3">
      <c r="E46" s="4">
        <v>-41.5</v>
      </c>
      <c r="F46" s="5">
        <v>3.3280400000000002E-4</v>
      </c>
      <c r="G46" s="5">
        <v>2.5245699999999999E-4</v>
      </c>
      <c r="H46" s="5">
        <v>1.74523E-4</v>
      </c>
      <c r="I46" s="5">
        <v>2.5609299999999999E-4</v>
      </c>
      <c r="J46" s="5"/>
      <c r="K46" s="5">
        <f t="shared" si="0"/>
        <v>5.0732700000000002E-4</v>
      </c>
      <c r="L46" s="5">
        <f t="shared" si="1"/>
        <v>1.5828100000000002E-4</v>
      </c>
      <c r="M46" s="5">
        <f t="shared" si="2"/>
        <v>-3.6360000000000038E-6</v>
      </c>
      <c r="N46">
        <v>1</v>
      </c>
      <c r="O46" s="5">
        <f t="shared" si="3"/>
        <v>0.31199009711684972</v>
      </c>
      <c r="P46" s="5">
        <f t="shared" si="4"/>
        <v>-7.1669751462074827E-3</v>
      </c>
      <c r="Q46" s="5">
        <f t="shared" si="5"/>
        <v>0.3120724054313801</v>
      </c>
      <c r="R46" s="5">
        <f t="shared" si="6"/>
        <v>-1.148388191092471E-2</v>
      </c>
    </row>
    <row r="47" spans="5:18" x14ac:dyDescent="0.3">
      <c r="E47" s="4">
        <v>-41</v>
      </c>
      <c r="F47" s="5">
        <v>3.2436999999999999E-4</v>
      </c>
      <c r="G47" s="5">
        <v>2.4536399999999998E-4</v>
      </c>
      <c r="H47" s="5">
        <v>1.7038099999999999E-4</v>
      </c>
      <c r="I47" s="5">
        <v>2.5040099999999998E-4</v>
      </c>
      <c r="J47" s="5"/>
      <c r="K47" s="5">
        <f t="shared" si="0"/>
        <v>4.9475099999999998E-4</v>
      </c>
      <c r="L47" s="5">
        <f t="shared" si="1"/>
        <v>1.5398899999999999E-4</v>
      </c>
      <c r="M47" s="5">
        <f t="shared" si="2"/>
        <v>-5.0369999999999994E-6</v>
      </c>
      <c r="N47">
        <v>1</v>
      </c>
      <c r="O47" s="5">
        <f t="shared" si="3"/>
        <v>0.31124545478432586</v>
      </c>
      <c r="P47" s="5">
        <f t="shared" si="4"/>
        <v>-1.0180878866338824E-2</v>
      </c>
      <c r="Q47" s="5">
        <f t="shared" si="5"/>
        <v>0.3114119191976969</v>
      </c>
      <c r="R47" s="5">
        <f t="shared" si="6"/>
        <v>-1.6349235017159864E-2</v>
      </c>
    </row>
    <row r="48" spans="5:18" x14ac:dyDescent="0.3">
      <c r="E48" s="4">
        <v>-40.5</v>
      </c>
      <c r="F48" s="5">
        <v>3.13522E-4</v>
      </c>
      <c r="G48" s="5">
        <v>2.3844900000000001E-4</v>
      </c>
      <c r="H48" s="5">
        <v>1.6445000000000001E-4</v>
      </c>
      <c r="I48" s="5">
        <v>2.38867E-4</v>
      </c>
      <c r="J48" s="5"/>
      <c r="K48" s="5">
        <f t="shared" si="0"/>
        <v>4.7797200000000001E-4</v>
      </c>
      <c r="L48" s="5">
        <f t="shared" si="1"/>
        <v>1.4907199999999998E-4</v>
      </c>
      <c r="M48" s="5">
        <f t="shared" si="2"/>
        <v>-4.1799999999999498E-7</v>
      </c>
      <c r="N48">
        <v>1</v>
      </c>
      <c r="O48" s="5">
        <f t="shared" si="3"/>
        <v>0.31188437816441128</v>
      </c>
      <c r="P48" s="5">
        <f t="shared" si="4"/>
        <v>-8.7452821504187478E-4</v>
      </c>
      <c r="Q48" s="5">
        <f t="shared" si="5"/>
        <v>0.31188560425675371</v>
      </c>
      <c r="R48" s="5">
        <f t="shared" si="6"/>
        <v>-1.4020034094178093E-3</v>
      </c>
    </row>
    <row r="49" spans="5:18" x14ac:dyDescent="0.3">
      <c r="E49" s="4">
        <v>-40</v>
      </c>
      <c r="F49" s="5">
        <v>3.1286699999999998E-4</v>
      </c>
      <c r="G49" s="5">
        <v>2.3761499999999999E-4</v>
      </c>
      <c r="H49" s="5">
        <v>1.6212600000000001E-4</v>
      </c>
      <c r="I49" s="5">
        <v>2.3987999999999999E-4</v>
      </c>
      <c r="J49" s="5"/>
      <c r="K49" s="5">
        <f t="shared" si="0"/>
        <v>4.74993E-4</v>
      </c>
      <c r="L49" s="5">
        <f t="shared" si="1"/>
        <v>1.5074099999999997E-4</v>
      </c>
      <c r="M49" s="5">
        <f t="shared" si="2"/>
        <v>-2.2649999999999927E-6</v>
      </c>
      <c r="N49">
        <v>1</v>
      </c>
      <c r="O49" s="5">
        <f t="shared" si="3"/>
        <v>0.3173541504822176</v>
      </c>
      <c r="P49" s="5">
        <f t="shared" si="4"/>
        <v>-4.7684913251353021E-3</v>
      </c>
      <c r="Q49" s="5">
        <f t="shared" si="5"/>
        <v>0.31738997359369736</v>
      </c>
      <c r="R49" s="5">
        <f t="shared" si="6"/>
        <v>-7.5123210136414471E-3</v>
      </c>
    </row>
    <row r="50" spans="5:18" x14ac:dyDescent="0.3">
      <c r="E50" s="4">
        <v>-39.5</v>
      </c>
      <c r="F50" s="5">
        <v>3.24519E-4</v>
      </c>
      <c r="G50" s="5">
        <v>2.43367E-4</v>
      </c>
      <c r="H50" s="5">
        <v>1.6894999999999999E-4</v>
      </c>
      <c r="I50" s="5">
        <v>2.4986499999999999E-4</v>
      </c>
      <c r="J50" s="5"/>
      <c r="K50" s="5">
        <f t="shared" si="0"/>
        <v>4.9346899999999996E-4</v>
      </c>
      <c r="L50" s="5">
        <f t="shared" si="1"/>
        <v>1.5556900000000001E-4</v>
      </c>
      <c r="M50" s="5">
        <f t="shared" si="2"/>
        <v>-6.497999999999991E-6</v>
      </c>
      <c r="N50">
        <v>1</v>
      </c>
      <c r="O50" s="5">
        <f t="shared" si="3"/>
        <v>0.3152558722027119</v>
      </c>
      <c r="P50" s="5">
        <f t="shared" si="4"/>
        <v>-1.3168000421505691E-2</v>
      </c>
      <c r="Q50" s="5">
        <f t="shared" si="5"/>
        <v>0.31553076108898381</v>
      </c>
      <c r="R50" s="5">
        <f t="shared" si="6"/>
        <v>-2.087249064939076E-2</v>
      </c>
    </row>
    <row r="51" spans="5:18" x14ac:dyDescent="0.3">
      <c r="E51" s="4">
        <v>-39</v>
      </c>
      <c r="F51" s="5">
        <v>3.23744E-4</v>
      </c>
      <c r="G51" s="5">
        <v>2.4569199999999999E-4</v>
      </c>
      <c r="H51" s="5">
        <v>1.6766900000000001E-4</v>
      </c>
      <c r="I51" s="5">
        <v>2.4616900000000002E-4</v>
      </c>
      <c r="J51" s="5"/>
      <c r="K51" s="5">
        <f t="shared" si="0"/>
        <v>4.9141300000000001E-4</v>
      </c>
      <c r="L51" s="5">
        <f t="shared" si="1"/>
        <v>1.5607499999999999E-4</v>
      </c>
      <c r="M51" s="5">
        <f t="shared" si="2"/>
        <v>-4.7700000000002948E-7</v>
      </c>
      <c r="N51">
        <v>1</v>
      </c>
      <c r="O51" s="5">
        <f t="shared" si="3"/>
        <v>0.31760454037642466</v>
      </c>
      <c r="P51" s="5">
        <f t="shared" si="4"/>
        <v>-9.7067029158778764E-4</v>
      </c>
      <c r="Q51" s="5">
        <f t="shared" si="5"/>
        <v>0.3176060236653816</v>
      </c>
      <c r="R51" s="5">
        <f t="shared" si="6"/>
        <v>-1.5281067271152875E-3</v>
      </c>
    </row>
    <row r="52" spans="5:18" x14ac:dyDescent="0.3">
      <c r="E52" s="4">
        <v>-38.5</v>
      </c>
      <c r="F52" s="5">
        <v>3.23744E-4</v>
      </c>
      <c r="G52" s="5">
        <v>2.4247299999999999E-4</v>
      </c>
      <c r="H52" s="5">
        <v>1.69815E-4</v>
      </c>
      <c r="I52" s="5">
        <v>2.5126499999999997E-4</v>
      </c>
      <c r="J52" s="5"/>
      <c r="K52" s="5">
        <f t="shared" si="0"/>
        <v>4.9355899999999997E-4</v>
      </c>
      <c r="L52" s="5">
        <f t="shared" si="1"/>
        <v>1.53929E-4</v>
      </c>
      <c r="M52" s="5">
        <f t="shared" si="2"/>
        <v>-8.7919999999999795E-6</v>
      </c>
      <c r="N52">
        <v>1</v>
      </c>
      <c r="O52" s="5">
        <f t="shared" si="3"/>
        <v>0.31187558123750153</v>
      </c>
      <c r="P52" s="5">
        <f t="shared" si="4"/>
        <v>-1.7813473161263353E-2</v>
      </c>
      <c r="Q52" s="5">
        <f t="shared" si="5"/>
        <v>0.3123838952287657</v>
      </c>
      <c r="R52" s="5">
        <f t="shared" si="6"/>
        <v>-2.852762547950996E-2</v>
      </c>
    </row>
    <row r="53" spans="5:18" x14ac:dyDescent="0.3">
      <c r="E53" s="4">
        <v>-38</v>
      </c>
      <c r="F53" s="5">
        <v>3.2478800000000001E-4</v>
      </c>
      <c r="G53" s="5">
        <v>2.4861300000000001E-4</v>
      </c>
      <c r="H53" s="5">
        <v>1.7312299999999999E-4</v>
      </c>
      <c r="I53" s="5">
        <v>2.4801700000000001E-4</v>
      </c>
      <c r="J53" s="5"/>
      <c r="K53" s="5">
        <f t="shared" si="0"/>
        <v>4.9791099999999997E-4</v>
      </c>
      <c r="L53" s="5">
        <f t="shared" si="1"/>
        <v>1.5166500000000002E-4</v>
      </c>
      <c r="M53" s="5">
        <f t="shared" si="2"/>
        <v>5.9600000000000581E-7</v>
      </c>
      <c r="N53">
        <v>1</v>
      </c>
      <c r="O53" s="5">
        <f t="shared" si="3"/>
        <v>0.30460262978725117</v>
      </c>
      <c r="P53" s="5">
        <f t="shared" si="4"/>
        <v>1.1970010704724456E-3</v>
      </c>
      <c r="Q53" s="5">
        <f t="shared" si="5"/>
        <v>0.30460498171381228</v>
      </c>
      <c r="R53" s="5">
        <f t="shared" si="6"/>
        <v>1.9648466425641054E-3</v>
      </c>
    </row>
    <row r="54" spans="5:18" x14ac:dyDescent="0.3">
      <c r="E54" s="4">
        <v>-37.5</v>
      </c>
      <c r="F54" s="5">
        <v>3.31195E-4</v>
      </c>
      <c r="G54" s="5">
        <v>2.5537800000000001E-4</v>
      </c>
      <c r="H54" s="5">
        <v>1.7604299999999999E-4</v>
      </c>
      <c r="I54" s="5">
        <v>2.5507999999999998E-4</v>
      </c>
      <c r="J54" s="5"/>
      <c r="K54" s="5">
        <f t="shared" si="0"/>
        <v>5.0723800000000002E-4</v>
      </c>
      <c r="L54" s="5">
        <f t="shared" si="1"/>
        <v>1.5515200000000001E-4</v>
      </c>
      <c r="M54" s="5">
        <f t="shared" si="2"/>
        <v>2.9800000000003001E-7</v>
      </c>
      <c r="N54">
        <v>1</v>
      </c>
      <c r="O54" s="5">
        <f t="shared" si="3"/>
        <v>0.305876137040206</v>
      </c>
      <c r="P54" s="5">
        <f t="shared" si="4"/>
        <v>5.8749541635293493E-4</v>
      </c>
      <c r="Q54" s="5">
        <f t="shared" si="5"/>
        <v>0.30587670124006361</v>
      </c>
      <c r="R54" s="5">
        <f t="shared" si="6"/>
        <v>9.603473804800528E-4</v>
      </c>
    </row>
    <row r="55" spans="5:18" x14ac:dyDescent="0.3">
      <c r="E55" s="4">
        <v>-37</v>
      </c>
      <c r="F55" s="5">
        <v>3.2180700000000002E-4</v>
      </c>
      <c r="G55" s="5">
        <v>2.4476800000000003E-4</v>
      </c>
      <c r="H55" s="5">
        <v>1.7357000000000001E-4</v>
      </c>
      <c r="I55" s="5">
        <v>2.5105700000000001E-4</v>
      </c>
      <c r="J55" s="5"/>
      <c r="K55" s="5">
        <f t="shared" si="0"/>
        <v>4.9537699999999997E-4</v>
      </c>
      <c r="L55" s="5">
        <f t="shared" si="1"/>
        <v>1.4823700000000001E-4</v>
      </c>
      <c r="M55" s="5">
        <f t="shared" si="2"/>
        <v>-6.2889999999999799E-6</v>
      </c>
      <c r="N55">
        <v>1</v>
      </c>
      <c r="O55" s="5">
        <f t="shared" si="3"/>
        <v>0.29924078025423068</v>
      </c>
      <c r="P55" s="5">
        <f t="shared" si="4"/>
        <v>-1.269538149732422E-2</v>
      </c>
      <c r="Q55" s="5">
        <f t="shared" si="5"/>
        <v>0.29950996190197643</v>
      </c>
      <c r="R55" s="5">
        <f t="shared" si="6"/>
        <v>-2.1199939507478258E-2</v>
      </c>
    </row>
    <row r="56" spans="5:18" x14ac:dyDescent="0.3">
      <c r="E56" s="4">
        <v>-36.5</v>
      </c>
      <c r="F56" s="5">
        <v>3.1942299999999999E-4</v>
      </c>
      <c r="G56" s="5">
        <v>2.4315799999999999E-4</v>
      </c>
      <c r="H56" s="5">
        <v>1.7643100000000001E-4</v>
      </c>
      <c r="I56" s="5">
        <v>2.4867200000000002E-4</v>
      </c>
      <c r="J56" s="5"/>
      <c r="K56" s="5">
        <f t="shared" si="0"/>
        <v>4.95854E-4</v>
      </c>
      <c r="L56" s="5">
        <f t="shared" si="1"/>
        <v>1.4299199999999999E-4</v>
      </c>
      <c r="M56" s="5">
        <f t="shared" si="2"/>
        <v>-5.5140000000000289E-6</v>
      </c>
      <c r="N56">
        <v>1</v>
      </c>
      <c r="O56" s="5">
        <f t="shared" si="3"/>
        <v>0.28837520721825372</v>
      </c>
      <c r="P56" s="5">
        <f t="shared" si="4"/>
        <v>-1.112020877113027E-2</v>
      </c>
      <c r="Q56" s="5">
        <f t="shared" si="5"/>
        <v>0.28858953408133892</v>
      </c>
      <c r="R56" s="5">
        <f t="shared" si="6"/>
        <v>-1.9271250614399181E-2</v>
      </c>
    </row>
    <row r="57" spans="5:18" x14ac:dyDescent="0.3">
      <c r="E57" s="4">
        <v>-36</v>
      </c>
      <c r="F57" s="5">
        <v>3.2302900000000001E-4</v>
      </c>
      <c r="G57" s="5">
        <v>2.48643E-4</v>
      </c>
      <c r="H57" s="5">
        <v>1.8024499999999999E-4</v>
      </c>
      <c r="I57" s="5">
        <v>2.5525899999999998E-4</v>
      </c>
      <c r="J57" s="5"/>
      <c r="K57" s="5">
        <f t="shared" si="0"/>
        <v>5.0327399999999995E-4</v>
      </c>
      <c r="L57" s="5">
        <f t="shared" si="1"/>
        <v>1.4278400000000002E-4</v>
      </c>
      <c r="M57" s="5">
        <f t="shared" si="2"/>
        <v>-6.6159999999999787E-6</v>
      </c>
      <c r="N57">
        <v>1</v>
      </c>
      <c r="O57" s="5">
        <f t="shared" si="3"/>
        <v>0.283710265183578</v>
      </c>
      <c r="P57" s="5">
        <f t="shared" si="4"/>
        <v>-1.3145920512484211E-2</v>
      </c>
      <c r="Q57" s="5">
        <f t="shared" si="5"/>
        <v>0.28401466475634091</v>
      </c>
      <c r="R57" s="5">
        <f t="shared" si="6"/>
        <v>-2.3151302810366533E-2</v>
      </c>
    </row>
    <row r="58" spans="5:18" x14ac:dyDescent="0.3">
      <c r="E58" s="4">
        <v>-35.5</v>
      </c>
      <c r="F58" s="5">
        <v>3.2958599999999998E-4</v>
      </c>
      <c r="G58" s="5">
        <v>2.5534800000000002E-4</v>
      </c>
      <c r="H58" s="5">
        <v>1.86861E-4</v>
      </c>
      <c r="I58" s="5">
        <v>2.5999699999999998E-4</v>
      </c>
      <c r="J58" s="5"/>
      <c r="K58" s="5">
        <f t="shared" si="0"/>
        <v>5.1644699999999996E-4</v>
      </c>
      <c r="L58" s="5">
        <f t="shared" si="1"/>
        <v>1.4272499999999999E-4</v>
      </c>
      <c r="M58" s="5">
        <f t="shared" si="2"/>
        <v>-4.6489999999999618E-6</v>
      </c>
      <c r="N58">
        <v>1</v>
      </c>
      <c r="O58" s="5">
        <f t="shared" si="3"/>
        <v>0.27635943281692021</v>
      </c>
      <c r="P58" s="5">
        <f t="shared" si="4"/>
        <v>-9.0018917720501076E-3</v>
      </c>
      <c r="Q58" s="5">
        <f t="shared" si="5"/>
        <v>0.27650600384506219</v>
      </c>
      <c r="R58" s="5">
        <f t="shared" si="6"/>
        <v>-1.6280808673806765E-2</v>
      </c>
    </row>
    <row r="59" spans="5:18" x14ac:dyDescent="0.3">
      <c r="E59" s="4">
        <v>-35</v>
      </c>
      <c r="F59" s="5">
        <v>3.2395299999999998E-4</v>
      </c>
      <c r="G59" s="5">
        <v>2.5448400000000003E-4</v>
      </c>
      <c r="H59" s="5">
        <v>1.8462599999999999E-4</v>
      </c>
      <c r="I59" s="5">
        <v>2.5159299999999999E-4</v>
      </c>
      <c r="J59" s="5"/>
      <c r="K59" s="5">
        <f t="shared" si="0"/>
        <v>5.08579E-4</v>
      </c>
      <c r="L59" s="5">
        <f t="shared" si="1"/>
        <v>1.3932699999999999E-4</v>
      </c>
      <c r="M59" s="5">
        <f t="shared" si="2"/>
        <v>2.8910000000000372E-6</v>
      </c>
      <c r="N59">
        <v>1</v>
      </c>
      <c r="O59" s="5">
        <f t="shared" si="3"/>
        <v>0.27395350574836946</v>
      </c>
      <c r="P59" s="5">
        <f t="shared" si="4"/>
        <v>5.6844659335128604E-3</v>
      </c>
      <c r="Q59" s="5">
        <f t="shared" si="5"/>
        <v>0.27401247501668818</v>
      </c>
      <c r="R59" s="5">
        <f t="shared" si="6"/>
        <v>1.0373384909385086E-2</v>
      </c>
    </row>
    <row r="60" spans="5:18" x14ac:dyDescent="0.3">
      <c r="E60" s="4">
        <v>-34.5</v>
      </c>
      <c r="F60" s="5">
        <v>3.1778399999999999E-4</v>
      </c>
      <c r="G60" s="5">
        <v>2.5275500000000002E-4</v>
      </c>
      <c r="H60" s="5">
        <v>1.8972300000000001E-4</v>
      </c>
      <c r="I60" s="5">
        <v>2.5320200000000001E-4</v>
      </c>
      <c r="J60" s="5"/>
      <c r="K60" s="5">
        <f t="shared" si="0"/>
        <v>5.0750700000000003E-4</v>
      </c>
      <c r="L60" s="5">
        <f t="shared" si="1"/>
        <v>1.2806099999999998E-4</v>
      </c>
      <c r="M60" s="5">
        <f t="shared" si="2"/>
        <v>-4.4699999999999081E-7</v>
      </c>
      <c r="N60">
        <v>1</v>
      </c>
      <c r="O60" s="5">
        <f t="shared" si="3"/>
        <v>0.25233346535121676</v>
      </c>
      <c r="P60" s="5">
        <f t="shared" si="4"/>
        <v>-8.8077602870500463E-4</v>
      </c>
      <c r="Q60" s="5">
        <f t="shared" si="5"/>
        <v>0.25233500253148877</v>
      </c>
      <c r="R60" s="5">
        <f t="shared" si="6"/>
        <v>-1.7452549356685534E-3</v>
      </c>
    </row>
    <row r="61" spans="5:18" x14ac:dyDescent="0.3">
      <c r="E61" s="4">
        <v>-34</v>
      </c>
      <c r="F61" s="5">
        <v>3.1927399999999998E-4</v>
      </c>
      <c r="G61" s="5">
        <v>2.5507999999999998E-4</v>
      </c>
      <c r="H61" s="5">
        <v>1.95117E-4</v>
      </c>
      <c r="I61" s="5">
        <v>2.5815000000000001E-4</v>
      </c>
      <c r="J61" s="5"/>
      <c r="K61" s="5">
        <f t="shared" si="0"/>
        <v>5.14391E-4</v>
      </c>
      <c r="L61" s="5">
        <f t="shared" si="1"/>
        <v>1.2415699999999998E-4</v>
      </c>
      <c r="M61" s="5">
        <f t="shared" si="2"/>
        <v>-3.0700000000000367E-6</v>
      </c>
      <c r="N61">
        <v>1</v>
      </c>
      <c r="O61" s="5">
        <f t="shared" si="3"/>
        <v>0.24136697570525142</v>
      </c>
      <c r="P61" s="5">
        <f t="shared" si="4"/>
        <v>-5.9682226166477186E-3</v>
      </c>
      <c r="Q61" s="5">
        <f t="shared" si="5"/>
        <v>0.24144075182599414</v>
      </c>
      <c r="R61" s="5">
        <f t="shared" si="6"/>
        <v>-1.2360859841217925E-2</v>
      </c>
    </row>
    <row r="62" spans="5:18" x14ac:dyDescent="0.3">
      <c r="E62" s="4">
        <v>-33.5</v>
      </c>
      <c r="F62" s="5">
        <v>3.2177799999999999E-4</v>
      </c>
      <c r="G62" s="5">
        <v>2.5648100000000003E-4</v>
      </c>
      <c r="H62" s="5">
        <v>1.9079500000000001E-4</v>
      </c>
      <c r="I62" s="5">
        <v>2.5686799999999999E-4</v>
      </c>
      <c r="J62" s="5"/>
      <c r="K62" s="5">
        <f t="shared" si="0"/>
        <v>5.12573E-4</v>
      </c>
      <c r="L62" s="5">
        <f t="shared" si="1"/>
        <v>1.3098299999999999E-4</v>
      </c>
      <c r="M62" s="5">
        <f t="shared" si="2"/>
        <v>-3.8699999999996767E-7</v>
      </c>
      <c r="N62">
        <v>1</v>
      </c>
      <c r="O62" s="5">
        <f t="shared" si="3"/>
        <v>0.25554018647100019</v>
      </c>
      <c r="P62" s="5">
        <f t="shared" si="4"/>
        <v>-7.5501440770381519E-4</v>
      </c>
      <c r="Q62" s="5">
        <f t="shared" si="5"/>
        <v>0.25554130184451473</v>
      </c>
      <c r="R62" s="5">
        <f t="shared" si="6"/>
        <v>-1.4772866474786024E-3</v>
      </c>
    </row>
    <row r="63" spans="5:18" x14ac:dyDescent="0.3">
      <c r="E63" s="4">
        <v>-33</v>
      </c>
      <c r="F63" s="5">
        <v>3.2431099999999998E-4</v>
      </c>
      <c r="G63" s="5">
        <v>2.6133800000000001E-4</v>
      </c>
      <c r="H63" s="5">
        <v>1.96517E-4</v>
      </c>
      <c r="I63" s="5">
        <v>2.5722599999999999E-4</v>
      </c>
      <c r="J63" s="5"/>
      <c r="K63" s="5">
        <f t="shared" si="0"/>
        <v>5.2082799999999998E-4</v>
      </c>
      <c r="L63" s="5">
        <f t="shared" si="1"/>
        <v>1.2779399999999998E-4</v>
      </c>
      <c r="M63" s="5">
        <f t="shared" si="2"/>
        <v>4.1120000000000176E-6</v>
      </c>
      <c r="N63">
        <v>1</v>
      </c>
      <c r="O63" s="5">
        <f t="shared" si="3"/>
        <v>0.24536699255800376</v>
      </c>
      <c r="P63" s="5">
        <f t="shared" si="4"/>
        <v>7.8951208460374973E-3</v>
      </c>
      <c r="Q63" s="5">
        <f t="shared" si="5"/>
        <v>0.24549397949875065</v>
      </c>
      <c r="R63" s="5">
        <f t="shared" si="6"/>
        <v>1.6082843354928954E-2</v>
      </c>
    </row>
    <row r="64" spans="5:18" x14ac:dyDescent="0.3">
      <c r="E64" s="4">
        <v>-32.5</v>
      </c>
      <c r="F64" s="5">
        <v>3.2624800000000001E-4</v>
      </c>
      <c r="G64" s="5">
        <v>2.61458E-4</v>
      </c>
      <c r="H64" s="5">
        <v>1.9604099999999999E-4</v>
      </c>
      <c r="I64" s="5">
        <v>2.5862599999999997E-4</v>
      </c>
      <c r="J64" s="5"/>
      <c r="K64" s="5">
        <f t="shared" si="0"/>
        <v>5.22289E-4</v>
      </c>
      <c r="L64" s="5">
        <f t="shared" si="1"/>
        <v>1.3020700000000002E-4</v>
      </c>
      <c r="M64" s="5">
        <f t="shared" si="2"/>
        <v>2.8320000000000298E-6</v>
      </c>
      <c r="N64">
        <v>1</v>
      </c>
      <c r="O64" s="5">
        <f t="shared" si="3"/>
        <v>0.24930067453076749</v>
      </c>
      <c r="P64" s="5">
        <f t="shared" si="4"/>
        <v>5.4222853630844798E-3</v>
      </c>
      <c r="Q64" s="5">
        <f t="shared" si="5"/>
        <v>0.24935963486509677</v>
      </c>
      <c r="R64" s="5">
        <f t="shared" si="6"/>
        <v>1.0873276999009276E-2</v>
      </c>
    </row>
    <row r="65" spans="5:18" x14ac:dyDescent="0.3">
      <c r="E65" s="4">
        <v>-32</v>
      </c>
      <c r="F65" s="5">
        <v>3.3498000000000002E-4</v>
      </c>
      <c r="G65" s="5">
        <v>2.71859E-4</v>
      </c>
      <c r="H65" s="5">
        <v>2.02031E-4</v>
      </c>
      <c r="I65" s="5">
        <v>2.6506400000000002E-4</v>
      </c>
      <c r="J65" s="5"/>
      <c r="K65" s="5">
        <f t="shared" si="0"/>
        <v>5.37011E-4</v>
      </c>
      <c r="L65" s="5">
        <f t="shared" si="1"/>
        <v>1.3294900000000002E-4</v>
      </c>
      <c r="M65" s="5">
        <f t="shared" si="2"/>
        <v>6.7949999999999781E-6</v>
      </c>
      <c r="N65">
        <v>1</v>
      </c>
      <c r="O65" s="5">
        <f t="shared" si="3"/>
        <v>0.24757220988024456</v>
      </c>
      <c r="P65" s="5">
        <f t="shared" si="4"/>
        <v>1.2653372091074444E-2</v>
      </c>
      <c r="Q65" s="5">
        <f t="shared" si="5"/>
        <v>0.24789535479767069</v>
      </c>
      <c r="R65" s="5">
        <f t="shared" si="6"/>
        <v>2.5532695210630989E-2</v>
      </c>
    </row>
    <row r="66" spans="5:18" x14ac:dyDescent="0.3">
      <c r="E66" s="4">
        <v>-31.5</v>
      </c>
      <c r="F66" s="5">
        <v>3.2910900000000001E-4</v>
      </c>
      <c r="G66" s="5">
        <v>2.6467599999999998E-4</v>
      </c>
      <c r="H66" s="5">
        <v>2.01375E-4</v>
      </c>
      <c r="I66" s="5">
        <v>2.6503399999999998E-4</v>
      </c>
      <c r="J66" s="5"/>
      <c r="K66" s="5">
        <f t="shared" si="0"/>
        <v>5.3048400000000001E-4</v>
      </c>
      <c r="L66" s="5">
        <f t="shared" si="1"/>
        <v>1.2773400000000001E-4</v>
      </c>
      <c r="M66" s="5">
        <f t="shared" si="2"/>
        <v>-3.5799999999999894E-7</v>
      </c>
      <c r="N66">
        <v>1</v>
      </c>
      <c r="O66" s="5">
        <f t="shared" si="3"/>
        <v>0.24078765806320268</v>
      </c>
      <c r="P66" s="5">
        <f t="shared" si="4"/>
        <v>-6.7485541505492893E-4</v>
      </c>
      <c r="Q66" s="5">
        <f t="shared" si="5"/>
        <v>0.24078860376976532</v>
      </c>
      <c r="R66" s="5">
        <f t="shared" si="6"/>
        <v>-1.4013460105622695E-3</v>
      </c>
    </row>
    <row r="67" spans="5:18" x14ac:dyDescent="0.3">
      <c r="E67" s="4">
        <v>-31</v>
      </c>
      <c r="F67" s="5">
        <v>3.3009199999999998E-4</v>
      </c>
      <c r="G67" s="5">
        <v>2.6476599999999999E-4</v>
      </c>
      <c r="H67" s="5">
        <v>2.0197100000000001E-4</v>
      </c>
      <c r="I67" s="5">
        <v>2.6834199999999997E-4</v>
      </c>
      <c r="J67" s="5"/>
      <c r="K67" s="5">
        <f t="shared" si="0"/>
        <v>5.3206299999999994E-4</v>
      </c>
      <c r="L67" s="5">
        <f t="shared" si="1"/>
        <v>1.2812099999999997E-4</v>
      </c>
      <c r="M67" s="5">
        <f t="shared" si="2"/>
        <v>-3.5759999999999807E-6</v>
      </c>
      <c r="N67">
        <v>1</v>
      </c>
      <c r="O67" s="5">
        <f t="shared" si="3"/>
        <v>0.24080043152784536</v>
      </c>
      <c r="P67" s="5">
        <f t="shared" si="4"/>
        <v>-6.721008602364722E-3</v>
      </c>
      <c r="Q67" s="5">
        <f t="shared" si="5"/>
        <v>0.24089420869051545</v>
      </c>
      <c r="R67" s="5">
        <f t="shared" si="6"/>
        <v>-1.3951935395528298E-2</v>
      </c>
    </row>
    <row r="68" spans="5:18" x14ac:dyDescent="0.3">
      <c r="E68" s="4">
        <v>-30.5</v>
      </c>
      <c r="F68" s="5">
        <v>3.4028500000000001E-4</v>
      </c>
      <c r="G68" s="5">
        <v>2.70458E-4</v>
      </c>
      <c r="H68" s="5">
        <v>2.0402800000000001E-4</v>
      </c>
      <c r="I68" s="5">
        <v>2.7051799999999997E-4</v>
      </c>
      <c r="J68" s="5"/>
      <c r="K68" s="5">
        <f t="shared" si="0"/>
        <v>5.4431300000000005E-4</v>
      </c>
      <c r="L68" s="5">
        <f t="shared" si="1"/>
        <v>1.3625700000000001E-4</v>
      </c>
      <c r="M68" s="5">
        <f t="shared" si="2"/>
        <v>-5.9999999999968932E-8</v>
      </c>
      <c r="N68">
        <v>1</v>
      </c>
      <c r="O68" s="5">
        <f t="shared" si="3"/>
        <v>0.25032839561061376</v>
      </c>
      <c r="P68" s="5">
        <f t="shared" si="4"/>
        <v>-1.1023069447168986E-4</v>
      </c>
      <c r="Q68" s="5">
        <f t="shared" si="5"/>
        <v>0.25032841988034432</v>
      </c>
      <c r="R68" s="5">
        <f t="shared" si="6"/>
        <v>-2.2017216040976409E-4</v>
      </c>
    </row>
    <row r="69" spans="5:18" x14ac:dyDescent="0.3">
      <c r="E69" s="4">
        <v>-30</v>
      </c>
      <c r="F69" s="5">
        <v>3.4290699999999999E-4</v>
      </c>
      <c r="G69" s="5">
        <v>2.78683E-4</v>
      </c>
      <c r="H69" s="5">
        <v>2.1296800000000001E-4</v>
      </c>
      <c r="I69" s="5">
        <v>2.78356E-4</v>
      </c>
      <c r="J69" s="5"/>
      <c r="K69" s="5">
        <f t="shared" si="0"/>
        <v>5.5587499999999995E-4</v>
      </c>
      <c r="L69" s="5">
        <f t="shared" si="1"/>
        <v>1.2993899999999998E-4</v>
      </c>
      <c r="M69" s="5">
        <f t="shared" si="2"/>
        <v>3.2699999999999873E-7</v>
      </c>
      <c r="N69">
        <v>1</v>
      </c>
      <c r="O69" s="5">
        <f t="shared" si="3"/>
        <v>0.2337557904205082</v>
      </c>
      <c r="P69" s="5">
        <f t="shared" si="4"/>
        <v>5.8826174949403874E-4</v>
      </c>
      <c r="Q69" s="5">
        <f t="shared" si="5"/>
        <v>0.23375653061893795</v>
      </c>
      <c r="R69" s="5">
        <f t="shared" si="6"/>
        <v>1.2582800763994339E-3</v>
      </c>
    </row>
    <row r="70" spans="5:18" x14ac:dyDescent="0.3">
      <c r="E70" s="4">
        <v>-29.5</v>
      </c>
      <c r="F70" s="5">
        <v>3.63173E-4</v>
      </c>
      <c r="G70" s="5">
        <v>2.8363100000000001E-4</v>
      </c>
      <c r="H70" s="5">
        <v>2.1127E-4</v>
      </c>
      <c r="I70" s="5">
        <v>2.8819000000000002E-4</v>
      </c>
      <c r="J70" s="5"/>
      <c r="K70" s="5">
        <f t="shared" si="0"/>
        <v>5.74443E-4</v>
      </c>
      <c r="L70" s="5">
        <f t="shared" si="1"/>
        <v>1.51903E-4</v>
      </c>
      <c r="M70" s="5">
        <f t="shared" si="2"/>
        <v>-4.5590000000000084E-6</v>
      </c>
      <c r="N70">
        <v>1</v>
      </c>
      <c r="O70" s="5">
        <f t="shared" si="3"/>
        <v>0.26443528774830577</v>
      </c>
      <c r="P70" s="5">
        <f t="shared" si="4"/>
        <v>-7.9363835924539227E-3</v>
      </c>
      <c r="Q70" s="5">
        <f t="shared" si="5"/>
        <v>0.26455435659058019</v>
      </c>
      <c r="R70" s="5">
        <f t="shared" si="6"/>
        <v>-1.5001783679719152E-2</v>
      </c>
    </row>
    <row r="71" spans="5:18" x14ac:dyDescent="0.3">
      <c r="E71" s="4">
        <v>-29</v>
      </c>
      <c r="F71" s="5">
        <v>3.6838799999999998E-4</v>
      </c>
      <c r="G71" s="5">
        <v>2.9018700000000002E-4</v>
      </c>
      <c r="H71" s="5">
        <v>2.12313E-4</v>
      </c>
      <c r="I71" s="5">
        <v>2.8914400000000002E-4</v>
      </c>
      <c r="J71" s="5"/>
      <c r="K71" s="5">
        <f t="shared" si="0"/>
        <v>5.8070099999999998E-4</v>
      </c>
      <c r="L71" s="5">
        <f t="shared" si="1"/>
        <v>1.5607499999999999E-4</v>
      </c>
      <c r="M71" s="5">
        <f t="shared" si="2"/>
        <v>1.0429999999999966E-6</v>
      </c>
      <c r="N71">
        <v>1</v>
      </c>
      <c r="O71" s="5">
        <f t="shared" si="3"/>
        <v>0.26876998661962004</v>
      </c>
      <c r="P71" s="5">
        <f t="shared" si="4"/>
        <v>1.7961050523419052E-3</v>
      </c>
      <c r="Q71" s="5">
        <f t="shared" si="5"/>
        <v>0.26877598795441116</v>
      </c>
      <c r="R71" s="5">
        <f t="shared" si="6"/>
        <v>3.3412925651862949E-3</v>
      </c>
    </row>
    <row r="72" spans="5:18" x14ac:dyDescent="0.3">
      <c r="E72" s="4">
        <v>-28.5</v>
      </c>
      <c r="F72" s="5">
        <v>3.9628299999999999E-4</v>
      </c>
      <c r="G72" s="5">
        <v>3.0112500000000001E-4</v>
      </c>
      <c r="H72" s="5">
        <v>2.1401100000000001E-4</v>
      </c>
      <c r="I72" s="5">
        <v>3.0520699999999999E-4</v>
      </c>
      <c r="J72" s="5"/>
      <c r="K72" s="5">
        <f t="shared" si="0"/>
        <v>6.1029399999999994E-4</v>
      </c>
      <c r="L72" s="5">
        <f t="shared" si="1"/>
        <v>1.8227199999999998E-4</v>
      </c>
      <c r="M72" s="5">
        <f t="shared" si="2"/>
        <v>-4.0819999999999789E-6</v>
      </c>
      <c r="N72">
        <v>1</v>
      </c>
      <c r="O72" s="5">
        <f t="shared" si="3"/>
        <v>0.298662611790383</v>
      </c>
      <c r="P72" s="5">
        <f t="shared" si="4"/>
        <v>-6.6885796026177205E-3</v>
      </c>
      <c r="Q72" s="5">
        <f t="shared" si="5"/>
        <v>0.298737498112563</v>
      </c>
      <c r="R72" s="5">
        <f t="shared" si="6"/>
        <v>-1.1195679467304485E-2</v>
      </c>
    </row>
    <row r="73" spans="5:18" x14ac:dyDescent="0.3">
      <c r="E73" s="4">
        <v>-28</v>
      </c>
      <c r="F73" s="5">
        <v>4.3571199999999999E-4</v>
      </c>
      <c r="G73" s="5">
        <v>3.2493700000000002E-4</v>
      </c>
      <c r="H73" s="5">
        <v>2.17617E-4</v>
      </c>
      <c r="I73" s="5">
        <v>3.25741E-4</v>
      </c>
      <c r="J73" s="5"/>
      <c r="K73" s="5">
        <f t="shared" ref="K73:K136" si="7">F73+H73</f>
        <v>6.5332900000000002E-4</v>
      </c>
      <c r="L73" s="5">
        <f t="shared" si="1"/>
        <v>2.1809499999999999E-4</v>
      </c>
      <c r="M73" s="5">
        <f t="shared" si="2"/>
        <v>-8.0399999999997401E-7</v>
      </c>
      <c r="N73">
        <v>1</v>
      </c>
      <c r="O73" s="5">
        <f t="shared" si="3"/>
        <v>0.33382109167050594</v>
      </c>
      <c r="P73" s="5">
        <f t="shared" si="4"/>
        <v>-1.2306204071761302E-3</v>
      </c>
      <c r="Q73" s="5">
        <f t="shared" si="5"/>
        <v>0.33382335998350215</v>
      </c>
      <c r="R73" s="5">
        <f t="shared" si="6"/>
        <v>-1.8432251035086084E-3</v>
      </c>
    </row>
    <row r="74" spans="5:18" x14ac:dyDescent="0.3">
      <c r="E74" s="4">
        <v>-27.5</v>
      </c>
      <c r="F74" s="5">
        <v>4.4951000000000002E-4</v>
      </c>
      <c r="G74" s="5">
        <v>3.3048000000000002E-4</v>
      </c>
      <c r="H74" s="5">
        <v>2.2140199999999999E-4</v>
      </c>
      <c r="I74" s="5">
        <v>3.42639E-4</v>
      </c>
      <c r="J74" s="5"/>
      <c r="K74" s="5">
        <f t="shared" si="7"/>
        <v>6.7091200000000007E-4</v>
      </c>
      <c r="L74" s="5">
        <f t="shared" ref="L74:L137" si="8">F74-H74</f>
        <v>2.2810800000000003E-4</v>
      </c>
      <c r="M74" s="5">
        <f t="shared" ref="M74:M137" si="9">G74-I74</f>
        <v>-1.2158999999999976E-5</v>
      </c>
      <c r="N74">
        <v>1</v>
      </c>
      <c r="O74" s="5">
        <f t="shared" ref="O74:O137" si="10">L74/K74</f>
        <v>0.33999689974244013</v>
      </c>
      <c r="P74" s="5">
        <f t="shared" ref="P74:P137" si="11">M74/K74</f>
        <v>-1.8123092149193897E-2</v>
      </c>
      <c r="Q74" s="5">
        <f t="shared" ref="Q74:Q137" si="12">SQRT(O74^2+P74^2)</f>
        <v>0.34047957105165511</v>
      </c>
      <c r="R74" s="5">
        <f t="shared" ref="R74:R137" si="13">0.5*ATAN(P74/O74)</f>
        <v>-2.6626650242125773E-2</v>
      </c>
    </row>
    <row r="75" spans="5:18" x14ac:dyDescent="0.3">
      <c r="E75" s="4">
        <v>-27</v>
      </c>
      <c r="F75" s="5">
        <v>4.87598E-4</v>
      </c>
      <c r="G75" s="5">
        <v>3.5941800000000002E-4</v>
      </c>
      <c r="H75" s="5">
        <v>2.27691E-4</v>
      </c>
      <c r="I75" s="5">
        <v>3.5852399999999998E-4</v>
      </c>
      <c r="J75" s="5"/>
      <c r="K75" s="5">
        <f t="shared" si="7"/>
        <v>7.1528900000000003E-4</v>
      </c>
      <c r="L75" s="5">
        <f t="shared" si="8"/>
        <v>2.5990699999999998E-4</v>
      </c>
      <c r="M75" s="5">
        <f t="shared" si="9"/>
        <v>8.9400000000003583E-7</v>
      </c>
      <c r="N75">
        <v>1</v>
      </c>
      <c r="O75" s="5">
        <f t="shared" si="10"/>
        <v>0.36335942535115173</v>
      </c>
      <c r="P75" s="5">
        <f t="shared" si="11"/>
        <v>1.2498444684596517E-3</v>
      </c>
      <c r="Q75" s="5">
        <f t="shared" si="12"/>
        <v>0.36336157488473453</v>
      </c>
      <c r="R75" s="5">
        <f t="shared" si="13"/>
        <v>1.7198391621694228E-3</v>
      </c>
    </row>
    <row r="76" spans="5:18" x14ac:dyDescent="0.3">
      <c r="E76" s="4">
        <v>-26.5</v>
      </c>
      <c r="F76" s="5">
        <v>5.3596899999999996E-4</v>
      </c>
      <c r="G76" s="5">
        <v>3.7101099999999998E-4</v>
      </c>
      <c r="H76" s="5">
        <v>2.2882299999999999E-4</v>
      </c>
      <c r="I76" s="5">
        <v>3.9413799999999999E-4</v>
      </c>
      <c r="J76" s="5"/>
      <c r="K76" s="5">
        <f t="shared" si="7"/>
        <v>7.6479199999999992E-4</v>
      </c>
      <c r="L76" s="5">
        <f t="shared" si="8"/>
        <v>3.07146E-4</v>
      </c>
      <c r="M76" s="5">
        <f t="shared" si="9"/>
        <v>-2.3127000000000011E-5</v>
      </c>
      <c r="N76">
        <v>1</v>
      </c>
      <c r="O76" s="5">
        <f t="shared" si="10"/>
        <v>0.40160723438529694</v>
      </c>
      <c r="P76" s="5">
        <f t="shared" si="11"/>
        <v>-3.0239594556428433E-2</v>
      </c>
      <c r="Q76" s="5">
        <f t="shared" si="12"/>
        <v>0.4027440921845335</v>
      </c>
      <c r="R76" s="5">
        <f t="shared" si="13"/>
        <v>-3.7577310935489647E-2</v>
      </c>
    </row>
    <row r="77" spans="5:18" x14ac:dyDescent="0.3">
      <c r="E77" s="4">
        <v>-26</v>
      </c>
      <c r="F77" s="5">
        <v>5.8544100000000002E-4</v>
      </c>
      <c r="G77" s="5">
        <v>3.9616400000000001E-4</v>
      </c>
      <c r="H77" s="5">
        <v>2.3332299999999999E-4</v>
      </c>
      <c r="I77" s="5">
        <v>4.2656299999999997E-4</v>
      </c>
      <c r="J77" s="5"/>
      <c r="K77" s="5">
        <f t="shared" si="7"/>
        <v>8.1876400000000004E-4</v>
      </c>
      <c r="L77" s="5">
        <f t="shared" si="8"/>
        <v>3.5211800000000001E-4</v>
      </c>
      <c r="M77" s="5">
        <f t="shared" si="9"/>
        <v>-3.0398999999999964E-5</v>
      </c>
      <c r="N77">
        <v>1</v>
      </c>
      <c r="O77" s="5">
        <f t="shared" si="10"/>
        <v>0.43006043255443571</v>
      </c>
      <c r="P77" s="5">
        <f t="shared" si="11"/>
        <v>-3.7127914759320098E-2</v>
      </c>
      <c r="Q77" s="5">
        <f t="shared" si="12"/>
        <v>0.43166011826816209</v>
      </c>
      <c r="R77" s="5">
        <f t="shared" si="13"/>
        <v>-4.3059163093026667E-2</v>
      </c>
    </row>
    <row r="78" spans="5:18" x14ac:dyDescent="0.3">
      <c r="E78" s="4">
        <v>-25.5</v>
      </c>
      <c r="F78" s="5">
        <v>6.5267500000000002E-4</v>
      </c>
      <c r="G78" s="5">
        <v>4.2882700000000001E-4</v>
      </c>
      <c r="H78" s="5">
        <v>2.4044600000000001E-4</v>
      </c>
      <c r="I78" s="5">
        <v>4.6995499999999998E-4</v>
      </c>
      <c r="J78" s="5"/>
      <c r="K78" s="5">
        <f t="shared" si="7"/>
        <v>8.9312099999999998E-4</v>
      </c>
      <c r="L78" s="5">
        <f t="shared" si="8"/>
        <v>4.1222900000000001E-4</v>
      </c>
      <c r="M78" s="5">
        <f t="shared" si="9"/>
        <v>-4.1127999999999976E-5</v>
      </c>
      <c r="N78">
        <v>1</v>
      </c>
      <c r="O78" s="5">
        <f t="shared" si="10"/>
        <v>0.46156007976522778</v>
      </c>
      <c r="P78" s="5">
        <f t="shared" si="11"/>
        <v>-4.6049751377472907E-2</v>
      </c>
      <c r="Q78" s="5">
        <f t="shared" si="12"/>
        <v>0.46385157845458552</v>
      </c>
      <c r="R78" s="5">
        <f t="shared" si="13"/>
        <v>-4.9720357388314596E-2</v>
      </c>
    </row>
    <row r="79" spans="5:18" x14ac:dyDescent="0.3">
      <c r="E79" s="4">
        <v>-25</v>
      </c>
      <c r="F79" s="5">
        <v>7.4148599999999997E-4</v>
      </c>
      <c r="G79" s="5">
        <v>4.7096799999999999E-4</v>
      </c>
      <c r="H79" s="5">
        <v>2.4056500000000001E-4</v>
      </c>
      <c r="I79" s="5">
        <v>5.15107E-4</v>
      </c>
      <c r="J79" s="5"/>
      <c r="K79" s="5">
        <f t="shared" si="7"/>
        <v>9.8205100000000006E-4</v>
      </c>
      <c r="L79" s="5">
        <f t="shared" si="8"/>
        <v>5.0092099999999998E-4</v>
      </c>
      <c r="M79" s="5">
        <f t="shared" si="9"/>
        <v>-4.4139000000000005E-5</v>
      </c>
      <c r="N79">
        <v>1</v>
      </c>
      <c r="O79" s="5">
        <f t="shared" si="10"/>
        <v>0.51007636059634376</v>
      </c>
      <c r="P79" s="5">
        <f t="shared" si="11"/>
        <v>-4.4945730924361361E-2</v>
      </c>
      <c r="Q79" s="5">
        <f t="shared" si="12"/>
        <v>0.51205274373597143</v>
      </c>
      <c r="R79" s="5">
        <f t="shared" si="13"/>
        <v>-4.3944346519303623E-2</v>
      </c>
    </row>
    <row r="80" spans="5:18" x14ac:dyDescent="0.3">
      <c r="E80" s="4">
        <v>-24.5</v>
      </c>
      <c r="F80" s="5">
        <v>8.3339600000000003E-4</v>
      </c>
      <c r="G80" s="5">
        <v>5.1415300000000005E-4</v>
      </c>
      <c r="H80" s="5">
        <v>2.4989400000000002E-4</v>
      </c>
      <c r="I80" s="5">
        <v>5.7840699999999997E-4</v>
      </c>
      <c r="J80" s="5"/>
      <c r="K80" s="5">
        <f t="shared" si="7"/>
        <v>1.08329E-3</v>
      </c>
      <c r="L80" s="5">
        <f t="shared" si="8"/>
        <v>5.8350200000000007E-4</v>
      </c>
      <c r="M80" s="5">
        <f t="shared" si="9"/>
        <v>-6.4253999999999917E-5</v>
      </c>
      <c r="N80">
        <v>1</v>
      </c>
      <c r="O80" s="5">
        <f t="shared" si="10"/>
        <v>0.53863877632028367</v>
      </c>
      <c r="P80" s="5">
        <f t="shared" si="11"/>
        <v>-5.9313757165671166E-2</v>
      </c>
      <c r="Q80" s="5">
        <f t="shared" si="12"/>
        <v>0.54189468824202436</v>
      </c>
      <c r="R80" s="5">
        <f t="shared" si="13"/>
        <v>-5.4837995270302475E-2</v>
      </c>
    </row>
    <row r="81" spans="5:18" x14ac:dyDescent="0.3">
      <c r="E81" s="4">
        <v>-24</v>
      </c>
      <c r="F81" s="5">
        <v>9.5200899999999997E-4</v>
      </c>
      <c r="G81" s="5">
        <v>5.7447300000000004E-4</v>
      </c>
      <c r="H81" s="5">
        <v>2.48881E-4</v>
      </c>
      <c r="I81" s="5">
        <v>6.3360100000000002E-4</v>
      </c>
      <c r="J81" s="5"/>
      <c r="K81" s="5">
        <f t="shared" si="7"/>
        <v>1.20089E-3</v>
      </c>
      <c r="L81" s="5">
        <f t="shared" si="8"/>
        <v>7.0312799999999991E-4</v>
      </c>
      <c r="M81" s="5">
        <f t="shared" si="9"/>
        <v>-5.912799999999998E-5</v>
      </c>
      <c r="N81">
        <v>1</v>
      </c>
      <c r="O81" s="5">
        <f t="shared" si="10"/>
        <v>0.58550574990215576</v>
      </c>
      <c r="P81" s="5">
        <f t="shared" si="11"/>
        <v>-4.9236816028112466E-2</v>
      </c>
      <c r="Q81" s="5">
        <f t="shared" si="12"/>
        <v>0.58757233360759242</v>
      </c>
      <c r="R81" s="5">
        <f t="shared" si="13"/>
        <v>-4.1947705045606506E-2</v>
      </c>
    </row>
    <row r="82" spans="5:18" x14ac:dyDescent="0.3">
      <c r="E82" s="4">
        <v>-23.5</v>
      </c>
      <c r="F82" s="5">
        <v>1.1130599999999999E-3</v>
      </c>
      <c r="G82" s="5">
        <v>6.3240900000000001E-4</v>
      </c>
      <c r="H82" s="5">
        <v>2.5353000000000002E-4</v>
      </c>
      <c r="I82" s="5">
        <v>7.4422699999999997E-4</v>
      </c>
      <c r="J82" s="5"/>
      <c r="K82" s="5">
        <f t="shared" si="7"/>
        <v>1.36659E-3</v>
      </c>
      <c r="L82" s="5">
        <f t="shared" si="8"/>
        <v>8.5952999999999984E-4</v>
      </c>
      <c r="M82" s="5">
        <f t="shared" si="9"/>
        <v>-1.1181799999999997E-4</v>
      </c>
      <c r="N82">
        <v>1</v>
      </c>
      <c r="O82" s="5">
        <f t="shared" si="10"/>
        <v>0.62895967334752911</v>
      </c>
      <c r="P82" s="5">
        <f t="shared" si="11"/>
        <v>-8.1822638830958791E-2</v>
      </c>
      <c r="Q82" s="5">
        <f t="shared" si="12"/>
        <v>0.63425958007955385</v>
      </c>
      <c r="R82" s="5">
        <f t="shared" si="13"/>
        <v>-6.4682750305674538E-2</v>
      </c>
    </row>
    <row r="83" spans="5:18" x14ac:dyDescent="0.3">
      <c r="E83" s="4">
        <v>-23</v>
      </c>
      <c r="F83" s="5">
        <v>1.33384E-3</v>
      </c>
      <c r="G83" s="5">
        <v>7.5114099999999998E-4</v>
      </c>
      <c r="H83" s="5">
        <v>2.5943100000000002E-4</v>
      </c>
      <c r="I83" s="5">
        <v>8.5521100000000004E-4</v>
      </c>
      <c r="J83" s="5"/>
      <c r="K83" s="5">
        <f t="shared" si="7"/>
        <v>1.5932710000000001E-3</v>
      </c>
      <c r="L83" s="5">
        <f t="shared" si="8"/>
        <v>1.0744089999999999E-3</v>
      </c>
      <c r="M83" s="5">
        <f t="shared" si="9"/>
        <v>-1.0407000000000005E-4</v>
      </c>
      <c r="N83">
        <v>1</v>
      </c>
      <c r="O83" s="5">
        <f t="shared" si="10"/>
        <v>0.67434165311488115</v>
      </c>
      <c r="P83" s="5">
        <f t="shared" si="11"/>
        <v>-6.5318454927002403E-2</v>
      </c>
      <c r="Q83" s="5">
        <f t="shared" si="12"/>
        <v>0.67749772374507766</v>
      </c>
      <c r="R83" s="5">
        <f t="shared" si="13"/>
        <v>-4.8280657627722739E-2</v>
      </c>
    </row>
    <row r="84" spans="5:18" x14ac:dyDescent="0.3">
      <c r="E84" s="4">
        <v>-22.5</v>
      </c>
      <c r="F84" s="5">
        <v>1.55652E-3</v>
      </c>
      <c r="G84" s="5">
        <v>8.6760899999999998E-4</v>
      </c>
      <c r="H84" s="5">
        <v>2.6637500000000001E-4</v>
      </c>
      <c r="I84" s="5">
        <v>9.7549300000000002E-4</v>
      </c>
      <c r="J84" s="5"/>
      <c r="K84" s="5">
        <f t="shared" si="7"/>
        <v>1.8228950000000002E-3</v>
      </c>
      <c r="L84" s="5">
        <f t="shared" si="8"/>
        <v>1.2901449999999999E-3</v>
      </c>
      <c r="M84" s="5">
        <f t="shared" si="9"/>
        <v>-1.0788400000000004E-4</v>
      </c>
      <c r="N84">
        <v>1</v>
      </c>
      <c r="O84" s="5">
        <f t="shared" si="10"/>
        <v>0.70774509777030481</v>
      </c>
      <c r="P84" s="5">
        <f t="shared" si="11"/>
        <v>-5.9182783429654495E-2</v>
      </c>
      <c r="Q84" s="5">
        <f t="shared" si="12"/>
        <v>0.71021526685391645</v>
      </c>
      <c r="R84" s="5">
        <f t="shared" si="13"/>
        <v>-4.171375601860846E-2</v>
      </c>
    </row>
    <row r="85" spans="5:18" x14ac:dyDescent="0.3">
      <c r="E85" s="4">
        <v>-22</v>
      </c>
      <c r="F85" s="5">
        <v>1.7644200000000001E-3</v>
      </c>
      <c r="G85" s="5">
        <v>9.5665799999999999E-4</v>
      </c>
      <c r="H85" s="5">
        <v>2.8097799999999998E-4</v>
      </c>
      <c r="I85" s="5">
        <v>1.1169999999999999E-3</v>
      </c>
      <c r="J85" s="5"/>
      <c r="K85" s="5">
        <f t="shared" si="7"/>
        <v>2.0453979999999999E-3</v>
      </c>
      <c r="L85" s="5">
        <f t="shared" si="8"/>
        <v>1.4834420000000002E-3</v>
      </c>
      <c r="M85" s="5">
        <f t="shared" si="9"/>
        <v>-1.6034199999999995E-4</v>
      </c>
      <c r="N85">
        <v>1</v>
      </c>
      <c r="O85" s="5">
        <f t="shared" si="10"/>
        <v>0.72525836047556524</v>
      </c>
      <c r="P85" s="5">
        <f t="shared" si="11"/>
        <v>-7.8391589314157906E-2</v>
      </c>
      <c r="Q85" s="5">
        <f t="shared" si="12"/>
        <v>0.72948264593128231</v>
      </c>
      <c r="R85" s="5">
        <f t="shared" si="13"/>
        <v>-5.3834904571473434E-2</v>
      </c>
    </row>
    <row r="86" spans="5:18" x14ac:dyDescent="0.3">
      <c r="E86" s="4">
        <v>-21.5</v>
      </c>
      <c r="F86" s="5">
        <v>2.0499400000000001E-3</v>
      </c>
      <c r="G86" s="5">
        <v>1.0708600000000001E-3</v>
      </c>
      <c r="H86" s="5">
        <v>2.898E-4</v>
      </c>
      <c r="I86" s="5">
        <v>1.29605E-3</v>
      </c>
      <c r="J86" s="5"/>
      <c r="K86" s="5">
        <f t="shared" si="7"/>
        <v>2.3397399999999999E-3</v>
      </c>
      <c r="L86" s="5">
        <f t="shared" si="8"/>
        <v>1.7601400000000001E-3</v>
      </c>
      <c r="M86" s="5">
        <f t="shared" si="9"/>
        <v>-2.251899999999999E-4</v>
      </c>
      <c r="N86">
        <v>1</v>
      </c>
      <c r="O86" s="5">
        <f t="shared" si="10"/>
        <v>0.75228016788190144</v>
      </c>
      <c r="P86" s="5">
        <f t="shared" si="11"/>
        <v>-9.6245736705787788E-2</v>
      </c>
      <c r="Q86" s="5">
        <f t="shared" si="12"/>
        <v>0.75841195456193966</v>
      </c>
      <c r="R86" s="5">
        <f t="shared" si="13"/>
        <v>-6.3623708232162748E-2</v>
      </c>
    </row>
    <row r="87" spans="5:18" x14ac:dyDescent="0.3">
      <c r="E87" s="4">
        <v>-21</v>
      </c>
      <c r="F87" s="5">
        <v>2.3641700000000001E-3</v>
      </c>
      <c r="G87" s="5">
        <v>1.23931E-3</v>
      </c>
      <c r="H87" s="5">
        <v>3.0026E-4</v>
      </c>
      <c r="I87" s="5">
        <v>1.4680699999999999E-3</v>
      </c>
      <c r="J87" s="5"/>
      <c r="K87" s="5">
        <f t="shared" si="7"/>
        <v>2.6644300000000002E-3</v>
      </c>
      <c r="L87" s="5">
        <f t="shared" si="8"/>
        <v>2.06391E-3</v>
      </c>
      <c r="M87" s="5">
        <f t="shared" si="9"/>
        <v>-2.2875999999999994E-4</v>
      </c>
      <c r="N87">
        <v>1</v>
      </c>
      <c r="O87" s="5">
        <f t="shared" si="10"/>
        <v>0.77461595913572501</v>
      </c>
      <c r="P87" s="5">
        <f t="shared" si="11"/>
        <v>-8.5857012569292471E-2</v>
      </c>
      <c r="Q87" s="5">
        <f t="shared" si="12"/>
        <v>0.77935955165448689</v>
      </c>
      <c r="R87" s="5">
        <f t="shared" si="13"/>
        <v>-5.5193798489565571E-2</v>
      </c>
    </row>
    <row r="88" spans="5:18" x14ac:dyDescent="0.3">
      <c r="E88" s="4">
        <v>-20.5</v>
      </c>
      <c r="F88" s="5">
        <v>2.8734400000000001E-3</v>
      </c>
      <c r="G88" s="5">
        <v>1.4628200000000001E-3</v>
      </c>
      <c r="H88" s="5">
        <v>3.14059E-4</v>
      </c>
      <c r="I88" s="5">
        <v>1.7722899999999999E-3</v>
      </c>
      <c r="J88" s="5"/>
      <c r="K88" s="5">
        <f t="shared" si="7"/>
        <v>3.1874989999999999E-3</v>
      </c>
      <c r="L88" s="5">
        <f t="shared" si="8"/>
        <v>2.5593810000000003E-3</v>
      </c>
      <c r="M88" s="5">
        <f t="shared" si="9"/>
        <v>-3.0946999999999984E-4</v>
      </c>
      <c r="N88">
        <v>1</v>
      </c>
      <c r="O88" s="5">
        <f t="shared" si="10"/>
        <v>0.80294331072731329</v>
      </c>
      <c r="P88" s="5">
        <f t="shared" si="11"/>
        <v>-9.7088657910167145E-2</v>
      </c>
      <c r="Q88" s="5">
        <f t="shared" si="12"/>
        <v>0.80879179504773435</v>
      </c>
      <c r="R88" s="5">
        <f t="shared" si="13"/>
        <v>-6.0165890633536716E-2</v>
      </c>
    </row>
    <row r="89" spans="5:18" x14ac:dyDescent="0.3">
      <c r="E89" s="4">
        <v>-20</v>
      </c>
      <c r="F89" s="5">
        <v>3.4365799999999998E-3</v>
      </c>
      <c r="G89" s="5">
        <v>1.70911E-3</v>
      </c>
      <c r="H89" s="5">
        <v>3.3444399999999998E-4</v>
      </c>
      <c r="I89" s="5">
        <v>2.1424399999999998E-3</v>
      </c>
      <c r="J89" s="5"/>
      <c r="K89" s="5">
        <f t="shared" si="7"/>
        <v>3.771024E-3</v>
      </c>
      <c r="L89" s="5">
        <f t="shared" si="8"/>
        <v>3.1021359999999997E-3</v>
      </c>
      <c r="M89" s="5">
        <f t="shared" si="9"/>
        <v>-4.3332999999999978E-4</v>
      </c>
      <c r="N89">
        <v>1</v>
      </c>
      <c r="O89" s="5">
        <f t="shared" si="10"/>
        <v>0.82262430575886014</v>
      </c>
      <c r="P89" s="5">
        <f t="shared" si="11"/>
        <v>-0.11491043281612628</v>
      </c>
      <c r="Q89" s="5">
        <f t="shared" si="12"/>
        <v>0.83061131463232307</v>
      </c>
      <c r="R89" s="5">
        <f t="shared" si="13"/>
        <v>-6.9394777479427655E-2</v>
      </c>
    </row>
    <row r="90" spans="5:18" x14ac:dyDescent="0.3">
      <c r="E90" s="4">
        <v>-19.5</v>
      </c>
      <c r="F90" s="5">
        <v>4.0860499999999999E-3</v>
      </c>
      <c r="G90" s="5">
        <v>2.02848E-3</v>
      </c>
      <c r="H90" s="5">
        <v>3.4824200000000002E-4</v>
      </c>
      <c r="I90" s="5">
        <v>2.4819500000000001E-3</v>
      </c>
      <c r="J90" s="5"/>
      <c r="K90" s="5">
        <f t="shared" si="7"/>
        <v>4.4342920000000003E-3</v>
      </c>
      <c r="L90" s="5">
        <f t="shared" si="8"/>
        <v>3.737808E-3</v>
      </c>
      <c r="M90" s="5">
        <f t="shared" si="9"/>
        <v>-4.5347000000000009E-4</v>
      </c>
      <c r="N90">
        <v>1</v>
      </c>
      <c r="O90" s="5">
        <f t="shared" si="10"/>
        <v>0.84293231027636428</v>
      </c>
      <c r="P90" s="5">
        <f t="shared" si="11"/>
        <v>-0.10226435246032513</v>
      </c>
      <c r="Q90" s="5">
        <f t="shared" si="12"/>
        <v>0.84911299453722799</v>
      </c>
      <c r="R90" s="5">
        <f t="shared" si="13"/>
        <v>-6.0364877739044719E-2</v>
      </c>
    </row>
    <row r="91" spans="5:18" x14ac:dyDescent="0.3">
      <c r="E91" s="4">
        <v>-19</v>
      </c>
      <c r="F91" s="5">
        <v>4.8389699999999997E-3</v>
      </c>
      <c r="G91" s="5">
        <v>2.42282E-3</v>
      </c>
      <c r="H91" s="5">
        <v>3.53994E-4</v>
      </c>
      <c r="I91" s="5">
        <v>2.7995300000000002E-3</v>
      </c>
      <c r="J91" s="5"/>
      <c r="K91" s="5">
        <f t="shared" si="7"/>
        <v>5.1929639999999996E-3</v>
      </c>
      <c r="L91" s="5">
        <f t="shared" si="8"/>
        <v>4.4849759999999999E-3</v>
      </c>
      <c r="M91" s="5">
        <f t="shared" si="9"/>
        <v>-3.7671000000000015E-4</v>
      </c>
      <c r="N91">
        <v>1</v>
      </c>
      <c r="O91" s="5">
        <f t="shared" si="10"/>
        <v>0.86366398842741843</v>
      </c>
      <c r="P91" s="5">
        <f t="shared" si="11"/>
        <v>-7.2542386197940165E-2</v>
      </c>
      <c r="Q91" s="5">
        <f t="shared" si="12"/>
        <v>0.86670518788204276</v>
      </c>
      <c r="R91" s="5">
        <f t="shared" si="13"/>
        <v>-4.1898534223622164E-2</v>
      </c>
    </row>
    <row r="92" spans="5:18" x14ac:dyDescent="0.3">
      <c r="E92" s="4">
        <v>-18.5</v>
      </c>
      <c r="F92" s="5">
        <v>5.8513000000000003E-3</v>
      </c>
      <c r="G92" s="5">
        <v>2.8624700000000002E-3</v>
      </c>
      <c r="H92" s="5">
        <v>3.7631600000000002E-4</v>
      </c>
      <c r="I92" s="5">
        <v>3.3641000000000001E-3</v>
      </c>
      <c r="J92" s="5"/>
      <c r="K92" s="5">
        <f t="shared" si="7"/>
        <v>6.2276160000000001E-3</v>
      </c>
      <c r="L92" s="5">
        <f t="shared" si="8"/>
        <v>5.4749840000000004E-3</v>
      </c>
      <c r="M92" s="5">
        <f t="shared" si="9"/>
        <v>-5.0162999999999987E-4</v>
      </c>
      <c r="N92">
        <v>1</v>
      </c>
      <c r="O92" s="5">
        <f t="shared" si="10"/>
        <v>0.87914604882510428</v>
      </c>
      <c r="P92" s="5">
        <f t="shared" si="11"/>
        <v>-8.0549282422037558E-2</v>
      </c>
      <c r="Q92" s="5">
        <f t="shared" si="12"/>
        <v>0.88282838766291249</v>
      </c>
      <c r="R92" s="5">
        <f t="shared" si="13"/>
        <v>-4.5683545614087717E-2</v>
      </c>
    </row>
    <row r="93" spans="5:18" x14ac:dyDescent="0.3">
      <c r="E93" s="4">
        <v>-18</v>
      </c>
      <c r="F93" s="5">
        <v>6.9785400000000001E-3</v>
      </c>
      <c r="G93" s="5">
        <v>3.3884200000000001E-3</v>
      </c>
      <c r="H93" s="5">
        <v>3.8922000000000002E-4</v>
      </c>
      <c r="I93" s="5">
        <v>4.0607799999999999E-3</v>
      </c>
      <c r="J93" s="5"/>
      <c r="K93" s="5">
        <f t="shared" si="7"/>
        <v>7.3677600000000001E-3</v>
      </c>
      <c r="L93" s="5">
        <f t="shared" si="8"/>
        <v>6.5893200000000001E-3</v>
      </c>
      <c r="M93" s="5">
        <f t="shared" si="9"/>
        <v>-6.7235999999999988E-4</v>
      </c>
      <c r="N93">
        <v>1</v>
      </c>
      <c r="O93" s="5">
        <f t="shared" si="10"/>
        <v>0.89434509267402851</v>
      </c>
      <c r="P93" s="5">
        <f t="shared" si="11"/>
        <v>-9.1257044203394228E-2</v>
      </c>
      <c r="Q93" s="5">
        <f t="shared" si="12"/>
        <v>0.8989888725155929</v>
      </c>
      <c r="R93" s="5">
        <f t="shared" si="13"/>
        <v>-5.0842954565218007E-2</v>
      </c>
    </row>
    <row r="94" spans="5:18" x14ac:dyDescent="0.3">
      <c r="E94" s="4">
        <v>-17.5</v>
      </c>
      <c r="F94" s="5">
        <v>7.6504099999999998E-3</v>
      </c>
      <c r="G94" s="5">
        <v>3.7083799999999998E-3</v>
      </c>
      <c r="H94" s="5">
        <v>4.0242300000000001E-4</v>
      </c>
      <c r="I94" s="5">
        <v>4.4398600000000003E-3</v>
      </c>
      <c r="J94" s="5"/>
      <c r="K94" s="5">
        <f t="shared" si="7"/>
        <v>8.0528330000000006E-3</v>
      </c>
      <c r="L94" s="5">
        <f t="shared" si="8"/>
        <v>7.247987E-3</v>
      </c>
      <c r="M94" s="5">
        <f t="shared" si="9"/>
        <v>-7.314800000000005E-4</v>
      </c>
      <c r="N94">
        <v>1</v>
      </c>
      <c r="O94" s="5">
        <f t="shared" si="10"/>
        <v>0.90005430387045149</v>
      </c>
      <c r="P94" s="5">
        <f t="shared" si="11"/>
        <v>-9.0835113555689087E-2</v>
      </c>
      <c r="Q94" s="5">
        <f t="shared" si="12"/>
        <v>0.90462631388347203</v>
      </c>
      <c r="R94" s="5">
        <f t="shared" si="13"/>
        <v>-5.0290628317948775E-2</v>
      </c>
    </row>
    <row r="95" spans="5:18" x14ac:dyDescent="0.3">
      <c r="E95" s="4">
        <v>-17</v>
      </c>
      <c r="F95" s="5">
        <v>9.2712000000000003E-3</v>
      </c>
      <c r="G95" s="5">
        <v>4.3874099999999996E-3</v>
      </c>
      <c r="H95" s="5">
        <v>4.3481800000000001E-4</v>
      </c>
      <c r="I95" s="5">
        <v>5.3305899999999996E-3</v>
      </c>
      <c r="J95" s="5"/>
      <c r="K95" s="5">
        <f t="shared" si="7"/>
        <v>9.7060180000000003E-3</v>
      </c>
      <c r="L95" s="5">
        <f t="shared" si="8"/>
        <v>8.8363820000000003E-3</v>
      </c>
      <c r="M95" s="5">
        <f t="shared" si="9"/>
        <v>-9.4318000000000006E-4</v>
      </c>
      <c r="N95">
        <v>1</v>
      </c>
      <c r="O95" s="5">
        <f t="shared" si="10"/>
        <v>0.91040239158839398</v>
      </c>
      <c r="P95" s="5">
        <f t="shared" si="11"/>
        <v>-9.7174763121189348E-2</v>
      </c>
      <c r="Q95" s="5">
        <f t="shared" si="12"/>
        <v>0.91557383601625852</v>
      </c>
      <c r="R95" s="5">
        <f t="shared" si="13"/>
        <v>-5.3167822937339994E-2</v>
      </c>
    </row>
    <row r="96" spans="5:18" x14ac:dyDescent="0.3">
      <c r="E96" s="4">
        <v>-16.5</v>
      </c>
      <c r="F96" s="5">
        <v>1.06011E-2</v>
      </c>
      <c r="G96" s="5">
        <v>4.9772599999999998E-3</v>
      </c>
      <c r="H96" s="5">
        <v>4.5672200000000001E-4</v>
      </c>
      <c r="I96" s="5">
        <v>6.19033E-3</v>
      </c>
      <c r="J96" s="5"/>
      <c r="K96" s="5">
        <f t="shared" si="7"/>
        <v>1.1057822E-2</v>
      </c>
      <c r="L96" s="5">
        <f t="shared" si="8"/>
        <v>1.0144378000000001E-2</v>
      </c>
      <c r="M96" s="5">
        <f t="shared" si="9"/>
        <v>-1.2130700000000001E-3</v>
      </c>
      <c r="N96">
        <v>1</v>
      </c>
      <c r="O96" s="5">
        <f t="shared" si="10"/>
        <v>0.91739385929706596</v>
      </c>
      <c r="P96" s="5">
        <f t="shared" si="11"/>
        <v>-0.10970243507265717</v>
      </c>
      <c r="Q96" s="5">
        <f t="shared" si="12"/>
        <v>0.92392971450042416</v>
      </c>
      <c r="R96" s="5">
        <f t="shared" si="13"/>
        <v>-5.9507690320955008E-2</v>
      </c>
    </row>
    <row r="97" spans="5:18" x14ac:dyDescent="0.3">
      <c r="E97" s="4">
        <v>-16</v>
      </c>
      <c r="F97" s="5">
        <v>1.28193E-2</v>
      </c>
      <c r="G97" s="5">
        <v>5.9719400000000002E-3</v>
      </c>
      <c r="H97" s="5">
        <v>4.8470700000000002E-4</v>
      </c>
      <c r="I97" s="5">
        <v>7.3237700000000003E-3</v>
      </c>
      <c r="J97" s="5"/>
      <c r="K97" s="5">
        <f t="shared" si="7"/>
        <v>1.3304007E-2</v>
      </c>
      <c r="L97" s="5">
        <f t="shared" si="8"/>
        <v>1.2334593000000001E-2</v>
      </c>
      <c r="M97" s="5">
        <f t="shared" si="9"/>
        <v>-1.35183E-3</v>
      </c>
      <c r="N97">
        <v>1</v>
      </c>
      <c r="O97" s="5">
        <f t="shared" si="10"/>
        <v>0.92713368235600013</v>
      </c>
      <c r="P97" s="5">
        <f t="shared" si="11"/>
        <v>-0.10161074028298392</v>
      </c>
      <c r="Q97" s="5">
        <f t="shared" si="12"/>
        <v>0.93268515990116008</v>
      </c>
      <c r="R97" s="5">
        <f t="shared" si="13"/>
        <v>-5.4580487874555009E-2</v>
      </c>
    </row>
    <row r="98" spans="5:18" x14ac:dyDescent="0.3">
      <c r="E98" s="4">
        <v>-15.5</v>
      </c>
      <c r="F98" s="5">
        <v>1.44425E-2</v>
      </c>
      <c r="G98" s="5">
        <v>6.8784099999999997E-3</v>
      </c>
      <c r="H98" s="5">
        <v>5.0831200000000002E-4</v>
      </c>
      <c r="I98" s="5">
        <v>8.2898699999999995E-3</v>
      </c>
      <c r="J98" s="5"/>
      <c r="K98" s="5">
        <f t="shared" si="7"/>
        <v>1.4950812000000001E-2</v>
      </c>
      <c r="L98" s="5">
        <f t="shared" si="8"/>
        <v>1.3934188E-2</v>
      </c>
      <c r="M98" s="5">
        <f t="shared" si="9"/>
        <v>-1.4114599999999998E-3</v>
      </c>
      <c r="N98">
        <v>1</v>
      </c>
      <c r="O98" s="5">
        <f t="shared" si="10"/>
        <v>0.93200208791335204</v>
      </c>
      <c r="P98" s="5">
        <f t="shared" si="11"/>
        <v>-9.4406912480740152E-2</v>
      </c>
      <c r="Q98" s="5">
        <f t="shared" si="12"/>
        <v>0.9367713472342083</v>
      </c>
      <c r="R98" s="5">
        <f t="shared" si="13"/>
        <v>-5.047520589078143E-2</v>
      </c>
    </row>
    <row r="99" spans="5:18" x14ac:dyDescent="0.3">
      <c r="E99" s="4">
        <v>-15</v>
      </c>
      <c r="F99" s="5">
        <v>1.7845300000000001E-2</v>
      </c>
      <c r="G99" s="5">
        <v>8.2607900000000005E-3</v>
      </c>
      <c r="H99" s="5">
        <v>5.7459299999999998E-4</v>
      </c>
      <c r="I99" s="5">
        <v>1.04809E-2</v>
      </c>
      <c r="J99" s="5"/>
      <c r="K99" s="5">
        <f t="shared" si="7"/>
        <v>1.8419893E-2</v>
      </c>
      <c r="L99" s="5">
        <f t="shared" si="8"/>
        <v>1.7270707000000003E-2</v>
      </c>
      <c r="M99" s="5">
        <f t="shared" si="9"/>
        <v>-2.2201099999999991E-3</v>
      </c>
      <c r="N99">
        <v>1</v>
      </c>
      <c r="O99" s="5">
        <f t="shared" si="10"/>
        <v>0.93761168970959841</v>
      </c>
      <c r="P99" s="5">
        <f t="shared" si="11"/>
        <v>-0.1205278445428537</v>
      </c>
      <c r="Q99" s="5">
        <f t="shared" si="12"/>
        <v>0.94532673821818591</v>
      </c>
      <c r="R99" s="5">
        <f t="shared" si="13"/>
        <v>-6.3923297513748159E-2</v>
      </c>
    </row>
    <row r="100" spans="5:18" x14ac:dyDescent="0.3">
      <c r="E100" s="4">
        <v>-14.5</v>
      </c>
      <c r="F100" s="5">
        <v>2.026E-2</v>
      </c>
      <c r="G100" s="5">
        <v>9.4648000000000006E-3</v>
      </c>
      <c r="H100" s="5">
        <v>6.0928200000000005E-4</v>
      </c>
      <c r="I100" s="5">
        <v>1.1543299999999999E-2</v>
      </c>
      <c r="J100" s="5"/>
      <c r="K100" s="5">
        <f t="shared" si="7"/>
        <v>2.0869281999999999E-2</v>
      </c>
      <c r="L100" s="5">
        <f t="shared" si="8"/>
        <v>1.9650718000000001E-2</v>
      </c>
      <c r="M100" s="5">
        <f t="shared" si="9"/>
        <v>-2.0784999999999988E-3</v>
      </c>
      <c r="N100">
        <v>1</v>
      </c>
      <c r="O100" s="5">
        <f t="shared" si="10"/>
        <v>0.94160968259473432</v>
      </c>
      <c r="P100" s="5">
        <f t="shared" si="11"/>
        <v>-9.9596143269327558E-2</v>
      </c>
      <c r="Q100" s="5">
        <f t="shared" si="12"/>
        <v>0.94686228465932709</v>
      </c>
      <c r="R100" s="5">
        <f t="shared" si="13"/>
        <v>-5.2690195976587598E-2</v>
      </c>
    </row>
    <row r="101" spans="5:18" x14ac:dyDescent="0.3">
      <c r="E101" s="4">
        <v>-14</v>
      </c>
      <c r="F101" s="5">
        <v>2.3153400000000001E-2</v>
      </c>
      <c r="G101" s="5">
        <v>1.08071E-2</v>
      </c>
      <c r="H101" s="5">
        <v>6.6900599999999998E-4</v>
      </c>
      <c r="I101" s="5">
        <v>1.3368700000000001E-2</v>
      </c>
      <c r="J101" s="5"/>
      <c r="K101" s="5">
        <f t="shared" si="7"/>
        <v>2.3822406000000001E-2</v>
      </c>
      <c r="L101" s="5">
        <f t="shared" si="8"/>
        <v>2.2484394000000001E-2</v>
      </c>
      <c r="M101" s="5">
        <f t="shared" si="9"/>
        <v>-2.5616000000000007E-3</v>
      </c>
      <c r="N101">
        <v>1</v>
      </c>
      <c r="O101" s="5">
        <f t="shared" si="10"/>
        <v>0.94383388478896713</v>
      </c>
      <c r="P101" s="5">
        <f t="shared" si="11"/>
        <v>-0.10752902120801738</v>
      </c>
      <c r="Q101" s="5">
        <f t="shared" si="12"/>
        <v>0.94993941516171831</v>
      </c>
      <c r="R101" s="5">
        <f t="shared" si="13"/>
        <v>-5.6719400510400503E-2</v>
      </c>
    </row>
    <row r="102" spans="5:18" x14ac:dyDescent="0.3">
      <c r="E102" s="4">
        <v>-13.5</v>
      </c>
      <c r="F102" s="5">
        <v>2.7465900000000001E-2</v>
      </c>
      <c r="G102" s="5">
        <v>1.27736E-2</v>
      </c>
      <c r="H102" s="5">
        <v>7.0548400000000004E-4</v>
      </c>
      <c r="I102" s="5">
        <v>1.57377E-2</v>
      </c>
      <c r="J102" s="5"/>
      <c r="K102" s="5">
        <f t="shared" si="7"/>
        <v>2.8171384000000001E-2</v>
      </c>
      <c r="L102" s="5">
        <f t="shared" si="8"/>
        <v>2.6760416000000002E-2</v>
      </c>
      <c r="M102" s="5">
        <f t="shared" si="9"/>
        <v>-2.9641000000000008E-3</v>
      </c>
      <c r="N102">
        <v>1</v>
      </c>
      <c r="O102" s="5">
        <f t="shared" si="10"/>
        <v>0.94991484976385976</v>
      </c>
      <c r="P102" s="5">
        <f t="shared" si="11"/>
        <v>-0.10521669790877157</v>
      </c>
      <c r="Q102" s="5">
        <f t="shared" si="12"/>
        <v>0.95572421509592498</v>
      </c>
      <c r="R102" s="5">
        <f t="shared" si="13"/>
        <v>-5.5157336366719247E-2</v>
      </c>
    </row>
    <row r="103" spans="5:18" x14ac:dyDescent="0.3">
      <c r="E103" s="4">
        <v>-13</v>
      </c>
      <c r="F103" s="5">
        <v>3.1858699999999997E-2</v>
      </c>
      <c r="G103" s="5">
        <v>1.47572E-2</v>
      </c>
      <c r="H103" s="5">
        <v>7.9524900000000004E-4</v>
      </c>
      <c r="I103" s="5">
        <v>1.8484199999999999E-2</v>
      </c>
      <c r="J103" s="5"/>
      <c r="K103" s="5">
        <f t="shared" si="7"/>
        <v>3.2653948999999995E-2</v>
      </c>
      <c r="L103" s="5">
        <f t="shared" si="8"/>
        <v>3.1063450999999995E-2</v>
      </c>
      <c r="M103" s="5">
        <f t="shared" si="9"/>
        <v>-3.7269999999999994E-3</v>
      </c>
      <c r="N103">
        <v>1</v>
      </c>
      <c r="O103" s="5">
        <f t="shared" si="10"/>
        <v>0.95129232302041022</v>
      </c>
      <c r="P103" s="5">
        <f t="shared" si="11"/>
        <v>-0.11413627184877394</v>
      </c>
      <c r="Q103" s="5">
        <f t="shared" si="12"/>
        <v>0.95811490562933299</v>
      </c>
      <c r="R103" s="5">
        <f t="shared" si="13"/>
        <v>-5.9704718379958742E-2</v>
      </c>
    </row>
    <row r="104" spans="5:18" x14ac:dyDescent="0.3">
      <c r="E104" s="4">
        <v>-12.5</v>
      </c>
      <c r="F104" s="5">
        <v>3.73251E-2</v>
      </c>
      <c r="G104" s="5">
        <v>1.7110899999999998E-2</v>
      </c>
      <c r="H104" s="5">
        <v>8.8858999999999997E-4</v>
      </c>
      <c r="I104" s="5">
        <v>2.1684800000000001E-2</v>
      </c>
      <c r="J104" s="5"/>
      <c r="K104" s="5">
        <f t="shared" si="7"/>
        <v>3.8213690000000002E-2</v>
      </c>
      <c r="L104" s="5">
        <f t="shared" si="8"/>
        <v>3.6436509999999998E-2</v>
      </c>
      <c r="M104" s="5">
        <f t="shared" si="9"/>
        <v>-4.5739000000000023E-3</v>
      </c>
      <c r="N104">
        <v>1</v>
      </c>
      <c r="O104" s="5">
        <f t="shared" si="10"/>
        <v>0.95349363016238409</v>
      </c>
      <c r="P104" s="5">
        <f t="shared" si="11"/>
        <v>-0.11969270698537623</v>
      </c>
      <c r="Q104" s="5">
        <f t="shared" si="12"/>
        <v>0.9609768191094562</v>
      </c>
      <c r="R104" s="5">
        <f t="shared" si="13"/>
        <v>-6.2438739692931462E-2</v>
      </c>
    </row>
    <row r="105" spans="5:18" x14ac:dyDescent="0.3">
      <c r="E105" s="4">
        <v>-12</v>
      </c>
      <c r="F105" s="5">
        <v>4.36251E-2</v>
      </c>
      <c r="G105" s="5">
        <v>1.9783100000000001E-2</v>
      </c>
      <c r="H105" s="5">
        <v>9.9612000000000008E-4</v>
      </c>
      <c r="I105" s="5">
        <v>2.5428900000000001E-2</v>
      </c>
      <c r="J105" s="5"/>
      <c r="K105" s="5">
        <f t="shared" si="7"/>
        <v>4.4621220000000003E-2</v>
      </c>
      <c r="L105" s="5">
        <f t="shared" si="8"/>
        <v>4.2628979999999997E-2</v>
      </c>
      <c r="M105" s="5">
        <f t="shared" si="9"/>
        <v>-5.6457999999999994E-3</v>
      </c>
      <c r="N105">
        <v>1</v>
      </c>
      <c r="O105" s="5">
        <f t="shared" si="10"/>
        <v>0.95535218445394354</v>
      </c>
      <c r="P105" s="5">
        <f t="shared" si="11"/>
        <v>-0.12652724421250694</v>
      </c>
      <c r="Q105" s="5">
        <f t="shared" si="12"/>
        <v>0.96369442245399195</v>
      </c>
      <c r="R105" s="5">
        <f t="shared" si="13"/>
        <v>-6.5837056468492083E-2</v>
      </c>
    </row>
    <row r="106" spans="5:18" x14ac:dyDescent="0.3">
      <c r="E106" s="4">
        <v>-11.5</v>
      </c>
      <c r="F106" s="5">
        <v>5.07967E-2</v>
      </c>
      <c r="G106" s="5">
        <v>2.30905E-2</v>
      </c>
      <c r="H106" s="5">
        <v>1.06645E-3</v>
      </c>
      <c r="I106" s="5">
        <v>2.91387E-2</v>
      </c>
      <c r="J106" s="5"/>
      <c r="K106" s="5">
        <f t="shared" si="7"/>
        <v>5.1863149999999997E-2</v>
      </c>
      <c r="L106" s="5">
        <f t="shared" si="8"/>
        <v>4.9730250000000004E-2</v>
      </c>
      <c r="M106" s="5">
        <f t="shared" si="9"/>
        <v>-6.0482000000000001E-3</v>
      </c>
      <c r="N106">
        <v>1</v>
      </c>
      <c r="O106" s="5">
        <f t="shared" si="10"/>
        <v>0.95887446096120288</v>
      </c>
      <c r="P106" s="5">
        <f t="shared" si="11"/>
        <v>-0.11661844681628479</v>
      </c>
      <c r="Q106" s="5">
        <f t="shared" si="12"/>
        <v>0.96594000539447589</v>
      </c>
      <c r="R106" s="5">
        <f t="shared" si="13"/>
        <v>-6.0512880216501724E-2</v>
      </c>
    </row>
    <row r="107" spans="5:18" x14ac:dyDescent="0.3">
      <c r="E107" s="4">
        <v>-11</v>
      </c>
      <c r="F107" s="5">
        <v>5.98681E-2</v>
      </c>
      <c r="G107" s="5">
        <v>2.7635699999999999E-2</v>
      </c>
      <c r="H107" s="5">
        <v>1.17672E-3</v>
      </c>
      <c r="I107" s="5">
        <v>3.4170399999999997E-2</v>
      </c>
      <c r="J107" s="5"/>
      <c r="K107" s="5">
        <f t="shared" si="7"/>
        <v>6.104482E-2</v>
      </c>
      <c r="L107" s="5">
        <f t="shared" si="8"/>
        <v>5.8691380000000001E-2</v>
      </c>
      <c r="M107" s="5">
        <f t="shared" si="9"/>
        <v>-6.5346999999999975E-3</v>
      </c>
      <c r="N107">
        <v>1</v>
      </c>
      <c r="O107" s="5">
        <f t="shared" si="10"/>
        <v>0.96144734311609081</v>
      </c>
      <c r="P107" s="5">
        <f t="shared" si="11"/>
        <v>-0.10704757586311169</v>
      </c>
      <c r="Q107" s="5">
        <f t="shared" si="12"/>
        <v>0.9673883279651242</v>
      </c>
      <c r="R107" s="5">
        <f t="shared" si="13"/>
        <v>-5.5441671258247588E-2</v>
      </c>
    </row>
    <row r="108" spans="5:18" x14ac:dyDescent="0.3">
      <c r="E108" s="4">
        <v>-10.5</v>
      </c>
      <c r="F108" s="5">
        <v>7.2281399999999996E-2</v>
      </c>
      <c r="G108" s="5">
        <v>3.3502799999999999E-2</v>
      </c>
      <c r="H108" s="5">
        <v>1.3196499999999999E-3</v>
      </c>
      <c r="I108" s="5">
        <v>4.0624899999999999E-2</v>
      </c>
      <c r="J108" s="5"/>
      <c r="K108" s="5">
        <f t="shared" si="7"/>
        <v>7.3601050000000001E-2</v>
      </c>
      <c r="L108" s="5">
        <f t="shared" si="8"/>
        <v>7.096174999999999E-2</v>
      </c>
      <c r="M108" s="5">
        <f t="shared" si="9"/>
        <v>-7.1220999999999993E-3</v>
      </c>
      <c r="N108">
        <v>1</v>
      </c>
      <c r="O108" s="5">
        <f t="shared" si="10"/>
        <v>0.9641404572353246</v>
      </c>
      <c r="P108" s="5">
        <f t="shared" si="11"/>
        <v>-9.6766282546240839E-2</v>
      </c>
      <c r="Q108" s="5">
        <f t="shared" si="12"/>
        <v>0.96898427991157821</v>
      </c>
      <c r="R108" s="5">
        <f t="shared" si="13"/>
        <v>-5.0015179925699926E-2</v>
      </c>
    </row>
    <row r="109" spans="5:18" x14ac:dyDescent="0.3">
      <c r="E109" s="4">
        <v>-10</v>
      </c>
      <c r="F109" s="5">
        <v>8.3817000000000003E-2</v>
      </c>
      <c r="G109" s="5">
        <v>3.8414200000000003E-2</v>
      </c>
      <c r="H109" s="5">
        <v>1.53185E-3</v>
      </c>
      <c r="I109" s="5">
        <v>4.8095899999999997E-2</v>
      </c>
      <c r="J109" s="5"/>
      <c r="K109" s="5">
        <f t="shared" si="7"/>
        <v>8.5348850000000004E-2</v>
      </c>
      <c r="L109" s="5">
        <f t="shared" si="8"/>
        <v>8.2285150000000001E-2</v>
      </c>
      <c r="M109" s="5">
        <f t="shared" si="9"/>
        <v>-9.6816999999999945E-3</v>
      </c>
      <c r="N109">
        <v>1</v>
      </c>
      <c r="O109" s="5">
        <f t="shared" si="10"/>
        <v>0.96410379284548064</v>
      </c>
      <c r="P109" s="5">
        <f t="shared" si="11"/>
        <v>-0.1134367949890361</v>
      </c>
      <c r="Q109" s="5">
        <f t="shared" si="12"/>
        <v>0.97075436122452008</v>
      </c>
      <c r="R109" s="5">
        <f t="shared" si="13"/>
        <v>-5.8560929841036252E-2</v>
      </c>
    </row>
    <row r="110" spans="5:18" x14ac:dyDescent="0.3">
      <c r="E110" s="4">
        <v>-9.5</v>
      </c>
      <c r="F110" s="5">
        <v>9.4131900000000004E-2</v>
      </c>
      <c r="G110" s="5">
        <v>4.3215000000000003E-2</v>
      </c>
      <c r="H110" s="5">
        <v>1.7731299999999999E-3</v>
      </c>
      <c r="I110" s="5">
        <v>5.38714E-2</v>
      </c>
      <c r="J110" s="5"/>
      <c r="K110" s="5">
        <f t="shared" si="7"/>
        <v>9.5905030000000002E-2</v>
      </c>
      <c r="L110" s="5">
        <f t="shared" si="8"/>
        <v>9.2358770000000007E-2</v>
      </c>
      <c r="M110" s="5">
        <f t="shared" si="9"/>
        <v>-1.0656399999999996E-2</v>
      </c>
      <c r="N110">
        <v>1</v>
      </c>
      <c r="O110" s="5">
        <f t="shared" si="10"/>
        <v>0.96302321160840054</v>
      </c>
      <c r="P110" s="5">
        <f t="shared" si="11"/>
        <v>-0.11111408859368478</v>
      </c>
      <c r="Q110" s="5">
        <f t="shared" si="12"/>
        <v>0.96941221716077175</v>
      </c>
      <c r="R110" s="5">
        <f t="shared" si="13"/>
        <v>-5.7436266376858301E-2</v>
      </c>
    </row>
    <row r="111" spans="5:18" x14ac:dyDescent="0.3">
      <c r="E111" s="4">
        <v>-9</v>
      </c>
      <c r="F111" s="5">
        <v>0.115311</v>
      </c>
      <c r="G111" s="5">
        <v>5.2070900000000003E-2</v>
      </c>
      <c r="H111" s="5">
        <v>2.1767800000000001E-3</v>
      </c>
      <c r="I111" s="5">
        <v>6.7055199999999995E-2</v>
      </c>
      <c r="J111" s="5"/>
      <c r="K111" s="5">
        <f t="shared" si="7"/>
        <v>0.11748778</v>
      </c>
      <c r="L111" s="5">
        <f t="shared" si="8"/>
        <v>0.11313421999999999</v>
      </c>
      <c r="M111" s="5">
        <f t="shared" si="9"/>
        <v>-1.4984299999999992E-2</v>
      </c>
      <c r="N111">
        <v>1</v>
      </c>
      <c r="O111" s="5">
        <f t="shared" si="10"/>
        <v>0.96294457176737869</v>
      </c>
      <c r="P111" s="5">
        <f t="shared" si="11"/>
        <v>-0.12753922152584712</v>
      </c>
      <c r="Q111" s="5">
        <f t="shared" si="12"/>
        <v>0.97135395264737534</v>
      </c>
      <c r="R111" s="5">
        <f t="shared" si="13"/>
        <v>-6.5840341891772555E-2</v>
      </c>
    </row>
    <row r="112" spans="5:18" x14ac:dyDescent="0.3">
      <c r="E112" s="4">
        <v>-8.5</v>
      </c>
      <c r="F112" s="5">
        <v>0.127664</v>
      </c>
      <c r="G112" s="5">
        <v>5.6984199999999999E-2</v>
      </c>
      <c r="H112" s="5">
        <v>2.3365199999999999E-3</v>
      </c>
      <c r="I112" s="5">
        <v>7.4043800000000007E-2</v>
      </c>
      <c r="J112" s="5"/>
      <c r="K112" s="5">
        <f t="shared" si="7"/>
        <v>0.13000052000000001</v>
      </c>
      <c r="L112" s="5">
        <f t="shared" si="8"/>
        <v>0.12532747999999999</v>
      </c>
      <c r="M112" s="5">
        <f t="shared" si="9"/>
        <v>-1.7059600000000008E-2</v>
      </c>
      <c r="N112">
        <v>1</v>
      </c>
      <c r="O112" s="5">
        <f t="shared" si="10"/>
        <v>0.96405368224680932</v>
      </c>
      <c r="P112" s="5">
        <f t="shared" si="11"/>
        <v>-0.13122716739902276</v>
      </c>
      <c r="Q112" s="5">
        <f t="shared" si="12"/>
        <v>0.97294402291046689</v>
      </c>
      <c r="R112" s="5">
        <f t="shared" si="13"/>
        <v>-6.7644350518531376E-2</v>
      </c>
    </row>
    <row r="113" spans="5:18" x14ac:dyDescent="0.3">
      <c r="E113" s="4">
        <v>-8</v>
      </c>
      <c r="F113" s="5">
        <v>0.15587699999999999</v>
      </c>
      <c r="G113" s="5">
        <v>7.0602899999999996E-2</v>
      </c>
      <c r="H113" s="5">
        <v>2.5539500000000001E-3</v>
      </c>
      <c r="I113" s="5">
        <v>8.9127100000000001E-2</v>
      </c>
      <c r="J113" s="5"/>
      <c r="K113" s="5">
        <f t="shared" si="7"/>
        <v>0.15843094999999999</v>
      </c>
      <c r="L113" s="5">
        <f t="shared" si="8"/>
        <v>0.15332304999999999</v>
      </c>
      <c r="M113" s="5">
        <f t="shared" si="9"/>
        <v>-1.8524200000000005E-2</v>
      </c>
      <c r="N113">
        <v>1</v>
      </c>
      <c r="O113" s="5">
        <f t="shared" si="10"/>
        <v>0.96775945609112357</v>
      </c>
      <c r="P113" s="5">
        <f t="shared" si="11"/>
        <v>-0.11692286134748296</v>
      </c>
      <c r="Q113" s="5">
        <f t="shared" si="12"/>
        <v>0.97479706624480056</v>
      </c>
      <c r="R113" s="5">
        <f t="shared" si="13"/>
        <v>-6.011766852363136E-2</v>
      </c>
    </row>
    <row r="114" spans="5:18" x14ac:dyDescent="0.3">
      <c r="E114" s="4">
        <v>-7.5</v>
      </c>
      <c r="F114" s="5">
        <v>0.17652999999999999</v>
      </c>
      <c r="G114" s="5">
        <v>8.0544000000000004E-2</v>
      </c>
      <c r="H114" s="5">
        <v>2.8200299999999998E-3</v>
      </c>
      <c r="I114" s="5">
        <v>0.100914</v>
      </c>
      <c r="J114" s="5"/>
      <c r="K114" s="5">
        <f t="shared" si="7"/>
        <v>0.17935002999999999</v>
      </c>
      <c r="L114" s="5">
        <f t="shared" si="8"/>
        <v>0.17370996999999999</v>
      </c>
      <c r="M114" s="5">
        <f t="shared" si="9"/>
        <v>-2.0369999999999999E-2</v>
      </c>
      <c r="N114">
        <v>1</v>
      </c>
      <c r="O114" s="5">
        <f t="shared" si="10"/>
        <v>0.96855277916596949</v>
      </c>
      <c r="P114" s="5">
        <f t="shared" si="11"/>
        <v>-0.1135767861315663</v>
      </c>
      <c r="Q114" s="5">
        <f t="shared" si="12"/>
        <v>0.97518930079144062</v>
      </c>
      <c r="R114" s="5">
        <f t="shared" si="13"/>
        <v>-5.8365659549685894E-2</v>
      </c>
    </row>
    <row r="115" spans="5:18" x14ac:dyDescent="0.3">
      <c r="E115" s="4">
        <v>-7</v>
      </c>
      <c r="F115" s="5">
        <v>0.201234</v>
      </c>
      <c r="G115" s="5">
        <v>9.1469300000000003E-2</v>
      </c>
      <c r="H115" s="5">
        <v>3.1857600000000002E-3</v>
      </c>
      <c r="I115" s="5">
        <v>0.114708</v>
      </c>
      <c r="J115" s="5"/>
      <c r="K115" s="5">
        <f t="shared" si="7"/>
        <v>0.20441976000000001</v>
      </c>
      <c r="L115" s="5">
        <f t="shared" si="8"/>
        <v>0.19804823999999999</v>
      </c>
      <c r="M115" s="5">
        <f t="shared" si="9"/>
        <v>-2.3238700000000001E-2</v>
      </c>
      <c r="N115">
        <v>1</v>
      </c>
      <c r="O115" s="5">
        <f t="shared" si="10"/>
        <v>0.96883119322711264</v>
      </c>
      <c r="P115" s="5">
        <f t="shared" si="11"/>
        <v>-0.1136812801267353</v>
      </c>
      <c r="Q115" s="5">
        <f t="shared" si="12"/>
        <v>0.97547799279180258</v>
      </c>
      <c r="R115" s="5">
        <f t="shared" si="13"/>
        <v>-5.8402234947903392E-2</v>
      </c>
    </row>
    <row r="116" spans="5:18" x14ac:dyDescent="0.3">
      <c r="E116" s="4">
        <v>-6.5</v>
      </c>
      <c r="F116" s="5">
        <v>0.24792600000000001</v>
      </c>
      <c r="G116" s="5">
        <v>0.11260299999999999</v>
      </c>
      <c r="H116" s="5">
        <v>3.7141000000000001E-3</v>
      </c>
      <c r="I116" s="5">
        <v>0.142266</v>
      </c>
      <c r="J116" s="5"/>
      <c r="K116" s="5">
        <f t="shared" si="7"/>
        <v>0.25164010000000003</v>
      </c>
      <c r="L116" s="5">
        <f t="shared" si="8"/>
        <v>0.24421190000000001</v>
      </c>
      <c r="M116" s="5">
        <f t="shared" si="9"/>
        <v>-2.9663000000000009E-2</v>
      </c>
      <c r="N116">
        <v>1</v>
      </c>
      <c r="O116" s="5">
        <f t="shared" si="10"/>
        <v>0.97048085738322298</v>
      </c>
      <c r="P116" s="5">
        <f t="shared" si="11"/>
        <v>-0.117878668781327</v>
      </c>
      <c r="Q116" s="5">
        <f t="shared" si="12"/>
        <v>0.97761366351996815</v>
      </c>
      <c r="R116" s="5">
        <f t="shared" si="13"/>
        <v>-6.043603875434022E-2</v>
      </c>
    </row>
    <row r="117" spans="5:18" x14ac:dyDescent="0.3">
      <c r="E117" s="4">
        <v>-6</v>
      </c>
      <c r="F117" s="5">
        <v>0.27777299999999999</v>
      </c>
      <c r="G117" s="5">
        <v>0.126718</v>
      </c>
      <c r="H117" s="5">
        <v>4.1466100000000002E-3</v>
      </c>
      <c r="I117" s="5">
        <v>0.157441</v>
      </c>
      <c r="J117" s="5"/>
      <c r="K117" s="5">
        <f t="shared" si="7"/>
        <v>0.28191960999999999</v>
      </c>
      <c r="L117" s="5">
        <f t="shared" si="8"/>
        <v>0.27362639</v>
      </c>
      <c r="M117" s="5">
        <f t="shared" si="9"/>
        <v>-3.0723E-2</v>
      </c>
      <c r="N117">
        <v>1</v>
      </c>
      <c r="O117" s="5">
        <f t="shared" si="10"/>
        <v>0.97058303251767408</v>
      </c>
      <c r="P117" s="5">
        <f t="shared" si="11"/>
        <v>-0.10897787493392178</v>
      </c>
      <c r="Q117" s="5">
        <f t="shared" si="12"/>
        <v>0.97668193401757863</v>
      </c>
      <c r="R117" s="5">
        <f t="shared" si="13"/>
        <v>-5.590626646679752E-2</v>
      </c>
    </row>
    <row r="118" spans="5:18" x14ac:dyDescent="0.3">
      <c r="E118" s="4">
        <v>-5.5</v>
      </c>
      <c r="F118" s="5">
        <v>0.319826</v>
      </c>
      <c r="G118" s="5">
        <v>0.14730199999999999</v>
      </c>
      <c r="H118" s="5">
        <v>4.6210599999999998E-3</v>
      </c>
      <c r="I118" s="5">
        <v>0.18113799999999999</v>
      </c>
      <c r="J118" s="5"/>
      <c r="K118" s="5">
        <f t="shared" si="7"/>
        <v>0.32444706000000001</v>
      </c>
      <c r="L118" s="5">
        <f t="shared" si="8"/>
        <v>0.31520493999999999</v>
      </c>
      <c r="M118" s="5">
        <f t="shared" si="9"/>
        <v>-3.3836000000000005E-2</v>
      </c>
      <c r="N118">
        <v>1</v>
      </c>
      <c r="O118" s="5">
        <f t="shared" si="10"/>
        <v>0.97151424334065462</v>
      </c>
      <c r="P118" s="5">
        <f t="shared" si="11"/>
        <v>-0.10428820036156285</v>
      </c>
      <c r="Q118" s="5">
        <f t="shared" si="12"/>
        <v>0.9770956727713096</v>
      </c>
      <c r="R118" s="5">
        <f t="shared" si="13"/>
        <v>-5.3468269308693417E-2</v>
      </c>
    </row>
    <row r="119" spans="5:18" x14ac:dyDescent="0.3">
      <c r="E119" s="4">
        <v>-5</v>
      </c>
      <c r="F119" s="5">
        <v>0.36487000000000003</v>
      </c>
      <c r="G119" s="5">
        <v>0.16695499999999999</v>
      </c>
      <c r="H119" s="5">
        <v>5.1265099999999999E-3</v>
      </c>
      <c r="I119" s="5">
        <v>0.207154</v>
      </c>
      <c r="J119" s="5"/>
      <c r="K119" s="5">
        <f t="shared" si="7"/>
        <v>0.36999651</v>
      </c>
      <c r="L119" s="5">
        <f t="shared" si="8"/>
        <v>0.35974349000000005</v>
      </c>
      <c r="M119" s="5">
        <f t="shared" si="9"/>
        <v>-4.0199000000000013E-2</v>
      </c>
      <c r="N119">
        <v>1</v>
      </c>
      <c r="O119" s="5">
        <f t="shared" si="10"/>
        <v>0.97228887375180928</v>
      </c>
      <c r="P119" s="5">
        <f t="shared" si="11"/>
        <v>-0.10864697075115658</v>
      </c>
      <c r="Q119" s="5">
        <f t="shared" si="12"/>
        <v>0.97834033867308379</v>
      </c>
      <c r="R119" s="5">
        <f t="shared" si="13"/>
        <v>-5.5640931848124776E-2</v>
      </c>
    </row>
    <row r="120" spans="5:18" x14ac:dyDescent="0.3">
      <c r="E120" s="4">
        <v>-4.5</v>
      </c>
      <c r="F120" s="5">
        <v>0.41906900000000002</v>
      </c>
      <c r="G120" s="5">
        <v>0.194879</v>
      </c>
      <c r="H120" s="5">
        <v>5.70062E-3</v>
      </c>
      <c r="I120" s="5">
        <v>0.23748900000000001</v>
      </c>
      <c r="J120" s="5"/>
      <c r="K120" s="5">
        <f t="shared" si="7"/>
        <v>0.42476962000000001</v>
      </c>
      <c r="L120" s="5">
        <f t="shared" si="8"/>
        <v>0.41336838000000004</v>
      </c>
      <c r="M120" s="5">
        <f t="shared" si="9"/>
        <v>-4.2610000000000009E-2</v>
      </c>
      <c r="N120">
        <v>1</v>
      </c>
      <c r="O120" s="5">
        <f t="shared" si="10"/>
        <v>0.97315900322626658</v>
      </c>
      <c r="P120" s="5">
        <f t="shared" si="11"/>
        <v>-0.10031320036494137</v>
      </c>
      <c r="Q120" s="5">
        <f t="shared" si="12"/>
        <v>0.97831548271904478</v>
      </c>
      <c r="R120" s="5">
        <f t="shared" si="13"/>
        <v>-5.1358594073582391E-2</v>
      </c>
    </row>
    <row r="121" spans="5:18" x14ac:dyDescent="0.3">
      <c r="E121" s="4">
        <v>-4</v>
      </c>
      <c r="F121" s="5">
        <v>0.48449900000000001</v>
      </c>
      <c r="G121" s="5">
        <v>0.22100900000000001</v>
      </c>
      <c r="H121" s="5">
        <v>6.2842699999999998E-3</v>
      </c>
      <c r="I121" s="5">
        <v>0.273256</v>
      </c>
      <c r="J121" s="5"/>
      <c r="K121" s="5">
        <f t="shared" si="7"/>
        <v>0.49078326999999999</v>
      </c>
      <c r="L121" s="5">
        <f t="shared" si="8"/>
        <v>0.47821473000000003</v>
      </c>
      <c r="M121" s="5">
        <f t="shared" si="9"/>
        <v>-5.2246999999999988E-2</v>
      </c>
      <c r="N121">
        <v>1</v>
      </c>
      <c r="O121" s="5">
        <f t="shared" si="10"/>
        <v>0.97439085484719157</v>
      </c>
      <c r="P121" s="5">
        <f t="shared" si="11"/>
        <v>-0.1064563590360364</v>
      </c>
      <c r="Q121" s="5">
        <f t="shared" si="12"/>
        <v>0.98018900952267884</v>
      </c>
      <c r="R121" s="5">
        <f t="shared" si="13"/>
        <v>-5.4411325049725734E-2</v>
      </c>
    </row>
    <row r="122" spans="5:18" x14ac:dyDescent="0.3">
      <c r="E122" s="4">
        <v>-3.5</v>
      </c>
      <c r="F122" s="5">
        <v>0.54675700000000005</v>
      </c>
      <c r="G122" s="5">
        <v>0.256716</v>
      </c>
      <c r="H122" s="5">
        <v>6.7239099999999996E-3</v>
      </c>
      <c r="I122" s="5">
        <v>0.30658099999999999</v>
      </c>
      <c r="J122" s="5"/>
      <c r="K122" s="5">
        <f t="shared" si="7"/>
        <v>0.55348090999999999</v>
      </c>
      <c r="L122" s="5">
        <f t="shared" si="8"/>
        <v>0.5400330900000001</v>
      </c>
      <c r="M122" s="5">
        <f t="shared" si="9"/>
        <v>-4.9864999999999993E-2</v>
      </c>
      <c r="N122">
        <v>1</v>
      </c>
      <c r="O122" s="5">
        <f t="shared" si="10"/>
        <v>0.97570319091944857</v>
      </c>
      <c r="P122" s="5">
        <f t="shared" si="11"/>
        <v>-9.0093441524478221E-2</v>
      </c>
      <c r="Q122" s="5">
        <f t="shared" si="12"/>
        <v>0.97985383857803943</v>
      </c>
      <c r="R122" s="5">
        <f t="shared" si="13"/>
        <v>-4.6037921905175638E-2</v>
      </c>
    </row>
    <row r="123" spans="5:18" x14ac:dyDescent="0.3">
      <c r="E123" s="4">
        <v>-3</v>
      </c>
      <c r="F123" s="5">
        <v>0.60663199999999995</v>
      </c>
      <c r="G123" s="5">
        <v>0.27893299999999999</v>
      </c>
      <c r="H123" s="5">
        <v>7.2660700000000003E-3</v>
      </c>
      <c r="I123" s="5">
        <v>0.33844200000000002</v>
      </c>
      <c r="J123" s="5"/>
      <c r="K123" s="5">
        <f t="shared" si="7"/>
        <v>0.61389806999999996</v>
      </c>
      <c r="L123" s="5">
        <f t="shared" si="8"/>
        <v>0.59936592999999994</v>
      </c>
      <c r="M123" s="5">
        <f t="shared" si="9"/>
        <v>-5.9509000000000034E-2</v>
      </c>
      <c r="N123">
        <v>1</v>
      </c>
      <c r="O123" s="5">
        <f t="shared" si="10"/>
        <v>0.97632808977555507</v>
      </c>
      <c r="P123" s="5">
        <f t="shared" si="11"/>
        <v>-9.6936287810776206E-2</v>
      </c>
      <c r="Q123" s="5">
        <f t="shared" si="12"/>
        <v>0.98112852510734694</v>
      </c>
      <c r="R123" s="5">
        <f t="shared" si="13"/>
        <v>-4.9481128624363532E-2</v>
      </c>
    </row>
    <row r="124" spans="5:18" x14ac:dyDescent="0.3">
      <c r="E124" s="4">
        <v>-2.5</v>
      </c>
      <c r="F124" s="5">
        <v>0.63586799999999999</v>
      </c>
      <c r="G124" s="5">
        <v>0.30096600000000001</v>
      </c>
      <c r="H124" s="5">
        <v>7.5183200000000002E-3</v>
      </c>
      <c r="I124" s="5">
        <v>0.355043</v>
      </c>
      <c r="J124" s="5"/>
      <c r="K124" s="5">
        <f t="shared" si="7"/>
        <v>0.64338631999999996</v>
      </c>
      <c r="L124" s="5">
        <f t="shared" si="8"/>
        <v>0.62834968000000002</v>
      </c>
      <c r="M124" s="5">
        <f t="shared" si="9"/>
        <v>-5.4076999999999986E-2</v>
      </c>
      <c r="N124">
        <v>1</v>
      </c>
      <c r="O124" s="5">
        <f t="shared" si="10"/>
        <v>0.97662890936195235</v>
      </c>
      <c r="P124" s="5">
        <f t="shared" si="11"/>
        <v>-8.4050590320291538E-2</v>
      </c>
      <c r="Q124" s="5">
        <f t="shared" si="12"/>
        <v>0.98023901592147722</v>
      </c>
      <c r="R124" s="5">
        <f t="shared" si="13"/>
        <v>-4.2925207044005854E-2</v>
      </c>
    </row>
    <row r="125" spans="5:18" x14ac:dyDescent="0.3">
      <c r="E125" s="4">
        <v>-2</v>
      </c>
      <c r="F125" s="5">
        <v>0.71612900000000002</v>
      </c>
      <c r="G125" s="5">
        <v>0.32702799999999999</v>
      </c>
      <c r="H125" s="5">
        <v>8.2173899999999998E-3</v>
      </c>
      <c r="I125" s="5">
        <v>0.39990399999999998</v>
      </c>
      <c r="J125" s="5"/>
      <c r="K125" s="5">
        <f t="shared" si="7"/>
        <v>0.72434639000000001</v>
      </c>
      <c r="L125" s="5">
        <f t="shared" si="8"/>
        <v>0.70791161000000002</v>
      </c>
      <c r="M125" s="5">
        <f t="shared" si="9"/>
        <v>-7.2875999999999996E-2</v>
      </c>
      <c r="N125">
        <v>1</v>
      </c>
      <c r="O125" s="5">
        <f t="shared" si="10"/>
        <v>0.97731088298790314</v>
      </c>
      <c r="P125" s="5">
        <f t="shared" si="11"/>
        <v>-0.10060932311680326</v>
      </c>
      <c r="Q125" s="5">
        <f t="shared" si="12"/>
        <v>0.98247585105417035</v>
      </c>
      <c r="R125" s="5">
        <f t="shared" si="13"/>
        <v>-5.129184539938858E-2</v>
      </c>
    </row>
    <row r="126" spans="5:18" x14ac:dyDescent="0.3">
      <c r="E126" s="4">
        <v>-1.5</v>
      </c>
      <c r="F126" s="5">
        <v>0.725101</v>
      </c>
      <c r="G126" s="5">
        <v>0.34625400000000001</v>
      </c>
      <c r="H126" s="5">
        <v>8.1120099999999994E-3</v>
      </c>
      <c r="I126" s="5">
        <v>0.403505</v>
      </c>
      <c r="J126" s="5"/>
      <c r="K126" s="5">
        <f t="shared" si="7"/>
        <v>0.73321300999999994</v>
      </c>
      <c r="L126" s="5">
        <f t="shared" si="8"/>
        <v>0.71698899000000005</v>
      </c>
      <c r="M126" s="5">
        <f t="shared" si="9"/>
        <v>-5.7250999999999996E-2</v>
      </c>
      <c r="N126">
        <v>1</v>
      </c>
      <c r="O126" s="5">
        <f t="shared" si="10"/>
        <v>0.9778727057775477</v>
      </c>
      <c r="P126" s="5">
        <f t="shared" si="11"/>
        <v>-7.8082356994729263E-2</v>
      </c>
      <c r="Q126" s="5">
        <f t="shared" si="12"/>
        <v>0.98098515950984433</v>
      </c>
      <c r="R126" s="5">
        <f t="shared" si="13"/>
        <v>-3.9840073348280783E-2</v>
      </c>
    </row>
    <row r="127" spans="5:18" x14ac:dyDescent="0.3">
      <c r="E127" s="4">
        <v>-1</v>
      </c>
      <c r="F127" s="5">
        <v>0.74036000000000002</v>
      </c>
      <c r="G127" s="5">
        <v>0.33636700000000003</v>
      </c>
      <c r="H127" s="5">
        <v>8.4572399999999995E-3</v>
      </c>
      <c r="I127" s="5">
        <v>0.41333199999999998</v>
      </c>
      <c r="J127" s="5"/>
      <c r="K127" s="5">
        <f t="shared" si="7"/>
        <v>0.74881724000000005</v>
      </c>
      <c r="L127" s="5">
        <f t="shared" si="8"/>
        <v>0.73190275999999999</v>
      </c>
      <c r="M127" s="5">
        <f t="shared" si="9"/>
        <v>-7.696499999999995E-2</v>
      </c>
      <c r="N127">
        <v>1</v>
      </c>
      <c r="O127" s="5">
        <f t="shared" si="10"/>
        <v>0.9774117380096643</v>
      </c>
      <c r="P127" s="5">
        <f t="shared" si="11"/>
        <v>-0.10278208872434608</v>
      </c>
      <c r="Q127" s="5">
        <f t="shared" si="12"/>
        <v>0.98280102938571035</v>
      </c>
      <c r="R127" s="5">
        <f t="shared" si="13"/>
        <v>-5.2386175219584226E-2</v>
      </c>
    </row>
    <row r="128" spans="5:18" x14ac:dyDescent="0.3">
      <c r="E128" s="4">
        <v>-0.5</v>
      </c>
      <c r="F128" s="5">
        <v>0.773563</v>
      </c>
      <c r="G128" s="5">
        <v>0.369448</v>
      </c>
      <c r="H128" s="5">
        <v>8.2760500000000001E-3</v>
      </c>
      <c r="I128" s="5">
        <v>0.43170399999999998</v>
      </c>
      <c r="J128" s="5"/>
      <c r="K128" s="5">
        <f t="shared" si="7"/>
        <v>0.78183904999999998</v>
      </c>
      <c r="L128" s="5">
        <f t="shared" si="8"/>
        <v>0.76528695000000002</v>
      </c>
      <c r="M128" s="5">
        <f t="shared" si="9"/>
        <v>-6.2255999999999978E-2</v>
      </c>
      <c r="N128">
        <v>1</v>
      </c>
      <c r="O128" s="5">
        <f t="shared" si="10"/>
        <v>0.97882927438837963</v>
      </c>
      <c r="P128" s="5">
        <f t="shared" si="11"/>
        <v>-7.9627642031950149E-2</v>
      </c>
      <c r="Q128" s="5">
        <f t="shared" si="12"/>
        <v>0.98206278301096928</v>
      </c>
      <c r="R128" s="5">
        <f t="shared" si="13"/>
        <v>-4.0585567347777893E-2</v>
      </c>
    </row>
    <row r="129" spans="5:18" x14ac:dyDescent="0.3">
      <c r="E129" s="4">
        <v>0</v>
      </c>
      <c r="F129" s="5">
        <v>0.67444199999999999</v>
      </c>
      <c r="G129" s="5">
        <v>0.30432300000000001</v>
      </c>
      <c r="H129" s="5">
        <v>7.7781999999999999E-3</v>
      </c>
      <c r="I129" s="5">
        <v>0.37140099999999998</v>
      </c>
      <c r="J129" s="5"/>
      <c r="K129" s="5">
        <f t="shared" si="7"/>
        <v>0.68222019999999994</v>
      </c>
      <c r="L129" s="5">
        <f t="shared" si="8"/>
        <v>0.66666380000000003</v>
      </c>
      <c r="M129" s="5">
        <f t="shared" si="9"/>
        <v>-6.7077999999999971E-2</v>
      </c>
      <c r="N129">
        <v>1</v>
      </c>
      <c r="O129" s="5">
        <f t="shared" si="10"/>
        <v>0.97719739169259434</v>
      </c>
      <c r="P129" s="5">
        <f t="shared" si="11"/>
        <v>-9.8323092749232538E-2</v>
      </c>
      <c r="Q129" s="5">
        <f t="shared" si="12"/>
        <v>0.98213144379893669</v>
      </c>
      <c r="R129" s="5">
        <f t="shared" si="13"/>
        <v>-5.0139967253258304E-2</v>
      </c>
    </row>
    <row r="130" spans="5:18" x14ac:dyDescent="0.3">
      <c r="E130" s="4">
        <v>0.5</v>
      </c>
      <c r="F130" s="5">
        <v>0.781864</v>
      </c>
      <c r="G130" s="5">
        <v>0.36450399999999999</v>
      </c>
      <c r="H130" s="5">
        <v>8.2398100000000002E-3</v>
      </c>
      <c r="I130" s="5">
        <v>0.43829499999999999</v>
      </c>
      <c r="J130" s="5"/>
      <c r="K130" s="5">
        <f t="shared" si="7"/>
        <v>0.79010380999999996</v>
      </c>
      <c r="L130" s="5">
        <f t="shared" si="8"/>
        <v>0.77362419000000004</v>
      </c>
      <c r="M130" s="5">
        <f t="shared" si="9"/>
        <v>-7.3790999999999995E-2</v>
      </c>
      <c r="N130">
        <v>1</v>
      </c>
      <c r="O130" s="5">
        <f t="shared" si="10"/>
        <v>0.97914246230504831</v>
      </c>
      <c r="P130" s="5">
        <f t="shared" si="11"/>
        <v>-9.3394056661997363E-2</v>
      </c>
      <c r="Q130" s="5">
        <f t="shared" si="12"/>
        <v>0.98358650423263605</v>
      </c>
      <c r="R130" s="5">
        <f t="shared" si="13"/>
        <v>-4.7547911993555597E-2</v>
      </c>
    </row>
    <row r="131" spans="5:18" x14ac:dyDescent="0.3">
      <c r="E131" s="4">
        <v>1</v>
      </c>
      <c r="F131" s="5">
        <v>0.55810899999999997</v>
      </c>
      <c r="G131" s="5">
        <v>0.26251400000000003</v>
      </c>
      <c r="H131" s="5">
        <v>6.4912099999999999E-3</v>
      </c>
      <c r="I131" s="5">
        <v>0.30945</v>
      </c>
      <c r="J131" s="5"/>
      <c r="K131" s="5">
        <f t="shared" si="7"/>
        <v>0.56460020999999994</v>
      </c>
      <c r="L131" s="5">
        <f t="shared" si="8"/>
        <v>0.55161779</v>
      </c>
      <c r="M131" s="5">
        <f t="shared" si="9"/>
        <v>-4.6935999999999978E-2</v>
      </c>
      <c r="N131">
        <v>1</v>
      </c>
      <c r="O131" s="5">
        <f t="shared" si="10"/>
        <v>0.97700599509164199</v>
      </c>
      <c r="P131" s="5">
        <f t="shared" si="11"/>
        <v>-8.3131389554389257E-2</v>
      </c>
      <c r="Q131" s="5">
        <f t="shared" si="12"/>
        <v>0.98053635443784193</v>
      </c>
      <c r="R131" s="5">
        <f t="shared" si="13"/>
        <v>-4.2441722258399935E-2</v>
      </c>
    </row>
    <row r="132" spans="5:18" x14ac:dyDescent="0.3">
      <c r="E132" s="4">
        <v>1.5</v>
      </c>
      <c r="F132" s="5">
        <v>0.68182799999999999</v>
      </c>
      <c r="G132" s="5">
        <v>0.30645899999999998</v>
      </c>
      <c r="H132" s="5">
        <v>7.3118499999999999E-3</v>
      </c>
      <c r="I132" s="5">
        <v>0.38061699999999998</v>
      </c>
      <c r="J132" s="5"/>
      <c r="K132" s="5">
        <f t="shared" si="7"/>
        <v>0.68913985</v>
      </c>
      <c r="L132" s="5">
        <f t="shared" si="8"/>
        <v>0.67451614999999998</v>
      </c>
      <c r="M132" s="5">
        <f t="shared" si="9"/>
        <v>-7.4158000000000002E-2</v>
      </c>
      <c r="N132">
        <v>1</v>
      </c>
      <c r="O132" s="5">
        <f t="shared" si="10"/>
        <v>0.9787797788794248</v>
      </c>
      <c r="P132" s="5">
        <f t="shared" si="11"/>
        <v>-0.1076095077073253</v>
      </c>
      <c r="Q132" s="5">
        <f t="shared" si="12"/>
        <v>0.98467744043024996</v>
      </c>
      <c r="R132" s="5">
        <f t="shared" si="13"/>
        <v>-5.4751362915696912E-2</v>
      </c>
    </row>
    <row r="133" spans="5:18" x14ac:dyDescent="0.3">
      <c r="E133" s="4">
        <v>2</v>
      </c>
      <c r="F133" s="5">
        <v>0.52240399999999998</v>
      </c>
      <c r="G133" s="5">
        <v>0.25311499999999998</v>
      </c>
      <c r="H133" s="5">
        <v>5.4135600000000004E-3</v>
      </c>
      <c r="I133" s="5">
        <v>0.29052899999999998</v>
      </c>
      <c r="J133" s="5"/>
      <c r="K133" s="5">
        <f t="shared" si="7"/>
        <v>0.52781756000000002</v>
      </c>
      <c r="L133" s="5">
        <f t="shared" si="8"/>
        <v>0.51699043999999994</v>
      </c>
      <c r="M133" s="5">
        <f t="shared" si="9"/>
        <v>-3.7414000000000003E-2</v>
      </c>
      <c r="N133">
        <v>1</v>
      </c>
      <c r="O133" s="5">
        <f t="shared" si="10"/>
        <v>0.97948700304703751</v>
      </c>
      <c r="P133" s="5">
        <f t="shared" si="11"/>
        <v>-7.0884341172734011E-2</v>
      </c>
      <c r="Q133" s="5">
        <f t="shared" si="12"/>
        <v>0.98204856242528038</v>
      </c>
      <c r="R133" s="5">
        <f t="shared" si="13"/>
        <v>-3.6121450326888516E-2</v>
      </c>
    </row>
    <row r="134" spans="5:18" x14ac:dyDescent="0.3">
      <c r="E134" s="4">
        <v>2.5</v>
      </c>
      <c r="F134" s="5">
        <v>0.45904699999999998</v>
      </c>
      <c r="G134" s="5">
        <v>0.20733699999999999</v>
      </c>
      <c r="H134" s="5">
        <v>5.4512299999999996E-3</v>
      </c>
      <c r="I134" s="5">
        <v>0.25482399999999999</v>
      </c>
      <c r="J134" s="5"/>
      <c r="K134" s="5">
        <f t="shared" si="7"/>
        <v>0.46449822999999996</v>
      </c>
      <c r="L134" s="5">
        <f t="shared" si="8"/>
        <v>0.45359577000000001</v>
      </c>
      <c r="M134" s="5">
        <f t="shared" si="9"/>
        <v>-4.7487000000000001E-2</v>
      </c>
      <c r="N134">
        <v>1</v>
      </c>
      <c r="O134" s="5">
        <f t="shared" si="10"/>
        <v>0.9765285219709019</v>
      </c>
      <c r="P134" s="5">
        <f t="shared" si="11"/>
        <v>-0.10223289763666055</v>
      </c>
      <c r="Q134" s="5">
        <f t="shared" si="12"/>
        <v>0.98186532660129211</v>
      </c>
      <c r="R134" s="5">
        <f t="shared" si="13"/>
        <v>-5.2155078280133063E-2</v>
      </c>
    </row>
    <row r="135" spans="5:18" x14ac:dyDescent="0.3">
      <c r="E135" s="4">
        <v>3</v>
      </c>
      <c r="F135" s="5">
        <v>0.47448899999999999</v>
      </c>
      <c r="G135" s="5">
        <v>0.223634</v>
      </c>
      <c r="H135" s="5">
        <v>4.5009000000000004E-3</v>
      </c>
      <c r="I135" s="5">
        <v>0.26202599999999998</v>
      </c>
      <c r="J135" s="5"/>
      <c r="K135" s="5">
        <f t="shared" si="7"/>
        <v>0.47898989999999997</v>
      </c>
      <c r="L135" s="5">
        <f t="shared" si="8"/>
        <v>0.46998810000000002</v>
      </c>
      <c r="M135" s="5">
        <f t="shared" si="9"/>
        <v>-3.8391999999999982E-2</v>
      </c>
      <c r="N135">
        <v>1</v>
      </c>
      <c r="O135" s="5">
        <f t="shared" si="10"/>
        <v>0.98120670185321246</v>
      </c>
      <c r="P135" s="5">
        <f t="shared" si="11"/>
        <v>-8.0152003205077982E-2</v>
      </c>
      <c r="Q135" s="5">
        <f t="shared" si="12"/>
        <v>0.98447495416564357</v>
      </c>
      <c r="R135" s="5">
        <f t="shared" si="13"/>
        <v>-4.0753102358616233E-2</v>
      </c>
    </row>
    <row r="136" spans="5:18" x14ac:dyDescent="0.3">
      <c r="E136" s="4">
        <v>3.5</v>
      </c>
      <c r="F136" s="5">
        <v>0.33215499999999998</v>
      </c>
      <c r="G136" s="5">
        <v>0.15734999999999999</v>
      </c>
      <c r="H136" s="5">
        <v>3.9067599999999996E-3</v>
      </c>
      <c r="I136" s="5">
        <v>0.184693</v>
      </c>
      <c r="J136" s="5"/>
      <c r="K136" s="5">
        <f t="shared" si="7"/>
        <v>0.33606175999999999</v>
      </c>
      <c r="L136" s="5">
        <f t="shared" si="8"/>
        <v>0.32824823999999997</v>
      </c>
      <c r="M136" s="5">
        <f t="shared" si="9"/>
        <v>-2.7343000000000006E-2</v>
      </c>
      <c r="N136">
        <v>1</v>
      </c>
      <c r="O136" s="5">
        <f t="shared" si="10"/>
        <v>0.97674974980789242</v>
      </c>
      <c r="P136" s="5">
        <f t="shared" si="11"/>
        <v>-8.1363020892350285E-2</v>
      </c>
      <c r="Q136" s="5">
        <f t="shared" si="12"/>
        <v>0.98013265169491692</v>
      </c>
      <c r="R136" s="5">
        <f t="shared" si="13"/>
        <v>-4.1553945587659576E-2</v>
      </c>
    </row>
    <row r="137" spans="5:18" x14ac:dyDescent="0.3">
      <c r="E137" s="4">
        <v>4</v>
      </c>
      <c r="F137" s="5">
        <v>0.32983600000000002</v>
      </c>
      <c r="G137" s="5">
        <v>0.15057499999999999</v>
      </c>
      <c r="H137" s="5">
        <v>3.3869899999999999E-3</v>
      </c>
      <c r="I137" s="5">
        <v>0.18066499999999999</v>
      </c>
      <c r="J137" s="5"/>
      <c r="K137" s="5">
        <f t="shared" ref="K137:K200" si="14">F137+H137</f>
        <v>0.33322299</v>
      </c>
      <c r="L137" s="5">
        <f t="shared" si="8"/>
        <v>0.32644901000000004</v>
      </c>
      <c r="M137" s="5">
        <f t="shared" si="9"/>
        <v>-3.0090000000000006E-2</v>
      </c>
      <c r="N137">
        <v>1</v>
      </c>
      <c r="O137" s="5">
        <f t="shared" si="10"/>
        <v>0.97967133060056888</v>
      </c>
      <c r="P137" s="5">
        <f t="shared" si="11"/>
        <v>-9.0299891973239926E-2</v>
      </c>
      <c r="Q137" s="5">
        <f t="shared" si="12"/>
        <v>0.98382416441713194</v>
      </c>
      <c r="R137" s="5">
        <f t="shared" si="13"/>
        <v>-4.5956973580188479E-2</v>
      </c>
    </row>
    <row r="138" spans="5:18" x14ac:dyDescent="0.3">
      <c r="E138" s="4">
        <v>4.5</v>
      </c>
      <c r="F138" s="5">
        <v>0.313662</v>
      </c>
      <c r="G138" s="5">
        <v>0.14758399999999999</v>
      </c>
      <c r="H138" s="5">
        <v>3.2320199999999999E-3</v>
      </c>
      <c r="I138" s="5">
        <v>0.172181</v>
      </c>
      <c r="J138" s="5"/>
      <c r="K138" s="5">
        <f t="shared" si="14"/>
        <v>0.31689402</v>
      </c>
      <c r="L138" s="5">
        <f t="shared" ref="L138:L201" si="15">F138-H138</f>
        <v>0.31042997999999999</v>
      </c>
      <c r="M138" s="5">
        <f t="shared" ref="M138:M201" si="16">G138-I138</f>
        <v>-2.4597000000000008E-2</v>
      </c>
      <c r="N138">
        <v>1</v>
      </c>
      <c r="O138" s="5">
        <f t="shared" ref="O138:O201" si="17">L138/K138</f>
        <v>0.97960188709146356</v>
      </c>
      <c r="P138" s="5">
        <f t="shared" ref="P138:P201" si="18">M138/K138</f>
        <v>-7.7619009661337279E-2</v>
      </c>
      <c r="Q138" s="5">
        <f t="shared" ref="Q138:Q201" si="19">SQRT(O138^2+P138^2)</f>
        <v>0.98267215685291676</v>
      </c>
      <c r="R138" s="5">
        <f t="shared" ref="R138:R201" si="20">0.5*ATAN(P138/O138)</f>
        <v>-3.9535031153607465E-2</v>
      </c>
    </row>
    <row r="139" spans="5:18" x14ac:dyDescent="0.3">
      <c r="E139" s="4">
        <v>5</v>
      </c>
      <c r="F139" s="5">
        <v>0.21374599999999999</v>
      </c>
      <c r="G139" s="5">
        <v>0.102295</v>
      </c>
      <c r="H139" s="5">
        <v>2.6397899999999999E-3</v>
      </c>
      <c r="I139" s="5">
        <v>0.118531</v>
      </c>
      <c r="J139" s="5"/>
      <c r="K139" s="5">
        <f t="shared" si="14"/>
        <v>0.21638578999999999</v>
      </c>
      <c r="L139" s="5">
        <f t="shared" si="15"/>
        <v>0.21110620999999999</v>
      </c>
      <c r="M139" s="5">
        <f t="shared" si="16"/>
        <v>-1.6236E-2</v>
      </c>
      <c r="N139">
        <v>1</v>
      </c>
      <c r="O139" s="5">
        <f t="shared" si="17"/>
        <v>0.9756010780560036</v>
      </c>
      <c r="P139" s="5">
        <f t="shared" si="18"/>
        <v>-7.5032653484316147E-2</v>
      </c>
      <c r="Q139" s="5">
        <f t="shared" si="19"/>
        <v>0.97848217285392269</v>
      </c>
      <c r="R139" s="5">
        <f t="shared" si="20"/>
        <v>-3.8379025079858277E-2</v>
      </c>
    </row>
    <row r="140" spans="5:18" x14ac:dyDescent="0.3">
      <c r="E140" s="4">
        <v>5.5</v>
      </c>
      <c r="F140" s="5">
        <v>0.21771299999999999</v>
      </c>
      <c r="G140" s="5">
        <v>9.7031099999999995E-2</v>
      </c>
      <c r="H140" s="5">
        <v>2.6412200000000001E-3</v>
      </c>
      <c r="I140" s="5">
        <v>0.123353</v>
      </c>
      <c r="J140" s="5"/>
      <c r="K140" s="5">
        <f t="shared" si="14"/>
        <v>0.22035421999999999</v>
      </c>
      <c r="L140" s="5">
        <f t="shared" si="15"/>
        <v>0.21507177999999999</v>
      </c>
      <c r="M140" s="5">
        <f t="shared" si="16"/>
        <v>-2.6321900000000009E-2</v>
      </c>
      <c r="N140">
        <v>1</v>
      </c>
      <c r="O140" s="5">
        <f t="shared" si="17"/>
        <v>0.97602750698398244</v>
      </c>
      <c r="P140" s="5">
        <f t="shared" si="18"/>
        <v>-0.1194526703414167</v>
      </c>
      <c r="Q140" s="5">
        <f t="shared" si="19"/>
        <v>0.98331004003877787</v>
      </c>
      <c r="R140" s="5">
        <f t="shared" si="20"/>
        <v>-6.0890480270448827E-2</v>
      </c>
    </row>
    <row r="141" spans="5:18" x14ac:dyDescent="0.3">
      <c r="E141" s="4">
        <v>6</v>
      </c>
      <c r="F141" s="5">
        <v>0.19928100000000001</v>
      </c>
      <c r="G141" s="5">
        <v>9.3998399999999996E-2</v>
      </c>
      <c r="H141" s="5">
        <v>2.3679899999999999E-3</v>
      </c>
      <c r="I141" s="5">
        <v>0.10943700000000001</v>
      </c>
      <c r="J141" s="5"/>
      <c r="K141" s="5">
        <f t="shared" si="14"/>
        <v>0.20164899</v>
      </c>
      <c r="L141" s="5">
        <f t="shared" si="15"/>
        <v>0.19691301000000003</v>
      </c>
      <c r="M141" s="5">
        <f t="shared" si="16"/>
        <v>-1.5438600000000011E-2</v>
      </c>
      <c r="N141">
        <v>1</v>
      </c>
      <c r="O141" s="5">
        <f t="shared" si="17"/>
        <v>0.97651374301453242</v>
      </c>
      <c r="P141" s="5">
        <f t="shared" si="18"/>
        <v>-7.6561752181352416E-2</v>
      </c>
      <c r="Q141" s="5">
        <f t="shared" si="19"/>
        <v>0.97951048600478552</v>
      </c>
      <c r="R141" s="5">
        <f t="shared" si="20"/>
        <v>-3.9121544573677731E-2</v>
      </c>
    </row>
    <row r="142" spans="5:18" x14ac:dyDescent="0.3">
      <c r="E142" s="4">
        <v>6.5</v>
      </c>
      <c r="F142" s="5">
        <v>0.14447099999999999</v>
      </c>
      <c r="G142" s="5">
        <v>6.9797999999999999E-2</v>
      </c>
      <c r="H142" s="5">
        <v>1.79816E-3</v>
      </c>
      <c r="I142" s="5">
        <v>7.9258400000000007E-2</v>
      </c>
      <c r="J142" s="5"/>
      <c r="K142" s="5">
        <f t="shared" si="14"/>
        <v>0.14626915999999998</v>
      </c>
      <c r="L142" s="5">
        <f t="shared" si="15"/>
        <v>0.14267284</v>
      </c>
      <c r="M142" s="5">
        <f t="shared" si="16"/>
        <v>-9.4604000000000077E-3</v>
      </c>
      <c r="N142">
        <v>1</v>
      </c>
      <c r="O142" s="5">
        <f t="shared" si="17"/>
        <v>0.97541299888506927</v>
      </c>
      <c r="P142" s="5">
        <f t="shared" si="18"/>
        <v>-6.4678022352763959E-2</v>
      </c>
      <c r="Q142" s="5">
        <f t="shared" si="19"/>
        <v>0.9775549933223342</v>
      </c>
      <c r="R142" s="5">
        <f t="shared" si="20"/>
        <v>-3.3105709926981197E-2</v>
      </c>
    </row>
    <row r="143" spans="5:18" x14ac:dyDescent="0.3">
      <c r="E143" s="4">
        <v>7</v>
      </c>
      <c r="F143" s="5">
        <v>0.132081</v>
      </c>
      <c r="G143" s="5">
        <v>6.1600000000000002E-2</v>
      </c>
      <c r="H143" s="5">
        <v>1.5625999999999999E-3</v>
      </c>
      <c r="I143" s="5">
        <v>7.2712399999999996E-2</v>
      </c>
      <c r="J143" s="5"/>
      <c r="K143" s="5">
        <f t="shared" si="14"/>
        <v>0.1336436</v>
      </c>
      <c r="L143" s="5">
        <f t="shared" si="15"/>
        <v>0.13051840000000001</v>
      </c>
      <c r="M143" s="5">
        <f t="shared" si="16"/>
        <v>-1.1112399999999995E-2</v>
      </c>
      <c r="N143">
        <v>1</v>
      </c>
      <c r="O143" s="5">
        <f t="shared" si="17"/>
        <v>0.97661541592713763</v>
      </c>
      <c r="P143" s="5">
        <f t="shared" si="18"/>
        <v>-8.3149511087698885E-2</v>
      </c>
      <c r="Q143" s="5">
        <f t="shared" si="19"/>
        <v>0.98014871923635105</v>
      </c>
      <c r="R143" s="5">
        <f t="shared" si="20"/>
        <v>-4.2467825538900106E-2</v>
      </c>
    </row>
    <row r="144" spans="5:18" x14ac:dyDescent="0.3">
      <c r="E144" s="4">
        <v>7.5</v>
      </c>
      <c r="F144" s="5">
        <v>0.124268</v>
      </c>
      <c r="G144" s="5">
        <v>5.7403799999999998E-2</v>
      </c>
      <c r="H144" s="5">
        <v>1.5049099999999999E-3</v>
      </c>
      <c r="I144" s="5">
        <v>6.8603999999999998E-2</v>
      </c>
      <c r="J144" s="5"/>
      <c r="K144" s="5">
        <f t="shared" si="14"/>
        <v>0.12577291000000002</v>
      </c>
      <c r="L144" s="5">
        <f t="shared" si="15"/>
        <v>0.12276309000000001</v>
      </c>
      <c r="M144" s="5">
        <f t="shared" si="16"/>
        <v>-1.12002E-2</v>
      </c>
      <c r="N144">
        <v>1</v>
      </c>
      <c r="O144" s="5">
        <f t="shared" si="17"/>
        <v>0.976069409541371</v>
      </c>
      <c r="P144" s="5">
        <f t="shared" si="18"/>
        <v>-8.9050972900285116E-2</v>
      </c>
      <c r="Q144" s="5">
        <f t="shared" si="19"/>
        <v>0.98012324123904337</v>
      </c>
      <c r="R144" s="5">
        <f t="shared" si="20"/>
        <v>-4.5491192079545668E-2</v>
      </c>
    </row>
    <row r="145" spans="5:18" x14ac:dyDescent="0.3">
      <c r="E145" s="4">
        <v>8</v>
      </c>
      <c r="F145" s="5">
        <v>9.81297E-2</v>
      </c>
      <c r="G145" s="5">
        <v>4.6226700000000003E-2</v>
      </c>
      <c r="H145" s="5">
        <v>1.3237100000000001E-3</v>
      </c>
      <c r="I145" s="5">
        <v>5.5279000000000002E-2</v>
      </c>
      <c r="J145" s="5"/>
      <c r="K145" s="5">
        <f t="shared" si="14"/>
        <v>9.9453410000000006E-2</v>
      </c>
      <c r="L145" s="5">
        <f t="shared" si="15"/>
        <v>9.6805989999999995E-2</v>
      </c>
      <c r="M145" s="5">
        <f t="shared" si="16"/>
        <v>-9.0522999999999992E-3</v>
      </c>
      <c r="N145">
        <v>1</v>
      </c>
      <c r="O145" s="5">
        <f t="shared" si="17"/>
        <v>0.97338029937837212</v>
      </c>
      <c r="P145" s="5">
        <f t="shared" si="18"/>
        <v>-9.102050900014387E-2</v>
      </c>
      <c r="Q145" s="5">
        <f t="shared" si="19"/>
        <v>0.97762668758405669</v>
      </c>
      <c r="R145" s="5">
        <f t="shared" si="20"/>
        <v>-4.6619289421809221E-2</v>
      </c>
    </row>
    <row r="146" spans="5:18" x14ac:dyDescent="0.3">
      <c r="E146" s="4">
        <v>8.5</v>
      </c>
      <c r="F146" s="5">
        <v>8.1795199999999998E-2</v>
      </c>
      <c r="G146" s="5">
        <v>3.7411E-2</v>
      </c>
      <c r="H146" s="5">
        <v>1.20879E-3</v>
      </c>
      <c r="I146" s="5">
        <v>4.6322099999999998E-2</v>
      </c>
      <c r="J146" s="5"/>
      <c r="K146" s="5">
        <f t="shared" si="14"/>
        <v>8.300399E-2</v>
      </c>
      <c r="L146" s="5">
        <f t="shared" si="15"/>
        <v>8.0586409999999997E-2</v>
      </c>
      <c r="M146" s="5">
        <f t="shared" si="16"/>
        <v>-8.9110999999999982E-3</v>
      </c>
      <c r="N146">
        <v>1</v>
      </c>
      <c r="O146" s="5">
        <f t="shared" si="17"/>
        <v>0.9708739302773276</v>
      </c>
      <c r="P146" s="5">
        <f t="shared" si="18"/>
        <v>-0.10735748968212248</v>
      </c>
      <c r="Q146" s="5">
        <f t="shared" si="19"/>
        <v>0.97679159449853592</v>
      </c>
      <c r="R146" s="5">
        <f t="shared" si="20"/>
        <v>-5.50653881232177E-2</v>
      </c>
    </row>
    <row r="147" spans="5:18" x14ac:dyDescent="0.3">
      <c r="E147" s="4">
        <v>9</v>
      </c>
      <c r="F147" s="5">
        <v>7.54552E-2</v>
      </c>
      <c r="G147" s="5">
        <v>3.3828999999999998E-2</v>
      </c>
      <c r="H147" s="5">
        <v>1.18304E-3</v>
      </c>
      <c r="I147" s="5">
        <v>4.3094899999999998E-2</v>
      </c>
      <c r="J147" s="5"/>
      <c r="K147" s="5">
        <f t="shared" si="14"/>
        <v>7.6638239999999996E-2</v>
      </c>
      <c r="L147" s="5">
        <f t="shared" si="15"/>
        <v>7.4272160000000004E-2</v>
      </c>
      <c r="M147" s="5">
        <f t="shared" si="16"/>
        <v>-9.2659000000000005E-3</v>
      </c>
      <c r="N147">
        <v>1</v>
      </c>
      <c r="O147" s="5">
        <f t="shared" si="17"/>
        <v>0.96912663965143264</v>
      </c>
      <c r="P147" s="5">
        <f t="shared" si="18"/>
        <v>-0.12090439446417352</v>
      </c>
      <c r="Q147" s="5">
        <f t="shared" si="19"/>
        <v>0.97663929691715057</v>
      </c>
      <c r="R147" s="5">
        <f t="shared" si="20"/>
        <v>-6.2057386547121764E-2</v>
      </c>
    </row>
    <row r="148" spans="5:18" x14ac:dyDescent="0.3">
      <c r="E148" s="4">
        <v>9.5</v>
      </c>
      <c r="F148" s="5">
        <v>6.3339699999999999E-2</v>
      </c>
      <c r="G148" s="5">
        <v>2.92398E-2</v>
      </c>
      <c r="H148" s="5">
        <v>9.6512200000000001E-4</v>
      </c>
      <c r="I148" s="5">
        <v>3.5530300000000001E-2</v>
      </c>
      <c r="J148" s="5"/>
      <c r="K148" s="5">
        <f t="shared" si="14"/>
        <v>6.4304821999999998E-2</v>
      </c>
      <c r="L148" s="5">
        <f t="shared" si="15"/>
        <v>6.2374578E-2</v>
      </c>
      <c r="M148" s="5">
        <f t="shared" si="16"/>
        <v>-6.290500000000001E-3</v>
      </c>
      <c r="N148">
        <v>1</v>
      </c>
      <c r="O148" s="5">
        <f t="shared" si="17"/>
        <v>0.96998290423694822</v>
      </c>
      <c r="P148" s="5">
        <f t="shared" si="18"/>
        <v>-9.7823146139802725E-2</v>
      </c>
      <c r="Q148" s="5">
        <f t="shared" si="19"/>
        <v>0.97490317592704245</v>
      </c>
      <c r="R148" s="5">
        <f t="shared" si="20"/>
        <v>-5.0255271746276961E-2</v>
      </c>
    </row>
    <row r="149" spans="5:18" x14ac:dyDescent="0.3">
      <c r="E149" s="4">
        <v>10</v>
      </c>
      <c r="F149" s="5">
        <v>5.2871899999999999E-2</v>
      </c>
      <c r="G149" s="5">
        <v>2.45591E-2</v>
      </c>
      <c r="H149" s="5">
        <v>8.1700499999999999E-4</v>
      </c>
      <c r="I149" s="5">
        <v>2.9277899999999999E-2</v>
      </c>
      <c r="J149" s="5"/>
      <c r="K149" s="5">
        <f t="shared" si="14"/>
        <v>5.3688905000000002E-2</v>
      </c>
      <c r="L149" s="5">
        <f t="shared" si="15"/>
        <v>5.2054894999999997E-2</v>
      </c>
      <c r="M149" s="5">
        <f t="shared" si="16"/>
        <v>-4.7187999999999987E-3</v>
      </c>
      <c r="N149">
        <v>1</v>
      </c>
      <c r="O149" s="5">
        <f t="shared" si="17"/>
        <v>0.96956522022566849</v>
      </c>
      <c r="P149" s="5">
        <f t="shared" si="18"/>
        <v>-8.7891529916655942E-2</v>
      </c>
      <c r="Q149" s="5">
        <f t="shared" si="19"/>
        <v>0.97354077331272548</v>
      </c>
      <c r="R149" s="5">
        <f t="shared" si="20"/>
        <v>-4.5201683434212207E-2</v>
      </c>
    </row>
    <row r="150" spans="5:18" x14ac:dyDescent="0.3">
      <c r="E150" s="4">
        <v>10.5</v>
      </c>
      <c r="F150" s="5">
        <v>4.5547700000000003E-2</v>
      </c>
      <c r="G150" s="5">
        <v>2.0889399999999999E-2</v>
      </c>
      <c r="H150" s="5">
        <v>7.7593699999999998E-4</v>
      </c>
      <c r="I150" s="5">
        <v>2.5585299999999998E-2</v>
      </c>
      <c r="J150" s="5"/>
      <c r="K150" s="5">
        <f t="shared" si="14"/>
        <v>4.6323637000000001E-2</v>
      </c>
      <c r="L150" s="5">
        <f t="shared" si="15"/>
        <v>4.4771763000000006E-2</v>
      </c>
      <c r="M150" s="5">
        <f t="shared" si="16"/>
        <v>-4.6958999999999994E-3</v>
      </c>
      <c r="N150">
        <v>1</v>
      </c>
      <c r="O150" s="5">
        <f t="shared" si="17"/>
        <v>0.96649930574319987</v>
      </c>
      <c r="P150" s="5">
        <f t="shared" si="18"/>
        <v>-0.10137157408430601</v>
      </c>
      <c r="Q150" s="5">
        <f t="shared" si="19"/>
        <v>0.97180095906230579</v>
      </c>
      <c r="R150" s="5">
        <f t="shared" si="20"/>
        <v>-5.2251605807531479E-2</v>
      </c>
    </row>
    <row r="151" spans="5:18" x14ac:dyDescent="0.3">
      <c r="E151" s="4">
        <v>11</v>
      </c>
      <c r="F151" s="5">
        <v>4.0012600000000002E-2</v>
      </c>
      <c r="G151" s="5">
        <v>1.8558600000000001E-2</v>
      </c>
      <c r="H151" s="5">
        <v>6.98272E-4</v>
      </c>
      <c r="I151" s="5">
        <v>2.2430499999999999E-2</v>
      </c>
      <c r="J151" s="5"/>
      <c r="K151" s="5">
        <f t="shared" si="14"/>
        <v>4.0710872000000002E-2</v>
      </c>
      <c r="L151" s="5">
        <f t="shared" si="15"/>
        <v>3.9314328000000003E-2</v>
      </c>
      <c r="M151" s="5">
        <f t="shared" si="16"/>
        <v>-3.8718999999999976E-3</v>
      </c>
      <c r="N151">
        <v>1</v>
      </c>
      <c r="O151" s="5">
        <f t="shared" si="17"/>
        <v>0.96569604306191237</v>
      </c>
      <c r="P151" s="5">
        <f t="shared" si="18"/>
        <v>-9.5107272573282081E-2</v>
      </c>
      <c r="Q151" s="5">
        <f t="shared" si="19"/>
        <v>0.97036809556052672</v>
      </c>
      <c r="R151" s="5">
        <f t="shared" si="20"/>
        <v>-4.9084572100416279E-2</v>
      </c>
    </row>
    <row r="152" spans="5:18" x14ac:dyDescent="0.3">
      <c r="E152" s="4">
        <v>11.5</v>
      </c>
      <c r="F152" s="5">
        <v>3.4054000000000001E-2</v>
      </c>
      <c r="G152" s="5">
        <v>1.5663300000000002E-2</v>
      </c>
      <c r="H152" s="5">
        <v>6.6131700000000002E-4</v>
      </c>
      <c r="I152" s="5">
        <v>1.93826E-2</v>
      </c>
      <c r="J152" s="5"/>
      <c r="K152" s="5">
        <f t="shared" si="14"/>
        <v>3.4715317000000002E-2</v>
      </c>
      <c r="L152" s="5">
        <f t="shared" si="15"/>
        <v>3.3392682999999999E-2</v>
      </c>
      <c r="M152" s="5">
        <f t="shared" si="16"/>
        <v>-3.7192999999999983E-3</v>
      </c>
      <c r="N152">
        <v>1</v>
      </c>
      <c r="O152" s="5">
        <f t="shared" si="17"/>
        <v>0.96190056394991286</v>
      </c>
      <c r="P152" s="5">
        <f t="shared" si="18"/>
        <v>-0.10713714640716079</v>
      </c>
      <c r="Q152" s="5">
        <f t="shared" si="19"/>
        <v>0.96784867777325079</v>
      </c>
      <c r="R152" s="5">
        <f t="shared" si="20"/>
        <v>-5.5461751228219065E-2</v>
      </c>
    </row>
    <row r="153" spans="5:18" x14ac:dyDescent="0.3">
      <c r="E153" s="4">
        <v>12</v>
      </c>
      <c r="F153" s="5">
        <v>2.8228900000000001E-2</v>
      </c>
      <c r="G153" s="5">
        <v>1.32027E-2</v>
      </c>
      <c r="H153" s="5">
        <v>5.8490400000000002E-4</v>
      </c>
      <c r="I153" s="5">
        <v>1.6037099999999999E-2</v>
      </c>
      <c r="J153" s="5"/>
      <c r="K153" s="5">
        <f t="shared" si="14"/>
        <v>2.8813804000000002E-2</v>
      </c>
      <c r="L153" s="5">
        <f t="shared" si="15"/>
        <v>2.7643996000000001E-2</v>
      </c>
      <c r="M153" s="5">
        <f t="shared" si="16"/>
        <v>-2.8343999999999991E-3</v>
      </c>
      <c r="N153">
        <v>1</v>
      </c>
      <c r="O153" s="5">
        <f t="shared" si="17"/>
        <v>0.95940112593255644</v>
      </c>
      <c r="P153" s="5">
        <f t="shared" si="18"/>
        <v>-9.8369517610378654E-2</v>
      </c>
      <c r="Q153" s="5">
        <f t="shared" si="19"/>
        <v>0.96443096302200693</v>
      </c>
      <c r="R153" s="5">
        <f t="shared" si="20"/>
        <v>-5.1087578663846007E-2</v>
      </c>
    </row>
    <row r="154" spans="5:18" x14ac:dyDescent="0.3">
      <c r="E154" s="4">
        <v>12.5</v>
      </c>
      <c r="F154" s="5">
        <v>2.3555900000000001E-2</v>
      </c>
      <c r="G154" s="5">
        <v>1.0822399999999999E-2</v>
      </c>
      <c r="H154" s="5">
        <v>5.4347900000000003E-4</v>
      </c>
      <c r="I154" s="5">
        <v>1.34926E-2</v>
      </c>
      <c r="J154" s="5"/>
      <c r="K154" s="5">
        <f t="shared" si="14"/>
        <v>2.4099379000000001E-2</v>
      </c>
      <c r="L154" s="5">
        <f t="shared" si="15"/>
        <v>2.3012421000000002E-2</v>
      </c>
      <c r="M154" s="5">
        <f t="shared" si="16"/>
        <v>-2.670200000000001E-3</v>
      </c>
      <c r="N154">
        <v>1</v>
      </c>
      <c r="O154" s="5">
        <f t="shared" si="17"/>
        <v>0.95489684609715464</v>
      </c>
      <c r="P154" s="5">
        <f t="shared" si="18"/>
        <v>-0.11079953553989923</v>
      </c>
      <c r="Q154" s="5">
        <f t="shared" si="19"/>
        <v>0.96130355443124749</v>
      </c>
      <c r="R154" s="5">
        <f t="shared" si="20"/>
        <v>-5.775820662076378E-2</v>
      </c>
    </row>
    <row r="155" spans="5:18" x14ac:dyDescent="0.3">
      <c r="E155" s="4">
        <v>13</v>
      </c>
      <c r="F155" s="5">
        <v>2.0320999999999999E-2</v>
      </c>
      <c r="G155" s="5">
        <v>9.2812199999999997E-3</v>
      </c>
      <c r="H155" s="5">
        <v>5.0199399999999996E-4</v>
      </c>
      <c r="I155" s="5">
        <v>1.1425100000000001E-2</v>
      </c>
      <c r="J155" s="5"/>
      <c r="K155" s="5">
        <f t="shared" si="14"/>
        <v>2.0822993999999997E-2</v>
      </c>
      <c r="L155" s="5">
        <f t="shared" si="15"/>
        <v>1.9819006E-2</v>
      </c>
      <c r="M155" s="5">
        <f t="shared" si="16"/>
        <v>-2.1438800000000008E-3</v>
      </c>
      <c r="N155">
        <v>1</v>
      </c>
      <c r="O155" s="5">
        <f t="shared" si="17"/>
        <v>0.95178464729903889</v>
      </c>
      <c r="P155" s="5">
        <f t="shared" si="18"/>
        <v>-0.1029573364906123</v>
      </c>
      <c r="Q155" s="5">
        <f t="shared" si="19"/>
        <v>0.95733705034924721</v>
      </c>
      <c r="R155" s="5">
        <f t="shared" si="20"/>
        <v>-5.3876972996976955E-2</v>
      </c>
    </row>
    <row r="156" spans="5:18" x14ac:dyDescent="0.3">
      <c r="E156" s="4">
        <v>13.5</v>
      </c>
      <c r="F156" s="5">
        <v>1.7757499999999999E-2</v>
      </c>
      <c r="G156" s="5">
        <v>8.0490700000000002E-3</v>
      </c>
      <c r="H156" s="5">
        <v>4.7469299999999999E-4</v>
      </c>
      <c r="I156" s="5">
        <v>1.00632E-2</v>
      </c>
      <c r="J156" s="5"/>
      <c r="K156" s="5">
        <f t="shared" si="14"/>
        <v>1.8232193000000001E-2</v>
      </c>
      <c r="L156" s="5">
        <f t="shared" si="15"/>
        <v>1.7282806999999997E-2</v>
      </c>
      <c r="M156" s="5">
        <f t="shared" si="16"/>
        <v>-2.0141299999999994E-3</v>
      </c>
      <c r="N156">
        <v>1</v>
      </c>
      <c r="O156" s="5">
        <f t="shared" si="17"/>
        <v>0.94792804134971564</v>
      </c>
      <c r="P156" s="5">
        <f t="shared" si="18"/>
        <v>-0.11047107717650857</v>
      </c>
      <c r="Q156" s="5">
        <f t="shared" si="19"/>
        <v>0.95434345519296482</v>
      </c>
      <c r="R156" s="5">
        <f t="shared" si="20"/>
        <v>-5.8008091958913391E-2</v>
      </c>
    </row>
    <row r="157" spans="5:18" x14ac:dyDescent="0.3">
      <c r="E157" s="4">
        <v>14</v>
      </c>
      <c r="F157" s="5">
        <v>1.57739E-2</v>
      </c>
      <c r="G157" s="5">
        <v>7.36764E-3</v>
      </c>
      <c r="H157" s="5">
        <v>4.2921499999999999E-4</v>
      </c>
      <c r="I157" s="5">
        <v>8.8511100000000006E-3</v>
      </c>
      <c r="J157" s="5"/>
      <c r="K157" s="5">
        <f t="shared" si="14"/>
        <v>1.6203115000000001E-2</v>
      </c>
      <c r="L157" s="5">
        <f t="shared" si="15"/>
        <v>1.5344685E-2</v>
      </c>
      <c r="M157" s="5">
        <f t="shared" si="16"/>
        <v>-1.4834700000000006E-3</v>
      </c>
      <c r="N157">
        <v>1</v>
      </c>
      <c r="O157" s="5">
        <f t="shared" si="17"/>
        <v>0.94702068089993807</v>
      </c>
      <c r="P157" s="5">
        <f t="shared" si="18"/>
        <v>-9.1554617738626221E-2</v>
      </c>
      <c r="Q157" s="5">
        <f t="shared" si="19"/>
        <v>0.95143597686940995</v>
      </c>
      <c r="R157" s="5">
        <f t="shared" si="20"/>
        <v>-4.8188479396298119E-2</v>
      </c>
    </row>
    <row r="158" spans="5:18" x14ac:dyDescent="0.3">
      <c r="E158" s="4">
        <v>14.5</v>
      </c>
      <c r="F158" s="5">
        <v>1.3534600000000001E-2</v>
      </c>
      <c r="G158" s="5">
        <v>6.3672399999999997E-3</v>
      </c>
      <c r="H158" s="5">
        <v>3.9988900000000001E-4</v>
      </c>
      <c r="I158" s="5">
        <v>7.5507500000000002E-3</v>
      </c>
      <c r="J158" s="5"/>
      <c r="K158" s="5">
        <f t="shared" si="14"/>
        <v>1.3934489000000001E-2</v>
      </c>
      <c r="L158" s="5">
        <f t="shared" si="15"/>
        <v>1.3134711E-2</v>
      </c>
      <c r="M158" s="5">
        <f t="shared" si="16"/>
        <v>-1.1835100000000005E-3</v>
      </c>
      <c r="N158">
        <v>1</v>
      </c>
      <c r="O158" s="5">
        <f t="shared" si="17"/>
        <v>0.94260442560900504</v>
      </c>
      <c r="P158" s="5">
        <f t="shared" si="18"/>
        <v>-8.4933864456744723E-2</v>
      </c>
      <c r="Q158" s="5">
        <f t="shared" si="19"/>
        <v>0.94642319525106688</v>
      </c>
      <c r="R158" s="5">
        <f t="shared" si="20"/>
        <v>-4.4931424012294399E-2</v>
      </c>
    </row>
    <row r="159" spans="5:18" x14ac:dyDescent="0.3">
      <c r="E159" s="4">
        <v>15</v>
      </c>
      <c r="F159" s="5">
        <v>1.1344999999999999E-2</v>
      </c>
      <c r="G159" s="5">
        <v>5.3701699999999996E-3</v>
      </c>
      <c r="H159" s="5">
        <v>3.83617E-4</v>
      </c>
      <c r="I159" s="5">
        <v>6.5546299999999997E-3</v>
      </c>
      <c r="J159" s="5"/>
      <c r="K159" s="5">
        <f t="shared" si="14"/>
        <v>1.1728616999999998E-2</v>
      </c>
      <c r="L159" s="5">
        <f t="shared" si="15"/>
        <v>1.0961383E-2</v>
      </c>
      <c r="M159" s="5">
        <f t="shared" si="16"/>
        <v>-1.18446E-3</v>
      </c>
      <c r="N159">
        <v>1</v>
      </c>
      <c r="O159" s="5">
        <f t="shared" si="17"/>
        <v>0.93458444418468101</v>
      </c>
      <c r="P159" s="5">
        <f t="shared" si="18"/>
        <v>-0.10098888897130839</v>
      </c>
      <c r="Q159" s="5">
        <f t="shared" si="19"/>
        <v>0.94002491403560595</v>
      </c>
      <c r="R159" s="5">
        <f t="shared" si="20"/>
        <v>-5.3819939621249861E-2</v>
      </c>
    </row>
    <row r="160" spans="5:18" x14ac:dyDescent="0.3">
      <c r="E160" s="4">
        <v>15.5</v>
      </c>
      <c r="F160" s="5">
        <v>9.2807400000000009E-3</v>
      </c>
      <c r="G160" s="5">
        <v>4.4689500000000002E-3</v>
      </c>
      <c r="H160" s="5">
        <v>3.62994E-4</v>
      </c>
      <c r="I160" s="5">
        <v>5.3625399999999998E-3</v>
      </c>
      <c r="J160" s="5"/>
      <c r="K160" s="5">
        <f t="shared" si="14"/>
        <v>9.643734000000001E-3</v>
      </c>
      <c r="L160" s="5">
        <f t="shared" si="15"/>
        <v>8.9177460000000007E-3</v>
      </c>
      <c r="M160" s="5">
        <f t="shared" si="16"/>
        <v>-8.9358999999999966E-4</v>
      </c>
      <c r="N160">
        <v>1</v>
      </c>
      <c r="O160" s="5">
        <f t="shared" si="17"/>
        <v>0.92471920108953642</v>
      </c>
      <c r="P160" s="5">
        <f t="shared" si="18"/>
        <v>-9.2660166694767773E-2</v>
      </c>
      <c r="Q160" s="5">
        <f t="shared" si="19"/>
        <v>0.92935004565318269</v>
      </c>
      <c r="R160" s="5">
        <f t="shared" si="20"/>
        <v>-4.9935102242719777E-2</v>
      </c>
    </row>
    <row r="161" spans="5:18" x14ac:dyDescent="0.3">
      <c r="E161" s="4">
        <v>16</v>
      </c>
      <c r="F161" s="5">
        <v>7.9904199999999998E-3</v>
      </c>
      <c r="G161" s="5">
        <v>3.9134299999999999E-3</v>
      </c>
      <c r="H161" s="5">
        <v>3.45053E-4</v>
      </c>
      <c r="I161" s="5">
        <v>4.5652699999999997E-3</v>
      </c>
      <c r="J161" s="5"/>
      <c r="K161" s="5">
        <f t="shared" si="14"/>
        <v>8.3354729999999995E-3</v>
      </c>
      <c r="L161" s="5">
        <f t="shared" si="15"/>
        <v>7.6453670000000001E-3</v>
      </c>
      <c r="M161" s="5">
        <f t="shared" si="16"/>
        <v>-6.5183999999999988E-4</v>
      </c>
      <c r="N161">
        <v>1</v>
      </c>
      <c r="O161" s="5">
        <f t="shared" si="17"/>
        <v>0.91720853753590237</v>
      </c>
      <c r="P161" s="5">
        <f t="shared" si="18"/>
        <v>-7.8200721182829086E-2</v>
      </c>
      <c r="Q161" s="5">
        <f t="shared" si="19"/>
        <v>0.92053617751952777</v>
      </c>
      <c r="R161" s="5">
        <f t="shared" si="20"/>
        <v>-4.2526892827813564E-2</v>
      </c>
    </row>
    <row r="162" spans="5:18" x14ac:dyDescent="0.3">
      <c r="E162" s="4">
        <v>16.5</v>
      </c>
      <c r="F162" s="5">
        <v>6.6228199999999997E-3</v>
      </c>
      <c r="G162" s="5">
        <v>3.2820900000000001E-3</v>
      </c>
      <c r="H162" s="5">
        <v>3.2985399999999998E-4</v>
      </c>
      <c r="I162" s="5">
        <v>3.8266300000000001E-3</v>
      </c>
      <c r="J162" s="5"/>
      <c r="K162" s="5">
        <f t="shared" si="14"/>
        <v>6.9526739999999998E-3</v>
      </c>
      <c r="L162" s="5">
        <f t="shared" si="15"/>
        <v>6.2929659999999997E-3</v>
      </c>
      <c r="M162" s="5">
        <f t="shared" si="16"/>
        <v>-5.4454000000000004E-4</v>
      </c>
      <c r="N162">
        <v>1</v>
      </c>
      <c r="O162" s="5">
        <f t="shared" si="17"/>
        <v>0.90511449263981025</v>
      </c>
      <c r="P162" s="5">
        <f t="shared" si="18"/>
        <v>-7.8320945293853861E-2</v>
      </c>
      <c r="Q162" s="5">
        <f t="shared" si="19"/>
        <v>0.90849678879913709</v>
      </c>
      <c r="R162" s="5">
        <f t="shared" si="20"/>
        <v>-4.315826233637006E-2</v>
      </c>
    </row>
    <row r="163" spans="5:18" x14ac:dyDescent="0.3">
      <c r="E163" s="4">
        <v>17</v>
      </c>
      <c r="F163" s="5">
        <v>5.4745999999999996E-3</v>
      </c>
      <c r="G163" s="5">
        <v>2.7480299999999998E-3</v>
      </c>
      <c r="H163" s="5">
        <v>3.17695E-4</v>
      </c>
      <c r="I163" s="5">
        <v>3.1604900000000002E-3</v>
      </c>
      <c r="J163" s="5"/>
      <c r="K163" s="5">
        <f t="shared" si="14"/>
        <v>5.7922949999999994E-3</v>
      </c>
      <c r="L163" s="5">
        <f t="shared" si="15"/>
        <v>5.1569049999999998E-3</v>
      </c>
      <c r="M163" s="5">
        <f t="shared" si="16"/>
        <v>-4.1246000000000034E-4</v>
      </c>
      <c r="N163">
        <v>1</v>
      </c>
      <c r="O163" s="5">
        <f t="shared" si="17"/>
        <v>0.89030427490312569</v>
      </c>
      <c r="P163" s="5">
        <f t="shared" si="18"/>
        <v>-7.1208389766059976E-2</v>
      </c>
      <c r="Q163" s="5">
        <f t="shared" si="19"/>
        <v>0.89314743278131614</v>
      </c>
      <c r="R163" s="5">
        <f t="shared" si="20"/>
        <v>-3.9906090953582669E-2</v>
      </c>
    </row>
    <row r="164" spans="5:18" x14ac:dyDescent="0.3">
      <c r="E164" s="4">
        <v>17.5</v>
      </c>
      <c r="F164" s="5">
        <v>4.6487200000000003E-3</v>
      </c>
      <c r="G164" s="5">
        <v>2.31124E-3</v>
      </c>
      <c r="H164" s="5">
        <v>3.1227099999999998E-4</v>
      </c>
      <c r="I164" s="5">
        <v>2.7542299999999999E-3</v>
      </c>
      <c r="J164" s="5"/>
      <c r="K164" s="5">
        <f t="shared" si="14"/>
        <v>4.9609910000000005E-3</v>
      </c>
      <c r="L164" s="5">
        <f t="shared" si="15"/>
        <v>4.336449E-3</v>
      </c>
      <c r="M164" s="5">
        <f t="shared" si="16"/>
        <v>-4.4298999999999988E-4</v>
      </c>
      <c r="N164">
        <v>1</v>
      </c>
      <c r="O164" s="5">
        <f t="shared" si="17"/>
        <v>0.874109426926999</v>
      </c>
      <c r="P164" s="5">
        <f t="shared" si="18"/>
        <v>-8.9294659071141189E-2</v>
      </c>
      <c r="Q164" s="5">
        <f t="shared" si="19"/>
        <v>0.87865853798917704</v>
      </c>
      <c r="R164" s="5">
        <f t="shared" si="20"/>
        <v>-5.0900934713436242E-2</v>
      </c>
    </row>
    <row r="165" spans="5:18" x14ac:dyDescent="0.3">
      <c r="E165" s="4">
        <v>18</v>
      </c>
      <c r="F165" s="5">
        <v>3.9515799999999997E-3</v>
      </c>
      <c r="G165" s="5">
        <v>1.98986E-3</v>
      </c>
      <c r="H165" s="5">
        <v>2.9772700000000002E-4</v>
      </c>
      <c r="I165" s="5">
        <v>2.2955100000000002E-3</v>
      </c>
      <c r="J165" s="5"/>
      <c r="K165" s="5">
        <f t="shared" si="14"/>
        <v>4.2493069999999999E-3</v>
      </c>
      <c r="L165" s="5">
        <f t="shared" si="15"/>
        <v>3.6538529999999994E-3</v>
      </c>
      <c r="M165" s="5">
        <f t="shared" si="16"/>
        <v>-3.0565000000000019E-4</v>
      </c>
      <c r="N165">
        <v>1</v>
      </c>
      <c r="O165" s="5">
        <f t="shared" si="17"/>
        <v>0.85987032709098199</v>
      </c>
      <c r="P165" s="5">
        <f t="shared" si="18"/>
        <v>-7.1929375778215177E-2</v>
      </c>
      <c r="Q165" s="5">
        <f t="shared" si="19"/>
        <v>0.86287357968093803</v>
      </c>
      <c r="R165" s="5">
        <f t="shared" si="20"/>
        <v>-4.1728559361814431E-2</v>
      </c>
    </row>
    <row r="166" spans="5:18" x14ac:dyDescent="0.3">
      <c r="E166" s="4">
        <v>18.5</v>
      </c>
      <c r="F166" s="5">
        <v>3.3998600000000002E-3</v>
      </c>
      <c r="G166" s="5">
        <v>1.7075599999999999E-3</v>
      </c>
      <c r="H166" s="5">
        <v>2.9081300000000001E-4</v>
      </c>
      <c r="I166" s="5">
        <v>2.0084500000000002E-3</v>
      </c>
      <c r="J166" s="5"/>
      <c r="K166" s="5">
        <f t="shared" si="14"/>
        <v>3.6906730000000002E-3</v>
      </c>
      <c r="L166" s="5">
        <f t="shared" si="15"/>
        <v>3.1090470000000002E-3</v>
      </c>
      <c r="M166" s="5">
        <f t="shared" si="16"/>
        <v>-3.0089000000000027E-4</v>
      </c>
      <c r="N166">
        <v>1</v>
      </c>
      <c r="O166" s="5">
        <f t="shared" si="17"/>
        <v>0.84240652043678754</v>
      </c>
      <c r="P166" s="5">
        <f t="shared" si="18"/>
        <v>-8.1527136107696421E-2</v>
      </c>
      <c r="Q166" s="5">
        <f t="shared" si="19"/>
        <v>0.84634237728967499</v>
      </c>
      <c r="R166" s="5">
        <f t="shared" si="20"/>
        <v>-4.8239195288495684E-2</v>
      </c>
    </row>
    <row r="167" spans="5:18" x14ac:dyDescent="0.3">
      <c r="E167" s="4">
        <v>19</v>
      </c>
      <c r="F167" s="5">
        <v>2.9497299999999998E-3</v>
      </c>
      <c r="G167" s="5">
        <v>1.5111E-3</v>
      </c>
      <c r="H167" s="5">
        <v>2.8473300000000001E-4</v>
      </c>
      <c r="I167" s="5">
        <v>1.73617E-3</v>
      </c>
      <c r="J167" s="5"/>
      <c r="K167" s="5">
        <f t="shared" si="14"/>
        <v>3.2344629999999999E-3</v>
      </c>
      <c r="L167" s="5">
        <f t="shared" si="15"/>
        <v>2.6649969999999997E-3</v>
      </c>
      <c r="M167" s="5">
        <f t="shared" si="16"/>
        <v>-2.2506999999999996E-4</v>
      </c>
      <c r="N167">
        <v>1</v>
      </c>
      <c r="O167" s="5">
        <f t="shared" si="17"/>
        <v>0.82393800763836211</v>
      </c>
      <c r="P167" s="5">
        <f t="shared" si="18"/>
        <v>-6.9584966654433811E-2</v>
      </c>
      <c r="Q167" s="5">
        <f t="shared" si="19"/>
        <v>0.82687115563150004</v>
      </c>
      <c r="R167" s="5">
        <f t="shared" si="20"/>
        <v>-4.2127097039700981E-2</v>
      </c>
    </row>
    <row r="168" spans="5:18" x14ac:dyDescent="0.3">
      <c r="E168" s="4">
        <v>19.5</v>
      </c>
      <c r="F168" s="5">
        <v>2.49483E-3</v>
      </c>
      <c r="G168" s="5">
        <v>1.28699E-3</v>
      </c>
      <c r="H168" s="5">
        <v>2.8014400000000002E-4</v>
      </c>
      <c r="I168" s="5">
        <v>1.47916E-3</v>
      </c>
      <c r="J168" s="5"/>
      <c r="K168" s="5">
        <f t="shared" si="14"/>
        <v>2.7749739999999999E-3</v>
      </c>
      <c r="L168" s="5">
        <f t="shared" si="15"/>
        <v>2.214686E-3</v>
      </c>
      <c r="M168" s="5">
        <f t="shared" si="16"/>
        <v>-1.9216999999999997E-4</v>
      </c>
      <c r="N168">
        <v>1</v>
      </c>
      <c r="O168" s="5">
        <f t="shared" si="17"/>
        <v>0.79809252266868091</v>
      </c>
      <c r="P168" s="5">
        <f t="shared" si="18"/>
        <v>-6.9251099289578927E-2</v>
      </c>
      <c r="Q168" s="5">
        <f t="shared" si="19"/>
        <v>0.80109137399704544</v>
      </c>
      <c r="R168" s="5">
        <f t="shared" si="20"/>
        <v>-4.3276986861299035E-2</v>
      </c>
    </row>
    <row r="169" spans="5:18" x14ac:dyDescent="0.3">
      <c r="E169" s="4">
        <v>20</v>
      </c>
      <c r="F169" s="5">
        <v>2.1228900000000001E-3</v>
      </c>
      <c r="G169" s="5">
        <v>1.10341E-3</v>
      </c>
      <c r="H169" s="5">
        <v>2.7364700000000002E-4</v>
      </c>
      <c r="I169" s="5">
        <v>1.3256100000000001E-3</v>
      </c>
      <c r="J169" s="5"/>
      <c r="K169" s="5">
        <f t="shared" si="14"/>
        <v>2.3965370000000002E-3</v>
      </c>
      <c r="L169" s="5">
        <f t="shared" si="15"/>
        <v>1.849243E-3</v>
      </c>
      <c r="M169" s="5">
        <f t="shared" si="16"/>
        <v>-2.2220000000000009E-4</v>
      </c>
      <c r="N169">
        <v>1</v>
      </c>
      <c r="O169" s="5">
        <f t="shared" si="17"/>
        <v>0.77163131635355509</v>
      </c>
      <c r="P169" s="5">
        <f t="shared" si="18"/>
        <v>-9.2717116405880678E-2</v>
      </c>
      <c r="Q169" s="5">
        <f t="shared" si="19"/>
        <v>0.77718167248857706</v>
      </c>
      <c r="R169" s="5">
        <f t="shared" si="20"/>
        <v>-5.9791982842953562E-2</v>
      </c>
    </row>
    <row r="170" spans="5:18" x14ac:dyDescent="0.3">
      <c r="E170" s="4">
        <v>20.5</v>
      </c>
      <c r="F170" s="5">
        <v>1.8258199999999999E-3</v>
      </c>
      <c r="G170" s="5">
        <v>9.6619499999999999E-4</v>
      </c>
      <c r="H170" s="5">
        <v>2.6434800000000002E-4</v>
      </c>
      <c r="I170" s="5">
        <v>1.10245E-3</v>
      </c>
      <c r="J170" s="5"/>
      <c r="K170" s="5">
        <f t="shared" si="14"/>
        <v>2.0901679999999999E-3</v>
      </c>
      <c r="L170" s="5">
        <f t="shared" si="15"/>
        <v>1.5614719999999999E-3</v>
      </c>
      <c r="M170" s="5">
        <f t="shared" si="16"/>
        <v>-1.3625500000000006E-4</v>
      </c>
      <c r="N170">
        <v>1</v>
      </c>
      <c r="O170" s="5">
        <f t="shared" si="17"/>
        <v>0.7470557390602095</v>
      </c>
      <c r="P170" s="5">
        <f t="shared" si="18"/>
        <v>-6.5188539868565626E-2</v>
      </c>
      <c r="Q170" s="5">
        <f t="shared" si="19"/>
        <v>0.74989454124762867</v>
      </c>
      <c r="R170" s="5">
        <f t="shared" si="20"/>
        <v>-4.3520068708054076E-2</v>
      </c>
    </row>
    <row r="171" spans="5:18" x14ac:dyDescent="0.3">
      <c r="E171" s="4">
        <v>21</v>
      </c>
      <c r="F171" s="5">
        <v>1.5492500000000001E-3</v>
      </c>
      <c r="G171" s="5">
        <v>8.7124499999999998E-4</v>
      </c>
      <c r="H171" s="5">
        <v>2.5737500000000001E-4</v>
      </c>
      <c r="I171" s="5">
        <v>9.6160500000000003E-4</v>
      </c>
      <c r="J171" s="5"/>
      <c r="K171" s="5">
        <f t="shared" si="14"/>
        <v>1.8066250000000001E-3</v>
      </c>
      <c r="L171" s="5">
        <f t="shared" si="15"/>
        <v>1.2918750000000001E-3</v>
      </c>
      <c r="M171" s="5">
        <f t="shared" si="16"/>
        <v>-9.036000000000005E-5</v>
      </c>
      <c r="N171">
        <v>1</v>
      </c>
      <c r="O171" s="5">
        <f t="shared" si="17"/>
        <v>0.71507645471528403</v>
      </c>
      <c r="P171" s="5">
        <f t="shared" si="18"/>
        <v>-5.0015913651145119E-2</v>
      </c>
      <c r="Q171" s="5">
        <f t="shared" si="19"/>
        <v>0.716823498294063</v>
      </c>
      <c r="R171" s="5">
        <f t="shared" si="20"/>
        <v>-3.491555897902527E-2</v>
      </c>
    </row>
    <row r="172" spans="5:18" x14ac:dyDescent="0.3">
      <c r="E172" s="4">
        <v>21.5</v>
      </c>
      <c r="F172" s="5">
        <v>1.32609E-3</v>
      </c>
      <c r="G172" s="5">
        <v>7.4386999999999999E-4</v>
      </c>
      <c r="H172" s="5">
        <v>2.5069900000000001E-4</v>
      </c>
      <c r="I172" s="5">
        <v>8.1146099999999997E-4</v>
      </c>
      <c r="J172" s="5"/>
      <c r="K172" s="5">
        <f t="shared" si="14"/>
        <v>1.5767890000000001E-3</v>
      </c>
      <c r="L172" s="5">
        <f t="shared" si="15"/>
        <v>1.075391E-3</v>
      </c>
      <c r="M172" s="5">
        <f t="shared" si="16"/>
        <v>-6.7590999999999984E-5</v>
      </c>
      <c r="N172">
        <v>1</v>
      </c>
      <c r="O172" s="5">
        <f t="shared" si="17"/>
        <v>0.68201325605391716</v>
      </c>
      <c r="P172" s="5">
        <f t="shared" si="18"/>
        <v>-4.2866230040924928E-2</v>
      </c>
      <c r="Q172" s="5">
        <f t="shared" si="19"/>
        <v>0.6833590528493696</v>
      </c>
      <c r="R172" s="5">
        <f t="shared" si="20"/>
        <v>-3.1384959399692831E-2</v>
      </c>
    </row>
    <row r="173" spans="5:18" x14ac:dyDescent="0.3">
      <c r="E173" s="4">
        <v>22</v>
      </c>
      <c r="F173" s="5">
        <v>1.0662200000000001E-3</v>
      </c>
      <c r="G173" s="5">
        <v>6.3175299999999998E-4</v>
      </c>
      <c r="H173" s="5">
        <v>2.46825E-4</v>
      </c>
      <c r="I173" s="5">
        <v>6.7860299999999995E-4</v>
      </c>
      <c r="J173" s="5"/>
      <c r="K173" s="5">
        <f t="shared" si="14"/>
        <v>1.3130450000000001E-3</v>
      </c>
      <c r="L173" s="5">
        <f t="shared" si="15"/>
        <v>8.1939500000000011E-4</v>
      </c>
      <c r="M173" s="5">
        <f t="shared" si="16"/>
        <v>-4.6849999999999973E-5</v>
      </c>
      <c r="N173">
        <v>1</v>
      </c>
      <c r="O173" s="5">
        <f t="shared" si="17"/>
        <v>0.6240418264415919</v>
      </c>
      <c r="P173" s="5">
        <f t="shared" si="18"/>
        <v>-3.5680422224676205E-2</v>
      </c>
      <c r="Q173" s="5">
        <f t="shared" si="19"/>
        <v>0.62506103196303087</v>
      </c>
      <c r="R173" s="5">
        <f t="shared" si="20"/>
        <v>-2.8557073784859877E-2</v>
      </c>
    </row>
    <row r="174" spans="5:18" x14ac:dyDescent="0.3">
      <c r="E174" s="4">
        <v>22.5</v>
      </c>
      <c r="F174" s="5">
        <v>9.6065199999999999E-4</v>
      </c>
      <c r="G174" s="5">
        <v>5.8335400000000001E-4</v>
      </c>
      <c r="H174" s="5">
        <v>2.4479800000000001E-4</v>
      </c>
      <c r="I174" s="5">
        <v>6.2662700000000004E-4</v>
      </c>
      <c r="J174" s="5"/>
      <c r="K174" s="5">
        <f t="shared" si="14"/>
        <v>1.2054500000000001E-3</v>
      </c>
      <c r="L174" s="5">
        <f t="shared" si="15"/>
        <v>7.1585399999999993E-4</v>
      </c>
      <c r="M174" s="5">
        <f t="shared" si="16"/>
        <v>-4.3273000000000031E-5</v>
      </c>
      <c r="N174">
        <v>1</v>
      </c>
      <c r="O174" s="5">
        <f t="shared" si="17"/>
        <v>0.5938479406030942</v>
      </c>
      <c r="P174" s="5">
        <f t="shared" si="18"/>
        <v>-3.5897797503007201E-2</v>
      </c>
      <c r="Q174" s="5">
        <f t="shared" si="19"/>
        <v>0.59493195276779598</v>
      </c>
      <c r="R174" s="5">
        <f t="shared" si="20"/>
        <v>-3.0188003935650198E-2</v>
      </c>
    </row>
    <row r="175" spans="5:18" x14ac:dyDescent="0.3">
      <c r="E175" s="4">
        <v>23</v>
      </c>
      <c r="F175" s="5">
        <v>8.0889799999999995E-4</v>
      </c>
      <c r="G175" s="5">
        <v>5.00206E-4</v>
      </c>
      <c r="H175" s="5">
        <v>2.3824100000000001E-4</v>
      </c>
      <c r="I175" s="5">
        <v>5.4729400000000004E-4</v>
      </c>
      <c r="J175" s="5"/>
      <c r="K175" s="5">
        <f t="shared" si="14"/>
        <v>1.0471389999999999E-3</v>
      </c>
      <c r="L175" s="5">
        <f t="shared" si="15"/>
        <v>5.7065699999999991E-4</v>
      </c>
      <c r="M175" s="5">
        <f t="shared" si="16"/>
        <v>-4.7088000000000034E-5</v>
      </c>
      <c r="N175">
        <v>1</v>
      </c>
      <c r="O175" s="5">
        <f t="shared" si="17"/>
        <v>0.54496776454701812</v>
      </c>
      <c r="P175" s="5">
        <f t="shared" si="18"/>
        <v>-4.4968242038545062E-2</v>
      </c>
      <c r="Q175" s="5">
        <f t="shared" si="19"/>
        <v>0.54681990379594936</v>
      </c>
      <c r="R175" s="5">
        <f t="shared" si="20"/>
        <v>-4.1164450497283282E-2</v>
      </c>
    </row>
    <row r="176" spans="5:18" x14ac:dyDescent="0.3">
      <c r="E176" s="4">
        <v>23.5</v>
      </c>
      <c r="F176" s="5">
        <v>7.5775799999999998E-4</v>
      </c>
      <c r="G176" s="5">
        <v>4.7058100000000003E-4</v>
      </c>
      <c r="H176" s="5">
        <v>2.36572E-4</v>
      </c>
      <c r="I176" s="5">
        <v>5.2553799999999998E-4</v>
      </c>
      <c r="J176" s="5"/>
      <c r="K176" s="5">
        <f t="shared" si="14"/>
        <v>9.9432999999999987E-4</v>
      </c>
      <c r="L176" s="5">
        <f t="shared" si="15"/>
        <v>5.2118599999999998E-4</v>
      </c>
      <c r="M176" s="5">
        <f t="shared" si="16"/>
        <v>-5.4956999999999955E-5</v>
      </c>
      <c r="N176">
        <v>1</v>
      </c>
      <c r="O176" s="5">
        <f t="shared" si="17"/>
        <v>0.52415797572234579</v>
      </c>
      <c r="P176" s="5">
        <f t="shared" si="18"/>
        <v>-5.5270383072018307E-2</v>
      </c>
      <c r="Q176" s="5">
        <f t="shared" si="19"/>
        <v>0.52706394181187821</v>
      </c>
      <c r="R176" s="5">
        <f t="shared" si="20"/>
        <v>-5.2528906787625895E-2</v>
      </c>
    </row>
    <row r="177" spans="5:18" x14ac:dyDescent="0.3">
      <c r="E177" s="4">
        <v>24</v>
      </c>
      <c r="F177" s="5">
        <v>6.5869500000000005E-4</v>
      </c>
      <c r="G177" s="5">
        <v>4.3273200000000002E-4</v>
      </c>
      <c r="H177" s="5">
        <v>2.3186300000000001E-4</v>
      </c>
      <c r="I177" s="5">
        <v>4.5782499999999997E-4</v>
      </c>
      <c r="J177" s="5"/>
      <c r="K177" s="5">
        <f t="shared" si="14"/>
        <v>8.9055800000000006E-4</v>
      </c>
      <c r="L177" s="5">
        <f t="shared" si="15"/>
        <v>4.2683200000000004E-4</v>
      </c>
      <c r="M177" s="5">
        <f t="shared" si="16"/>
        <v>-2.5092999999999958E-5</v>
      </c>
      <c r="N177">
        <v>1</v>
      </c>
      <c r="O177" s="5">
        <f t="shared" si="17"/>
        <v>0.47928602067467813</v>
      </c>
      <c r="P177" s="5">
        <f t="shared" si="18"/>
        <v>-2.8176716171209461E-2</v>
      </c>
      <c r="Q177" s="5">
        <f t="shared" si="19"/>
        <v>0.48011354589134525</v>
      </c>
      <c r="R177" s="5">
        <f t="shared" si="20"/>
        <v>-2.9360675275592541E-2</v>
      </c>
    </row>
    <row r="178" spans="5:18" x14ac:dyDescent="0.3">
      <c r="E178" s="4">
        <v>24.5</v>
      </c>
      <c r="F178" s="5">
        <v>5.9968599999999999E-4</v>
      </c>
      <c r="G178" s="5">
        <v>4.05373E-4</v>
      </c>
      <c r="H178" s="5">
        <v>2.2929999999999999E-4</v>
      </c>
      <c r="I178" s="5">
        <v>4.1896300000000001E-4</v>
      </c>
      <c r="J178" s="5"/>
      <c r="K178" s="5">
        <f t="shared" si="14"/>
        <v>8.2898599999999998E-4</v>
      </c>
      <c r="L178" s="5">
        <f t="shared" si="15"/>
        <v>3.70386E-4</v>
      </c>
      <c r="M178" s="5">
        <f t="shared" si="16"/>
        <v>-1.359000000000001E-5</v>
      </c>
      <c r="N178">
        <v>1</v>
      </c>
      <c r="O178" s="5">
        <f t="shared" si="17"/>
        <v>0.44679403512242671</v>
      </c>
      <c r="P178" s="5">
        <f t="shared" si="18"/>
        <v>-1.6393521724130458E-2</v>
      </c>
      <c r="Q178" s="5">
        <f t="shared" si="19"/>
        <v>0.44709468502264688</v>
      </c>
      <c r="R178" s="5">
        <f t="shared" si="20"/>
        <v>-1.8337499732381756E-2</v>
      </c>
    </row>
    <row r="179" spans="5:18" x14ac:dyDescent="0.3">
      <c r="E179" s="4">
        <v>25</v>
      </c>
      <c r="F179" s="5">
        <v>5.33823E-4</v>
      </c>
      <c r="G179" s="5">
        <v>3.7467700000000002E-4</v>
      </c>
      <c r="H179" s="5">
        <v>2.2334000000000001E-4</v>
      </c>
      <c r="I179" s="5">
        <v>3.8653800000000002E-4</v>
      </c>
      <c r="J179" s="5"/>
      <c r="K179" s="5">
        <f t="shared" si="14"/>
        <v>7.5716300000000004E-4</v>
      </c>
      <c r="L179" s="5">
        <f t="shared" si="15"/>
        <v>3.1048299999999996E-4</v>
      </c>
      <c r="M179" s="5">
        <f t="shared" si="16"/>
        <v>-1.1861E-5</v>
      </c>
      <c r="N179">
        <v>1</v>
      </c>
      <c r="O179" s="5">
        <f t="shared" si="17"/>
        <v>0.41006097762304805</v>
      </c>
      <c r="P179" s="5">
        <f t="shared" si="18"/>
        <v>-1.5665054948538162E-2</v>
      </c>
      <c r="Q179" s="5">
        <f t="shared" si="19"/>
        <v>0.41036008494456505</v>
      </c>
      <c r="R179" s="5">
        <f t="shared" si="20"/>
        <v>-1.9091601092393454E-2</v>
      </c>
    </row>
    <row r="180" spans="5:18" x14ac:dyDescent="0.3">
      <c r="E180" s="4">
        <v>25.5</v>
      </c>
      <c r="F180" s="5">
        <v>4.6205699999999998E-4</v>
      </c>
      <c r="G180" s="5">
        <v>3.3635099999999998E-4</v>
      </c>
      <c r="H180" s="5">
        <v>2.2047899999999999E-4</v>
      </c>
      <c r="I180" s="5">
        <v>3.4433800000000002E-4</v>
      </c>
      <c r="J180" s="5"/>
      <c r="K180" s="5">
        <f t="shared" si="14"/>
        <v>6.8253599999999997E-4</v>
      </c>
      <c r="L180" s="5">
        <f t="shared" si="15"/>
        <v>2.41578E-4</v>
      </c>
      <c r="M180" s="5">
        <f t="shared" si="16"/>
        <v>-7.987000000000044E-6</v>
      </c>
      <c r="N180">
        <v>1</v>
      </c>
      <c r="O180" s="5">
        <f t="shared" si="17"/>
        <v>0.35394177010443406</v>
      </c>
      <c r="P180" s="5">
        <f t="shared" si="18"/>
        <v>-1.1701946857015666E-2</v>
      </c>
      <c r="Q180" s="5">
        <f t="shared" si="19"/>
        <v>0.35413516089892072</v>
      </c>
      <c r="R180" s="5">
        <f t="shared" si="20"/>
        <v>-1.6524873455779649E-2</v>
      </c>
    </row>
    <row r="181" spans="5:18" x14ac:dyDescent="0.3">
      <c r="E181" s="4">
        <v>26</v>
      </c>
      <c r="F181" s="5">
        <v>4.2855900000000001E-4</v>
      </c>
      <c r="G181" s="5">
        <v>3.1787299999999998E-4</v>
      </c>
      <c r="H181" s="5">
        <v>2.1791599999999999E-4</v>
      </c>
      <c r="I181" s="5">
        <v>3.2413199999999998E-4</v>
      </c>
      <c r="J181" s="5"/>
      <c r="K181" s="5">
        <f t="shared" si="14"/>
        <v>6.4647499999999998E-4</v>
      </c>
      <c r="L181" s="5">
        <f t="shared" si="15"/>
        <v>2.1064300000000002E-4</v>
      </c>
      <c r="M181" s="5">
        <f t="shared" si="16"/>
        <v>-6.2589999999999955E-6</v>
      </c>
      <c r="N181">
        <v>1</v>
      </c>
      <c r="O181" s="5">
        <f t="shared" si="17"/>
        <v>0.32583317220310148</v>
      </c>
      <c r="P181" s="5">
        <f t="shared" si="18"/>
        <v>-9.6817355659538206E-3</v>
      </c>
      <c r="Q181" s="5">
        <f t="shared" si="19"/>
        <v>0.32597698095341798</v>
      </c>
      <c r="R181" s="5">
        <f t="shared" si="20"/>
        <v>-1.4852520456792704E-2</v>
      </c>
    </row>
    <row r="182" spans="5:18" x14ac:dyDescent="0.3">
      <c r="E182" s="4">
        <v>26.5</v>
      </c>
      <c r="F182" s="5">
        <v>3.9017400000000002E-4</v>
      </c>
      <c r="G182" s="5">
        <v>3.0177999999999997E-4</v>
      </c>
      <c r="H182" s="5">
        <v>2.1368400000000001E-4</v>
      </c>
      <c r="I182" s="5">
        <v>2.9778699999999999E-4</v>
      </c>
      <c r="J182" s="5"/>
      <c r="K182" s="5">
        <f t="shared" si="14"/>
        <v>6.0385800000000009E-4</v>
      </c>
      <c r="L182" s="5">
        <f t="shared" si="15"/>
        <v>1.7649000000000001E-4</v>
      </c>
      <c r="M182" s="5">
        <f t="shared" si="16"/>
        <v>3.992999999999987E-6</v>
      </c>
      <c r="N182">
        <v>1</v>
      </c>
      <c r="O182" s="5">
        <f t="shared" si="17"/>
        <v>0.29227069940283973</v>
      </c>
      <c r="P182" s="5">
        <f t="shared" si="18"/>
        <v>6.6124817423963691E-3</v>
      </c>
      <c r="Q182" s="5">
        <f t="shared" si="19"/>
        <v>0.29234549191704434</v>
      </c>
      <c r="R182" s="5">
        <f t="shared" si="20"/>
        <v>1.1310326115290053E-2</v>
      </c>
    </row>
    <row r="183" spans="5:18" x14ac:dyDescent="0.3">
      <c r="E183" s="4">
        <v>27</v>
      </c>
      <c r="F183" s="5">
        <v>3.7729899999999999E-4</v>
      </c>
      <c r="G183" s="5">
        <v>2.9373399999999998E-4</v>
      </c>
      <c r="H183" s="5">
        <v>2.1368400000000001E-4</v>
      </c>
      <c r="I183" s="5">
        <v>2.9564100000000002E-4</v>
      </c>
      <c r="J183" s="5"/>
      <c r="K183" s="5">
        <f t="shared" si="14"/>
        <v>5.90983E-4</v>
      </c>
      <c r="L183" s="5">
        <f t="shared" si="15"/>
        <v>1.6361499999999998E-4</v>
      </c>
      <c r="M183" s="5">
        <f t="shared" si="16"/>
        <v>-1.907000000000048E-6</v>
      </c>
      <c r="N183">
        <v>1</v>
      </c>
      <c r="O183" s="5">
        <f t="shared" si="17"/>
        <v>0.27685229524368721</v>
      </c>
      <c r="P183" s="5">
        <f t="shared" si="18"/>
        <v>-3.2268271676174237E-3</v>
      </c>
      <c r="Q183" s="5">
        <f t="shared" si="19"/>
        <v>0.27687109960280692</v>
      </c>
      <c r="R183" s="5">
        <f t="shared" si="20"/>
        <v>-5.8274414100607233E-3</v>
      </c>
    </row>
    <row r="184" spans="5:18" x14ac:dyDescent="0.3">
      <c r="E184" s="4">
        <v>27.5</v>
      </c>
      <c r="F184" s="5">
        <v>3.7122000000000001E-4</v>
      </c>
      <c r="G184" s="5">
        <v>2.8759400000000001E-4</v>
      </c>
      <c r="H184" s="5">
        <v>2.09571E-4</v>
      </c>
      <c r="I184" s="5">
        <v>2.9027600000000001E-4</v>
      </c>
      <c r="J184" s="5"/>
      <c r="K184" s="5">
        <f t="shared" si="14"/>
        <v>5.8079099999999999E-4</v>
      </c>
      <c r="L184" s="5">
        <f t="shared" si="15"/>
        <v>1.6164900000000001E-4</v>
      </c>
      <c r="M184" s="5">
        <f t="shared" si="16"/>
        <v>-2.6819999999999991E-6</v>
      </c>
      <c r="N184">
        <v>1</v>
      </c>
      <c r="O184" s="5">
        <f t="shared" si="17"/>
        <v>0.27832559388833505</v>
      </c>
      <c r="P184" s="5">
        <f t="shared" si="18"/>
        <v>-4.6178401524816998E-3</v>
      </c>
      <c r="Q184" s="5">
        <f t="shared" si="19"/>
        <v>0.27836389970857983</v>
      </c>
      <c r="R184" s="5">
        <f t="shared" si="20"/>
        <v>-8.2949908199505835E-3</v>
      </c>
    </row>
    <row r="185" spans="5:18" x14ac:dyDescent="0.3">
      <c r="E185" s="4">
        <v>28</v>
      </c>
      <c r="F185" s="5">
        <v>3.4684100000000002E-4</v>
      </c>
      <c r="G185" s="5">
        <v>2.7609100000000001E-4</v>
      </c>
      <c r="H185" s="5">
        <v>2.0533899999999999E-4</v>
      </c>
      <c r="I185" s="5">
        <v>2.7448099999999998E-4</v>
      </c>
      <c r="J185" s="5"/>
      <c r="K185" s="5">
        <f t="shared" si="14"/>
        <v>5.5217999999999999E-4</v>
      </c>
      <c r="L185" s="5">
        <f t="shared" si="15"/>
        <v>1.4150200000000003E-4</v>
      </c>
      <c r="M185" s="5">
        <f t="shared" si="16"/>
        <v>1.6100000000000337E-6</v>
      </c>
      <c r="N185">
        <v>1</v>
      </c>
      <c r="O185" s="5">
        <f t="shared" si="17"/>
        <v>0.25626063964649215</v>
      </c>
      <c r="P185" s="5">
        <f t="shared" si="18"/>
        <v>2.9157158897461584E-3</v>
      </c>
      <c r="Q185" s="5">
        <f t="shared" si="19"/>
        <v>0.25627722651686985</v>
      </c>
      <c r="R185" s="5">
        <f t="shared" si="20"/>
        <v>5.6887200533216557E-3</v>
      </c>
    </row>
    <row r="186" spans="5:18" x14ac:dyDescent="0.3">
      <c r="E186" s="4">
        <v>28.5</v>
      </c>
      <c r="F186" s="5">
        <v>3.3247700000000002E-4</v>
      </c>
      <c r="G186" s="5">
        <v>2.6667299999999999E-4</v>
      </c>
      <c r="H186" s="5">
        <v>2.02955E-4</v>
      </c>
      <c r="I186" s="5">
        <v>2.6339499999999998E-4</v>
      </c>
      <c r="J186" s="5"/>
      <c r="K186" s="5">
        <f t="shared" si="14"/>
        <v>5.3543199999999997E-4</v>
      </c>
      <c r="L186" s="5">
        <f t="shared" si="15"/>
        <v>1.2952200000000002E-4</v>
      </c>
      <c r="M186" s="5">
        <f t="shared" si="16"/>
        <v>3.2780000000000049E-6</v>
      </c>
      <c r="N186">
        <v>1</v>
      </c>
      <c r="O186" s="5">
        <f t="shared" si="17"/>
        <v>0.24190186615667356</v>
      </c>
      <c r="P186" s="5">
        <f t="shared" si="18"/>
        <v>6.1221593031421453E-3</v>
      </c>
      <c r="Q186" s="5">
        <f t="shared" si="19"/>
        <v>0.24197932491147722</v>
      </c>
      <c r="R186" s="5">
        <f t="shared" si="20"/>
        <v>1.2651520193564912E-2</v>
      </c>
    </row>
    <row r="187" spans="5:18" x14ac:dyDescent="0.3">
      <c r="E187" s="4">
        <v>29</v>
      </c>
      <c r="F187" s="5">
        <v>3.1912500000000002E-4</v>
      </c>
      <c r="G187" s="5">
        <v>2.6083200000000001E-4</v>
      </c>
      <c r="H187" s="5">
        <v>1.9854399999999999E-4</v>
      </c>
      <c r="I187" s="5">
        <v>2.56063E-4</v>
      </c>
      <c r="J187" s="5"/>
      <c r="K187" s="5">
        <f t="shared" si="14"/>
        <v>5.1766900000000001E-4</v>
      </c>
      <c r="L187" s="5">
        <f t="shared" si="15"/>
        <v>1.2058100000000003E-4</v>
      </c>
      <c r="M187" s="5">
        <f t="shared" si="16"/>
        <v>4.769000000000008E-6</v>
      </c>
      <c r="N187">
        <v>1</v>
      </c>
      <c r="O187" s="5">
        <f t="shared" si="17"/>
        <v>0.2329306950966738</v>
      </c>
      <c r="P187" s="5">
        <f t="shared" si="18"/>
        <v>9.2124504268171516E-3</v>
      </c>
      <c r="Q187" s="5">
        <f t="shared" si="19"/>
        <v>0.23311280093784248</v>
      </c>
      <c r="R187" s="5">
        <f t="shared" si="20"/>
        <v>1.9764787769987951E-2</v>
      </c>
    </row>
    <row r="188" spans="5:18" x14ac:dyDescent="0.3">
      <c r="E188" s="4">
        <v>29.5</v>
      </c>
      <c r="F188" s="5">
        <v>3.1912500000000002E-4</v>
      </c>
      <c r="G188" s="5">
        <v>2.5856700000000002E-4</v>
      </c>
      <c r="H188" s="5">
        <v>1.9830600000000001E-4</v>
      </c>
      <c r="I188" s="5">
        <v>2.5719600000000001E-4</v>
      </c>
      <c r="J188" s="5"/>
      <c r="K188" s="5">
        <f t="shared" si="14"/>
        <v>5.1743100000000005E-4</v>
      </c>
      <c r="L188" s="5">
        <f t="shared" si="15"/>
        <v>1.2081900000000001E-4</v>
      </c>
      <c r="M188" s="5">
        <f t="shared" si="16"/>
        <v>1.3710000000000111E-6</v>
      </c>
      <c r="N188">
        <v>1</v>
      </c>
      <c r="O188" s="5">
        <f t="shared" si="17"/>
        <v>0.23349779970662754</v>
      </c>
      <c r="P188" s="5">
        <f t="shared" si="18"/>
        <v>2.649628646138347E-3</v>
      </c>
      <c r="Q188" s="5">
        <f t="shared" si="19"/>
        <v>0.23351283262338879</v>
      </c>
      <c r="R188" s="5">
        <f t="shared" si="20"/>
        <v>5.6735329627222867E-3</v>
      </c>
    </row>
    <row r="189" spans="5:18" x14ac:dyDescent="0.3">
      <c r="E189" s="4">
        <v>30</v>
      </c>
      <c r="F189" s="5">
        <v>3.1346299999999999E-4</v>
      </c>
      <c r="G189" s="5">
        <v>2.566E-4</v>
      </c>
      <c r="H189" s="5">
        <v>1.9514700000000001E-4</v>
      </c>
      <c r="I189" s="5">
        <v>2.5326199999999997E-4</v>
      </c>
      <c r="J189" s="5"/>
      <c r="K189" s="5">
        <f t="shared" si="14"/>
        <v>5.0861000000000005E-4</v>
      </c>
      <c r="L189" s="5">
        <f t="shared" si="15"/>
        <v>1.1831599999999998E-4</v>
      </c>
      <c r="M189" s="5">
        <f t="shared" si="16"/>
        <v>3.338000000000028E-6</v>
      </c>
      <c r="N189">
        <v>1</v>
      </c>
      <c r="O189" s="5">
        <f t="shared" si="17"/>
        <v>0.23262617722813153</v>
      </c>
      <c r="P189" s="5">
        <f t="shared" si="18"/>
        <v>6.5629853915574361E-3</v>
      </c>
      <c r="Q189" s="5">
        <f t="shared" si="19"/>
        <v>0.23271873819919156</v>
      </c>
      <c r="R189" s="5">
        <f t="shared" si="20"/>
        <v>1.4102550778583954E-2</v>
      </c>
    </row>
    <row r="190" spans="5:18" x14ac:dyDescent="0.3">
      <c r="E190" s="4">
        <v>30.5</v>
      </c>
      <c r="F190" s="5">
        <v>3.11973E-4</v>
      </c>
      <c r="G190" s="5">
        <v>2.5236799999999999E-4</v>
      </c>
      <c r="H190" s="5">
        <v>1.9264299999999999E-4</v>
      </c>
      <c r="I190" s="5">
        <v>2.5099699999999998E-4</v>
      </c>
      <c r="J190" s="5"/>
      <c r="K190" s="5">
        <f t="shared" si="14"/>
        <v>5.0461600000000005E-4</v>
      </c>
      <c r="L190" s="5">
        <f t="shared" si="15"/>
        <v>1.1933000000000001E-4</v>
      </c>
      <c r="M190" s="5">
        <f t="shared" si="16"/>
        <v>1.3710000000000111E-6</v>
      </c>
      <c r="N190">
        <v>1</v>
      </c>
      <c r="O190" s="5">
        <f t="shared" si="17"/>
        <v>0.23647684575994418</v>
      </c>
      <c r="P190" s="5">
        <f t="shared" si="18"/>
        <v>2.7169174183934138E-3</v>
      </c>
      <c r="Q190" s="5">
        <f t="shared" si="19"/>
        <v>0.23649245277773834</v>
      </c>
      <c r="R190" s="5">
        <f t="shared" si="20"/>
        <v>5.7443211285574695E-3</v>
      </c>
    </row>
    <row r="191" spans="5:18" x14ac:dyDescent="0.3">
      <c r="E191" s="4">
        <v>31</v>
      </c>
      <c r="F191" s="5">
        <v>3.05118E-4</v>
      </c>
      <c r="G191" s="5">
        <v>2.47242E-4</v>
      </c>
      <c r="H191" s="5">
        <v>1.8841100000000001E-4</v>
      </c>
      <c r="I191" s="5">
        <v>2.4444100000000003E-4</v>
      </c>
      <c r="J191" s="5"/>
      <c r="K191" s="5">
        <f t="shared" si="14"/>
        <v>4.9352900000000004E-4</v>
      </c>
      <c r="L191" s="5">
        <f t="shared" si="15"/>
        <v>1.1670699999999999E-4</v>
      </c>
      <c r="M191" s="5">
        <f t="shared" si="16"/>
        <v>2.8009999999999754E-6</v>
      </c>
      <c r="N191">
        <v>1</v>
      </c>
      <c r="O191" s="5">
        <f t="shared" si="17"/>
        <v>0.23647445236247511</v>
      </c>
      <c r="P191" s="5">
        <f t="shared" si="18"/>
        <v>5.6754516958476102E-3</v>
      </c>
      <c r="Q191" s="5">
        <f t="shared" si="19"/>
        <v>0.23654254875621089</v>
      </c>
      <c r="R191" s="5">
        <f t="shared" si="20"/>
        <v>1.1997833812473694E-2</v>
      </c>
    </row>
    <row r="192" spans="5:18" x14ac:dyDescent="0.3">
      <c r="E192" s="4">
        <v>31.5</v>
      </c>
      <c r="F192" s="5">
        <v>3.0535600000000001E-4</v>
      </c>
      <c r="G192" s="5">
        <v>2.4795699999999998E-4</v>
      </c>
      <c r="H192" s="5">
        <v>1.8692099999999999E-4</v>
      </c>
      <c r="I192" s="5">
        <v>2.4157900000000001E-4</v>
      </c>
      <c r="J192" s="5"/>
      <c r="K192" s="5">
        <f t="shared" si="14"/>
        <v>4.9227699999999995E-4</v>
      </c>
      <c r="L192" s="5">
        <f t="shared" si="15"/>
        <v>1.1843500000000001E-4</v>
      </c>
      <c r="M192" s="5">
        <f t="shared" si="16"/>
        <v>6.3779999999999718E-6</v>
      </c>
      <c r="N192">
        <v>1</v>
      </c>
      <c r="O192" s="5">
        <f t="shared" si="17"/>
        <v>0.24058609278922238</v>
      </c>
      <c r="P192" s="5">
        <f t="shared" si="18"/>
        <v>1.2956120233120727E-2</v>
      </c>
      <c r="Q192" s="5">
        <f t="shared" si="19"/>
        <v>0.24093469881916013</v>
      </c>
      <c r="R192" s="5">
        <f t="shared" si="20"/>
        <v>2.6900177951510243E-2</v>
      </c>
    </row>
    <row r="193" spans="5:18" x14ac:dyDescent="0.3">
      <c r="E193" s="4">
        <v>32</v>
      </c>
      <c r="F193" s="5">
        <v>3.0476E-4</v>
      </c>
      <c r="G193" s="5">
        <v>2.4634800000000002E-4</v>
      </c>
      <c r="H193" s="5">
        <v>1.8459699999999999E-4</v>
      </c>
      <c r="I193" s="5">
        <v>2.42413E-4</v>
      </c>
      <c r="J193" s="5"/>
      <c r="K193" s="5">
        <f t="shared" si="14"/>
        <v>4.8935699999999994E-4</v>
      </c>
      <c r="L193" s="5">
        <f t="shared" si="15"/>
        <v>1.2016300000000001E-4</v>
      </c>
      <c r="M193" s="5">
        <f t="shared" si="16"/>
        <v>3.9350000000000225E-6</v>
      </c>
      <c r="N193">
        <v>1</v>
      </c>
      <c r="O193" s="5">
        <f t="shared" si="17"/>
        <v>0.24555283770335362</v>
      </c>
      <c r="P193" s="5">
        <f t="shared" si="18"/>
        <v>8.0411642216214815E-3</v>
      </c>
      <c r="Q193" s="5">
        <f t="shared" si="19"/>
        <v>0.24568446517069126</v>
      </c>
      <c r="R193" s="5">
        <f t="shared" si="20"/>
        <v>1.6367743405648141E-2</v>
      </c>
    </row>
    <row r="194" spans="5:18" x14ac:dyDescent="0.3">
      <c r="E194" s="4">
        <v>32.5</v>
      </c>
      <c r="F194" s="5">
        <v>3.1173399999999998E-4</v>
      </c>
      <c r="G194" s="5">
        <v>2.4789799999999998E-4</v>
      </c>
      <c r="H194" s="5">
        <v>1.8292800000000001E-4</v>
      </c>
      <c r="I194" s="5">
        <v>2.4575200000000001E-4</v>
      </c>
      <c r="J194" s="5"/>
      <c r="K194" s="5">
        <f t="shared" si="14"/>
        <v>4.9466199999999999E-4</v>
      </c>
      <c r="L194" s="5">
        <f t="shared" si="15"/>
        <v>1.2880599999999997E-4</v>
      </c>
      <c r="M194" s="5">
        <f t="shared" si="16"/>
        <v>2.1459999999999622E-6</v>
      </c>
      <c r="N194">
        <v>1</v>
      </c>
      <c r="O194" s="5">
        <f t="shared" si="17"/>
        <v>0.26039194439839725</v>
      </c>
      <c r="P194" s="5">
        <f t="shared" si="18"/>
        <v>4.3383158601225935E-3</v>
      </c>
      <c r="Q194" s="5">
        <f t="shared" si="19"/>
        <v>0.26042808161194941</v>
      </c>
      <c r="R194" s="5">
        <f t="shared" si="20"/>
        <v>8.3295866312864605E-3</v>
      </c>
    </row>
    <row r="195" spans="5:18" x14ac:dyDescent="0.3">
      <c r="E195" s="4">
        <v>33</v>
      </c>
      <c r="F195" s="5">
        <v>3.1399899999999997E-4</v>
      </c>
      <c r="G195" s="5">
        <v>2.50282E-4</v>
      </c>
      <c r="H195" s="5">
        <v>1.81855E-4</v>
      </c>
      <c r="I195" s="5">
        <v>2.4533500000000001E-4</v>
      </c>
      <c r="J195" s="5"/>
      <c r="K195" s="5">
        <f t="shared" si="14"/>
        <v>4.95854E-4</v>
      </c>
      <c r="L195" s="5">
        <f t="shared" si="15"/>
        <v>1.3214399999999997E-4</v>
      </c>
      <c r="M195" s="5">
        <f t="shared" si="16"/>
        <v>4.9469999999999918E-6</v>
      </c>
      <c r="N195">
        <v>1</v>
      </c>
      <c r="O195" s="5">
        <f t="shared" si="17"/>
        <v>0.26649779975557314</v>
      </c>
      <c r="P195" s="5">
        <f t="shared" si="18"/>
        <v>9.9767270204535845E-3</v>
      </c>
      <c r="Q195" s="5">
        <f t="shared" si="19"/>
        <v>0.26668448090693653</v>
      </c>
      <c r="R195" s="5">
        <f t="shared" si="20"/>
        <v>1.8709479394216588E-2</v>
      </c>
    </row>
    <row r="196" spans="5:18" x14ac:dyDescent="0.3">
      <c r="E196" s="4">
        <v>33.5</v>
      </c>
      <c r="F196" s="5">
        <v>3.1990000000000002E-4</v>
      </c>
      <c r="G196" s="5">
        <v>2.5189100000000002E-4</v>
      </c>
      <c r="H196" s="5">
        <v>1.8107999999999999E-4</v>
      </c>
      <c r="I196" s="5">
        <v>2.4748000000000001E-4</v>
      </c>
      <c r="J196" s="5"/>
      <c r="K196" s="5">
        <f t="shared" si="14"/>
        <v>5.0098000000000005E-4</v>
      </c>
      <c r="L196" s="5">
        <f t="shared" si="15"/>
        <v>1.3882000000000003E-4</v>
      </c>
      <c r="M196" s="5">
        <f t="shared" si="16"/>
        <v>4.4110000000000091E-6</v>
      </c>
      <c r="N196">
        <v>1</v>
      </c>
      <c r="O196" s="5">
        <f t="shared" si="17"/>
        <v>0.27709689009541305</v>
      </c>
      <c r="P196" s="5">
        <f t="shared" si="18"/>
        <v>8.80474270429959E-3</v>
      </c>
      <c r="Q196" s="5">
        <f t="shared" si="19"/>
        <v>0.27723673997982001</v>
      </c>
      <c r="R196" s="5">
        <f t="shared" si="20"/>
        <v>1.5882136505511762E-2</v>
      </c>
    </row>
    <row r="197" spans="5:18" x14ac:dyDescent="0.3">
      <c r="E197" s="4">
        <v>34</v>
      </c>
      <c r="F197" s="5">
        <v>3.2377399999999998E-4</v>
      </c>
      <c r="G197" s="5">
        <v>2.5409599999999999E-4</v>
      </c>
      <c r="H197" s="5">
        <v>1.7917200000000001E-4</v>
      </c>
      <c r="I197" s="5">
        <v>2.5069900000000001E-4</v>
      </c>
      <c r="J197" s="5"/>
      <c r="K197" s="5">
        <f t="shared" si="14"/>
        <v>5.0294599999999999E-4</v>
      </c>
      <c r="L197" s="5">
        <f t="shared" si="15"/>
        <v>1.4460199999999997E-4</v>
      </c>
      <c r="M197" s="5">
        <f t="shared" si="16"/>
        <v>3.3969999999999812E-6</v>
      </c>
      <c r="N197">
        <v>1</v>
      </c>
      <c r="O197" s="5">
        <f t="shared" si="17"/>
        <v>0.28750999113224873</v>
      </c>
      <c r="P197" s="5">
        <f t="shared" si="18"/>
        <v>6.7542042286845528E-3</v>
      </c>
      <c r="Q197" s="5">
        <f t="shared" si="19"/>
        <v>0.28758931530157467</v>
      </c>
      <c r="R197" s="5">
        <f t="shared" si="20"/>
        <v>1.1743873867001632E-2</v>
      </c>
    </row>
    <row r="198" spans="5:18" x14ac:dyDescent="0.3">
      <c r="E198" s="4">
        <v>34.5</v>
      </c>
      <c r="F198" s="5">
        <v>3.1966200000000002E-4</v>
      </c>
      <c r="G198" s="5">
        <v>2.50282E-4</v>
      </c>
      <c r="H198" s="5">
        <v>1.7273500000000001E-4</v>
      </c>
      <c r="I198" s="5">
        <v>2.42532E-4</v>
      </c>
      <c r="J198" s="5"/>
      <c r="K198" s="5">
        <f t="shared" si="14"/>
        <v>4.92397E-4</v>
      </c>
      <c r="L198" s="5">
        <f t="shared" si="15"/>
        <v>1.4692700000000001E-4</v>
      </c>
      <c r="M198" s="5">
        <f t="shared" si="16"/>
        <v>7.7499999999999986E-6</v>
      </c>
      <c r="N198">
        <v>1</v>
      </c>
      <c r="O198" s="5">
        <f t="shared" si="17"/>
        <v>0.29839133869621465</v>
      </c>
      <c r="P198" s="5">
        <f t="shared" si="18"/>
        <v>1.5739332286752353E-2</v>
      </c>
      <c r="Q198" s="5">
        <f t="shared" si="19"/>
        <v>0.29880615386861076</v>
      </c>
      <c r="R198" s="5">
        <f t="shared" si="20"/>
        <v>2.6349222501504305E-2</v>
      </c>
    </row>
    <row r="199" spans="5:18" x14ac:dyDescent="0.3">
      <c r="E199" s="4">
        <v>35</v>
      </c>
      <c r="F199" s="5">
        <v>3.1960199999999999E-4</v>
      </c>
      <c r="G199" s="5">
        <v>2.46288E-4</v>
      </c>
      <c r="H199" s="5">
        <v>1.75477E-4</v>
      </c>
      <c r="I199" s="5">
        <v>2.47004E-4</v>
      </c>
      <c r="J199" s="5"/>
      <c r="K199" s="5">
        <f t="shared" si="14"/>
        <v>4.9507900000000005E-4</v>
      </c>
      <c r="L199" s="5">
        <f t="shared" si="15"/>
        <v>1.4412499999999999E-4</v>
      </c>
      <c r="M199" s="5">
        <f t="shared" si="16"/>
        <v>-7.1599999999999789E-7</v>
      </c>
      <c r="N199">
        <v>1</v>
      </c>
      <c r="O199" s="5">
        <f t="shared" si="17"/>
        <v>0.29111515535904364</v>
      </c>
      <c r="P199" s="5">
        <f t="shared" si="18"/>
        <v>-1.4462338333882023E-3</v>
      </c>
      <c r="Q199" s="5">
        <f t="shared" si="19"/>
        <v>0.29111874771649621</v>
      </c>
      <c r="R199" s="5">
        <f t="shared" si="20"/>
        <v>-2.4839344657879938E-3</v>
      </c>
    </row>
    <row r="200" spans="5:18" x14ac:dyDescent="0.3">
      <c r="E200" s="4">
        <v>35.5</v>
      </c>
      <c r="F200" s="5">
        <v>3.2723099999999998E-4</v>
      </c>
      <c r="G200" s="5">
        <v>2.5099699999999998E-4</v>
      </c>
      <c r="H200" s="5">
        <v>1.75417E-4</v>
      </c>
      <c r="I200" s="5">
        <v>2.4867200000000002E-4</v>
      </c>
      <c r="J200" s="5"/>
      <c r="K200" s="5">
        <f t="shared" si="14"/>
        <v>5.0264799999999996E-4</v>
      </c>
      <c r="L200" s="5">
        <f t="shared" si="15"/>
        <v>1.5181399999999998E-4</v>
      </c>
      <c r="M200" s="5">
        <f t="shared" si="16"/>
        <v>2.3249999999999616E-6</v>
      </c>
      <c r="N200">
        <v>1</v>
      </c>
      <c r="O200" s="5">
        <f t="shared" si="17"/>
        <v>0.30202845729019112</v>
      </c>
      <c r="P200" s="5">
        <f t="shared" si="18"/>
        <v>4.6255033343412522E-3</v>
      </c>
      <c r="Q200" s="5">
        <f t="shared" si="19"/>
        <v>0.30206387452687683</v>
      </c>
      <c r="R200" s="5">
        <f t="shared" si="20"/>
        <v>7.6567979726424569E-3</v>
      </c>
    </row>
    <row r="201" spans="5:18" x14ac:dyDescent="0.3">
      <c r="E201" s="4">
        <v>36</v>
      </c>
      <c r="F201" s="5">
        <v>2.9409100000000001E-4</v>
      </c>
      <c r="G201" s="5">
        <v>2.24651E-4</v>
      </c>
      <c r="H201" s="5">
        <v>1.56761E-4</v>
      </c>
      <c r="I201" s="5">
        <v>2.23518E-4</v>
      </c>
      <c r="J201" s="5"/>
      <c r="K201" s="5">
        <f t="shared" ref="K201:K249" si="21">F201+H201</f>
        <v>4.5085200000000001E-4</v>
      </c>
      <c r="L201" s="5">
        <f t="shared" si="15"/>
        <v>1.3733000000000001E-4</v>
      </c>
      <c r="M201" s="5">
        <f t="shared" si="16"/>
        <v>1.1330000000000042E-6</v>
      </c>
      <c r="N201">
        <v>1</v>
      </c>
      <c r="O201" s="5">
        <f t="shared" si="17"/>
        <v>0.30460106642534579</v>
      </c>
      <c r="P201" s="5">
        <f t="shared" si="18"/>
        <v>2.5130197936351711E-3</v>
      </c>
      <c r="Q201" s="5">
        <f t="shared" si="19"/>
        <v>0.30461143270721325</v>
      </c>
      <c r="R201" s="5">
        <f t="shared" si="20"/>
        <v>4.12500653485918E-3</v>
      </c>
    </row>
    <row r="202" spans="5:18" x14ac:dyDescent="0.3">
      <c r="E202" s="4">
        <v>36.5</v>
      </c>
      <c r="F202" s="5">
        <v>3.32596E-4</v>
      </c>
      <c r="G202" s="5">
        <v>2.5481199999999999E-4</v>
      </c>
      <c r="H202" s="5">
        <v>1.72378E-4</v>
      </c>
      <c r="I202" s="5">
        <v>2.4986499999999999E-4</v>
      </c>
      <c r="J202" s="5"/>
      <c r="K202" s="5">
        <f t="shared" si="21"/>
        <v>5.0497400000000005E-4</v>
      </c>
      <c r="L202" s="5">
        <f t="shared" ref="L202:L249" si="22">F202-H202</f>
        <v>1.60218E-4</v>
      </c>
      <c r="M202" s="5">
        <f t="shared" ref="M202:M249" si="23">G202-I202</f>
        <v>4.9469999999999918E-6</v>
      </c>
      <c r="N202">
        <v>1</v>
      </c>
      <c r="O202" s="5">
        <f t="shared" ref="O202:O249" si="24">L202/K202</f>
        <v>0.31727970152918761</v>
      </c>
      <c r="P202" s="5">
        <f t="shared" ref="P202:P249" si="25">M202/K202</f>
        <v>9.7965439804821464E-3</v>
      </c>
      <c r="Q202" s="5">
        <f t="shared" ref="Q202:Q249" si="26">SQRT(O202^2+P202^2)</f>
        <v>0.3174309078782529</v>
      </c>
      <c r="R202" s="5">
        <f t="shared" ref="R202:R249" si="27">0.5*ATAN(P202/O202)</f>
        <v>1.5433436918841872E-2</v>
      </c>
    </row>
    <row r="203" spans="5:18" x14ac:dyDescent="0.3">
      <c r="E203" s="4">
        <v>37</v>
      </c>
      <c r="F203" s="5">
        <v>2.9123000000000002E-4</v>
      </c>
      <c r="G203" s="5">
        <v>2.1821399999999999E-4</v>
      </c>
      <c r="H203" s="5">
        <v>1.42516E-4</v>
      </c>
      <c r="I203" s="5">
        <v>2.1725999999999999E-4</v>
      </c>
      <c r="J203" s="5"/>
      <c r="K203" s="5">
        <f t="shared" si="21"/>
        <v>4.3374600000000004E-4</v>
      </c>
      <c r="L203" s="5">
        <f t="shared" si="22"/>
        <v>1.4871400000000001E-4</v>
      </c>
      <c r="M203" s="5">
        <f t="shared" si="23"/>
        <v>9.5400000000000476E-7</v>
      </c>
      <c r="N203">
        <v>1</v>
      </c>
      <c r="O203" s="5">
        <f t="shared" si="24"/>
        <v>0.34285964596791668</v>
      </c>
      <c r="P203" s="5">
        <f t="shared" si="25"/>
        <v>2.1994439141801991E-3</v>
      </c>
      <c r="Q203" s="5">
        <f t="shared" si="26"/>
        <v>0.34286670060940128</v>
      </c>
      <c r="R203" s="5">
        <f t="shared" si="27"/>
        <v>3.2074549602729755E-3</v>
      </c>
    </row>
    <row r="204" spans="5:18" x14ac:dyDescent="0.3">
      <c r="E204" s="4">
        <v>37.5</v>
      </c>
      <c r="F204" s="5">
        <v>1.8102E-4</v>
      </c>
      <c r="G204" s="5">
        <v>1.33456E-4</v>
      </c>
      <c r="H204" s="5">
        <v>8.6908000000000002E-5</v>
      </c>
      <c r="I204" s="5">
        <v>1.3428999999999999E-4</v>
      </c>
      <c r="J204" s="5"/>
      <c r="K204" s="5">
        <f t="shared" si="21"/>
        <v>2.6792800000000001E-4</v>
      </c>
      <c r="L204" s="5">
        <f t="shared" si="22"/>
        <v>9.4111999999999996E-5</v>
      </c>
      <c r="M204" s="5">
        <f t="shared" si="23"/>
        <v>-8.3399999999998558E-7</v>
      </c>
      <c r="N204">
        <v>1</v>
      </c>
      <c r="O204" s="5">
        <f t="shared" si="24"/>
        <v>0.35125854707234777</v>
      </c>
      <c r="P204" s="5">
        <f t="shared" si="25"/>
        <v>-3.1127765668387984E-3</v>
      </c>
      <c r="Q204" s="5">
        <f t="shared" si="26"/>
        <v>0.35127233917479445</v>
      </c>
      <c r="R204" s="5">
        <f t="shared" si="27"/>
        <v>-4.430774871227644E-3</v>
      </c>
    </row>
    <row r="205" spans="5:18" x14ac:dyDescent="0.3">
      <c r="E205" s="4">
        <v>38</v>
      </c>
      <c r="F205" s="5">
        <v>1.05858E-4</v>
      </c>
      <c r="G205" s="5">
        <v>7.4554999999999993E-5</v>
      </c>
      <c r="H205" s="5">
        <v>5.2218E-5</v>
      </c>
      <c r="I205" s="5">
        <v>7.9352999999999997E-5</v>
      </c>
      <c r="J205" s="5"/>
      <c r="K205" s="5">
        <f t="shared" si="21"/>
        <v>1.58076E-4</v>
      </c>
      <c r="L205" s="5">
        <f t="shared" si="22"/>
        <v>5.3640000000000001E-5</v>
      </c>
      <c r="M205" s="5">
        <f t="shared" si="23"/>
        <v>-4.7980000000000039E-6</v>
      </c>
      <c r="N205">
        <v>1</v>
      </c>
      <c r="O205" s="5">
        <f t="shared" si="24"/>
        <v>0.3393304486449556</v>
      </c>
      <c r="P205" s="5">
        <f t="shared" si="25"/>
        <v>-3.0352488676332928E-2</v>
      </c>
      <c r="Q205" s="5">
        <f t="shared" si="26"/>
        <v>0.34068523147684837</v>
      </c>
      <c r="R205" s="5">
        <f t="shared" si="27"/>
        <v>-4.4605377082594828E-2</v>
      </c>
    </row>
    <row r="206" spans="5:18" x14ac:dyDescent="0.3">
      <c r="E206" s="4">
        <v>38.5</v>
      </c>
      <c r="F206" s="5">
        <v>5.7488999999999998E-5</v>
      </c>
      <c r="G206" s="5">
        <v>4.4546999999999999E-5</v>
      </c>
      <c r="H206" s="5">
        <v>3.4209999999999999E-5</v>
      </c>
      <c r="I206" s="5">
        <v>4.7870000000000001E-5</v>
      </c>
      <c r="J206" s="5"/>
      <c r="K206" s="5">
        <f t="shared" si="21"/>
        <v>9.1698999999999991E-5</v>
      </c>
      <c r="L206" s="5">
        <f t="shared" si="22"/>
        <v>2.3278999999999999E-5</v>
      </c>
      <c r="M206" s="5">
        <f t="shared" si="23"/>
        <v>-3.3230000000000019E-6</v>
      </c>
      <c r="N206">
        <v>1</v>
      </c>
      <c r="O206" s="5">
        <f t="shared" si="24"/>
        <v>0.25386318280461073</v>
      </c>
      <c r="P206" s="5">
        <f t="shared" si="25"/>
        <v>-3.6238126915233558E-2</v>
      </c>
      <c r="Q206" s="5">
        <f t="shared" si="26"/>
        <v>0.25643657583506252</v>
      </c>
      <c r="R206" s="5">
        <f t="shared" si="27"/>
        <v>-7.0894400428902202E-2</v>
      </c>
    </row>
    <row r="207" spans="5:18" x14ac:dyDescent="0.3">
      <c r="E207" s="4">
        <v>39</v>
      </c>
      <c r="F207" s="5">
        <v>3.6847000000000001E-5</v>
      </c>
      <c r="G207" s="5">
        <v>2.9054E-5</v>
      </c>
      <c r="H207" s="5">
        <v>2.2546000000000001E-5</v>
      </c>
      <c r="I207" s="5">
        <v>2.9765E-5</v>
      </c>
      <c r="J207" s="5"/>
      <c r="K207" s="5">
        <f t="shared" si="21"/>
        <v>5.9393000000000005E-5</v>
      </c>
      <c r="L207" s="5">
        <f t="shared" si="22"/>
        <v>1.4301000000000001E-5</v>
      </c>
      <c r="M207" s="5">
        <f t="shared" si="23"/>
        <v>-7.1100000000000048E-7</v>
      </c>
      <c r="N207">
        <v>1</v>
      </c>
      <c r="O207" s="5">
        <f t="shared" si="24"/>
        <v>0.24078595120637111</v>
      </c>
      <c r="P207" s="5">
        <f t="shared" si="25"/>
        <v>-1.1971107706295362E-2</v>
      </c>
      <c r="Q207" s="5">
        <f t="shared" si="26"/>
        <v>0.24108335014694118</v>
      </c>
      <c r="R207" s="5">
        <f t="shared" si="27"/>
        <v>-2.4837950493499253E-2</v>
      </c>
    </row>
    <row r="208" spans="5:18" x14ac:dyDescent="0.3">
      <c r="E208" s="4">
        <v>39.5</v>
      </c>
      <c r="F208" s="5">
        <v>2.7284000000000002E-5</v>
      </c>
      <c r="G208" s="5">
        <v>2.3648000000000001E-5</v>
      </c>
      <c r="H208" s="5">
        <v>1.9307999999999999E-5</v>
      </c>
      <c r="I208" s="5">
        <v>2.2932999999999999E-5</v>
      </c>
      <c r="J208" s="5"/>
      <c r="K208" s="5">
        <f t="shared" si="21"/>
        <v>4.6592000000000004E-5</v>
      </c>
      <c r="L208" s="5">
        <f t="shared" si="22"/>
        <v>7.9760000000000029E-6</v>
      </c>
      <c r="M208" s="5">
        <f t="shared" si="23"/>
        <v>7.1500000000000247E-7</v>
      </c>
      <c r="N208">
        <v>1</v>
      </c>
      <c r="O208" s="5">
        <f t="shared" si="24"/>
        <v>0.17118818681318687</v>
      </c>
      <c r="P208" s="5">
        <f t="shared" si="25"/>
        <v>1.5345982142857194E-2</v>
      </c>
      <c r="Q208" s="5">
        <f t="shared" si="26"/>
        <v>0.17187464755546544</v>
      </c>
      <c r="R208" s="5">
        <f t="shared" si="27"/>
        <v>4.4702477875109919E-2</v>
      </c>
    </row>
    <row r="209" spans="5:18" x14ac:dyDescent="0.3">
      <c r="E209" s="4">
        <v>40</v>
      </c>
      <c r="F209" s="5">
        <v>2.2642000000000001E-5</v>
      </c>
      <c r="G209" s="5">
        <v>2.0693999999999999E-5</v>
      </c>
      <c r="H209" s="5">
        <v>1.8533E-5</v>
      </c>
      <c r="I209" s="5">
        <v>2.0109E-5</v>
      </c>
      <c r="J209" s="5"/>
      <c r="K209" s="5">
        <f t="shared" si="21"/>
        <v>4.1174999999999998E-5</v>
      </c>
      <c r="L209" s="5">
        <f t="shared" si="22"/>
        <v>4.1090000000000008E-6</v>
      </c>
      <c r="M209" s="5">
        <f t="shared" si="23"/>
        <v>5.8499999999999863E-7</v>
      </c>
      <c r="N209">
        <v>1</v>
      </c>
      <c r="O209" s="5">
        <f t="shared" si="24"/>
        <v>9.9793564055859166E-2</v>
      </c>
      <c r="P209" s="5">
        <f t="shared" si="25"/>
        <v>1.4207650273224012E-2</v>
      </c>
      <c r="Q209" s="5">
        <f t="shared" si="26"/>
        <v>0.10079986484741489</v>
      </c>
      <c r="R209" s="5">
        <f t="shared" si="27"/>
        <v>7.0710010215090408E-2</v>
      </c>
    </row>
    <row r="210" spans="5:18" x14ac:dyDescent="0.3">
      <c r="E210" s="4">
        <v>40.5</v>
      </c>
      <c r="F210" s="5">
        <v>1.8884000000000001E-5</v>
      </c>
      <c r="G210" s="5">
        <v>1.6373000000000001E-5</v>
      </c>
      <c r="H210" s="5">
        <v>1.4949999999999999E-5</v>
      </c>
      <c r="I210" s="5">
        <v>1.7229999999999999E-5</v>
      </c>
      <c r="J210" s="5"/>
      <c r="K210" s="5">
        <f t="shared" si="21"/>
        <v>3.3834000000000002E-5</v>
      </c>
      <c r="L210" s="5">
        <f t="shared" si="22"/>
        <v>3.9340000000000016E-6</v>
      </c>
      <c r="M210" s="5">
        <f t="shared" si="23"/>
        <v>-8.5699999999999874E-7</v>
      </c>
      <c r="N210">
        <v>1</v>
      </c>
      <c r="O210" s="5">
        <f t="shared" si="24"/>
        <v>0.11627357096411897</v>
      </c>
      <c r="P210" s="5">
        <f t="shared" si="25"/>
        <v>-2.5329550156647122E-2</v>
      </c>
      <c r="Q210" s="5">
        <f t="shared" si="26"/>
        <v>0.11900054376298501</v>
      </c>
      <c r="R210" s="5">
        <f t="shared" si="27"/>
        <v>-0.10724666179542744</v>
      </c>
    </row>
    <row r="211" spans="5:18" x14ac:dyDescent="0.3">
      <c r="E211" s="4">
        <v>41</v>
      </c>
      <c r="F211" s="5">
        <v>1.7859E-5</v>
      </c>
      <c r="G211" s="5">
        <v>1.5922000000000001E-5</v>
      </c>
      <c r="H211" s="5">
        <v>1.3716999999999999E-5</v>
      </c>
      <c r="I211" s="5">
        <v>1.6685999999999999E-5</v>
      </c>
      <c r="J211" s="5"/>
      <c r="K211" s="5">
        <f t="shared" si="21"/>
        <v>3.1575999999999997E-5</v>
      </c>
      <c r="L211" s="5">
        <f t="shared" si="22"/>
        <v>4.1420000000000003E-6</v>
      </c>
      <c r="M211" s="5">
        <f t="shared" si="23"/>
        <v>-7.6399999999999811E-7</v>
      </c>
      <c r="N211">
        <v>1</v>
      </c>
      <c r="O211" s="5">
        <f t="shared" si="24"/>
        <v>0.13117557638712948</v>
      </c>
      <c r="P211" s="5">
        <f t="shared" si="25"/>
        <v>-2.4195591588548206E-2</v>
      </c>
      <c r="Q211" s="5">
        <f t="shared" si="26"/>
        <v>0.13338837465392353</v>
      </c>
      <c r="R211" s="5">
        <f t="shared" si="27"/>
        <v>-9.1200903009907436E-2</v>
      </c>
    </row>
    <row r="212" spans="5:18" x14ac:dyDescent="0.3">
      <c r="E212" s="4">
        <v>41.5</v>
      </c>
      <c r="F212" s="5">
        <v>1.5967000000000001E-5</v>
      </c>
      <c r="G212" s="5">
        <v>1.3645999999999999E-5</v>
      </c>
      <c r="H212" s="5">
        <v>1.4372000000000001E-5</v>
      </c>
      <c r="I212" s="5">
        <v>1.6239000000000002E-5</v>
      </c>
      <c r="J212" s="5"/>
      <c r="K212" s="5">
        <f t="shared" si="21"/>
        <v>3.0339000000000002E-5</v>
      </c>
      <c r="L212" s="5">
        <f t="shared" si="22"/>
        <v>1.5950000000000008E-6</v>
      </c>
      <c r="M212" s="5">
        <f t="shared" si="23"/>
        <v>-2.5930000000000021E-6</v>
      </c>
      <c r="N212">
        <v>1</v>
      </c>
      <c r="O212" s="5">
        <f t="shared" si="24"/>
        <v>5.25725963281585E-2</v>
      </c>
      <c r="P212" s="5">
        <f t="shared" si="25"/>
        <v>-8.5467550018128544E-2</v>
      </c>
      <c r="Q212" s="5">
        <f t="shared" si="26"/>
        <v>0.10034231405934792</v>
      </c>
      <c r="R212" s="5">
        <f t="shared" si="27"/>
        <v>-0.50966751088468099</v>
      </c>
    </row>
    <row r="213" spans="5:18" x14ac:dyDescent="0.3">
      <c r="E213" s="4">
        <v>42</v>
      </c>
      <c r="F213" s="5">
        <v>1.7487E-5</v>
      </c>
      <c r="G213" s="5">
        <v>1.5356E-5</v>
      </c>
      <c r="H213" s="5">
        <v>1.3363000000000001E-5</v>
      </c>
      <c r="I213" s="5">
        <v>1.5500999999999999E-5</v>
      </c>
      <c r="J213" s="5"/>
      <c r="K213" s="5">
        <f t="shared" si="21"/>
        <v>3.0850000000000004E-5</v>
      </c>
      <c r="L213" s="5">
        <f t="shared" si="22"/>
        <v>4.1239999999999998E-6</v>
      </c>
      <c r="M213" s="5">
        <f t="shared" si="23"/>
        <v>-1.4499999999999946E-7</v>
      </c>
      <c r="N213">
        <v>1</v>
      </c>
      <c r="O213" s="5">
        <f t="shared" si="24"/>
        <v>0.13367909238249592</v>
      </c>
      <c r="P213" s="5">
        <f t="shared" si="25"/>
        <v>-4.7001620745542767E-3</v>
      </c>
      <c r="Q213" s="5">
        <f t="shared" si="26"/>
        <v>0.13376169580165675</v>
      </c>
      <c r="R213" s="5">
        <f t="shared" si="27"/>
        <v>-1.7572780461274445E-2</v>
      </c>
    </row>
    <row r="214" spans="5:18" x14ac:dyDescent="0.3">
      <c r="E214" s="4">
        <v>42.5</v>
      </c>
      <c r="F214" s="5">
        <v>1.6898E-5</v>
      </c>
      <c r="G214" s="5">
        <v>1.4596000000000001E-5</v>
      </c>
      <c r="H214" s="5">
        <v>1.4249E-5</v>
      </c>
      <c r="I214" s="5">
        <v>1.5277999999999998E-5</v>
      </c>
      <c r="J214" s="5"/>
      <c r="K214" s="5">
        <f t="shared" si="21"/>
        <v>3.1146999999999998E-5</v>
      </c>
      <c r="L214" s="5">
        <f t="shared" si="22"/>
        <v>2.6489999999999995E-6</v>
      </c>
      <c r="M214" s="5">
        <f t="shared" si="23"/>
        <v>-6.8199999999999787E-7</v>
      </c>
      <c r="N214">
        <v>1</v>
      </c>
      <c r="O214" s="5">
        <f t="shared" si="24"/>
        <v>8.5048319260281877E-2</v>
      </c>
      <c r="P214" s="5">
        <f t="shared" si="25"/>
        <v>-2.1896169775580246E-2</v>
      </c>
      <c r="Q214" s="5">
        <f t="shared" si="26"/>
        <v>8.7821744800703358E-2</v>
      </c>
      <c r="R214" s="5">
        <f t="shared" si="27"/>
        <v>-0.12599166832255987</v>
      </c>
    </row>
    <row r="215" spans="5:18" x14ac:dyDescent="0.3">
      <c r="E215" s="4">
        <v>43</v>
      </c>
      <c r="F215" s="5">
        <v>1.6075000000000001E-5</v>
      </c>
      <c r="G215" s="5">
        <v>1.5196E-5</v>
      </c>
      <c r="H215" s="5">
        <v>1.4797000000000001E-5</v>
      </c>
      <c r="I215" s="5">
        <v>1.5851000000000001E-5</v>
      </c>
      <c r="J215" s="5"/>
      <c r="K215" s="5">
        <f t="shared" si="21"/>
        <v>3.0871999999999999E-5</v>
      </c>
      <c r="L215" s="5">
        <f t="shared" si="22"/>
        <v>1.2780000000000003E-6</v>
      </c>
      <c r="M215" s="5">
        <f t="shared" si="23"/>
        <v>-6.5500000000000135E-7</v>
      </c>
      <c r="N215">
        <v>1</v>
      </c>
      <c r="O215" s="5">
        <f t="shared" si="24"/>
        <v>4.139673490541592E-2</v>
      </c>
      <c r="P215" s="5">
        <f t="shared" si="25"/>
        <v>-2.121663643430945E-2</v>
      </c>
      <c r="Q215" s="5">
        <f t="shared" si="26"/>
        <v>4.651704335418308E-2</v>
      </c>
      <c r="R215" s="5">
        <f t="shared" si="27"/>
        <v>-0.23680651093019942</v>
      </c>
    </row>
    <row r="216" spans="5:18" x14ac:dyDescent="0.3">
      <c r="E216" s="4">
        <v>43.5</v>
      </c>
      <c r="F216" s="5">
        <v>1.9431000000000001E-5</v>
      </c>
      <c r="G216" s="5">
        <v>1.7226000000000001E-5</v>
      </c>
      <c r="H216" s="5">
        <v>1.6178999999999999E-5</v>
      </c>
      <c r="I216" s="5">
        <v>1.8048999999999999E-5</v>
      </c>
      <c r="J216" s="5"/>
      <c r="K216" s="5">
        <f t="shared" si="21"/>
        <v>3.561E-5</v>
      </c>
      <c r="L216" s="5">
        <f t="shared" si="22"/>
        <v>3.2520000000000021E-6</v>
      </c>
      <c r="M216" s="5">
        <f t="shared" si="23"/>
        <v>-8.2299999999999873E-7</v>
      </c>
      <c r="N216">
        <v>1</v>
      </c>
      <c r="O216" s="5">
        <f t="shared" si="24"/>
        <v>9.1322662173546815E-2</v>
      </c>
      <c r="P216" s="5">
        <f t="shared" si="25"/>
        <v>-2.3111485537770253E-2</v>
      </c>
      <c r="Q216" s="5">
        <f t="shared" si="26"/>
        <v>9.4201748339541563E-2</v>
      </c>
      <c r="R216" s="5">
        <f t="shared" si="27"/>
        <v>-0.1239353545726455</v>
      </c>
    </row>
    <row r="217" spans="5:18" x14ac:dyDescent="0.3">
      <c r="E217" s="4">
        <v>44</v>
      </c>
      <c r="F217" s="5">
        <v>2.5797999999999999E-5</v>
      </c>
      <c r="G217" s="5">
        <v>2.2005E-5</v>
      </c>
      <c r="H217" s="5">
        <v>1.9021E-5</v>
      </c>
      <c r="I217" s="5">
        <v>2.1733999999999999E-5</v>
      </c>
      <c r="J217" s="5"/>
      <c r="K217" s="5">
        <f t="shared" si="21"/>
        <v>4.4818999999999999E-5</v>
      </c>
      <c r="L217" s="5">
        <f t="shared" si="22"/>
        <v>6.7769999999999997E-6</v>
      </c>
      <c r="M217" s="5">
        <f t="shared" si="23"/>
        <v>2.710000000000013E-7</v>
      </c>
      <c r="N217">
        <v>1</v>
      </c>
      <c r="O217" s="5">
        <f t="shared" si="24"/>
        <v>0.15120819295388116</v>
      </c>
      <c r="P217" s="5">
        <f t="shared" si="25"/>
        <v>6.0465427608826904E-3</v>
      </c>
      <c r="Q217" s="5">
        <f t="shared" si="26"/>
        <v>0.15132903982956258</v>
      </c>
      <c r="R217" s="5">
        <f t="shared" si="27"/>
        <v>1.9983450670828871E-2</v>
      </c>
    </row>
    <row r="218" spans="5:18" x14ac:dyDescent="0.3">
      <c r="E218" s="4">
        <v>44.5</v>
      </c>
      <c r="F218" s="5">
        <v>3.0201000000000001E-5</v>
      </c>
      <c r="G218" s="5">
        <v>2.5335999999999999E-5</v>
      </c>
      <c r="H218" s="5">
        <v>2.1789000000000001E-5</v>
      </c>
      <c r="I218" s="5">
        <v>2.5649000000000001E-5</v>
      </c>
      <c r="J218" s="5"/>
      <c r="K218" s="5">
        <f t="shared" si="21"/>
        <v>5.1990000000000002E-5</v>
      </c>
      <c r="L218" s="5">
        <f t="shared" si="22"/>
        <v>8.4120000000000001E-6</v>
      </c>
      <c r="M218" s="5">
        <f t="shared" si="23"/>
        <v>-3.1300000000000192E-7</v>
      </c>
      <c r="N218">
        <v>1</v>
      </c>
      <c r="O218" s="5">
        <f t="shared" si="24"/>
        <v>0.16180034622042699</v>
      </c>
      <c r="P218" s="5">
        <f t="shared" si="25"/>
        <v>-6.0203885362570091E-3</v>
      </c>
      <c r="Q218" s="5">
        <f t="shared" si="26"/>
        <v>0.16191231304375076</v>
      </c>
      <c r="R218" s="5">
        <f t="shared" si="27"/>
        <v>-1.8595795964677742E-2</v>
      </c>
    </row>
    <row r="219" spans="5:18" x14ac:dyDescent="0.3">
      <c r="E219" s="4">
        <v>45</v>
      </c>
      <c r="F219" s="5">
        <v>3.6881000000000001E-5</v>
      </c>
      <c r="G219" s="5">
        <v>2.9903000000000002E-5</v>
      </c>
      <c r="H219" s="5">
        <v>2.4783999999999999E-5</v>
      </c>
      <c r="I219" s="5">
        <v>3.1776999999999997E-5</v>
      </c>
      <c r="J219" s="5"/>
      <c r="K219" s="5">
        <f t="shared" si="21"/>
        <v>6.1665E-5</v>
      </c>
      <c r="L219" s="5">
        <f t="shared" si="22"/>
        <v>1.2097000000000003E-5</v>
      </c>
      <c r="M219" s="5">
        <f t="shared" si="23"/>
        <v>-1.8739999999999959E-6</v>
      </c>
      <c r="N219">
        <v>1</v>
      </c>
      <c r="O219" s="5">
        <f t="shared" si="24"/>
        <v>0.19617286953701457</v>
      </c>
      <c r="P219" s="5">
        <f t="shared" si="25"/>
        <v>-3.0390010540825362E-2</v>
      </c>
      <c r="Q219" s="5">
        <f t="shared" si="26"/>
        <v>0.19851283959245059</v>
      </c>
      <c r="R219" s="5">
        <f t="shared" si="27"/>
        <v>-7.6846373974823204E-2</v>
      </c>
    </row>
    <row r="220" spans="5:18" x14ac:dyDescent="0.3">
      <c r="E220" s="4">
        <v>45.5</v>
      </c>
      <c r="F220" s="5">
        <v>4.3806E-5</v>
      </c>
      <c r="G220" s="5">
        <v>3.5293999999999998E-5</v>
      </c>
      <c r="H220" s="5">
        <v>2.7838999999999999E-5</v>
      </c>
      <c r="I220" s="5">
        <v>3.6310999999999998E-5</v>
      </c>
      <c r="J220" s="5"/>
      <c r="K220" s="5">
        <f t="shared" si="21"/>
        <v>7.1644999999999996E-5</v>
      </c>
      <c r="L220" s="5">
        <f t="shared" si="22"/>
        <v>1.5967000000000001E-5</v>
      </c>
      <c r="M220" s="5">
        <f t="shared" si="23"/>
        <v>-1.0170000000000006E-6</v>
      </c>
      <c r="N220">
        <v>1</v>
      </c>
      <c r="O220" s="5">
        <f t="shared" si="24"/>
        <v>0.22286272594040063</v>
      </c>
      <c r="P220" s="5">
        <f t="shared" si="25"/>
        <v>-1.4194989182776197E-2</v>
      </c>
      <c r="Q220" s="5">
        <f t="shared" si="26"/>
        <v>0.22331433525746897</v>
      </c>
      <c r="R220" s="5">
        <f t="shared" si="27"/>
        <v>-3.1803972126080139E-2</v>
      </c>
    </row>
    <row r="221" spans="5:18" x14ac:dyDescent="0.3">
      <c r="E221" s="4">
        <v>46</v>
      </c>
      <c r="F221" s="5">
        <v>5.3502999999999999E-5</v>
      </c>
      <c r="G221" s="5">
        <v>4.4885999999999997E-5</v>
      </c>
      <c r="H221" s="5">
        <v>3.6131999999999999E-5</v>
      </c>
      <c r="I221" s="5">
        <v>4.5222000000000002E-5</v>
      </c>
      <c r="J221" s="5"/>
      <c r="K221" s="5">
        <f t="shared" si="21"/>
        <v>8.9634999999999991E-5</v>
      </c>
      <c r="L221" s="5">
        <f t="shared" si="22"/>
        <v>1.7371E-5</v>
      </c>
      <c r="M221" s="5">
        <f t="shared" si="23"/>
        <v>-3.3600000000000491E-7</v>
      </c>
      <c r="N221">
        <v>1</v>
      </c>
      <c r="O221" s="5">
        <f t="shared" si="24"/>
        <v>0.19379706587828419</v>
      </c>
      <c r="P221" s="5">
        <f t="shared" si="25"/>
        <v>-3.7485357282312148E-3</v>
      </c>
      <c r="Q221" s="5">
        <f t="shared" si="26"/>
        <v>0.19383331566874112</v>
      </c>
      <c r="R221" s="5">
        <f t="shared" si="27"/>
        <v>-9.6700853787453928E-3</v>
      </c>
    </row>
    <row r="222" spans="5:18" x14ac:dyDescent="0.3">
      <c r="E222" s="4">
        <v>46.5</v>
      </c>
      <c r="F222" s="5">
        <v>4.7852000000000002E-5</v>
      </c>
      <c r="G222" s="5">
        <v>3.8847999999999998E-5</v>
      </c>
      <c r="H222" s="5">
        <v>3.0399000000000002E-5</v>
      </c>
      <c r="I222" s="5">
        <v>3.8958999999999997E-5</v>
      </c>
      <c r="J222" s="5"/>
      <c r="K222" s="5">
        <f t="shared" si="21"/>
        <v>7.8251000000000007E-5</v>
      </c>
      <c r="L222" s="5">
        <f t="shared" si="22"/>
        <v>1.7453E-5</v>
      </c>
      <c r="M222" s="5">
        <f t="shared" si="23"/>
        <v>-1.1099999999999945E-7</v>
      </c>
      <c r="N222">
        <v>1</v>
      </c>
      <c r="O222" s="5">
        <f t="shared" si="24"/>
        <v>0.22303868321171613</v>
      </c>
      <c r="P222" s="5">
        <f t="shared" si="25"/>
        <v>-1.4185122234859546E-3</v>
      </c>
      <c r="Q222" s="5">
        <f t="shared" si="26"/>
        <v>0.22304319399108424</v>
      </c>
      <c r="R222" s="5">
        <f t="shared" si="27"/>
        <v>-3.1799261854765152E-3</v>
      </c>
    </row>
    <row r="223" spans="5:18" x14ac:dyDescent="0.3">
      <c r="E223" s="4">
        <v>47</v>
      </c>
      <c r="F223" s="5">
        <v>4.2536000000000001E-5</v>
      </c>
      <c r="G223" s="5">
        <v>3.5815000000000002E-5</v>
      </c>
      <c r="H223" s="5">
        <v>2.8289999999999998E-5</v>
      </c>
      <c r="I223" s="5">
        <v>3.6604999999999999E-5</v>
      </c>
      <c r="J223" s="5"/>
      <c r="K223" s="5">
        <f t="shared" si="21"/>
        <v>7.0826000000000003E-5</v>
      </c>
      <c r="L223" s="5">
        <f t="shared" si="22"/>
        <v>1.4246000000000002E-5</v>
      </c>
      <c r="M223" s="5">
        <f t="shared" si="23"/>
        <v>-7.8999999999999752E-7</v>
      </c>
      <c r="N223">
        <v>1</v>
      </c>
      <c r="O223" s="5">
        <f t="shared" si="24"/>
        <v>0.20114082399118971</v>
      </c>
      <c r="P223" s="5">
        <f t="shared" si="25"/>
        <v>-1.1154095953463382E-2</v>
      </c>
      <c r="Q223" s="5">
        <f t="shared" si="26"/>
        <v>0.20144985711683647</v>
      </c>
      <c r="R223" s="5">
        <f t="shared" si="27"/>
        <v>-2.7698711836615823E-2</v>
      </c>
    </row>
    <row r="224" spans="5:18" x14ac:dyDescent="0.3">
      <c r="E224" s="4">
        <v>47.5</v>
      </c>
      <c r="F224" s="5">
        <v>3.4087000000000001E-5</v>
      </c>
      <c r="G224" s="5">
        <v>2.8238E-5</v>
      </c>
      <c r="H224" s="5">
        <v>2.3241999999999999E-5</v>
      </c>
      <c r="I224" s="5">
        <v>2.9224999999999999E-5</v>
      </c>
      <c r="J224" s="5"/>
      <c r="K224" s="5">
        <f t="shared" si="21"/>
        <v>5.7328999999999999E-5</v>
      </c>
      <c r="L224" s="5">
        <f t="shared" si="22"/>
        <v>1.0845000000000002E-5</v>
      </c>
      <c r="M224" s="5">
        <f t="shared" si="23"/>
        <v>-9.8699999999999919E-7</v>
      </c>
      <c r="N224">
        <v>1</v>
      </c>
      <c r="O224" s="5">
        <f t="shared" si="24"/>
        <v>0.18917127457307822</v>
      </c>
      <c r="P224" s="5">
        <f t="shared" si="25"/>
        <v>-1.7216417519928816E-2</v>
      </c>
      <c r="Q224" s="5">
        <f t="shared" si="26"/>
        <v>0.18995308935582877</v>
      </c>
      <c r="R224" s="5">
        <f t="shared" si="27"/>
        <v>-4.5379826375684641E-2</v>
      </c>
    </row>
    <row r="225" spans="5:18" x14ac:dyDescent="0.3">
      <c r="E225" s="4">
        <v>48</v>
      </c>
      <c r="F225" s="5">
        <v>3.3028999999999998E-5</v>
      </c>
      <c r="G225" s="5">
        <v>2.7668E-5</v>
      </c>
      <c r="H225" s="5">
        <v>2.4751000000000001E-5</v>
      </c>
      <c r="I225" s="5">
        <v>2.9128E-5</v>
      </c>
      <c r="J225" s="5"/>
      <c r="K225" s="5">
        <f t="shared" si="21"/>
        <v>5.7779999999999999E-5</v>
      </c>
      <c r="L225" s="5">
        <f t="shared" si="22"/>
        <v>8.2779999999999977E-6</v>
      </c>
      <c r="M225" s="5">
        <f t="shared" si="23"/>
        <v>-1.4599999999999996E-6</v>
      </c>
      <c r="N225">
        <v>1</v>
      </c>
      <c r="O225" s="5">
        <f t="shared" si="24"/>
        <v>0.14326756663205256</v>
      </c>
      <c r="P225" s="5">
        <f t="shared" si="25"/>
        <v>-2.5268258913118718E-2</v>
      </c>
      <c r="Q225" s="5">
        <f t="shared" si="26"/>
        <v>0.14547879762071869</v>
      </c>
      <c r="R225" s="5">
        <f t="shared" si="27"/>
        <v>-8.7287858907740101E-2</v>
      </c>
    </row>
    <row r="226" spans="5:18" x14ac:dyDescent="0.3">
      <c r="E226" s="4">
        <v>48.5</v>
      </c>
      <c r="F226" s="5">
        <v>2.7946999999999999E-5</v>
      </c>
      <c r="G226" s="5">
        <v>2.4165999999999999E-5</v>
      </c>
      <c r="H226" s="5">
        <v>1.9874999999999999E-5</v>
      </c>
      <c r="I226" s="5">
        <v>2.3811999999999998E-5</v>
      </c>
      <c r="J226" s="5"/>
      <c r="K226" s="5">
        <f t="shared" si="21"/>
        <v>4.7821999999999997E-5</v>
      </c>
      <c r="L226" s="5">
        <f t="shared" si="22"/>
        <v>8.072E-6</v>
      </c>
      <c r="M226" s="5">
        <f t="shared" si="23"/>
        <v>3.5400000000000034E-7</v>
      </c>
      <c r="N226">
        <v>1</v>
      </c>
      <c r="O226" s="5">
        <f t="shared" si="24"/>
        <v>0.16879260591359627</v>
      </c>
      <c r="P226" s="5">
        <f t="shared" si="25"/>
        <v>7.4024507548826977E-3</v>
      </c>
      <c r="Q226" s="5">
        <f t="shared" si="26"/>
        <v>0.16895484630007238</v>
      </c>
      <c r="R226" s="5">
        <f t="shared" si="27"/>
        <v>2.1913609613661098E-2</v>
      </c>
    </row>
    <row r="227" spans="5:18" x14ac:dyDescent="0.3">
      <c r="E227" s="4">
        <v>49</v>
      </c>
      <c r="F227" s="5">
        <v>2.4564999999999999E-5</v>
      </c>
      <c r="G227" s="5">
        <v>2.1118999999999999E-5</v>
      </c>
      <c r="H227" s="5">
        <v>1.7785E-5</v>
      </c>
      <c r="I227" s="5">
        <v>2.1963999999999998E-5</v>
      </c>
      <c r="J227" s="5"/>
      <c r="K227" s="5">
        <f t="shared" si="21"/>
        <v>4.2349999999999999E-5</v>
      </c>
      <c r="L227" s="5">
        <f t="shared" si="22"/>
        <v>6.7799999999999995E-6</v>
      </c>
      <c r="M227" s="5">
        <f t="shared" si="23"/>
        <v>-8.4499999999999953E-7</v>
      </c>
      <c r="N227">
        <v>1</v>
      </c>
      <c r="O227" s="5">
        <f t="shared" si="24"/>
        <v>0.16009445100354192</v>
      </c>
      <c r="P227" s="5">
        <f t="shared" si="25"/>
        <v>-1.9952774498229034E-2</v>
      </c>
      <c r="Q227" s="5">
        <f t="shared" si="26"/>
        <v>0.16133302963839322</v>
      </c>
      <c r="R227" s="5">
        <f t="shared" si="27"/>
        <v>-6.1995959657685167E-2</v>
      </c>
    </row>
    <row r="228" spans="5:18" x14ac:dyDescent="0.3">
      <c r="E228" s="4">
        <v>49.5</v>
      </c>
      <c r="F228" s="5">
        <v>2.1905000000000001E-5</v>
      </c>
      <c r="G228" s="5">
        <v>1.9111E-5</v>
      </c>
      <c r="H228" s="5">
        <v>1.7102999999999999E-5</v>
      </c>
      <c r="I228" s="5">
        <v>2.0251E-5</v>
      </c>
      <c r="J228" s="5"/>
      <c r="K228" s="5">
        <f t="shared" si="21"/>
        <v>3.9008000000000003E-5</v>
      </c>
      <c r="L228" s="5">
        <f t="shared" si="22"/>
        <v>4.8020000000000025E-6</v>
      </c>
      <c r="M228" s="5">
        <f t="shared" si="23"/>
        <v>-1.1399999999999992E-6</v>
      </c>
      <c r="N228">
        <v>1</v>
      </c>
      <c r="O228" s="5">
        <f t="shared" si="24"/>
        <v>0.12310295324036101</v>
      </c>
      <c r="P228" s="5">
        <f t="shared" si="25"/>
        <v>-2.9224774405250183E-2</v>
      </c>
      <c r="Q228" s="5">
        <f t="shared" si="26"/>
        <v>0.1265244029250337</v>
      </c>
      <c r="R228" s="5">
        <f t="shared" si="27"/>
        <v>-0.11654308153689072</v>
      </c>
    </row>
    <row r="229" spans="5:18" x14ac:dyDescent="0.3">
      <c r="E229" s="4">
        <v>50</v>
      </c>
      <c r="F229" s="5">
        <v>2.0959E-5</v>
      </c>
      <c r="G229" s="5">
        <v>1.8016000000000002E-5</v>
      </c>
      <c r="H229" s="5">
        <v>1.4924E-5</v>
      </c>
      <c r="I229" s="5">
        <v>1.8536999999999999E-5</v>
      </c>
      <c r="J229" s="5"/>
      <c r="K229" s="5">
        <f t="shared" si="21"/>
        <v>3.5883000000000002E-5</v>
      </c>
      <c r="L229" s="5">
        <f t="shared" si="22"/>
        <v>6.0350000000000007E-6</v>
      </c>
      <c r="M229" s="5">
        <f t="shared" si="23"/>
        <v>-5.2099999999999721E-7</v>
      </c>
      <c r="N229">
        <v>1</v>
      </c>
      <c r="O229" s="5">
        <f t="shared" si="24"/>
        <v>0.16818549173703426</v>
      </c>
      <c r="P229" s="5">
        <f t="shared" si="25"/>
        <v>-1.451941030571572E-2</v>
      </c>
      <c r="Q229" s="5">
        <f t="shared" si="26"/>
        <v>0.16881105682523803</v>
      </c>
      <c r="R229" s="5">
        <f t="shared" si="27"/>
        <v>-4.3058115154575971E-2</v>
      </c>
    </row>
    <row r="230" spans="5:18" x14ac:dyDescent="0.3">
      <c r="E230" s="4">
        <v>50.5</v>
      </c>
      <c r="F230" s="5">
        <v>1.7978E-5</v>
      </c>
      <c r="G230" s="5">
        <v>1.5381999999999999E-5</v>
      </c>
      <c r="H230" s="5">
        <v>1.4361E-5</v>
      </c>
      <c r="I230" s="5">
        <v>1.6965000000000001E-5</v>
      </c>
      <c r="J230" s="5"/>
      <c r="K230" s="5">
        <f t="shared" si="21"/>
        <v>3.2339000000000003E-5</v>
      </c>
      <c r="L230" s="5">
        <f t="shared" si="22"/>
        <v>3.6169999999999994E-6</v>
      </c>
      <c r="M230" s="5">
        <f t="shared" si="23"/>
        <v>-1.5830000000000016E-6</v>
      </c>
      <c r="N230">
        <v>1</v>
      </c>
      <c r="O230" s="5">
        <f t="shared" si="24"/>
        <v>0.11184637743900551</v>
      </c>
      <c r="P230" s="5">
        <f t="shared" si="25"/>
        <v>-4.8950183988373218E-2</v>
      </c>
      <c r="Q230" s="5">
        <f t="shared" si="26"/>
        <v>0.12208903578423441</v>
      </c>
      <c r="R230" s="5">
        <f t="shared" si="27"/>
        <v>-0.20627048264334813</v>
      </c>
    </row>
    <row r="231" spans="5:18" x14ac:dyDescent="0.3">
      <c r="E231" s="4">
        <v>51</v>
      </c>
      <c r="F231" s="5">
        <v>1.5988999999999999E-5</v>
      </c>
      <c r="G231" s="5">
        <v>1.4032999999999999E-5</v>
      </c>
      <c r="H231" s="5">
        <v>1.2826000000000001E-5</v>
      </c>
      <c r="I231" s="5">
        <v>1.4763000000000001E-5</v>
      </c>
      <c r="J231" s="5"/>
      <c r="K231" s="5">
        <f t="shared" si="21"/>
        <v>2.8815000000000001E-5</v>
      </c>
      <c r="L231" s="5">
        <f t="shared" si="22"/>
        <v>3.1629999999999983E-6</v>
      </c>
      <c r="M231" s="5">
        <f t="shared" si="23"/>
        <v>-7.3000000000000148E-7</v>
      </c>
      <c r="N231">
        <v>1</v>
      </c>
      <c r="O231" s="5">
        <f t="shared" si="24"/>
        <v>0.10976921742148181</v>
      </c>
      <c r="P231" s="5">
        <f t="shared" si="25"/>
        <v>-2.5334027416276297E-2</v>
      </c>
      <c r="Q231" s="5">
        <f t="shared" si="26"/>
        <v>0.11265475595132762</v>
      </c>
      <c r="R231" s="5">
        <f t="shared" si="27"/>
        <v>-0.11341096897140998</v>
      </c>
    </row>
    <row r="232" spans="5:18" x14ac:dyDescent="0.3">
      <c r="E232" s="4">
        <v>51.5</v>
      </c>
      <c r="F232" s="5">
        <v>1.4756000000000001E-5</v>
      </c>
      <c r="G232" s="5">
        <v>1.4003E-5</v>
      </c>
      <c r="H232" s="5">
        <v>1.324E-5</v>
      </c>
      <c r="I232" s="5">
        <v>1.3735E-5</v>
      </c>
      <c r="J232" s="5"/>
      <c r="K232" s="5">
        <f t="shared" si="21"/>
        <v>2.7996000000000001E-5</v>
      </c>
      <c r="L232" s="5">
        <f t="shared" si="22"/>
        <v>1.5160000000000004E-6</v>
      </c>
      <c r="M232" s="5">
        <f t="shared" si="23"/>
        <v>2.6799999999999981E-7</v>
      </c>
      <c r="N232">
        <v>1</v>
      </c>
      <c r="O232" s="5">
        <f t="shared" si="24"/>
        <v>5.4150592941848846E-2</v>
      </c>
      <c r="P232" s="5">
        <f t="shared" si="25"/>
        <v>9.5727961137305265E-3</v>
      </c>
      <c r="Q232" s="5">
        <f t="shared" si="26"/>
        <v>5.4990227689916543E-2</v>
      </c>
      <c r="R232" s="5">
        <f t="shared" si="27"/>
        <v>8.7486611239489281E-2</v>
      </c>
    </row>
    <row r="233" spans="5:18" x14ac:dyDescent="0.3">
      <c r="E233" s="4">
        <v>52</v>
      </c>
      <c r="F233" s="5">
        <v>1.3754000000000001E-5</v>
      </c>
      <c r="G233" s="5">
        <v>1.1392E-5</v>
      </c>
      <c r="H233" s="5">
        <v>1.134E-5</v>
      </c>
      <c r="I233" s="5">
        <v>1.2756E-5</v>
      </c>
      <c r="J233" s="5"/>
      <c r="K233" s="5">
        <f t="shared" si="21"/>
        <v>2.5094000000000001E-5</v>
      </c>
      <c r="L233" s="5">
        <f t="shared" si="22"/>
        <v>2.4140000000000009E-6</v>
      </c>
      <c r="M233" s="5">
        <f t="shared" si="23"/>
        <v>-1.3639999999999991E-6</v>
      </c>
      <c r="N233">
        <v>1</v>
      </c>
      <c r="O233" s="5">
        <f t="shared" si="24"/>
        <v>9.6198294413007132E-2</v>
      </c>
      <c r="P233" s="5">
        <f t="shared" si="25"/>
        <v>-5.4355622858053683E-2</v>
      </c>
      <c r="Q233" s="5">
        <f t="shared" si="26"/>
        <v>0.11049273996176658</v>
      </c>
      <c r="R233" s="5">
        <f t="shared" si="27"/>
        <v>-0.2571574008715436</v>
      </c>
    </row>
    <row r="234" spans="5:18" x14ac:dyDescent="0.3">
      <c r="E234" s="4">
        <v>52.5</v>
      </c>
      <c r="F234" s="5">
        <v>1.3266E-5</v>
      </c>
      <c r="G234" s="5">
        <v>1.3363000000000001E-5</v>
      </c>
      <c r="H234" s="5">
        <v>1.1678999999999999E-5</v>
      </c>
      <c r="I234" s="5">
        <v>1.2357E-5</v>
      </c>
      <c r="J234" s="5"/>
      <c r="K234" s="5">
        <f t="shared" si="21"/>
        <v>2.4944999999999999E-5</v>
      </c>
      <c r="L234" s="5">
        <f t="shared" si="22"/>
        <v>1.5870000000000002E-6</v>
      </c>
      <c r="M234" s="5">
        <f t="shared" si="23"/>
        <v>1.0060000000000002E-6</v>
      </c>
      <c r="N234">
        <v>1</v>
      </c>
      <c r="O234" s="5">
        <f t="shared" si="24"/>
        <v>6.3619963920625383E-2</v>
      </c>
      <c r="P234" s="5">
        <f t="shared" si="25"/>
        <v>4.0328723191020252E-2</v>
      </c>
      <c r="Q234" s="5">
        <f t="shared" si="26"/>
        <v>7.5325332548085114E-2</v>
      </c>
      <c r="R234" s="5">
        <f t="shared" si="27"/>
        <v>0.28248702282264715</v>
      </c>
    </row>
    <row r="235" spans="5:18" x14ac:dyDescent="0.3">
      <c r="E235" s="4">
        <v>53</v>
      </c>
      <c r="F235" s="5">
        <v>1.3027000000000001E-5</v>
      </c>
      <c r="G235" s="5">
        <v>1.2498E-5</v>
      </c>
      <c r="H235" s="5">
        <v>1.2696E-5</v>
      </c>
      <c r="I235" s="5">
        <v>1.2502E-5</v>
      </c>
      <c r="J235" s="5"/>
      <c r="K235" s="5">
        <f t="shared" si="21"/>
        <v>2.5723000000000001E-5</v>
      </c>
      <c r="L235" s="5">
        <f t="shared" si="22"/>
        <v>3.3100000000000073E-7</v>
      </c>
      <c r="M235" s="5">
        <f t="shared" si="23"/>
        <v>-4.0000000000003005E-9</v>
      </c>
      <c r="N235">
        <v>1</v>
      </c>
      <c r="O235" s="5">
        <f t="shared" si="24"/>
        <v>1.2867861446954116E-2</v>
      </c>
      <c r="P235" s="5">
        <f t="shared" si="25"/>
        <v>-1.5550285736501575E-4</v>
      </c>
      <c r="Q235" s="5">
        <f t="shared" si="26"/>
        <v>1.2868801006956971E-2</v>
      </c>
      <c r="R235" s="5">
        <f t="shared" si="27"/>
        <v>-6.0420019646076949E-3</v>
      </c>
    </row>
    <row r="236" spans="5:18" x14ac:dyDescent="0.3">
      <c r="E236" s="4">
        <v>53.5</v>
      </c>
      <c r="F236" s="5">
        <v>1.3862E-5</v>
      </c>
      <c r="G236" s="5">
        <v>1.2092E-5</v>
      </c>
      <c r="H236" s="5">
        <v>1.0519999999999999E-5</v>
      </c>
      <c r="I236" s="5">
        <v>1.2136999999999999E-5</v>
      </c>
      <c r="J236" s="5"/>
      <c r="K236" s="5">
        <f t="shared" si="21"/>
        <v>2.4381999999999998E-5</v>
      </c>
      <c r="L236" s="5">
        <f t="shared" si="22"/>
        <v>3.3420000000000012E-6</v>
      </c>
      <c r="M236" s="5">
        <f t="shared" si="23"/>
        <v>-4.4999999999998722E-8</v>
      </c>
      <c r="N236">
        <v>1</v>
      </c>
      <c r="O236" s="5">
        <f t="shared" si="24"/>
        <v>0.13706832909523425</v>
      </c>
      <c r="P236" s="5">
        <f t="shared" si="25"/>
        <v>-1.8456238208513955E-3</v>
      </c>
      <c r="Q236" s="5">
        <f t="shared" si="26"/>
        <v>0.13708075418616406</v>
      </c>
      <c r="R236" s="5">
        <f t="shared" si="27"/>
        <v>-6.7320886753528212E-3</v>
      </c>
    </row>
    <row r="237" spans="5:18" x14ac:dyDescent="0.3">
      <c r="E237" s="4">
        <v>54</v>
      </c>
      <c r="F237" s="5">
        <v>1.4457999999999999E-5</v>
      </c>
      <c r="G237" s="5">
        <v>1.1925E-5</v>
      </c>
      <c r="H237" s="5">
        <v>1.0923E-5</v>
      </c>
      <c r="I237" s="5">
        <v>1.2625E-5</v>
      </c>
      <c r="J237" s="5"/>
      <c r="K237" s="5">
        <f t="shared" si="21"/>
        <v>2.5381E-5</v>
      </c>
      <c r="L237" s="5">
        <f t="shared" si="22"/>
        <v>3.5349999999999992E-6</v>
      </c>
      <c r="M237" s="5">
        <f t="shared" si="23"/>
        <v>-7.0000000000000007E-7</v>
      </c>
      <c r="N237">
        <v>1</v>
      </c>
      <c r="O237" s="5">
        <f t="shared" si="24"/>
        <v>0.13927741223750045</v>
      </c>
      <c r="P237" s="5">
        <f t="shared" si="25"/>
        <v>-2.757968559158426E-2</v>
      </c>
      <c r="Q237" s="5">
        <f t="shared" si="26"/>
        <v>0.14198181790956643</v>
      </c>
      <c r="R237" s="5">
        <f t="shared" si="27"/>
        <v>-9.7745400124340423E-2</v>
      </c>
    </row>
    <row r="238" spans="5:18" x14ac:dyDescent="0.3">
      <c r="E238" s="4">
        <v>54.5</v>
      </c>
      <c r="F238" s="5">
        <v>1.2998E-5</v>
      </c>
      <c r="G238" s="5">
        <v>1.1556000000000001E-5</v>
      </c>
      <c r="H238" s="5">
        <v>1.0524E-5</v>
      </c>
      <c r="I238" s="5">
        <v>1.2118E-5</v>
      </c>
      <c r="J238" s="5"/>
      <c r="K238" s="5">
        <f t="shared" si="21"/>
        <v>2.3521999999999999E-5</v>
      </c>
      <c r="L238" s="5">
        <f t="shared" si="22"/>
        <v>2.4740000000000004E-6</v>
      </c>
      <c r="M238" s="5">
        <f t="shared" si="23"/>
        <v>-5.6199999999999902E-7</v>
      </c>
      <c r="N238">
        <v>1</v>
      </c>
      <c r="O238" s="5">
        <f t="shared" si="24"/>
        <v>0.10517813111130007</v>
      </c>
      <c r="P238" s="5">
        <f t="shared" si="25"/>
        <v>-2.3892526145735865E-2</v>
      </c>
      <c r="Q238" s="5">
        <f t="shared" si="26"/>
        <v>0.1078577399619077</v>
      </c>
      <c r="R238" s="5">
        <f t="shared" si="27"/>
        <v>-0.1116858878377084</v>
      </c>
    </row>
    <row r="239" spans="5:18" x14ac:dyDescent="0.3">
      <c r="E239" s="4">
        <v>55</v>
      </c>
      <c r="F239" s="5">
        <v>1.3422E-5</v>
      </c>
      <c r="G239" s="5">
        <v>1.1637999999999999E-5</v>
      </c>
      <c r="H239" s="5">
        <v>1.0416E-5</v>
      </c>
      <c r="I239" s="5">
        <v>1.1834999999999999E-5</v>
      </c>
      <c r="J239" s="5"/>
      <c r="K239" s="5">
        <f t="shared" si="21"/>
        <v>2.3837999999999998E-5</v>
      </c>
      <c r="L239" s="5">
        <f t="shared" si="22"/>
        <v>3.0059999999999997E-6</v>
      </c>
      <c r="M239" s="5">
        <f t="shared" si="23"/>
        <v>-1.9699999999999998E-7</v>
      </c>
      <c r="N239">
        <v>1</v>
      </c>
      <c r="O239" s="5">
        <f t="shared" si="24"/>
        <v>0.12610118298514975</v>
      </c>
      <c r="P239" s="5">
        <f t="shared" si="25"/>
        <v>-8.2641161171239201E-3</v>
      </c>
      <c r="Q239" s="5">
        <f t="shared" si="26"/>
        <v>0.12637168973093429</v>
      </c>
      <c r="R239" s="5">
        <f t="shared" si="27"/>
        <v>-3.272100662966624E-2</v>
      </c>
    </row>
    <row r="240" spans="5:18" x14ac:dyDescent="0.3">
      <c r="E240" s="4">
        <v>55.5</v>
      </c>
      <c r="F240" s="5">
        <v>1.3236E-5</v>
      </c>
      <c r="G240" s="5">
        <v>1.1269E-5</v>
      </c>
      <c r="H240" s="5">
        <v>1.0796E-5</v>
      </c>
      <c r="I240" s="5">
        <v>1.2197E-5</v>
      </c>
      <c r="J240" s="5"/>
      <c r="K240" s="5">
        <f t="shared" si="21"/>
        <v>2.4032E-5</v>
      </c>
      <c r="L240" s="5">
        <f t="shared" si="22"/>
        <v>2.4400000000000004E-6</v>
      </c>
      <c r="M240" s="5">
        <f t="shared" si="23"/>
        <v>-9.2800000000000026E-7</v>
      </c>
      <c r="N240">
        <v>1</v>
      </c>
      <c r="O240" s="5">
        <f t="shared" si="24"/>
        <v>0.1015312916111851</v>
      </c>
      <c r="P240" s="5">
        <f t="shared" si="25"/>
        <v>-3.8615179760319585E-2</v>
      </c>
      <c r="Q240" s="5">
        <f t="shared" si="26"/>
        <v>0.1086265864517398</v>
      </c>
      <c r="R240" s="5">
        <f t="shared" si="27"/>
        <v>-0.18171673861188808</v>
      </c>
    </row>
    <row r="241" spans="5:18" x14ac:dyDescent="0.3">
      <c r="E241" s="4">
        <v>56</v>
      </c>
      <c r="F241" s="5">
        <v>1.2486999999999999E-5</v>
      </c>
      <c r="G241" s="5">
        <v>1.1603999999999999E-5</v>
      </c>
      <c r="H241" s="5">
        <v>1.2308E-5</v>
      </c>
      <c r="I241" s="5">
        <v>1.3057000000000001E-5</v>
      </c>
      <c r="J241" s="5"/>
      <c r="K241" s="5">
        <f t="shared" si="21"/>
        <v>2.4794999999999999E-5</v>
      </c>
      <c r="L241" s="5">
        <f t="shared" si="22"/>
        <v>1.7899999999999947E-7</v>
      </c>
      <c r="M241" s="5">
        <f t="shared" si="23"/>
        <v>-1.4530000000000012E-6</v>
      </c>
      <c r="N241">
        <v>1</v>
      </c>
      <c r="O241" s="5">
        <f t="shared" si="24"/>
        <v>7.2191974188344213E-3</v>
      </c>
      <c r="P241" s="5">
        <f t="shared" si="25"/>
        <v>-5.8600524299253928E-2</v>
      </c>
      <c r="Q241" s="5">
        <f t="shared" si="26"/>
        <v>5.9043528515151898E-2</v>
      </c>
      <c r="R241" s="5">
        <f t="shared" si="27"/>
        <v>-0.7241102695232442</v>
      </c>
    </row>
    <row r="242" spans="5:18" x14ac:dyDescent="0.3">
      <c r="E242" s="4">
        <v>56.5</v>
      </c>
      <c r="F242" s="5">
        <v>1.4357E-5</v>
      </c>
      <c r="G242" s="5">
        <v>1.3329000000000001E-5</v>
      </c>
      <c r="H242" s="5">
        <v>1.1697E-5</v>
      </c>
      <c r="I242" s="5">
        <v>1.1365999999999999E-5</v>
      </c>
      <c r="J242" s="5"/>
      <c r="K242" s="5">
        <f t="shared" si="21"/>
        <v>2.6053999999999998E-5</v>
      </c>
      <c r="L242" s="5">
        <f t="shared" si="22"/>
        <v>2.6599999999999999E-6</v>
      </c>
      <c r="M242" s="5">
        <f t="shared" si="23"/>
        <v>1.9630000000000014E-6</v>
      </c>
      <c r="N242">
        <v>1</v>
      </c>
      <c r="O242" s="5">
        <f t="shared" si="24"/>
        <v>0.10209564750134337</v>
      </c>
      <c r="P242" s="5">
        <f t="shared" si="25"/>
        <v>7.5343517310201946E-2</v>
      </c>
      <c r="Q242" s="5">
        <f t="shared" si="26"/>
        <v>0.12688643284209411</v>
      </c>
      <c r="R242" s="5">
        <f t="shared" si="27"/>
        <v>0.31787864921741538</v>
      </c>
    </row>
    <row r="243" spans="5:18" x14ac:dyDescent="0.3">
      <c r="E243" s="4">
        <v>57</v>
      </c>
      <c r="F243" s="5">
        <v>1.2539E-5</v>
      </c>
      <c r="G243" s="5">
        <v>1.1079E-5</v>
      </c>
      <c r="H243" s="5">
        <v>1.0986E-5</v>
      </c>
      <c r="I243" s="5">
        <v>1.2383E-5</v>
      </c>
      <c r="J243" s="5"/>
      <c r="K243" s="5">
        <f t="shared" si="21"/>
        <v>2.3524999999999999E-5</v>
      </c>
      <c r="L243" s="5">
        <f t="shared" si="22"/>
        <v>1.5530000000000002E-6</v>
      </c>
      <c r="M243" s="5">
        <f t="shared" si="23"/>
        <v>-1.3039999999999997E-6</v>
      </c>
      <c r="N243">
        <v>1</v>
      </c>
      <c r="O243" s="5">
        <f t="shared" si="24"/>
        <v>6.6014877789585563E-2</v>
      </c>
      <c r="P243" s="5">
        <f t="shared" si="25"/>
        <v>-5.5430393198724753E-2</v>
      </c>
      <c r="Q243" s="5">
        <f t="shared" si="26"/>
        <v>8.6200304986346482E-2</v>
      </c>
      <c r="R243" s="5">
        <f t="shared" si="27"/>
        <v>-0.34923173839772842</v>
      </c>
    </row>
    <row r="244" spans="5:18" x14ac:dyDescent="0.3">
      <c r="E244" s="4">
        <v>57.5</v>
      </c>
      <c r="F244" s="5">
        <v>1.2085E-5</v>
      </c>
      <c r="G244" s="5">
        <v>1.1005000000000001E-5</v>
      </c>
      <c r="H244" s="5">
        <v>1.064E-5</v>
      </c>
      <c r="I244" s="5">
        <v>1.0978999999999999E-5</v>
      </c>
      <c r="J244" s="5"/>
      <c r="K244" s="5">
        <f t="shared" si="21"/>
        <v>2.2725E-5</v>
      </c>
      <c r="L244" s="5">
        <f t="shared" si="22"/>
        <v>1.4450000000000006E-6</v>
      </c>
      <c r="M244" s="5">
        <f t="shared" si="23"/>
        <v>2.6000000000001106E-8</v>
      </c>
      <c r="N244">
        <v>1</v>
      </c>
      <c r="O244" s="5">
        <f t="shared" si="24"/>
        <v>6.3586358635863607E-2</v>
      </c>
      <c r="P244" s="5">
        <f t="shared" si="25"/>
        <v>1.1441144114411929E-3</v>
      </c>
      <c r="Q244" s="5">
        <f t="shared" si="26"/>
        <v>6.3596650873730246E-2</v>
      </c>
      <c r="R244" s="5">
        <f t="shared" si="27"/>
        <v>8.9955691016144548E-3</v>
      </c>
    </row>
    <row r="245" spans="5:18" x14ac:dyDescent="0.3">
      <c r="E245" s="4">
        <v>58</v>
      </c>
      <c r="F245" s="5">
        <v>1.1895E-5</v>
      </c>
      <c r="G245" s="5">
        <v>1.1422E-5</v>
      </c>
      <c r="H245" s="5">
        <v>1.1537E-5</v>
      </c>
      <c r="I245" s="5">
        <v>1.1962E-5</v>
      </c>
      <c r="J245" s="5"/>
      <c r="K245" s="5">
        <f t="shared" si="21"/>
        <v>2.3432000000000002E-5</v>
      </c>
      <c r="L245" s="5">
        <f t="shared" si="22"/>
        <v>3.5800000000000064E-7</v>
      </c>
      <c r="M245" s="5">
        <f t="shared" si="23"/>
        <v>-5.3999999999999991E-7</v>
      </c>
      <c r="N245">
        <v>1</v>
      </c>
      <c r="O245" s="5">
        <f t="shared" si="24"/>
        <v>1.5278251963127373E-2</v>
      </c>
      <c r="P245" s="5">
        <f t="shared" si="25"/>
        <v>-2.3045407989074763E-2</v>
      </c>
      <c r="Q245" s="5">
        <f t="shared" si="26"/>
        <v>2.7649879067216845E-2</v>
      </c>
      <c r="R245" s="5">
        <f t="shared" si="27"/>
        <v>-0.49268110537489229</v>
      </c>
    </row>
    <row r="246" spans="5:18" x14ac:dyDescent="0.3">
      <c r="E246" s="4">
        <v>58.5</v>
      </c>
      <c r="F246" s="5">
        <v>1.2349E-5</v>
      </c>
      <c r="G246" s="5">
        <v>1.1083E-5</v>
      </c>
      <c r="H246" s="5">
        <v>1.0312000000000001E-5</v>
      </c>
      <c r="I246" s="5">
        <v>1.2330999999999999E-5</v>
      </c>
      <c r="J246" s="5"/>
      <c r="K246" s="5">
        <f t="shared" si="21"/>
        <v>2.2660999999999999E-5</v>
      </c>
      <c r="L246" s="5">
        <f t="shared" si="22"/>
        <v>2.0369999999999993E-6</v>
      </c>
      <c r="M246" s="5">
        <f t="shared" si="23"/>
        <v>-1.2479999999999989E-6</v>
      </c>
      <c r="N246">
        <v>1</v>
      </c>
      <c r="O246" s="5">
        <f t="shared" si="24"/>
        <v>8.9890119588720688E-2</v>
      </c>
      <c r="P246" s="5">
        <f t="shared" si="25"/>
        <v>-5.5072591677331049E-2</v>
      </c>
      <c r="Q246" s="5">
        <f t="shared" si="26"/>
        <v>0.10541927695508321</v>
      </c>
      <c r="R246" s="5">
        <f t="shared" si="27"/>
        <v>-0.27484024450117195</v>
      </c>
    </row>
    <row r="247" spans="5:18" x14ac:dyDescent="0.3">
      <c r="E247" s="4">
        <v>59</v>
      </c>
      <c r="F247" s="5">
        <v>1.1834999999999999E-5</v>
      </c>
      <c r="G247" s="5">
        <v>1.1195E-5</v>
      </c>
      <c r="H247" s="5">
        <v>1.1884E-5</v>
      </c>
      <c r="I247" s="5">
        <v>1.289E-5</v>
      </c>
      <c r="J247" s="5"/>
      <c r="K247" s="5">
        <f t="shared" si="21"/>
        <v>2.3719000000000001E-5</v>
      </c>
      <c r="L247" s="5">
        <f t="shared" si="22"/>
        <v>-4.9000000000000717E-8</v>
      </c>
      <c r="M247" s="5">
        <f t="shared" si="23"/>
        <v>-1.6949999999999999E-6</v>
      </c>
      <c r="N247">
        <v>1</v>
      </c>
      <c r="O247" s="5">
        <f t="shared" si="24"/>
        <v>-2.0658543783465032E-3</v>
      </c>
      <c r="P247" s="5">
        <f t="shared" si="25"/>
        <v>-7.1461697373413707E-2</v>
      </c>
      <c r="Q247" s="5">
        <f t="shared" si="26"/>
        <v>7.1491551569412018E-2</v>
      </c>
      <c r="R247" s="5">
        <f t="shared" si="27"/>
        <v>0.77094791059519385</v>
      </c>
    </row>
    <row r="248" spans="5:18" x14ac:dyDescent="0.3">
      <c r="E248" s="4">
        <v>59.5</v>
      </c>
      <c r="F248" s="5">
        <v>1.2055000000000001E-5</v>
      </c>
      <c r="G248" s="5">
        <v>1.1686E-5</v>
      </c>
      <c r="H248" s="5">
        <v>1.1463E-5</v>
      </c>
      <c r="I248" s="5">
        <v>1.2554E-5</v>
      </c>
      <c r="J248" s="5"/>
      <c r="K248" s="5">
        <f t="shared" si="21"/>
        <v>2.3518000000000001E-5</v>
      </c>
      <c r="L248" s="5">
        <f t="shared" si="22"/>
        <v>5.9200000000000043E-7</v>
      </c>
      <c r="M248" s="5">
        <f t="shared" si="23"/>
        <v>-8.6800000000000084E-7</v>
      </c>
      <c r="N248">
        <v>1</v>
      </c>
      <c r="O248" s="5">
        <f t="shared" si="24"/>
        <v>2.5172208521132767E-2</v>
      </c>
      <c r="P248" s="5">
        <f t="shared" si="25"/>
        <v>-3.6907900331660887E-2</v>
      </c>
      <c r="Q248" s="5">
        <f t="shared" si="26"/>
        <v>4.4674748893790132E-2</v>
      </c>
      <c r="R248" s="5">
        <f t="shared" si="27"/>
        <v>-0.4861172268102254</v>
      </c>
    </row>
    <row r="249" spans="5:18" x14ac:dyDescent="0.3">
      <c r="E249" s="4">
        <v>60</v>
      </c>
      <c r="F249" s="5">
        <v>1.0993E-5</v>
      </c>
      <c r="G249" s="5">
        <v>1.0203999999999999E-5</v>
      </c>
      <c r="H249" s="5">
        <v>1.0569E-5</v>
      </c>
      <c r="I249" s="5">
        <v>1.0565E-5</v>
      </c>
      <c r="J249" s="5"/>
      <c r="K249" s="5">
        <f t="shared" si="21"/>
        <v>2.1562000000000001E-5</v>
      </c>
      <c r="L249" s="5">
        <f t="shared" si="22"/>
        <v>4.2399999999999967E-7</v>
      </c>
      <c r="M249" s="5">
        <f t="shared" si="23"/>
        <v>-3.6100000000000044E-7</v>
      </c>
      <c r="N249">
        <v>1</v>
      </c>
      <c r="O249" s="5">
        <f t="shared" si="24"/>
        <v>1.966422409795008E-2</v>
      </c>
      <c r="P249" s="5">
        <f t="shared" si="25"/>
        <v>-1.6742417215471681E-2</v>
      </c>
      <c r="Q249" s="5">
        <f t="shared" si="26"/>
        <v>2.5826154254772877E-2</v>
      </c>
      <c r="R249" s="5">
        <f t="shared" si="27"/>
        <v>-0.35265751297573367</v>
      </c>
    </row>
  </sheetData>
  <mergeCells count="8">
    <mergeCell ref="E4:I4"/>
    <mergeCell ref="A1:C1"/>
    <mergeCell ref="E3:I3"/>
    <mergeCell ref="K6:M6"/>
    <mergeCell ref="N6:P6"/>
    <mergeCell ref="K3:R3"/>
    <mergeCell ref="K4:R4"/>
    <mergeCell ref="E1:I1"/>
  </mergeCells>
  <phoneticPr fontId="7"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F113A-74B8-42B2-A624-94F899685AB6}">
  <dimension ref="A1:R249"/>
  <sheetViews>
    <sheetView tabSelected="1" workbookViewId="0">
      <selection activeCell="B17" sqref="B17"/>
    </sheetView>
  </sheetViews>
  <sheetFormatPr defaultRowHeight="14.4" x14ac:dyDescent="0.3"/>
  <cols>
    <col min="1" max="1" width="23.21875" bestFit="1" customWidth="1"/>
    <col min="2" max="2" width="16.33203125" bestFit="1" customWidth="1"/>
    <col min="3" max="3" width="16.5546875" customWidth="1"/>
    <col min="4" max="4" width="1.5546875" customWidth="1"/>
    <col min="5" max="5" width="6.21875" bestFit="1" customWidth="1"/>
    <col min="6" max="6" width="8.33203125" bestFit="1" customWidth="1"/>
    <col min="7" max="8" width="9.109375" bestFit="1" customWidth="1"/>
    <col min="9" max="9" width="10.109375" bestFit="1" customWidth="1"/>
    <col min="10" max="10" width="1.6640625" customWidth="1"/>
    <col min="11" max="11" width="8.21875" bestFit="1" customWidth="1"/>
    <col min="12" max="13" width="8.88671875" bestFit="1" customWidth="1"/>
    <col min="14" max="14" width="8.88671875" customWidth="1"/>
    <col min="16" max="16" width="9.21875" bestFit="1" customWidth="1"/>
    <col min="17" max="17" width="8.21875" bestFit="1" customWidth="1"/>
  </cols>
  <sheetData>
    <row r="1" spans="1:18" ht="25.8" x14ac:dyDescent="0.5">
      <c r="A1" s="25" t="s">
        <v>38</v>
      </c>
      <c r="B1" s="25"/>
      <c r="C1" s="25"/>
      <c r="E1" s="25" t="s">
        <v>79</v>
      </c>
      <c r="F1" s="25"/>
      <c r="G1" s="25"/>
      <c r="H1" s="25"/>
      <c r="I1" s="25"/>
    </row>
    <row r="3" spans="1:18" x14ac:dyDescent="0.3">
      <c r="A3" s="1" t="s">
        <v>12</v>
      </c>
      <c r="E3" s="28" t="s">
        <v>32</v>
      </c>
      <c r="F3" s="28"/>
      <c r="G3" s="28"/>
      <c r="H3" s="28"/>
      <c r="I3" s="28"/>
      <c r="K3" s="28" t="s">
        <v>42</v>
      </c>
      <c r="L3" s="28"/>
      <c r="M3" s="28"/>
      <c r="N3" s="28"/>
      <c r="O3" s="28"/>
      <c r="P3" s="28"/>
      <c r="Q3" s="28"/>
      <c r="R3" s="28"/>
    </row>
    <row r="4" spans="1:18" x14ac:dyDescent="0.3">
      <c r="A4" s="1"/>
      <c r="E4" s="27" t="s">
        <v>36</v>
      </c>
      <c r="F4" s="27"/>
      <c r="G4" s="27"/>
      <c r="H4" s="27"/>
      <c r="I4" s="27"/>
      <c r="K4" s="27" t="s">
        <v>47</v>
      </c>
      <c r="L4" s="27"/>
      <c r="M4" s="27"/>
      <c r="N4" s="27"/>
      <c r="O4" s="27"/>
      <c r="P4" s="27"/>
      <c r="Q4" s="27"/>
      <c r="R4" s="27"/>
    </row>
    <row r="5" spans="1:18" x14ac:dyDescent="0.3">
      <c r="A5" s="1" t="s">
        <v>13</v>
      </c>
      <c r="B5" t="s">
        <v>0</v>
      </c>
    </row>
    <row r="6" spans="1:18" x14ac:dyDescent="0.3">
      <c r="A6" s="1" t="s">
        <v>14</v>
      </c>
      <c r="B6" t="s">
        <v>4</v>
      </c>
      <c r="E6" s="20" t="s">
        <v>34</v>
      </c>
      <c r="F6" s="20" t="s">
        <v>37</v>
      </c>
      <c r="G6" s="20" t="s">
        <v>37</v>
      </c>
      <c r="H6" s="20" t="s">
        <v>37</v>
      </c>
      <c r="I6" s="20" t="s">
        <v>37</v>
      </c>
      <c r="J6" s="3"/>
      <c r="K6" s="29" t="s">
        <v>50</v>
      </c>
      <c r="L6" s="30"/>
      <c r="M6" s="31"/>
      <c r="N6" s="29" t="s">
        <v>51</v>
      </c>
      <c r="O6" s="30"/>
      <c r="P6" s="31"/>
      <c r="Q6" s="21" t="s">
        <v>46</v>
      </c>
      <c r="R6" s="20" t="s">
        <v>48</v>
      </c>
    </row>
    <row r="7" spans="1:18" x14ac:dyDescent="0.3">
      <c r="A7" s="1" t="s">
        <v>15</v>
      </c>
      <c r="B7" t="s">
        <v>1</v>
      </c>
      <c r="E7" s="10" t="s">
        <v>63</v>
      </c>
      <c r="F7" s="10" t="s">
        <v>35</v>
      </c>
      <c r="G7" s="10" t="s">
        <v>35</v>
      </c>
      <c r="H7" s="10" t="s">
        <v>35</v>
      </c>
      <c r="I7" s="10" t="s">
        <v>35</v>
      </c>
      <c r="J7" s="3"/>
      <c r="K7" s="11" t="s">
        <v>39</v>
      </c>
      <c r="L7" s="3" t="s">
        <v>40</v>
      </c>
      <c r="M7" s="12" t="s">
        <v>41</v>
      </c>
      <c r="N7" s="11" t="s">
        <v>43</v>
      </c>
      <c r="O7" s="3" t="s">
        <v>44</v>
      </c>
      <c r="P7" s="12" t="s">
        <v>45</v>
      </c>
      <c r="Q7" s="13"/>
      <c r="R7" s="10" t="s">
        <v>70</v>
      </c>
    </row>
    <row r="8" spans="1:18" x14ac:dyDescent="0.3">
      <c r="A8" s="1" t="s">
        <v>72</v>
      </c>
      <c r="B8" t="s">
        <v>73</v>
      </c>
      <c r="E8" s="14"/>
      <c r="F8" s="14" t="s">
        <v>66</v>
      </c>
      <c r="G8" s="14" t="s">
        <v>67</v>
      </c>
      <c r="H8" s="14" t="s">
        <v>68</v>
      </c>
      <c r="I8" s="14" t="s">
        <v>69</v>
      </c>
      <c r="J8" s="3"/>
      <c r="K8" s="15"/>
      <c r="L8" s="16"/>
      <c r="M8" s="17"/>
      <c r="N8" s="15"/>
      <c r="O8" s="16"/>
      <c r="P8" s="17"/>
      <c r="Q8" s="18"/>
      <c r="R8" s="19"/>
    </row>
    <row r="9" spans="1:18" x14ac:dyDescent="0.3">
      <c r="A9" s="1" t="s">
        <v>16</v>
      </c>
      <c r="B9" t="s">
        <v>74</v>
      </c>
      <c r="E9" s="4">
        <v>-60</v>
      </c>
      <c r="F9" s="5">
        <v>2.8784000000000001E-5</v>
      </c>
      <c r="G9" s="5">
        <v>2.2998499999999999E-4</v>
      </c>
      <c r="H9" s="5">
        <v>5.5855900000000003E-4</v>
      </c>
      <c r="I9" s="5">
        <v>3.4806300000000002E-4</v>
      </c>
      <c r="J9" s="5"/>
      <c r="K9" s="5">
        <f>F9+H9</f>
        <v>5.8734300000000004E-4</v>
      </c>
      <c r="L9" s="5">
        <f>F9-H9</f>
        <v>-5.2977500000000002E-4</v>
      </c>
      <c r="M9" s="5">
        <f>G9-I9</f>
        <v>-1.1807800000000003E-4</v>
      </c>
      <c r="N9">
        <v>1</v>
      </c>
      <c r="O9" s="5">
        <f>L9/K9</f>
        <v>-0.90198572214191708</v>
      </c>
      <c r="P9" s="5">
        <f>M9/K9</f>
        <v>-0.20103755386545855</v>
      </c>
      <c r="Q9" s="5">
        <f>SQRT(O9^2+P9^2)</f>
        <v>0.92411814234549183</v>
      </c>
      <c r="R9" s="5">
        <f>0.5*ATAN(P9/O9)</f>
        <v>0.10964941269206034</v>
      </c>
    </row>
    <row r="10" spans="1:18" x14ac:dyDescent="0.3">
      <c r="A10" s="1" t="s">
        <v>30</v>
      </c>
      <c r="B10" t="s">
        <v>2</v>
      </c>
      <c r="E10" s="4">
        <v>-59.5</v>
      </c>
      <c r="F10" s="5">
        <v>2.3212000000000001E-5</v>
      </c>
      <c r="G10" s="5">
        <v>2.3147599999999999E-4</v>
      </c>
      <c r="H10" s="5">
        <v>5.0092099999999998E-4</v>
      </c>
      <c r="I10" s="5">
        <v>2.8339199999999999E-4</v>
      </c>
      <c r="J10" s="5"/>
      <c r="K10" s="5">
        <f t="shared" ref="K10:K73" si="0">F10+H10</f>
        <v>5.2413299999999998E-4</v>
      </c>
      <c r="L10" s="5">
        <f t="shared" ref="L10:M73" si="1">F10-H10</f>
        <v>-4.7770899999999999E-4</v>
      </c>
      <c r="M10" s="5">
        <f t="shared" si="1"/>
        <v>-5.1915999999999996E-5</v>
      </c>
      <c r="N10">
        <v>1</v>
      </c>
      <c r="O10" s="5">
        <f t="shared" ref="O10:O73" si="2">L10/K10</f>
        <v>-0.91142706145195973</v>
      </c>
      <c r="P10" s="5">
        <f t="shared" ref="P10:P73" si="3">M10/K10</f>
        <v>-9.9051195021111052E-2</v>
      </c>
      <c r="Q10" s="5">
        <f t="shared" ref="Q10:Q73" si="4">SQRT(O10^2+P10^2)</f>
        <v>0.91679355777735727</v>
      </c>
      <c r="R10" s="5">
        <f t="shared" ref="R10:R73" si="5">0.5*ATAN(P10/O10)</f>
        <v>5.4126097885222477E-2</v>
      </c>
    </row>
    <row r="11" spans="1:18" x14ac:dyDescent="0.3">
      <c r="A11" s="1" t="s">
        <v>57</v>
      </c>
      <c r="B11" t="s">
        <v>58</v>
      </c>
      <c r="E11" s="4">
        <v>-59</v>
      </c>
      <c r="F11" s="5">
        <v>2.2235999999999999E-5</v>
      </c>
      <c r="G11" s="5">
        <v>1.4007200000000001E-4</v>
      </c>
      <c r="H11" s="5">
        <v>2.8002399999999997E-4</v>
      </c>
      <c r="I11" s="5">
        <v>1.5396E-4</v>
      </c>
      <c r="J11" s="5"/>
      <c r="K11" s="5">
        <f t="shared" si="0"/>
        <v>3.0226E-4</v>
      </c>
      <c r="L11" s="5">
        <f t="shared" si="1"/>
        <v>-2.5778799999999995E-4</v>
      </c>
      <c r="M11" s="5">
        <f t="shared" si="1"/>
        <v>-1.3887999999999986E-5</v>
      </c>
      <c r="N11">
        <v>1</v>
      </c>
      <c r="O11" s="5">
        <f t="shared" si="2"/>
        <v>-0.85286839145106852</v>
      </c>
      <c r="P11" s="5">
        <f t="shared" si="3"/>
        <v>-4.5947197776748452E-2</v>
      </c>
      <c r="Q11" s="5">
        <f t="shared" si="4"/>
        <v>0.85410516806765002</v>
      </c>
      <c r="R11" s="5">
        <f t="shared" si="5"/>
        <v>2.6910847814568532E-2</v>
      </c>
    </row>
    <row r="12" spans="1:18" x14ac:dyDescent="0.3">
      <c r="A12" s="1" t="s">
        <v>59</v>
      </c>
      <c r="B12" t="s">
        <v>60</v>
      </c>
      <c r="E12" s="4">
        <v>-58.5</v>
      </c>
      <c r="F12" s="5">
        <v>2.2725999999999999E-5</v>
      </c>
      <c r="G12" s="5">
        <v>1.4206900000000001E-4</v>
      </c>
      <c r="H12" s="5">
        <v>2.9033599999999998E-4</v>
      </c>
      <c r="I12" s="5">
        <v>1.7428499999999999E-4</v>
      </c>
      <c r="J12" s="5"/>
      <c r="K12" s="5">
        <f t="shared" si="0"/>
        <v>3.1306199999999996E-4</v>
      </c>
      <c r="L12" s="5">
        <f t="shared" si="1"/>
        <v>-2.6760999999999999E-4</v>
      </c>
      <c r="M12" s="5">
        <f t="shared" si="1"/>
        <v>-3.2215999999999978E-5</v>
      </c>
      <c r="N12">
        <v>1</v>
      </c>
      <c r="O12" s="5">
        <f t="shared" si="2"/>
        <v>-0.85481470124128778</v>
      </c>
      <c r="P12" s="5">
        <f t="shared" si="3"/>
        <v>-0.10290613360931694</v>
      </c>
      <c r="Q12" s="5">
        <f t="shared" si="4"/>
        <v>0.86098655378156208</v>
      </c>
      <c r="R12" s="5">
        <f t="shared" si="5"/>
        <v>5.9903798393107562E-2</v>
      </c>
    </row>
    <row r="13" spans="1:18" x14ac:dyDescent="0.3">
      <c r="A13" s="1" t="s">
        <v>31</v>
      </c>
      <c r="E13" s="4">
        <v>-58</v>
      </c>
      <c r="F13" s="5">
        <v>2.1495E-5</v>
      </c>
      <c r="G13" s="5">
        <v>1.13965E-4</v>
      </c>
      <c r="H13" s="5">
        <v>2.21432E-4</v>
      </c>
      <c r="I13" s="5">
        <v>1.3291900000000001E-4</v>
      </c>
      <c r="J13" s="5"/>
      <c r="K13" s="5">
        <f t="shared" si="0"/>
        <v>2.4292700000000001E-4</v>
      </c>
      <c r="L13" s="5">
        <f t="shared" si="1"/>
        <v>-1.9993699999999999E-4</v>
      </c>
      <c r="M13" s="5">
        <f t="shared" si="1"/>
        <v>-1.8954000000000009E-5</v>
      </c>
      <c r="N13">
        <v>1</v>
      </c>
      <c r="O13" s="5">
        <f t="shared" si="2"/>
        <v>-0.82303325690433748</v>
      </c>
      <c r="P13" s="5">
        <f t="shared" si="3"/>
        <v>-7.802343914015325E-2</v>
      </c>
      <c r="Q13" s="5">
        <f t="shared" si="4"/>
        <v>0.8267232904822619</v>
      </c>
      <c r="R13" s="5">
        <f t="shared" si="5"/>
        <v>4.7258697150159582E-2</v>
      </c>
    </row>
    <row r="14" spans="1:18" x14ac:dyDescent="0.3">
      <c r="A14" s="1"/>
      <c r="E14" s="4">
        <v>-57.5</v>
      </c>
      <c r="F14" s="5">
        <v>2.3855000000000001E-5</v>
      </c>
      <c r="G14" s="5">
        <v>8.5235000000000006E-5</v>
      </c>
      <c r="H14" s="5">
        <v>1.7756299999999999E-4</v>
      </c>
      <c r="I14" s="5">
        <v>1.1602100000000001E-4</v>
      </c>
      <c r="J14" s="5"/>
      <c r="K14" s="5">
        <f t="shared" si="0"/>
        <v>2.01418E-4</v>
      </c>
      <c r="L14" s="5">
        <f t="shared" si="1"/>
        <v>-1.5370799999999999E-4</v>
      </c>
      <c r="M14" s="5">
        <f t="shared" si="1"/>
        <v>-3.0786E-5</v>
      </c>
      <c r="N14">
        <v>1</v>
      </c>
      <c r="O14" s="5">
        <f t="shared" si="2"/>
        <v>-0.76312941246561872</v>
      </c>
      <c r="P14" s="5">
        <f t="shared" si="3"/>
        <v>-0.15284631959407799</v>
      </c>
      <c r="Q14" s="5">
        <f t="shared" si="4"/>
        <v>0.7782856144010214</v>
      </c>
      <c r="R14" s="5">
        <f t="shared" si="5"/>
        <v>9.88366469168135E-2</v>
      </c>
    </row>
    <row r="15" spans="1:18" x14ac:dyDescent="0.3">
      <c r="A15" s="1" t="s">
        <v>33</v>
      </c>
      <c r="B15" s="2">
        <v>20</v>
      </c>
      <c r="C15" s="2" t="s">
        <v>65</v>
      </c>
      <c r="E15" s="4">
        <v>-57</v>
      </c>
      <c r="F15" s="5">
        <v>2.4641E-5</v>
      </c>
      <c r="G15" s="5">
        <v>7.4863999999999993E-5</v>
      </c>
      <c r="H15" s="5">
        <v>1.63437E-4</v>
      </c>
      <c r="I15" s="5">
        <v>1.12743E-4</v>
      </c>
      <c r="J15" s="5"/>
      <c r="K15" s="5">
        <f t="shared" si="0"/>
        <v>1.88078E-4</v>
      </c>
      <c r="L15" s="5">
        <f t="shared" si="1"/>
        <v>-1.38796E-4</v>
      </c>
      <c r="M15" s="5">
        <f t="shared" si="1"/>
        <v>-3.7879000000000008E-5</v>
      </c>
      <c r="N15">
        <v>1</v>
      </c>
      <c r="O15" s="5">
        <f t="shared" si="2"/>
        <v>-0.73797041652931239</v>
      </c>
      <c r="P15" s="5">
        <f t="shared" si="3"/>
        <v>-0.20140048277842176</v>
      </c>
      <c r="Q15" s="5">
        <f t="shared" si="4"/>
        <v>0.76495914278857291</v>
      </c>
      <c r="R15" s="5">
        <f t="shared" si="5"/>
        <v>0.13321167478161802</v>
      </c>
    </row>
    <row r="16" spans="1:18" x14ac:dyDescent="0.3">
      <c r="A16" s="1" t="s">
        <v>75</v>
      </c>
      <c r="B16" s="32" t="s">
        <v>83</v>
      </c>
      <c r="C16" s="2" t="s">
        <v>3</v>
      </c>
      <c r="E16" s="4">
        <v>-56.5</v>
      </c>
      <c r="F16" s="5">
        <v>2.3176999999999998E-5</v>
      </c>
      <c r="G16" s="5">
        <v>1.7756299999999999E-4</v>
      </c>
      <c r="H16" s="5">
        <v>3.5220599999999998E-4</v>
      </c>
      <c r="I16" s="5">
        <v>1.92435E-4</v>
      </c>
      <c r="J16" s="5"/>
      <c r="K16" s="5">
        <f t="shared" si="0"/>
        <v>3.7538299999999997E-4</v>
      </c>
      <c r="L16" s="5">
        <f t="shared" si="1"/>
        <v>-3.29029E-4</v>
      </c>
      <c r="M16" s="5">
        <f t="shared" si="1"/>
        <v>-1.4872000000000003E-5</v>
      </c>
      <c r="N16">
        <v>1</v>
      </c>
      <c r="O16" s="5">
        <f t="shared" si="2"/>
        <v>-0.87651545221813465</v>
      </c>
      <c r="P16" s="5">
        <f t="shared" si="3"/>
        <v>-3.9618203275055087E-2</v>
      </c>
      <c r="Q16" s="5">
        <f t="shared" si="4"/>
        <v>0.87741036009834339</v>
      </c>
      <c r="R16" s="5">
        <f t="shared" si="5"/>
        <v>2.2584459906789464E-2</v>
      </c>
    </row>
    <row r="17" spans="1:18" x14ac:dyDescent="0.3">
      <c r="A17" s="1" t="s">
        <v>78</v>
      </c>
      <c r="B17">
        <v>0.16900000000000001</v>
      </c>
      <c r="C17" t="s">
        <v>17</v>
      </c>
      <c r="E17" s="4">
        <v>-56</v>
      </c>
      <c r="F17" s="5">
        <v>2.2070999999999999E-5</v>
      </c>
      <c r="G17" s="5">
        <v>1.21892E-4</v>
      </c>
      <c r="H17" s="5">
        <v>2.5254699999999999E-4</v>
      </c>
      <c r="I17" s="5">
        <v>1.4632999999999999E-4</v>
      </c>
      <c r="J17" s="5"/>
      <c r="K17" s="5">
        <f t="shared" si="0"/>
        <v>2.7461800000000002E-4</v>
      </c>
      <c r="L17" s="5">
        <f t="shared" si="1"/>
        <v>-2.3047599999999999E-4</v>
      </c>
      <c r="M17" s="5">
        <f t="shared" si="1"/>
        <v>-2.4437999999999985E-5</v>
      </c>
      <c r="N17">
        <v>1</v>
      </c>
      <c r="O17" s="5">
        <f t="shared" si="2"/>
        <v>-0.83926035438317947</v>
      </c>
      <c r="P17" s="5">
        <f t="shared" si="3"/>
        <v>-8.8989068451448855E-2</v>
      </c>
      <c r="Q17" s="5">
        <f t="shared" si="4"/>
        <v>0.843965044740146</v>
      </c>
      <c r="R17" s="5">
        <f t="shared" si="5"/>
        <v>5.2819009138793727E-2</v>
      </c>
    </row>
    <row r="18" spans="1:18" x14ac:dyDescent="0.3">
      <c r="A18" s="1" t="s">
        <v>76</v>
      </c>
      <c r="B18" s="2">
        <v>275</v>
      </c>
      <c r="C18" s="2" t="s">
        <v>77</v>
      </c>
      <c r="E18" s="4">
        <v>-55.5</v>
      </c>
      <c r="F18" s="5">
        <v>2.0917999999999999E-5</v>
      </c>
      <c r="G18" s="5">
        <v>1.49013E-4</v>
      </c>
      <c r="H18" s="5">
        <v>2.81038E-4</v>
      </c>
      <c r="I18" s="5">
        <v>1.4484E-4</v>
      </c>
      <c r="J18" s="5"/>
      <c r="K18" s="5">
        <f t="shared" si="0"/>
        <v>3.0195599999999998E-4</v>
      </c>
      <c r="L18" s="5">
        <f t="shared" si="1"/>
        <v>-2.6012000000000002E-4</v>
      </c>
      <c r="M18" s="5">
        <f t="shared" si="1"/>
        <v>4.1730000000000022E-6</v>
      </c>
      <c r="N18">
        <v>1</v>
      </c>
      <c r="O18" s="5">
        <f t="shared" si="2"/>
        <v>-0.86145001258461507</v>
      </c>
      <c r="P18" s="5">
        <f t="shared" si="3"/>
        <v>1.3819894289234202E-2</v>
      </c>
      <c r="Q18" s="5">
        <f t="shared" si="4"/>
        <v>0.86156085894160672</v>
      </c>
      <c r="R18" s="5">
        <f t="shared" si="5"/>
        <v>-8.0206098353187705E-3</v>
      </c>
    </row>
    <row r="19" spans="1:18" x14ac:dyDescent="0.3">
      <c r="A19" s="1"/>
      <c r="E19" s="4">
        <v>-55</v>
      </c>
      <c r="F19" s="5">
        <v>2.4263000000000001E-5</v>
      </c>
      <c r="G19" s="5">
        <v>2.23518E-4</v>
      </c>
      <c r="H19" s="5">
        <v>4.2367199999999999E-4</v>
      </c>
      <c r="I19" s="5">
        <v>2.18631E-4</v>
      </c>
      <c r="J19" s="5"/>
      <c r="K19" s="5">
        <f t="shared" si="0"/>
        <v>4.47935E-4</v>
      </c>
      <c r="L19" s="5">
        <f t="shared" si="1"/>
        <v>-3.9940899999999998E-4</v>
      </c>
      <c r="M19" s="5">
        <f t="shared" si="1"/>
        <v>4.8869999999999957E-6</v>
      </c>
      <c r="N19">
        <v>1</v>
      </c>
      <c r="O19" s="5">
        <f t="shared" si="2"/>
        <v>-0.89166731780280617</v>
      </c>
      <c r="P19" s="5">
        <f t="shared" si="3"/>
        <v>1.0910065076406166E-2</v>
      </c>
      <c r="Q19" s="5">
        <f t="shared" si="4"/>
        <v>0.8917340607813643</v>
      </c>
      <c r="R19" s="5">
        <f t="shared" si="5"/>
        <v>-6.1174837639353047E-3</v>
      </c>
    </row>
    <row r="20" spans="1:18" x14ac:dyDescent="0.3">
      <c r="A20" s="1" t="s">
        <v>49</v>
      </c>
      <c r="B20" s="4">
        <f>ABS(B27)+ABS(B28)</f>
        <v>27.824337775652609</v>
      </c>
      <c r="C20" t="s">
        <v>64</v>
      </c>
      <c r="E20" s="4">
        <v>-54.5</v>
      </c>
      <c r="F20" s="5">
        <v>2.262E-5</v>
      </c>
      <c r="G20" s="5">
        <v>1.4946E-4</v>
      </c>
      <c r="H20" s="5">
        <v>3.0619099999999998E-4</v>
      </c>
      <c r="I20" s="5">
        <v>1.7759300000000001E-4</v>
      </c>
      <c r="J20" s="5"/>
      <c r="K20" s="5">
        <f t="shared" si="0"/>
        <v>3.2881099999999998E-4</v>
      </c>
      <c r="L20" s="5">
        <f t="shared" si="1"/>
        <v>-2.8357099999999999E-4</v>
      </c>
      <c r="M20" s="5">
        <f t="shared" si="1"/>
        <v>-2.813300000000001E-5</v>
      </c>
      <c r="N20">
        <v>1</v>
      </c>
      <c r="O20" s="5">
        <f t="shared" si="2"/>
        <v>-0.86241336208338526</v>
      </c>
      <c r="P20" s="5">
        <f t="shared" si="3"/>
        <v>-8.5559789666404137E-2</v>
      </c>
      <c r="Q20" s="5">
        <f t="shared" si="4"/>
        <v>0.86664715121422253</v>
      </c>
      <c r="R20" s="5">
        <f t="shared" si="5"/>
        <v>4.9443068843797858E-2</v>
      </c>
    </row>
    <row r="21" spans="1:18" x14ac:dyDescent="0.3">
      <c r="A21" s="1" t="s">
        <v>62</v>
      </c>
      <c r="B21" s="6">
        <f>MAX(Q:Q)*100</f>
        <v>98.120358154207523</v>
      </c>
      <c r="C21" t="s">
        <v>56</v>
      </c>
      <c r="E21" s="4">
        <v>-54</v>
      </c>
      <c r="F21" s="5">
        <v>2.6247000000000001E-5</v>
      </c>
      <c r="G21" s="5">
        <v>2.1028600000000001E-4</v>
      </c>
      <c r="H21" s="5">
        <v>4.0483700000000001E-4</v>
      </c>
      <c r="I21" s="5">
        <v>2.1371300000000001E-4</v>
      </c>
      <c r="J21" s="5"/>
      <c r="K21" s="5">
        <f t="shared" si="0"/>
        <v>4.3108400000000004E-4</v>
      </c>
      <c r="L21" s="5">
        <f t="shared" si="1"/>
        <v>-3.7858999999999999E-4</v>
      </c>
      <c r="M21" s="5">
        <f t="shared" si="1"/>
        <v>-3.4269999999999928E-6</v>
      </c>
      <c r="N21">
        <v>1</v>
      </c>
      <c r="O21" s="5">
        <f t="shared" si="2"/>
        <v>-0.87822790917779359</v>
      </c>
      <c r="P21" s="5">
        <f t="shared" si="3"/>
        <v>-7.9497267353926208E-3</v>
      </c>
      <c r="Q21" s="5">
        <f t="shared" si="4"/>
        <v>0.878263888938835</v>
      </c>
      <c r="R21" s="5">
        <f t="shared" si="5"/>
        <v>4.5258807722169843E-3</v>
      </c>
    </row>
    <row r="22" spans="1:18" x14ac:dyDescent="0.3">
      <c r="A22" s="1"/>
      <c r="B22" s="6"/>
      <c r="E22" s="4">
        <v>-53.5</v>
      </c>
      <c r="F22" s="5">
        <v>2.3910999999999999E-5</v>
      </c>
      <c r="G22" s="5">
        <v>1.4328999999999999E-4</v>
      </c>
      <c r="H22" s="5">
        <v>3.1084E-4</v>
      </c>
      <c r="I22" s="5">
        <v>1.78219E-4</v>
      </c>
      <c r="J22" s="5"/>
      <c r="K22" s="5">
        <f t="shared" si="0"/>
        <v>3.3475099999999999E-4</v>
      </c>
      <c r="L22" s="5">
        <f t="shared" si="1"/>
        <v>-2.86929E-4</v>
      </c>
      <c r="M22" s="5">
        <f t="shared" si="1"/>
        <v>-3.4929000000000004E-5</v>
      </c>
      <c r="N22">
        <v>1</v>
      </c>
      <c r="O22" s="5">
        <f t="shared" si="2"/>
        <v>-0.85714157687355674</v>
      </c>
      <c r="P22" s="5">
        <f t="shared" si="3"/>
        <v>-0.10434322825025169</v>
      </c>
      <c r="Q22" s="5">
        <f t="shared" si="4"/>
        <v>0.86346927686338182</v>
      </c>
      <c r="R22" s="5">
        <f t="shared" si="5"/>
        <v>6.0568953760978678E-2</v>
      </c>
    </row>
    <row r="23" spans="1:18" x14ac:dyDescent="0.3">
      <c r="A23" s="7" t="s">
        <v>61</v>
      </c>
      <c r="B23" s="8"/>
      <c r="C23" s="9"/>
      <c r="E23" s="4">
        <v>-53</v>
      </c>
      <c r="F23" s="5">
        <v>2.8979000000000002E-5</v>
      </c>
      <c r="G23" s="5">
        <v>1.42337E-4</v>
      </c>
      <c r="H23" s="5">
        <v>2.8681900000000001E-4</v>
      </c>
      <c r="I23" s="5">
        <v>1.7133400000000001E-4</v>
      </c>
      <c r="J23" s="5"/>
      <c r="K23" s="5">
        <f t="shared" si="0"/>
        <v>3.15798E-4</v>
      </c>
      <c r="L23" s="5">
        <f t="shared" si="1"/>
        <v>-2.5784000000000001E-4</v>
      </c>
      <c r="M23" s="5">
        <f t="shared" si="1"/>
        <v>-2.8997000000000007E-5</v>
      </c>
      <c r="N23">
        <v>1</v>
      </c>
      <c r="O23" s="5">
        <f t="shared" si="2"/>
        <v>-0.8164712886085409</v>
      </c>
      <c r="P23" s="5">
        <f t="shared" si="3"/>
        <v>-9.1821354156771118E-2</v>
      </c>
      <c r="Q23" s="5">
        <f t="shared" si="4"/>
        <v>0.82161823628816466</v>
      </c>
      <c r="R23" s="5">
        <f t="shared" si="5"/>
        <v>5.5995331620552119E-2</v>
      </c>
    </row>
    <row r="24" spans="1:18" x14ac:dyDescent="0.3">
      <c r="A24" s="7" t="s">
        <v>52</v>
      </c>
      <c r="B24" s="9">
        <f>MAX(F:F)</f>
        <v>1.99329E-2</v>
      </c>
      <c r="C24" s="23"/>
      <c r="E24" s="4">
        <v>-52.5</v>
      </c>
      <c r="F24" s="5">
        <v>2.8768999999999998E-5</v>
      </c>
      <c r="G24" s="5">
        <v>1.3580999999999999E-4</v>
      </c>
      <c r="H24" s="5">
        <v>2.9403200000000001E-4</v>
      </c>
      <c r="I24" s="5">
        <v>1.87219E-4</v>
      </c>
      <c r="J24" s="5"/>
      <c r="K24" s="5">
        <f t="shared" si="0"/>
        <v>3.22801E-4</v>
      </c>
      <c r="L24" s="5">
        <f t="shared" si="1"/>
        <v>-2.6526300000000001E-4</v>
      </c>
      <c r="M24" s="5">
        <f t="shared" si="1"/>
        <v>-5.1409000000000009E-5</v>
      </c>
      <c r="N24">
        <v>1</v>
      </c>
      <c r="O24" s="5">
        <f t="shared" si="2"/>
        <v>-0.82175395987001287</v>
      </c>
      <c r="P24" s="5">
        <f t="shared" si="3"/>
        <v>-0.15925911010188942</v>
      </c>
      <c r="Q24" s="5">
        <f t="shared" si="4"/>
        <v>0.83704422506370146</v>
      </c>
      <c r="R24" s="5">
        <f t="shared" si="5"/>
        <v>9.5715360174620942E-2</v>
      </c>
    </row>
    <row r="25" spans="1:18" x14ac:dyDescent="0.3">
      <c r="A25" s="7" t="s">
        <v>71</v>
      </c>
      <c r="B25" s="23">
        <f>MATCH(B24,F:F,0)</f>
        <v>122</v>
      </c>
      <c r="C25" s="23"/>
      <c r="E25" s="4">
        <v>-52</v>
      </c>
      <c r="F25" s="5">
        <v>2.8626999999999999E-5</v>
      </c>
      <c r="G25" s="5">
        <v>1.62602E-4</v>
      </c>
      <c r="H25" s="5">
        <v>3.53994E-4</v>
      </c>
      <c r="I25" s="5">
        <v>2.0644200000000001E-4</v>
      </c>
      <c r="J25" s="5"/>
      <c r="K25" s="5">
        <f t="shared" si="0"/>
        <v>3.8262099999999998E-4</v>
      </c>
      <c r="L25" s="5">
        <f t="shared" si="1"/>
        <v>-3.2536700000000002E-4</v>
      </c>
      <c r="M25" s="5">
        <f t="shared" si="1"/>
        <v>-4.3840000000000014E-5</v>
      </c>
      <c r="N25">
        <v>1</v>
      </c>
      <c r="O25" s="5">
        <f t="shared" si="2"/>
        <v>-0.85036367580451688</v>
      </c>
      <c r="P25" s="5">
        <f t="shared" si="3"/>
        <v>-0.1145781334532083</v>
      </c>
      <c r="Q25" s="5">
        <f t="shared" si="4"/>
        <v>0.85804809293733098</v>
      </c>
      <c r="R25" s="5">
        <f t="shared" si="5"/>
        <v>6.696676252114378E-2</v>
      </c>
    </row>
    <row r="26" spans="1:18" x14ac:dyDescent="0.3">
      <c r="A26" s="7" t="s">
        <v>53</v>
      </c>
      <c r="B26" s="23">
        <f>B24/2</f>
        <v>9.96645E-3</v>
      </c>
      <c r="C26" s="9"/>
      <c r="E26" s="4">
        <v>-51.5</v>
      </c>
      <c r="F26" s="5">
        <v>3.1307999999999999E-5</v>
      </c>
      <c r="G26" s="5">
        <v>1.66656E-4</v>
      </c>
      <c r="H26" s="5">
        <v>3.4117899999999999E-4</v>
      </c>
      <c r="I26" s="5">
        <v>2.00898E-4</v>
      </c>
      <c r="J26" s="5"/>
      <c r="K26" s="5">
        <f t="shared" si="0"/>
        <v>3.7248700000000001E-4</v>
      </c>
      <c r="L26" s="5">
        <f t="shared" si="1"/>
        <v>-3.0987099999999997E-4</v>
      </c>
      <c r="M26" s="5">
        <f t="shared" si="1"/>
        <v>-3.4242000000000002E-5</v>
      </c>
      <c r="N26">
        <v>1</v>
      </c>
      <c r="O26" s="5">
        <f t="shared" si="2"/>
        <v>-0.83189748903988581</v>
      </c>
      <c r="P26" s="5">
        <f t="shared" si="3"/>
        <v>-9.1928040441679848E-2</v>
      </c>
      <c r="Q26" s="5">
        <f t="shared" si="4"/>
        <v>0.83696128756969046</v>
      </c>
      <c r="R26" s="5">
        <f t="shared" si="5"/>
        <v>5.5028760919679426E-2</v>
      </c>
    </row>
    <row r="27" spans="1:18" x14ac:dyDescent="0.3">
      <c r="A27" s="7" t="s">
        <v>54</v>
      </c>
      <c r="B27" s="24">
        <f>E94 + (B26 -F94) * (E95 - E94) / (F95 - F94)</f>
        <v>-17.21452122915597</v>
      </c>
      <c r="C27" s="9" t="s">
        <v>64</v>
      </c>
      <c r="E27" s="4">
        <v>-51</v>
      </c>
      <c r="F27" s="5">
        <v>4.0354E-5</v>
      </c>
      <c r="G27" s="5">
        <v>1.7982799999999999E-4</v>
      </c>
      <c r="H27" s="5">
        <v>4.21049E-4</v>
      </c>
      <c r="I27" s="5">
        <v>2.7620999999999999E-4</v>
      </c>
      <c r="J27" s="5"/>
      <c r="K27" s="5">
        <f t="shared" si="0"/>
        <v>4.6140299999999999E-4</v>
      </c>
      <c r="L27" s="5">
        <f t="shared" si="1"/>
        <v>-3.8069500000000001E-4</v>
      </c>
      <c r="M27" s="5">
        <f t="shared" si="1"/>
        <v>-9.6382E-5</v>
      </c>
      <c r="N27">
        <v>1</v>
      </c>
      <c r="O27" s="5">
        <f t="shared" si="2"/>
        <v>-0.8250813280364454</v>
      </c>
      <c r="P27" s="5">
        <f t="shared" si="3"/>
        <v>-0.2088889755809997</v>
      </c>
      <c r="Q27" s="5">
        <f t="shared" si="4"/>
        <v>0.85111327212872423</v>
      </c>
      <c r="R27" s="5">
        <f t="shared" si="5"/>
        <v>0.12398176581240893</v>
      </c>
    </row>
    <row r="28" spans="1:18" x14ac:dyDescent="0.3">
      <c r="A28" s="7" t="s">
        <v>55</v>
      </c>
      <c r="B28" s="24">
        <f>E150 + (B26 -F150) * (E151 - E150) / (F151 - F150)</f>
        <v>10.609816546496639</v>
      </c>
      <c r="C28" s="9" t="s">
        <v>64</v>
      </c>
      <c r="E28" s="4">
        <v>-50.5</v>
      </c>
      <c r="F28" s="5">
        <v>5.3643999999999997E-5</v>
      </c>
      <c r="G28" s="5">
        <v>2.5239799999999998E-4</v>
      </c>
      <c r="H28" s="5">
        <v>5.6291000000000002E-4</v>
      </c>
      <c r="I28" s="5">
        <v>3.4934499999999998E-4</v>
      </c>
      <c r="J28" s="5"/>
      <c r="K28" s="5">
        <f t="shared" si="0"/>
        <v>6.1655400000000006E-4</v>
      </c>
      <c r="L28" s="5">
        <f t="shared" si="1"/>
        <v>-5.0926599999999997E-4</v>
      </c>
      <c r="M28" s="5">
        <f t="shared" si="1"/>
        <v>-9.6947000000000005E-5</v>
      </c>
      <c r="N28">
        <v>1</v>
      </c>
      <c r="O28" s="5">
        <f t="shared" si="2"/>
        <v>-0.82598766693590497</v>
      </c>
      <c r="P28" s="5">
        <f t="shared" si="3"/>
        <v>-0.15724007953885627</v>
      </c>
      <c r="Q28" s="5">
        <f t="shared" si="4"/>
        <v>0.84082106808976032</v>
      </c>
      <c r="R28" s="5">
        <f t="shared" si="5"/>
        <v>9.405765031187717E-2</v>
      </c>
    </row>
    <row r="29" spans="1:18" x14ac:dyDescent="0.3">
      <c r="E29" s="4">
        <v>-50</v>
      </c>
      <c r="F29" s="5">
        <v>8.0727000000000001E-5</v>
      </c>
      <c r="G29" s="5">
        <v>1.7726499999999999E-4</v>
      </c>
      <c r="H29" s="5">
        <v>3.72114E-4</v>
      </c>
      <c r="I29" s="5">
        <v>2.4691399999999999E-4</v>
      </c>
      <c r="J29" s="5"/>
      <c r="K29" s="5">
        <f t="shared" si="0"/>
        <v>4.52841E-4</v>
      </c>
      <c r="L29" s="5">
        <f t="shared" si="1"/>
        <v>-2.9138699999999999E-4</v>
      </c>
      <c r="M29" s="5">
        <f t="shared" si="1"/>
        <v>-6.9648999999999997E-5</v>
      </c>
      <c r="N29">
        <v>1</v>
      </c>
      <c r="O29" s="5">
        <f t="shared" si="2"/>
        <v>-0.64346426229073783</v>
      </c>
      <c r="P29" s="5">
        <f t="shared" si="3"/>
        <v>-0.15380453625003035</v>
      </c>
      <c r="Q29" s="5">
        <f t="shared" si="4"/>
        <v>0.66159057748463312</v>
      </c>
      <c r="R29" s="5">
        <f t="shared" si="5"/>
        <v>0.11731180003804147</v>
      </c>
    </row>
    <row r="30" spans="1:18" x14ac:dyDescent="0.3">
      <c r="E30" s="4">
        <v>-49.5</v>
      </c>
      <c r="F30" s="5">
        <v>1.2113899999999999E-4</v>
      </c>
      <c r="G30" s="5">
        <v>3.2803599999999997E-4</v>
      </c>
      <c r="H30" s="5">
        <v>8.7505999999999999E-4</v>
      </c>
      <c r="I30" s="5">
        <v>6.4480699999999995E-4</v>
      </c>
      <c r="J30" s="5"/>
      <c r="K30" s="5">
        <f t="shared" si="0"/>
        <v>9.9619899999999991E-4</v>
      </c>
      <c r="L30" s="5">
        <f t="shared" si="1"/>
        <v>-7.5392099999999995E-4</v>
      </c>
      <c r="M30" s="5">
        <f t="shared" si="1"/>
        <v>-3.1677099999999998E-4</v>
      </c>
      <c r="N30">
        <v>1</v>
      </c>
      <c r="O30" s="5">
        <f t="shared" si="2"/>
        <v>-0.75679758763058391</v>
      </c>
      <c r="P30" s="5">
        <f t="shared" si="3"/>
        <v>-0.31797964061397371</v>
      </c>
      <c r="Q30" s="5">
        <f t="shared" si="4"/>
        <v>0.82088588761682535</v>
      </c>
      <c r="R30" s="5">
        <f t="shared" si="5"/>
        <v>0.19888399853704206</v>
      </c>
    </row>
    <row r="31" spans="1:18" x14ac:dyDescent="0.3">
      <c r="E31" s="4">
        <v>-49</v>
      </c>
      <c r="F31" s="5">
        <v>1.7027700000000001E-4</v>
      </c>
      <c r="G31" s="5">
        <v>8.3172699999999999E-4</v>
      </c>
      <c r="H31" s="5">
        <v>2.4438099999999998E-3</v>
      </c>
      <c r="I31" s="5">
        <v>1.7069699999999999E-3</v>
      </c>
      <c r="J31" s="5"/>
      <c r="K31" s="5">
        <f t="shared" si="0"/>
        <v>2.6140869999999997E-3</v>
      </c>
      <c r="L31" s="5">
        <f t="shared" si="1"/>
        <v>-2.2735329999999999E-3</v>
      </c>
      <c r="M31" s="5">
        <f t="shared" si="1"/>
        <v>-8.7524299999999994E-4</v>
      </c>
      <c r="N31">
        <v>1</v>
      </c>
      <c r="O31" s="5">
        <f t="shared" si="2"/>
        <v>-0.86972354018821874</v>
      </c>
      <c r="P31" s="5">
        <f t="shared" si="3"/>
        <v>-0.33481785418771448</v>
      </c>
      <c r="Q31" s="5">
        <f t="shared" si="4"/>
        <v>0.9319452944461889</v>
      </c>
      <c r="R31" s="5">
        <f t="shared" si="5"/>
        <v>0.18374154904295642</v>
      </c>
    </row>
    <row r="32" spans="1:18" x14ac:dyDescent="0.3">
      <c r="E32" s="4">
        <v>-48.5</v>
      </c>
      <c r="F32" s="5">
        <v>1.2292800000000001E-4</v>
      </c>
      <c r="G32" s="5">
        <v>1.0361700000000001E-3</v>
      </c>
      <c r="H32" s="5">
        <v>2.7515999999999999E-3</v>
      </c>
      <c r="I32" s="5">
        <v>1.83965E-3</v>
      </c>
      <c r="J32" s="5"/>
      <c r="K32" s="5">
        <f t="shared" si="0"/>
        <v>2.8745279999999999E-3</v>
      </c>
      <c r="L32" s="5">
        <f t="shared" si="1"/>
        <v>-2.6286719999999999E-3</v>
      </c>
      <c r="M32" s="5">
        <f t="shared" si="1"/>
        <v>-8.0347999999999986E-4</v>
      </c>
      <c r="N32">
        <v>1</v>
      </c>
      <c r="O32" s="5">
        <f t="shared" si="2"/>
        <v>-0.91447082790635537</v>
      </c>
      <c r="P32" s="5">
        <f t="shared" si="3"/>
        <v>-0.27951719377929174</v>
      </c>
      <c r="Q32" s="5">
        <f t="shared" si="4"/>
        <v>0.95623572235614851</v>
      </c>
      <c r="R32" s="5">
        <f t="shared" si="5"/>
        <v>0.14832068628252554</v>
      </c>
    </row>
    <row r="33" spans="5:18" x14ac:dyDescent="0.3">
      <c r="E33" s="4">
        <v>-48</v>
      </c>
      <c r="F33" s="5">
        <v>9.2872000000000001E-5</v>
      </c>
      <c r="G33" s="5">
        <v>5.4729400000000004E-4</v>
      </c>
      <c r="H33" s="5">
        <v>1.3952299999999999E-3</v>
      </c>
      <c r="I33" s="5">
        <v>8.9717300000000002E-4</v>
      </c>
      <c r="J33" s="5"/>
      <c r="K33" s="5">
        <f t="shared" si="0"/>
        <v>1.4881019999999998E-3</v>
      </c>
      <c r="L33" s="5">
        <f t="shared" si="1"/>
        <v>-1.302358E-3</v>
      </c>
      <c r="M33" s="5">
        <f t="shared" si="1"/>
        <v>-3.4987899999999999E-4</v>
      </c>
      <c r="N33">
        <v>1</v>
      </c>
      <c r="O33" s="5">
        <f t="shared" si="2"/>
        <v>-0.87518059917935742</v>
      </c>
      <c r="P33" s="5">
        <f t="shared" si="3"/>
        <v>-0.23511761962553643</v>
      </c>
      <c r="Q33" s="5">
        <f t="shared" si="4"/>
        <v>0.90621265508616544</v>
      </c>
      <c r="R33" s="5">
        <f t="shared" si="5"/>
        <v>0.13122675514673743</v>
      </c>
    </row>
    <row r="34" spans="5:18" x14ac:dyDescent="0.3">
      <c r="E34" s="4">
        <v>-47.5</v>
      </c>
      <c r="F34" s="5">
        <v>7.8924000000000005E-5</v>
      </c>
      <c r="G34" s="5">
        <v>4.5037499999999998E-4</v>
      </c>
      <c r="H34" s="5">
        <v>1.13226E-3</v>
      </c>
      <c r="I34" s="5">
        <v>7.4744600000000003E-4</v>
      </c>
      <c r="J34" s="5"/>
      <c r="K34" s="5">
        <f t="shared" si="0"/>
        <v>1.2111839999999999E-3</v>
      </c>
      <c r="L34" s="5">
        <f t="shared" si="1"/>
        <v>-1.053336E-3</v>
      </c>
      <c r="M34" s="5">
        <f t="shared" si="1"/>
        <v>-2.9707100000000004E-4</v>
      </c>
      <c r="N34">
        <v>1</v>
      </c>
      <c r="O34" s="5">
        <f t="shared" si="2"/>
        <v>-0.86967463242579168</v>
      </c>
      <c r="P34" s="5">
        <f t="shared" si="3"/>
        <v>-0.24527322025390036</v>
      </c>
      <c r="Q34" s="5">
        <f t="shared" si="4"/>
        <v>0.90359997723475749</v>
      </c>
      <c r="R34" s="5">
        <f t="shared" si="5"/>
        <v>0.13744446928363363</v>
      </c>
    </row>
    <row r="35" spans="5:18" x14ac:dyDescent="0.3">
      <c r="E35" s="4">
        <v>-47</v>
      </c>
      <c r="F35" s="5">
        <v>6.1766000000000005E-5</v>
      </c>
      <c r="G35" s="5">
        <v>3.8564399999999998E-4</v>
      </c>
      <c r="H35" s="5">
        <v>8.2350100000000003E-4</v>
      </c>
      <c r="I35" s="5">
        <v>4.9269600000000004E-4</v>
      </c>
      <c r="J35" s="5"/>
      <c r="K35" s="5">
        <f t="shared" si="0"/>
        <v>8.8526700000000002E-4</v>
      </c>
      <c r="L35" s="5">
        <f t="shared" si="1"/>
        <v>-7.6173500000000004E-4</v>
      </c>
      <c r="M35" s="5">
        <f t="shared" si="1"/>
        <v>-1.0705200000000006E-4</v>
      </c>
      <c r="N35">
        <v>1</v>
      </c>
      <c r="O35" s="5">
        <f t="shared" si="2"/>
        <v>-0.86045791834553875</v>
      </c>
      <c r="P35" s="5">
        <f t="shared" si="3"/>
        <v>-0.12092622903598582</v>
      </c>
      <c r="Q35" s="5">
        <f t="shared" si="4"/>
        <v>0.86891367932171582</v>
      </c>
      <c r="R35" s="5">
        <f t="shared" si="5"/>
        <v>6.9811320958162254E-2</v>
      </c>
    </row>
    <row r="36" spans="5:18" x14ac:dyDescent="0.3">
      <c r="E36" s="4">
        <v>-46.5</v>
      </c>
      <c r="F36" s="5">
        <v>4.4323999999999998E-5</v>
      </c>
      <c r="G36" s="5">
        <v>2.5713599999999999E-4</v>
      </c>
      <c r="H36" s="5">
        <v>5.3978299999999995E-4</v>
      </c>
      <c r="I36" s="5">
        <v>3.2186699999999999E-4</v>
      </c>
      <c r="J36" s="5"/>
      <c r="K36" s="5">
        <f t="shared" si="0"/>
        <v>5.8410699999999994E-4</v>
      </c>
      <c r="L36" s="5">
        <f t="shared" si="1"/>
        <v>-4.9545899999999996E-4</v>
      </c>
      <c r="M36" s="5">
        <f t="shared" si="1"/>
        <v>-6.4731000000000001E-5</v>
      </c>
      <c r="N36">
        <v>1</v>
      </c>
      <c r="O36" s="5">
        <f t="shared" si="2"/>
        <v>-0.84823328602464965</v>
      </c>
      <c r="P36" s="5">
        <f t="shared" si="3"/>
        <v>-0.11082044899307833</v>
      </c>
      <c r="Q36" s="5">
        <f t="shared" si="4"/>
        <v>0.85544192055054358</v>
      </c>
      <c r="R36" s="5">
        <f t="shared" si="5"/>
        <v>6.4956361438635854E-2</v>
      </c>
    </row>
    <row r="37" spans="5:18" x14ac:dyDescent="0.3">
      <c r="E37" s="4">
        <v>-46</v>
      </c>
      <c r="F37" s="5">
        <v>4.4397999999999997E-5</v>
      </c>
      <c r="G37" s="5">
        <v>2.3901599999999999E-4</v>
      </c>
      <c r="H37" s="5">
        <v>4.73561E-4</v>
      </c>
      <c r="I37" s="5">
        <v>2.6703099999999998E-4</v>
      </c>
      <c r="J37" s="5"/>
      <c r="K37" s="5">
        <f t="shared" si="0"/>
        <v>5.1795900000000002E-4</v>
      </c>
      <c r="L37" s="5">
        <f t="shared" si="1"/>
        <v>-4.2916299999999998E-4</v>
      </c>
      <c r="M37" s="5">
        <f t="shared" si="1"/>
        <v>-2.8014999999999995E-5</v>
      </c>
      <c r="N37">
        <v>1</v>
      </c>
      <c r="O37" s="5">
        <f t="shared" si="2"/>
        <v>-0.82856558144563563</v>
      </c>
      <c r="P37" s="5">
        <f t="shared" si="3"/>
        <v>-5.408729262354741E-2</v>
      </c>
      <c r="Q37" s="5">
        <f t="shared" si="4"/>
        <v>0.83032906608144785</v>
      </c>
      <c r="R37" s="5">
        <f t="shared" si="5"/>
        <v>3.259287087537581E-2</v>
      </c>
    </row>
    <row r="38" spans="5:18" x14ac:dyDescent="0.3">
      <c r="E38" s="4">
        <v>-45.5</v>
      </c>
      <c r="F38" s="5">
        <v>3.9904999999999998E-5</v>
      </c>
      <c r="G38" s="5">
        <v>2.26975E-4</v>
      </c>
      <c r="H38" s="5">
        <v>4.8744899999999999E-4</v>
      </c>
      <c r="I38" s="5">
        <v>2.92661E-4</v>
      </c>
      <c r="J38" s="5"/>
      <c r="K38" s="5">
        <f t="shared" si="0"/>
        <v>5.2735399999999995E-4</v>
      </c>
      <c r="L38" s="5">
        <f t="shared" si="1"/>
        <v>-4.4754399999999997E-4</v>
      </c>
      <c r="M38" s="5">
        <f t="shared" si="1"/>
        <v>-6.5685999999999994E-5</v>
      </c>
      <c r="N38">
        <v>1</v>
      </c>
      <c r="O38" s="5">
        <f t="shared" si="2"/>
        <v>-0.84865953420283147</v>
      </c>
      <c r="P38" s="5">
        <f t="shared" si="3"/>
        <v>-0.12455769748593924</v>
      </c>
      <c r="Q38" s="5">
        <f t="shared" si="4"/>
        <v>0.85775149373018622</v>
      </c>
      <c r="R38" s="5">
        <f t="shared" si="5"/>
        <v>7.2864732239056373E-2</v>
      </c>
    </row>
    <row r="39" spans="5:18" x14ac:dyDescent="0.3">
      <c r="E39" s="4">
        <v>-45</v>
      </c>
      <c r="F39" s="5">
        <v>4.5627999999999997E-5</v>
      </c>
      <c r="G39" s="5">
        <v>2.8550800000000002E-4</v>
      </c>
      <c r="H39" s="5">
        <v>5.4633999999999998E-4</v>
      </c>
      <c r="I39" s="5">
        <v>2.94806E-4</v>
      </c>
      <c r="J39" s="5"/>
      <c r="K39" s="5">
        <f t="shared" si="0"/>
        <v>5.9196800000000001E-4</v>
      </c>
      <c r="L39" s="5">
        <f t="shared" si="1"/>
        <v>-5.0071199999999995E-4</v>
      </c>
      <c r="M39" s="5">
        <f t="shared" si="1"/>
        <v>-9.2979999999999777E-6</v>
      </c>
      <c r="N39">
        <v>1</v>
      </c>
      <c r="O39" s="5">
        <f t="shared" si="2"/>
        <v>-0.84584301854154265</v>
      </c>
      <c r="P39" s="5">
        <f t="shared" si="3"/>
        <v>-1.5706930104329928E-2</v>
      </c>
      <c r="Q39" s="5">
        <f t="shared" si="4"/>
        <v>0.84598884133821217</v>
      </c>
      <c r="R39" s="5">
        <f t="shared" si="5"/>
        <v>9.2837114776252484E-3</v>
      </c>
    </row>
    <row r="40" spans="5:18" x14ac:dyDescent="0.3">
      <c r="E40" s="4">
        <v>-44.5</v>
      </c>
      <c r="F40" s="5">
        <v>5.0365999999999999E-5</v>
      </c>
      <c r="G40" s="5">
        <v>3.6096799999999998E-4</v>
      </c>
      <c r="H40" s="5">
        <v>6.7627799999999999E-4</v>
      </c>
      <c r="I40" s="5">
        <v>3.54769E-4</v>
      </c>
      <c r="J40" s="5"/>
      <c r="K40" s="5">
        <f t="shared" si="0"/>
        <v>7.2664400000000003E-4</v>
      </c>
      <c r="L40" s="5">
        <f t="shared" si="1"/>
        <v>-6.2591199999999995E-4</v>
      </c>
      <c r="M40" s="5">
        <f t="shared" si="1"/>
        <v>6.1989999999999723E-6</v>
      </c>
      <c r="N40">
        <v>1</v>
      </c>
      <c r="O40" s="5">
        <f t="shared" si="2"/>
        <v>-0.86137365752693196</v>
      </c>
      <c r="P40" s="5">
        <f t="shared" si="3"/>
        <v>8.5310000495427921E-3</v>
      </c>
      <c r="Q40" s="5">
        <f t="shared" si="4"/>
        <v>0.86141590178215866</v>
      </c>
      <c r="R40" s="5">
        <f t="shared" si="5"/>
        <v>-4.9518121788948008E-3</v>
      </c>
    </row>
    <row r="41" spans="5:18" x14ac:dyDescent="0.3">
      <c r="E41" s="4">
        <v>-44</v>
      </c>
      <c r="F41" s="5">
        <v>7.5601999999999999E-5</v>
      </c>
      <c r="G41" s="5">
        <v>4.5681200000000002E-4</v>
      </c>
      <c r="H41" s="5">
        <v>8.45555E-4</v>
      </c>
      <c r="I41" s="5">
        <v>4.40123E-4</v>
      </c>
      <c r="J41" s="5"/>
      <c r="K41" s="5">
        <f t="shared" si="0"/>
        <v>9.2115700000000003E-4</v>
      </c>
      <c r="L41" s="5">
        <f t="shared" si="1"/>
        <v>-7.6995299999999998E-4</v>
      </c>
      <c r="M41" s="5">
        <f t="shared" si="1"/>
        <v>1.6689000000000016E-5</v>
      </c>
      <c r="N41">
        <v>1</v>
      </c>
      <c r="O41" s="5">
        <f t="shared" si="2"/>
        <v>-0.83585425720045547</v>
      </c>
      <c r="P41" s="5">
        <f t="shared" si="3"/>
        <v>1.8117432750334651E-2</v>
      </c>
      <c r="Q41" s="5">
        <f t="shared" si="4"/>
        <v>0.83605058498250451</v>
      </c>
      <c r="R41" s="5">
        <f t="shared" si="5"/>
        <v>-1.0835977730881637E-2</v>
      </c>
    </row>
    <row r="42" spans="5:18" x14ac:dyDescent="0.3">
      <c r="E42" s="4">
        <v>-43.5</v>
      </c>
      <c r="F42" s="5">
        <v>1.4300000000000001E-4</v>
      </c>
      <c r="G42" s="5">
        <v>9.1338499999999996E-4</v>
      </c>
      <c r="H42" s="5">
        <v>1.71507E-3</v>
      </c>
      <c r="I42" s="5">
        <v>8.8548999999999995E-4</v>
      </c>
      <c r="J42" s="5"/>
      <c r="K42" s="5">
        <f t="shared" si="0"/>
        <v>1.8580699999999999E-3</v>
      </c>
      <c r="L42" s="5">
        <f t="shared" si="1"/>
        <v>-1.5720700000000001E-3</v>
      </c>
      <c r="M42" s="5">
        <f t="shared" si="1"/>
        <v>2.7895000000000003E-5</v>
      </c>
      <c r="N42">
        <v>1</v>
      </c>
      <c r="O42" s="5">
        <f t="shared" si="2"/>
        <v>-0.84607684317598375</v>
      </c>
      <c r="P42" s="5">
        <f t="shared" si="3"/>
        <v>1.5012889718901874E-2</v>
      </c>
      <c r="Q42" s="5">
        <f t="shared" si="4"/>
        <v>0.84621002795780553</v>
      </c>
      <c r="R42" s="5">
        <f t="shared" si="5"/>
        <v>-8.8711294462518013E-3</v>
      </c>
    </row>
    <row r="43" spans="5:18" x14ac:dyDescent="0.3">
      <c r="E43" s="4">
        <v>-43</v>
      </c>
      <c r="F43" s="5">
        <v>3.0786000000000002E-4</v>
      </c>
      <c r="G43" s="5">
        <v>1.92285E-3</v>
      </c>
      <c r="H43" s="5">
        <v>3.5300399999999999E-3</v>
      </c>
      <c r="I43" s="5">
        <v>1.69516E-3</v>
      </c>
      <c r="J43" s="5"/>
      <c r="K43" s="5">
        <f t="shared" si="0"/>
        <v>3.8379E-3</v>
      </c>
      <c r="L43" s="5">
        <f t="shared" si="1"/>
        <v>-3.2221799999999998E-3</v>
      </c>
      <c r="M43" s="5">
        <f t="shared" si="1"/>
        <v>2.2769000000000001E-4</v>
      </c>
      <c r="N43">
        <v>1</v>
      </c>
      <c r="O43" s="5">
        <f t="shared" si="2"/>
        <v>-0.83956851403111077</v>
      </c>
      <c r="P43" s="5">
        <f t="shared" si="3"/>
        <v>5.9326715130670421E-2</v>
      </c>
      <c r="Q43" s="5">
        <f t="shared" si="4"/>
        <v>0.84166201582381228</v>
      </c>
      <c r="R43" s="5">
        <f t="shared" si="5"/>
        <v>-3.5273038124725882E-2</v>
      </c>
    </row>
    <row r="44" spans="5:18" x14ac:dyDescent="0.3">
      <c r="E44" s="4">
        <v>-42.5</v>
      </c>
      <c r="F44" s="5">
        <v>5.5194300000000005E-4</v>
      </c>
      <c r="G44" s="5">
        <v>4.0784200000000001E-3</v>
      </c>
      <c r="H44" s="5">
        <v>7.3557199999999996E-3</v>
      </c>
      <c r="I44" s="5">
        <v>3.5491099999999999E-3</v>
      </c>
      <c r="J44" s="5"/>
      <c r="K44" s="5">
        <f t="shared" si="0"/>
        <v>7.9076629999999988E-3</v>
      </c>
      <c r="L44" s="5">
        <f t="shared" si="1"/>
        <v>-6.8037769999999996E-3</v>
      </c>
      <c r="M44" s="5">
        <f t="shared" si="1"/>
        <v>5.2931000000000028E-4</v>
      </c>
      <c r="N44">
        <v>1</v>
      </c>
      <c r="O44" s="5">
        <f t="shared" si="2"/>
        <v>-0.86040300402280678</v>
      </c>
      <c r="P44" s="5">
        <f t="shared" si="3"/>
        <v>6.6936337575336777E-2</v>
      </c>
      <c r="Q44" s="5">
        <f t="shared" si="4"/>
        <v>0.8630027825096912</v>
      </c>
      <c r="R44" s="5">
        <f t="shared" si="5"/>
        <v>-3.8820056447390901E-2</v>
      </c>
    </row>
    <row r="45" spans="5:18" x14ac:dyDescent="0.3">
      <c r="E45" s="4">
        <v>-42</v>
      </c>
      <c r="F45" s="5">
        <v>7.1341199999999997E-4</v>
      </c>
      <c r="G45" s="5">
        <v>8.9798599999999992E-3</v>
      </c>
      <c r="H45" s="5">
        <v>1.66112E-2</v>
      </c>
      <c r="I45" s="5">
        <v>7.6766300000000003E-3</v>
      </c>
      <c r="J45" s="5"/>
      <c r="K45" s="5">
        <f t="shared" si="0"/>
        <v>1.7324612E-2</v>
      </c>
      <c r="L45" s="5">
        <f t="shared" si="1"/>
        <v>-1.5897788E-2</v>
      </c>
      <c r="M45" s="5">
        <f t="shared" si="1"/>
        <v>1.303229999999999E-3</v>
      </c>
      <c r="N45">
        <v>1</v>
      </c>
      <c r="O45" s="5">
        <f t="shared" si="2"/>
        <v>-0.917641791920073</v>
      </c>
      <c r="P45" s="5">
        <f t="shared" si="3"/>
        <v>7.5224195497134314E-2</v>
      </c>
      <c r="Q45" s="5">
        <f t="shared" si="4"/>
        <v>0.92071990196067421</v>
      </c>
      <c r="R45" s="5">
        <f t="shared" si="5"/>
        <v>-4.0896333582396388E-2</v>
      </c>
    </row>
    <row r="46" spans="5:18" x14ac:dyDescent="0.3">
      <c r="E46" s="4">
        <v>-41.5</v>
      </c>
      <c r="F46" s="5">
        <v>8.7076799999999995E-4</v>
      </c>
      <c r="G46" s="5">
        <v>1.9378800000000002E-2</v>
      </c>
      <c r="H46" s="5">
        <v>3.6085399999999997E-2</v>
      </c>
      <c r="I46" s="5">
        <v>1.6971699999999999E-2</v>
      </c>
      <c r="J46" s="5"/>
      <c r="K46" s="5">
        <f t="shared" si="0"/>
        <v>3.6956167999999998E-2</v>
      </c>
      <c r="L46" s="5">
        <f t="shared" si="1"/>
        <v>-3.5214631999999996E-2</v>
      </c>
      <c r="M46" s="5">
        <f t="shared" si="1"/>
        <v>2.4071000000000023E-3</v>
      </c>
      <c r="N46">
        <v>1</v>
      </c>
      <c r="O46" s="5">
        <f t="shared" si="2"/>
        <v>-0.95287563364253558</v>
      </c>
      <c r="P46" s="5">
        <f t="shared" si="3"/>
        <v>6.5133917564180424E-2</v>
      </c>
      <c r="Q46" s="5">
        <f t="shared" si="4"/>
        <v>0.95509915736897244</v>
      </c>
      <c r="R46" s="5">
        <f t="shared" si="5"/>
        <v>-3.4124472469316616E-2</v>
      </c>
    </row>
    <row r="47" spans="5:18" x14ac:dyDescent="0.3">
      <c r="E47" s="4">
        <v>-41</v>
      </c>
      <c r="F47" s="5">
        <v>9.2041900000000001E-4</v>
      </c>
      <c r="G47" s="5">
        <v>2.4814699999999999E-2</v>
      </c>
      <c r="H47" s="5">
        <v>4.5893000000000003E-2</v>
      </c>
      <c r="I47" s="5">
        <v>2.1288000000000001E-2</v>
      </c>
      <c r="J47" s="5"/>
      <c r="K47" s="5">
        <f t="shared" si="0"/>
        <v>4.6813419000000002E-2</v>
      </c>
      <c r="L47" s="5">
        <f t="shared" si="1"/>
        <v>-4.4972581000000005E-2</v>
      </c>
      <c r="M47" s="5">
        <f t="shared" si="1"/>
        <v>3.5266999999999972E-3</v>
      </c>
      <c r="N47">
        <v>1</v>
      </c>
      <c r="O47" s="5">
        <f t="shared" si="2"/>
        <v>-0.96067712977768194</v>
      </c>
      <c r="P47" s="5">
        <f t="shared" si="3"/>
        <v>7.5335236676475112E-2</v>
      </c>
      <c r="Q47" s="5">
        <f t="shared" si="4"/>
        <v>0.96362645540841474</v>
      </c>
      <c r="R47" s="5">
        <f t="shared" si="5"/>
        <v>-3.9129368437303289E-2</v>
      </c>
    </row>
    <row r="48" spans="5:18" x14ac:dyDescent="0.3">
      <c r="E48" s="4">
        <v>-40.5</v>
      </c>
      <c r="F48" s="5">
        <v>9.0390800000000003E-4</v>
      </c>
      <c r="G48" s="5">
        <v>1.5922700000000001E-2</v>
      </c>
      <c r="H48" s="5">
        <v>2.8927000000000001E-2</v>
      </c>
      <c r="I48" s="5">
        <v>1.3361E-2</v>
      </c>
      <c r="J48" s="5"/>
      <c r="K48" s="5">
        <f t="shared" si="0"/>
        <v>2.9830908E-2</v>
      </c>
      <c r="L48" s="5">
        <f t="shared" si="1"/>
        <v>-2.8023092000000003E-2</v>
      </c>
      <c r="M48" s="5">
        <f t="shared" si="1"/>
        <v>2.5617000000000018E-3</v>
      </c>
      <c r="N48">
        <v>1</v>
      </c>
      <c r="O48" s="5">
        <f t="shared" si="2"/>
        <v>-0.9393978889278195</v>
      </c>
      <c r="P48" s="5">
        <f t="shared" si="3"/>
        <v>8.58740203281778E-2</v>
      </c>
      <c r="Q48" s="5">
        <f t="shared" si="4"/>
        <v>0.94331476246763368</v>
      </c>
      <c r="R48" s="5">
        <f t="shared" si="5"/>
        <v>-4.5580265545164179E-2</v>
      </c>
    </row>
    <row r="49" spans="5:18" x14ac:dyDescent="0.3">
      <c r="E49" s="4">
        <v>-40</v>
      </c>
      <c r="F49" s="5">
        <v>9.9719299999999995E-4</v>
      </c>
      <c r="G49" s="5">
        <v>2.4417999999999999E-2</v>
      </c>
      <c r="H49" s="5">
        <v>4.5149099999999998E-2</v>
      </c>
      <c r="I49" s="5">
        <v>2.0900800000000001E-2</v>
      </c>
      <c r="J49" s="5"/>
      <c r="K49" s="5">
        <f t="shared" si="0"/>
        <v>4.6146292999999998E-2</v>
      </c>
      <c r="L49" s="5">
        <f t="shared" si="1"/>
        <v>-4.4151906999999997E-2</v>
      </c>
      <c r="M49" s="5">
        <f t="shared" si="1"/>
        <v>3.5171999999999981E-3</v>
      </c>
      <c r="N49">
        <v>1</v>
      </c>
      <c r="O49" s="5">
        <f t="shared" si="2"/>
        <v>-0.9567812305096749</v>
      </c>
      <c r="P49" s="5">
        <f t="shared" si="3"/>
        <v>7.6218473280183052E-2</v>
      </c>
      <c r="Q49" s="5">
        <f t="shared" si="4"/>
        <v>0.95981226222880156</v>
      </c>
      <c r="R49" s="5">
        <f t="shared" si="5"/>
        <v>-3.9746734307278438E-2</v>
      </c>
    </row>
    <row r="50" spans="5:18" x14ac:dyDescent="0.3">
      <c r="E50" s="4">
        <v>-39.5</v>
      </c>
      <c r="F50" s="5">
        <v>9.9975600000000008E-4</v>
      </c>
      <c r="G50" s="5">
        <v>1.8867600000000002E-2</v>
      </c>
      <c r="H50" s="5">
        <v>3.4658700000000001E-2</v>
      </c>
      <c r="I50" s="5">
        <v>1.5993199999999999E-2</v>
      </c>
      <c r="J50" s="5"/>
      <c r="K50" s="5">
        <f t="shared" si="0"/>
        <v>3.5658455999999998E-2</v>
      </c>
      <c r="L50" s="5">
        <f t="shared" si="1"/>
        <v>-3.3658944000000003E-2</v>
      </c>
      <c r="M50" s="5">
        <f t="shared" si="1"/>
        <v>2.8744000000000026E-3</v>
      </c>
      <c r="N50">
        <v>1</v>
      </c>
      <c r="O50" s="5">
        <f t="shared" si="2"/>
        <v>-0.94392600734030674</v>
      </c>
      <c r="P50" s="5">
        <f t="shared" si="3"/>
        <v>8.0609210897970532E-2</v>
      </c>
      <c r="Q50" s="5">
        <f t="shared" si="4"/>
        <v>0.94736167972691732</v>
      </c>
      <c r="R50" s="5">
        <f t="shared" si="5"/>
        <v>-4.2595557300534527E-2</v>
      </c>
    </row>
    <row r="51" spans="5:18" x14ac:dyDescent="0.3">
      <c r="E51" s="4">
        <v>-39</v>
      </c>
      <c r="F51" s="5">
        <v>1.06908E-3</v>
      </c>
      <c r="G51" s="5">
        <v>2.39965E-2</v>
      </c>
      <c r="H51" s="5">
        <v>4.40428E-2</v>
      </c>
      <c r="I51" s="5">
        <v>2.0525100000000001E-2</v>
      </c>
      <c r="J51" s="5"/>
      <c r="K51" s="5">
        <f t="shared" si="0"/>
        <v>4.511188E-2</v>
      </c>
      <c r="L51" s="5">
        <f t="shared" si="1"/>
        <v>-4.297372E-2</v>
      </c>
      <c r="M51" s="5">
        <f t="shared" si="1"/>
        <v>3.4713999999999995E-3</v>
      </c>
      <c r="N51">
        <v>1</v>
      </c>
      <c r="O51" s="5">
        <f t="shared" si="2"/>
        <v>-0.95260317237942649</v>
      </c>
      <c r="P51" s="5">
        <f t="shared" si="3"/>
        <v>7.6950905171764061E-2</v>
      </c>
      <c r="Q51" s="5">
        <f t="shared" si="4"/>
        <v>0.95570615035904272</v>
      </c>
      <c r="R51" s="5">
        <f t="shared" si="5"/>
        <v>-4.0302290937943186E-2</v>
      </c>
    </row>
    <row r="52" spans="5:18" x14ac:dyDescent="0.3">
      <c r="E52" s="4">
        <v>-38.5</v>
      </c>
      <c r="F52" s="5">
        <v>1.1112800000000001E-3</v>
      </c>
      <c r="G52" s="5">
        <v>2.6542799999999998E-2</v>
      </c>
      <c r="H52" s="5">
        <v>4.8891299999999999E-2</v>
      </c>
      <c r="I52" s="5">
        <v>2.2663200000000001E-2</v>
      </c>
      <c r="J52" s="5"/>
      <c r="K52" s="5">
        <f t="shared" si="0"/>
        <v>5.0002579999999998E-2</v>
      </c>
      <c r="L52" s="5">
        <f t="shared" si="1"/>
        <v>-4.7780019999999999E-2</v>
      </c>
      <c r="M52" s="5">
        <f t="shared" si="1"/>
        <v>3.8795999999999969E-3</v>
      </c>
      <c r="N52">
        <v>1</v>
      </c>
      <c r="O52" s="5">
        <f t="shared" si="2"/>
        <v>-0.95555109356357215</v>
      </c>
      <c r="P52" s="5">
        <f t="shared" si="3"/>
        <v>7.7587996459382635E-2</v>
      </c>
      <c r="Q52" s="5">
        <f t="shared" si="4"/>
        <v>0.9586958796224796</v>
      </c>
      <c r="R52" s="5">
        <f t="shared" si="5"/>
        <v>-4.0509689378716671E-2</v>
      </c>
    </row>
    <row r="53" spans="5:18" x14ac:dyDescent="0.3">
      <c r="E53" s="4">
        <v>-38</v>
      </c>
      <c r="F53" s="5">
        <v>1.1615799999999999E-3</v>
      </c>
      <c r="G53" s="5">
        <v>2.7528899999999999E-2</v>
      </c>
      <c r="H53" s="5">
        <v>5.1018000000000001E-2</v>
      </c>
      <c r="I53" s="5">
        <v>2.3689399999999999E-2</v>
      </c>
      <c r="J53" s="5"/>
      <c r="K53" s="5">
        <f t="shared" si="0"/>
        <v>5.2179580000000003E-2</v>
      </c>
      <c r="L53" s="5">
        <f t="shared" si="1"/>
        <v>-4.9856419999999999E-2</v>
      </c>
      <c r="M53" s="5">
        <f t="shared" si="1"/>
        <v>3.8394999999999992E-3</v>
      </c>
      <c r="N53">
        <v>1</v>
      </c>
      <c r="O53" s="5">
        <f t="shared" si="2"/>
        <v>-0.95547760254107061</v>
      </c>
      <c r="P53" s="5">
        <f t="shared" si="3"/>
        <v>7.3582424389004267E-2</v>
      </c>
      <c r="Q53" s="5">
        <f t="shared" si="4"/>
        <v>0.9583067474126411</v>
      </c>
      <c r="R53" s="5">
        <f t="shared" si="5"/>
        <v>-3.8429720456358729E-2</v>
      </c>
    </row>
    <row r="54" spans="5:18" x14ac:dyDescent="0.3">
      <c r="E54" s="4">
        <v>-37.5</v>
      </c>
      <c r="F54" s="5">
        <v>1.2014E-3</v>
      </c>
      <c r="G54" s="5">
        <v>2.8823999999999999E-2</v>
      </c>
      <c r="H54" s="5">
        <v>5.3482300000000003E-2</v>
      </c>
      <c r="I54" s="5">
        <v>2.4820399999999999E-2</v>
      </c>
      <c r="J54" s="5"/>
      <c r="K54" s="5">
        <f t="shared" si="0"/>
        <v>5.4683700000000002E-2</v>
      </c>
      <c r="L54" s="5">
        <f t="shared" si="1"/>
        <v>-5.2280900000000005E-2</v>
      </c>
      <c r="M54" s="5">
        <f t="shared" si="1"/>
        <v>4.0035999999999995E-3</v>
      </c>
      <c r="N54">
        <v>1</v>
      </c>
      <c r="O54" s="5">
        <f t="shared" si="2"/>
        <v>-0.95606003251425931</v>
      </c>
      <c r="P54" s="5">
        <f t="shared" si="3"/>
        <v>7.3213773025599935E-2</v>
      </c>
      <c r="Q54" s="5">
        <f t="shared" si="4"/>
        <v>0.95885924010347356</v>
      </c>
      <c r="R54" s="5">
        <f t="shared" si="5"/>
        <v>-3.8214733628743322E-2</v>
      </c>
    </row>
    <row r="55" spans="5:18" x14ac:dyDescent="0.3">
      <c r="E55" s="4">
        <v>-37</v>
      </c>
      <c r="F55" s="5">
        <v>1.2710200000000001E-3</v>
      </c>
      <c r="G55" s="5">
        <v>2.7370599999999998E-2</v>
      </c>
      <c r="H55" s="5">
        <v>4.9980400000000001E-2</v>
      </c>
      <c r="I55" s="5">
        <v>2.31763E-2</v>
      </c>
      <c r="J55" s="5"/>
      <c r="K55" s="5">
        <f t="shared" si="0"/>
        <v>5.1251419999999999E-2</v>
      </c>
      <c r="L55" s="5">
        <f t="shared" si="1"/>
        <v>-4.8709380000000004E-2</v>
      </c>
      <c r="M55" s="5">
        <f t="shared" si="1"/>
        <v>4.194299999999998E-3</v>
      </c>
      <c r="N55">
        <v>1</v>
      </c>
      <c r="O55" s="5">
        <f t="shared" si="2"/>
        <v>-0.95040059377867003</v>
      </c>
      <c r="P55" s="5">
        <f t="shared" si="3"/>
        <v>8.1837732495997143E-2</v>
      </c>
      <c r="Q55" s="5">
        <f t="shared" si="4"/>
        <v>0.95391755572215731</v>
      </c>
      <c r="R55" s="5">
        <f t="shared" si="5"/>
        <v>-4.2948394941143692E-2</v>
      </c>
    </row>
    <row r="56" spans="5:18" x14ac:dyDescent="0.3">
      <c r="E56" s="4">
        <v>-36.5</v>
      </c>
      <c r="F56" s="5">
        <v>1.3232299999999999E-3</v>
      </c>
      <c r="G56" s="5">
        <v>2.5694000000000002E-2</v>
      </c>
      <c r="H56" s="5">
        <v>4.7180399999999997E-2</v>
      </c>
      <c r="I56" s="5">
        <v>2.1991799999999999E-2</v>
      </c>
      <c r="J56" s="5"/>
      <c r="K56" s="5">
        <f t="shared" si="0"/>
        <v>4.8503629999999999E-2</v>
      </c>
      <c r="L56" s="5">
        <f t="shared" si="1"/>
        <v>-4.5857169999999996E-2</v>
      </c>
      <c r="M56" s="5">
        <f t="shared" si="1"/>
        <v>3.7022000000000027E-3</v>
      </c>
      <c r="N56">
        <v>1</v>
      </c>
      <c r="O56" s="5">
        <f t="shared" si="2"/>
        <v>-0.94543789815318968</v>
      </c>
      <c r="P56" s="5">
        <f t="shared" si="3"/>
        <v>7.6328307798818412E-2</v>
      </c>
      <c r="Q56" s="5">
        <f t="shared" si="4"/>
        <v>0.94851401140718639</v>
      </c>
      <c r="R56" s="5">
        <f t="shared" si="5"/>
        <v>-4.0279282739348929E-2</v>
      </c>
    </row>
    <row r="57" spans="5:18" x14ac:dyDescent="0.3">
      <c r="E57" s="4">
        <v>-36</v>
      </c>
      <c r="F57" s="5">
        <v>1.4033400000000001E-3</v>
      </c>
      <c r="G57" s="5">
        <v>3.1175700000000001E-2</v>
      </c>
      <c r="H57" s="5">
        <v>5.7800499999999998E-2</v>
      </c>
      <c r="I57" s="5">
        <v>2.7042500000000001E-2</v>
      </c>
      <c r="J57" s="5"/>
      <c r="K57" s="5">
        <f t="shared" si="0"/>
        <v>5.9203840000000001E-2</v>
      </c>
      <c r="L57" s="5">
        <f t="shared" si="1"/>
        <v>-5.6397159999999995E-2</v>
      </c>
      <c r="M57" s="5">
        <f t="shared" si="1"/>
        <v>4.1332000000000001E-3</v>
      </c>
      <c r="N57">
        <v>1</v>
      </c>
      <c r="O57" s="5">
        <f t="shared" si="2"/>
        <v>-0.95259293991741067</v>
      </c>
      <c r="P57" s="5">
        <f t="shared" si="3"/>
        <v>6.9813039154217021E-2</v>
      </c>
      <c r="Q57" s="5">
        <f t="shared" si="4"/>
        <v>0.95514772135855708</v>
      </c>
      <c r="R57" s="5">
        <f t="shared" si="5"/>
        <v>-3.6578294858003679E-2</v>
      </c>
    </row>
    <row r="58" spans="5:18" x14ac:dyDescent="0.3">
      <c r="E58" s="4">
        <v>-35.5</v>
      </c>
      <c r="F58" s="5">
        <v>1.49132E-3</v>
      </c>
      <c r="G58" s="5">
        <v>3.1160500000000001E-2</v>
      </c>
      <c r="H58" s="5">
        <v>5.6846899999999999E-2</v>
      </c>
      <c r="I58" s="5">
        <v>2.6420699999999998E-2</v>
      </c>
      <c r="J58" s="5"/>
      <c r="K58" s="5">
        <f t="shared" si="0"/>
        <v>5.8338219999999996E-2</v>
      </c>
      <c r="L58" s="5">
        <f t="shared" si="1"/>
        <v>-5.5355580000000001E-2</v>
      </c>
      <c r="M58" s="5">
        <f t="shared" si="1"/>
        <v>4.7398000000000023E-3</v>
      </c>
      <c r="N58">
        <v>1</v>
      </c>
      <c r="O58" s="5">
        <f t="shared" si="2"/>
        <v>-0.94887331152716015</v>
      </c>
      <c r="P58" s="5">
        <f t="shared" si="3"/>
        <v>8.1246908116154426E-2</v>
      </c>
      <c r="Q58" s="5">
        <f t="shared" si="4"/>
        <v>0.95234532676280514</v>
      </c>
      <c r="R58" s="5">
        <f t="shared" si="5"/>
        <v>-4.2708136119730039E-2</v>
      </c>
    </row>
    <row r="59" spans="5:18" x14ac:dyDescent="0.3">
      <c r="E59" s="4">
        <v>-35</v>
      </c>
      <c r="F59" s="5">
        <v>1.5540199999999999E-3</v>
      </c>
      <c r="G59" s="5">
        <v>3.4445000000000003E-2</v>
      </c>
      <c r="H59" s="5">
        <v>6.27828E-2</v>
      </c>
      <c r="I59" s="5">
        <v>2.8862100000000002E-2</v>
      </c>
      <c r="J59" s="5"/>
      <c r="K59" s="5">
        <f t="shared" si="0"/>
        <v>6.4336820000000003E-2</v>
      </c>
      <c r="L59" s="5">
        <f t="shared" si="1"/>
        <v>-6.1228779999999997E-2</v>
      </c>
      <c r="M59" s="5">
        <f t="shared" si="1"/>
        <v>5.5829000000000018E-3</v>
      </c>
      <c r="N59">
        <v>1</v>
      </c>
      <c r="O59" s="5">
        <f t="shared" si="2"/>
        <v>-0.95169111560067776</v>
      </c>
      <c r="P59" s="5">
        <f t="shared" si="3"/>
        <v>8.6776126019284153E-2</v>
      </c>
      <c r="Q59" s="5">
        <f t="shared" si="4"/>
        <v>0.95563909273332748</v>
      </c>
      <c r="R59" s="5">
        <f t="shared" si="5"/>
        <v>-4.5464769204687325E-2</v>
      </c>
    </row>
    <row r="60" spans="5:18" x14ac:dyDescent="0.3">
      <c r="E60" s="4">
        <v>-34.5</v>
      </c>
      <c r="F60" s="5">
        <v>1.6396099999999999E-3</v>
      </c>
      <c r="G60" s="5">
        <v>3.4542299999999998E-2</v>
      </c>
      <c r="H60" s="5">
        <v>6.4354400000000006E-2</v>
      </c>
      <c r="I60" s="5">
        <v>3.04052E-2</v>
      </c>
      <c r="J60" s="5"/>
      <c r="K60" s="5">
        <f t="shared" si="0"/>
        <v>6.5994010000000006E-2</v>
      </c>
      <c r="L60" s="5">
        <f t="shared" si="1"/>
        <v>-6.2714790000000006E-2</v>
      </c>
      <c r="M60" s="5">
        <f t="shared" si="1"/>
        <v>4.1370999999999977E-3</v>
      </c>
      <c r="N60">
        <v>1</v>
      </c>
      <c r="O60" s="5">
        <f t="shared" si="2"/>
        <v>-0.95031033877165516</v>
      </c>
      <c r="P60" s="5">
        <f t="shared" si="3"/>
        <v>6.2689022837072603E-2</v>
      </c>
      <c r="Q60" s="5">
        <f t="shared" si="4"/>
        <v>0.95237579429580477</v>
      </c>
      <c r="R60" s="5">
        <f t="shared" si="5"/>
        <v>-3.2935728361976342E-2</v>
      </c>
    </row>
    <row r="61" spans="5:18" x14ac:dyDescent="0.3">
      <c r="E61" s="4">
        <v>-34</v>
      </c>
      <c r="F61" s="5">
        <v>1.7440400000000001E-3</v>
      </c>
      <c r="G61" s="5">
        <v>3.63104E-2</v>
      </c>
      <c r="H61" s="5">
        <v>6.6116800000000003E-2</v>
      </c>
      <c r="I61" s="5">
        <v>3.0582499999999999E-2</v>
      </c>
      <c r="J61" s="5"/>
      <c r="K61" s="5">
        <f t="shared" si="0"/>
        <v>6.7860840000000006E-2</v>
      </c>
      <c r="L61" s="5">
        <f t="shared" si="1"/>
        <v>-6.4372760000000001E-2</v>
      </c>
      <c r="M61" s="5">
        <f t="shared" si="1"/>
        <v>5.727900000000001E-3</v>
      </c>
      <c r="N61">
        <v>1</v>
      </c>
      <c r="O61" s="5">
        <f t="shared" si="2"/>
        <v>-0.94859951630424844</v>
      </c>
      <c r="P61" s="5">
        <f t="shared" si="3"/>
        <v>8.4406559070002676E-2</v>
      </c>
      <c r="Q61" s="5">
        <f t="shared" si="4"/>
        <v>0.95234736811034026</v>
      </c>
      <c r="R61" s="5">
        <f t="shared" si="5"/>
        <v>-4.4373230053403594E-2</v>
      </c>
    </row>
    <row r="62" spans="5:18" x14ac:dyDescent="0.3">
      <c r="E62" s="4">
        <v>-33.5</v>
      </c>
      <c r="F62" s="5">
        <v>1.87112E-3</v>
      </c>
      <c r="G62" s="5">
        <v>3.8364599999999999E-2</v>
      </c>
      <c r="H62" s="5">
        <v>7.0282499999999998E-2</v>
      </c>
      <c r="I62" s="5">
        <v>3.2812399999999999E-2</v>
      </c>
      <c r="J62" s="5"/>
      <c r="K62" s="5">
        <f t="shared" si="0"/>
        <v>7.2153620000000002E-2</v>
      </c>
      <c r="L62" s="5">
        <f t="shared" si="1"/>
        <v>-6.8411379999999994E-2</v>
      </c>
      <c r="M62" s="5">
        <f t="shared" si="1"/>
        <v>5.5522000000000002E-3</v>
      </c>
      <c r="N62">
        <v>1</v>
      </c>
      <c r="O62" s="5">
        <f t="shared" si="2"/>
        <v>-0.94813510396290568</v>
      </c>
      <c r="P62" s="5">
        <f t="shared" si="3"/>
        <v>7.6949708136611852E-2</v>
      </c>
      <c r="Q62" s="5">
        <f t="shared" si="4"/>
        <v>0.95125256002234215</v>
      </c>
      <c r="R62" s="5">
        <f t="shared" si="5"/>
        <v>-4.0490760227404873E-2</v>
      </c>
    </row>
    <row r="63" spans="5:18" x14ac:dyDescent="0.3">
      <c r="E63" s="4">
        <v>-33</v>
      </c>
      <c r="F63" s="5">
        <v>1.9760300000000001E-3</v>
      </c>
      <c r="G63" s="5">
        <v>4.1294299999999999E-2</v>
      </c>
      <c r="H63" s="5">
        <v>7.5149999999999995E-2</v>
      </c>
      <c r="I63" s="5">
        <v>3.4771200000000002E-2</v>
      </c>
      <c r="J63" s="5"/>
      <c r="K63" s="5">
        <f t="shared" si="0"/>
        <v>7.7126029999999998E-2</v>
      </c>
      <c r="L63" s="5">
        <f t="shared" si="1"/>
        <v>-7.3173969999999991E-2</v>
      </c>
      <c r="M63" s="5">
        <f t="shared" si="1"/>
        <v>6.523099999999997E-3</v>
      </c>
      <c r="N63">
        <v>1</v>
      </c>
      <c r="O63" s="5">
        <f t="shared" si="2"/>
        <v>-0.94875841528469695</v>
      </c>
      <c r="P63" s="5">
        <f t="shared" si="3"/>
        <v>8.4577152486650709E-2</v>
      </c>
      <c r="Q63" s="5">
        <f t="shared" si="4"/>
        <v>0.95252077420719783</v>
      </c>
      <c r="R63" s="5">
        <f t="shared" si="5"/>
        <v>-4.4455033438951887E-2</v>
      </c>
    </row>
    <row r="64" spans="5:18" x14ac:dyDescent="0.3">
      <c r="E64" s="4">
        <v>-32.5</v>
      </c>
      <c r="F64" s="5">
        <v>2.0566099999999999E-3</v>
      </c>
      <c r="G64" s="5">
        <v>4.47257E-2</v>
      </c>
      <c r="H64" s="5">
        <v>8.2901500000000003E-2</v>
      </c>
      <c r="I64" s="5">
        <v>3.8849099999999998E-2</v>
      </c>
      <c r="J64" s="5"/>
      <c r="K64" s="5">
        <f t="shared" si="0"/>
        <v>8.4958110000000003E-2</v>
      </c>
      <c r="L64" s="5">
        <f t="shared" si="1"/>
        <v>-8.0844890000000003E-2</v>
      </c>
      <c r="M64" s="5">
        <f t="shared" si="1"/>
        <v>5.8766000000000027E-3</v>
      </c>
      <c r="N64">
        <v>1</v>
      </c>
      <c r="O64" s="5">
        <f t="shared" si="2"/>
        <v>-0.95158531657542755</v>
      </c>
      <c r="P64" s="5">
        <f t="shared" si="3"/>
        <v>6.9170559467483475E-2</v>
      </c>
      <c r="Q64" s="5">
        <f t="shared" si="4"/>
        <v>0.95409600199298672</v>
      </c>
      <c r="R64" s="5">
        <f t="shared" si="5"/>
        <v>-3.6281095890031444E-2</v>
      </c>
    </row>
    <row r="65" spans="5:18" x14ac:dyDescent="0.3">
      <c r="E65" s="4">
        <v>-32</v>
      </c>
      <c r="F65" s="5">
        <v>2.1991900000000002E-3</v>
      </c>
      <c r="G65" s="5">
        <v>4.8384000000000003E-2</v>
      </c>
      <c r="H65" s="5">
        <v>8.7517300000000006E-2</v>
      </c>
      <c r="I65" s="5">
        <v>4.0314000000000003E-2</v>
      </c>
      <c r="J65" s="5"/>
      <c r="K65" s="5">
        <f t="shared" si="0"/>
        <v>8.971649000000001E-2</v>
      </c>
      <c r="L65" s="5">
        <f t="shared" si="1"/>
        <v>-8.5318110000000003E-2</v>
      </c>
      <c r="M65" s="5">
        <f t="shared" si="1"/>
        <v>8.0700000000000008E-3</v>
      </c>
      <c r="N65">
        <v>1</v>
      </c>
      <c r="O65" s="5">
        <f t="shared" si="2"/>
        <v>-0.95097467589291551</v>
      </c>
      <c r="P65" s="5">
        <f t="shared" si="3"/>
        <v>8.9950019221661473E-2</v>
      </c>
      <c r="Q65" s="5">
        <f t="shared" si="4"/>
        <v>0.95521926286461212</v>
      </c>
      <c r="R65" s="5">
        <f t="shared" si="5"/>
        <v>-4.7153304566360639E-2</v>
      </c>
    </row>
    <row r="66" spans="5:18" x14ac:dyDescent="0.3">
      <c r="E66" s="4">
        <v>-31.5</v>
      </c>
      <c r="F66" s="5">
        <v>2.2993200000000001E-3</v>
      </c>
      <c r="G66" s="5">
        <v>4.8452599999999998E-2</v>
      </c>
      <c r="H66" s="5">
        <v>8.8295499999999999E-2</v>
      </c>
      <c r="I66" s="5">
        <v>4.0867100000000003E-2</v>
      </c>
      <c r="J66" s="5"/>
      <c r="K66" s="5">
        <f t="shared" si="0"/>
        <v>9.0594819999999993E-2</v>
      </c>
      <c r="L66" s="5">
        <f t="shared" si="1"/>
        <v>-8.5996180000000005E-2</v>
      </c>
      <c r="M66" s="5">
        <f t="shared" si="1"/>
        <v>7.585499999999995E-3</v>
      </c>
      <c r="N66">
        <v>1</v>
      </c>
      <c r="O66" s="5">
        <f t="shared" si="2"/>
        <v>-0.94923948190415319</v>
      </c>
      <c r="P66" s="5">
        <f t="shared" si="3"/>
        <v>8.3729952772134159E-2</v>
      </c>
      <c r="Q66" s="5">
        <f t="shared" si="4"/>
        <v>0.9529251276972861</v>
      </c>
      <c r="R66" s="5">
        <f t="shared" si="5"/>
        <v>-4.398985060298289E-2</v>
      </c>
    </row>
    <row r="67" spans="5:18" x14ac:dyDescent="0.3">
      <c r="E67" s="4">
        <v>-31</v>
      </c>
      <c r="F67" s="5">
        <v>2.4502399999999998E-3</v>
      </c>
      <c r="G67" s="5">
        <v>5.3276299999999999E-2</v>
      </c>
      <c r="H67" s="5">
        <v>9.6039299999999994E-2</v>
      </c>
      <c r="I67" s="5">
        <v>4.41439E-2</v>
      </c>
      <c r="J67" s="5"/>
      <c r="K67" s="5">
        <f t="shared" si="0"/>
        <v>9.848954E-2</v>
      </c>
      <c r="L67" s="5">
        <f t="shared" si="1"/>
        <v>-9.3589059999999988E-2</v>
      </c>
      <c r="M67" s="5">
        <f t="shared" si="1"/>
        <v>9.1323999999999989E-3</v>
      </c>
      <c r="N67">
        <v>1</v>
      </c>
      <c r="O67" s="5">
        <f t="shared" si="2"/>
        <v>-0.95024365023940605</v>
      </c>
      <c r="P67" s="5">
        <f t="shared" si="3"/>
        <v>9.2724567502295158E-2</v>
      </c>
      <c r="Q67" s="5">
        <f t="shared" si="4"/>
        <v>0.9547569534906768</v>
      </c>
      <c r="R67" s="5">
        <f t="shared" si="5"/>
        <v>-4.8635913263791922E-2</v>
      </c>
    </row>
    <row r="68" spans="5:18" x14ac:dyDescent="0.3">
      <c r="E68" s="4">
        <v>-30.5</v>
      </c>
      <c r="F68" s="5">
        <v>2.58662E-3</v>
      </c>
      <c r="G68" s="5">
        <v>5.5076800000000002E-2</v>
      </c>
      <c r="H68" s="5">
        <v>0.102005</v>
      </c>
      <c r="I68" s="5">
        <v>4.8143600000000002E-2</v>
      </c>
      <c r="J68" s="5"/>
      <c r="K68" s="5">
        <f t="shared" si="0"/>
        <v>0.10459162</v>
      </c>
      <c r="L68" s="5">
        <f t="shared" si="1"/>
        <v>-9.9418380000000001E-2</v>
      </c>
      <c r="M68" s="5">
        <f t="shared" si="1"/>
        <v>6.9332000000000005E-3</v>
      </c>
      <c r="N68">
        <v>1</v>
      </c>
      <c r="O68" s="5">
        <f t="shared" si="2"/>
        <v>-0.95053867604307118</v>
      </c>
      <c r="P68" s="5">
        <f t="shared" si="3"/>
        <v>6.6288293459839331E-2</v>
      </c>
      <c r="Q68" s="5">
        <f t="shared" si="4"/>
        <v>0.95284726609437909</v>
      </c>
      <c r="R68" s="5">
        <f t="shared" si="5"/>
        <v>-3.4812442097460781E-2</v>
      </c>
    </row>
    <row r="69" spans="5:18" x14ac:dyDescent="0.3">
      <c r="E69" s="4">
        <v>-30</v>
      </c>
      <c r="F69" s="5">
        <v>2.7074999999999998E-3</v>
      </c>
      <c r="G69" s="5">
        <v>5.7632700000000002E-2</v>
      </c>
      <c r="H69" s="5">
        <v>0.10599600000000001</v>
      </c>
      <c r="I69" s="5">
        <v>4.9398699999999997E-2</v>
      </c>
      <c r="J69" s="5"/>
      <c r="K69" s="5">
        <f t="shared" si="0"/>
        <v>0.10870350000000001</v>
      </c>
      <c r="L69" s="5">
        <f t="shared" si="1"/>
        <v>-0.10328850000000001</v>
      </c>
      <c r="M69" s="5">
        <f t="shared" si="1"/>
        <v>8.2340000000000052E-3</v>
      </c>
      <c r="N69">
        <v>1</v>
      </c>
      <c r="O69" s="5">
        <f t="shared" si="2"/>
        <v>-0.95018559659992541</v>
      </c>
      <c r="P69" s="5">
        <f t="shared" si="3"/>
        <v>7.5747331042698762E-2</v>
      </c>
      <c r="Q69" s="5">
        <f t="shared" si="4"/>
        <v>0.95320004518781287</v>
      </c>
      <c r="R69" s="5">
        <f t="shared" si="5"/>
        <v>-3.977511417902968E-2</v>
      </c>
    </row>
    <row r="70" spans="5:18" x14ac:dyDescent="0.3">
      <c r="E70" s="4">
        <v>-29.5</v>
      </c>
      <c r="F70" s="5">
        <v>2.9277999999999999E-3</v>
      </c>
      <c r="G70" s="5">
        <v>6.2790399999999996E-2</v>
      </c>
      <c r="H70" s="5">
        <v>0.113999</v>
      </c>
      <c r="I70" s="5">
        <v>5.2749900000000002E-2</v>
      </c>
      <c r="J70" s="5"/>
      <c r="K70" s="5">
        <f t="shared" si="0"/>
        <v>0.1169268</v>
      </c>
      <c r="L70" s="5">
        <f t="shared" si="1"/>
        <v>-0.11107120000000001</v>
      </c>
      <c r="M70" s="5">
        <f t="shared" si="1"/>
        <v>1.0040499999999994E-2</v>
      </c>
      <c r="N70">
        <v>1</v>
      </c>
      <c r="O70" s="5">
        <f t="shared" si="2"/>
        <v>-0.94992080515330968</v>
      </c>
      <c r="P70" s="5">
        <f t="shared" si="3"/>
        <v>8.5869963088017406E-2</v>
      </c>
      <c r="Q70" s="5">
        <f t="shared" si="4"/>
        <v>0.95379410074913418</v>
      </c>
      <c r="R70" s="5">
        <f t="shared" si="5"/>
        <v>-4.5075970590197488E-2</v>
      </c>
    </row>
    <row r="71" spans="5:18" x14ac:dyDescent="0.3">
      <c r="E71" s="4">
        <v>-29</v>
      </c>
      <c r="F71" s="5">
        <v>3.1027899999999998E-3</v>
      </c>
      <c r="G71" s="5">
        <v>6.7024700000000006E-2</v>
      </c>
      <c r="H71" s="5">
        <v>0.121659</v>
      </c>
      <c r="I71" s="5">
        <v>5.5847399999999998E-2</v>
      </c>
      <c r="J71" s="5"/>
      <c r="K71" s="5">
        <f t="shared" si="0"/>
        <v>0.12476179</v>
      </c>
      <c r="L71" s="5">
        <f t="shared" si="1"/>
        <v>-0.11855621000000001</v>
      </c>
      <c r="M71" s="5">
        <f t="shared" si="1"/>
        <v>1.1177300000000008E-2</v>
      </c>
      <c r="N71">
        <v>1</v>
      </c>
      <c r="O71" s="5">
        <f t="shared" si="2"/>
        <v>-0.95026057256793139</v>
      </c>
      <c r="P71" s="5">
        <f t="shared" si="3"/>
        <v>8.9589128209847005E-2</v>
      </c>
      <c r="Q71" s="5">
        <f t="shared" si="4"/>
        <v>0.9544743934074571</v>
      </c>
      <c r="R71" s="5">
        <f t="shared" si="5"/>
        <v>-4.7000318541059835E-2</v>
      </c>
    </row>
    <row r="72" spans="5:18" x14ac:dyDescent="0.3">
      <c r="E72" s="4">
        <v>-28.5</v>
      </c>
      <c r="F72" s="5">
        <v>3.2577700000000001E-3</v>
      </c>
      <c r="G72" s="5">
        <v>6.9183800000000004E-2</v>
      </c>
      <c r="H72" s="5">
        <v>0.12617600000000001</v>
      </c>
      <c r="I72" s="5">
        <v>5.8410900000000002E-2</v>
      </c>
      <c r="J72" s="5"/>
      <c r="K72" s="5">
        <f t="shared" si="0"/>
        <v>0.12943377</v>
      </c>
      <c r="L72" s="5">
        <f t="shared" si="1"/>
        <v>-0.12291823000000002</v>
      </c>
      <c r="M72" s="5">
        <f t="shared" si="1"/>
        <v>1.0772900000000002E-2</v>
      </c>
      <c r="N72">
        <v>1</v>
      </c>
      <c r="O72" s="5">
        <f t="shared" si="2"/>
        <v>-0.94966120510899132</v>
      </c>
      <c r="P72" s="5">
        <f t="shared" si="3"/>
        <v>8.3230983691504945E-2</v>
      </c>
      <c r="Q72" s="5">
        <f t="shared" si="4"/>
        <v>0.9533015268713867</v>
      </c>
      <c r="R72" s="5">
        <f t="shared" si="5"/>
        <v>-4.3709721778990761E-2</v>
      </c>
    </row>
    <row r="73" spans="5:18" x14ac:dyDescent="0.3">
      <c r="E73" s="4">
        <v>-28</v>
      </c>
      <c r="F73" s="5">
        <v>3.4163100000000001E-3</v>
      </c>
      <c r="G73" s="5">
        <v>7.3448700000000006E-2</v>
      </c>
      <c r="H73" s="5">
        <v>0.134126</v>
      </c>
      <c r="I73" s="5">
        <v>6.23171E-2</v>
      </c>
      <c r="J73" s="5"/>
      <c r="K73" s="5">
        <f t="shared" si="0"/>
        <v>0.13754231</v>
      </c>
      <c r="L73" s="5">
        <f t="shared" si="1"/>
        <v>-0.13070968999999999</v>
      </c>
      <c r="M73" s="5">
        <f t="shared" si="1"/>
        <v>1.1131600000000005E-2</v>
      </c>
      <c r="N73">
        <v>1</v>
      </c>
      <c r="O73" s="5">
        <f t="shared" si="2"/>
        <v>-0.95032350409121369</v>
      </c>
      <c r="P73" s="5">
        <f t="shared" si="3"/>
        <v>8.0932187339299494E-2</v>
      </c>
      <c r="Q73" s="5">
        <f t="shared" si="4"/>
        <v>0.95376348293260127</v>
      </c>
      <c r="R73" s="5">
        <f t="shared" si="5"/>
        <v>-4.2478890148875535E-2</v>
      </c>
    </row>
    <row r="74" spans="5:18" x14ac:dyDescent="0.3">
      <c r="E74" s="4">
        <v>-27.5</v>
      </c>
      <c r="F74" s="5">
        <v>3.6001399999999999E-3</v>
      </c>
      <c r="G74" s="5">
        <v>7.8224699999999994E-2</v>
      </c>
      <c r="H74" s="5">
        <v>0.14335700000000001</v>
      </c>
      <c r="I74" s="5">
        <v>6.6444900000000001E-2</v>
      </c>
      <c r="J74" s="5"/>
      <c r="K74" s="5">
        <f t="shared" ref="K74:K137" si="6">F74+H74</f>
        <v>0.14695714000000001</v>
      </c>
      <c r="L74" s="5">
        <f t="shared" ref="L74:M137" si="7">F74-H74</f>
        <v>-0.13975686000000001</v>
      </c>
      <c r="M74" s="5">
        <f t="shared" si="7"/>
        <v>1.1779799999999993E-2</v>
      </c>
      <c r="N74">
        <v>1</v>
      </c>
      <c r="O74" s="5">
        <f t="shared" ref="O74:O137" si="8">L74/K74</f>
        <v>-0.95100421796450307</v>
      </c>
      <c r="P74" s="5">
        <f t="shared" ref="P74:P137" si="9">M74/K74</f>
        <v>8.0158065133820594E-2</v>
      </c>
      <c r="Q74" s="5">
        <f t="shared" ref="Q74:Q137" si="10">SQRT(O74^2+P74^2)</f>
        <v>0.95437641315797084</v>
      </c>
      <c r="R74" s="5">
        <f t="shared" ref="R74:R137" si="11">0.5*ATAN(P74/O74)</f>
        <v>-4.2044526603265457E-2</v>
      </c>
    </row>
    <row r="75" spans="5:18" x14ac:dyDescent="0.3">
      <c r="E75" s="4">
        <v>-27</v>
      </c>
      <c r="F75" s="5">
        <v>3.8127999999999999E-3</v>
      </c>
      <c r="G75" s="5">
        <v>8.1924899999999995E-2</v>
      </c>
      <c r="H75" s="5">
        <v>0.150201</v>
      </c>
      <c r="I75" s="5">
        <v>6.9931499999999994E-2</v>
      </c>
      <c r="J75" s="5"/>
      <c r="K75" s="5">
        <f t="shared" si="6"/>
        <v>0.15401380000000001</v>
      </c>
      <c r="L75" s="5">
        <f t="shared" si="7"/>
        <v>-0.1463882</v>
      </c>
      <c r="M75" s="5">
        <f t="shared" si="7"/>
        <v>1.1993400000000001E-2</v>
      </c>
      <c r="N75">
        <v>1</v>
      </c>
      <c r="O75" s="5">
        <f t="shared" si="8"/>
        <v>-0.9504875537127192</v>
      </c>
      <c r="P75" s="5">
        <f t="shared" si="9"/>
        <v>7.7872242617220019E-2</v>
      </c>
      <c r="Q75" s="5">
        <f t="shared" si="10"/>
        <v>0.95367220570436273</v>
      </c>
      <c r="R75" s="5">
        <f t="shared" si="11"/>
        <v>-4.0873079436669631E-2</v>
      </c>
    </row>
    <row r="76" spans="5:18" x14ac:dyDescent="0.3">
      <c r="E76" s="4">
        <v>-26.5</v>
      </c>
      <c r="F76" s="5">
        <v>4.03288E-3</v>
      </c>
      <c r="G76" s="5">
        <v>8.7143399999999996E-2</v>
      </c>
      <c r="H76" s="5">
        <v>0.15785299999999999</v>
      </c>
      <c r="I76" s="5">
        <v>7.2845900000000005E-2</v>
      </c>
      <c r="J76" s="5"/>
      <c r="K76" s="5">
        <f t="shared" si="6"/>
        <v>0.16188587999999998</v>
      </c>
      <c r="L76" s="5">
        <f t="shared" si="7"/>
        <v>-0.15382012</v>
      </c>
      <c r="M76" s="5">
        <f t="shared" si="7"/>
        <v>1.4297499999999991E-2</v>
      </c>
      <c r="N76">
        <v>1</v>
      </c>
      <c r="O76" s="5">
        <f t="shared" si="8"/>
        <v>-0.9501762599678244</v>
      </c>
      <c r="P76" s="5">
        <f t="shared" si="9"/>
        <v>8.8318388237442286E-2</v>
      </c>
      <c r="Q76" s="5">
        <f t="shared" si="10"/>
        <v>0.9542720066664967</v>
      </c>
      <c r="R76" s="5">
        <f t="shared" si="11"/>
        <v>-4.6341587863019798E-2</v>
      </c>
    </row>
    <row r="77" spans="5:18" x14ac:dyDescent="0.3">
      <c r="E77" s="4">
        <v>-26</v>
      </c>
      <c r="F77" s="5">
        <v>4.2083600000000004E-3</v>
      </c>
      <c r="G77" s="5">
        <v>9.0370699999999998E-2</v>
      </c>
      <c r="H77" s="5">
        <v>0.165521</v>
      </c>
      <c r="I77" s="5">
        <v>7.6866599999999993E-2</v>
      </c>
      <c r="J77" s="5"/>
      <c r="K77" s="5">
        <f t="shared" si="6"/>
        <v>0.16972936</v>
      </c>
      <c r="L77" s="5">
        <f t="shared" si="7"/>
        <v>-0.16131264000000001</v>
      </c>
      <c r="M77" s="5">
        <f t="shared" si="7"/>
        <v>1.3504100000000005E-2</v>
      </c>
      <c r="N77">
        <v>1</v>
      </c>
      <c r="O77" s="5">
        <f t="shared" si="8"/>
        <v>-0.95041093656395104</v>
      </c>
      <c r="P77" s="5">
        <f t="shared" si="9"/>
        <v>7.9562545926055495E-2</v>
      </c>
      <c r="Q77" s="5">
        <f t="shared" si="10"/>
        <v>0.95373536531608294</v>
      </c>
      <c r="R77" s="5">
        <f t="shared" si="11"/>
        <v>-4.1759549580457883E-2</v>
      </c>
    </row>
    <row r="78" spans="5:18" x14ac:dyDescent="0.3">
      <c r="E78" s="4">
        <v>-25.5</v>
      </c>
      <c r="F78" s="5">
        <v>4.4589299999999998E-3</v>
      </c>
      <c r="G78" s="5">
        <v>9.6260499999999999E-2</v>
      </c>
      <c r="H78" s="5">
        <v>0.17591200000000001</v>
      </c>
      <c r="I78" s="5">
        <v>8.15969E-2</v>
      </c>
      <c r="J78" s="5"/>
      <c r="K78" s="5">
        <f t="shared" si="6"/>
        <v>0.18037093000000001</v>
      </c>
      <c r="L78" s="5">
        <f t="shared" si="7"/>
        <v>-0.17145307000000001</v>
      </c>
      <c r="M78" s="5">
        <f t="shared" si="7"/>
        <v>1.4663599999999999E-2</v>
      </c>
      <c r="N78">
        <v>1</v>
      </c>
      <c r="O78" s="5">
        <f t="shared" si="8"/>
        <v>-0.95055821910991978</v>
      </c>
      <c r="P78" s="5">
        <f t="shared" si="9"/>
        <v>8.129691408698729E-2</v>
      </c>
      <c r="Q78" s="5">
        <f t="shared" si="10"/>
        <v>0.9540283623443746</v>
      </c>
      <c r="R78" s="5">
        <f t="shared" si="11"/>
        <v>-4.2658913304375046E-2</v>
      </c>
    </row>
    <row r="79" spans="5:18" x14ac:dyDescent="0.3">
      <c r="E79" s="4">
        <v>-25</v>
      </c>
      <c r="F79" s="5">
        <v>4.7216699999999999E-3</v>
      </c>
      <c r="G79" s="5">
        <v>0.100922</v>
      </c>
      <c r="H79" s="5">
        <v>0.18373999999999999</v>
      </c>
      <c r="I79" s="5">
        <v>8.5152099999999994E-2</v>
      </c>
      <c r="J79" s="5"/>
      <c r="K79" s="5">
        <f t="shared" si="6"/>
        <v>0.18846167</v>
      </c>
      <c r="L79" s="5">
        <f t="shared" si="7"/>
        <v>-0.17901832999999998</v>
      </c>
      <c r="M79" s="5">
        <f t="shared" si="7"/>
        <v>1.5769900000000003E-2</v>
      </c>
      <c r="N79">
        <v>1</v>
      </c>
      <c r="O79" s="5">
        <f t="shared" si="8"/>
        <v>-0.94989251660563112</v>
      </c>
      <c r="P79" s="5">
        <f t="shared" si="9"/>
        <v>8.3676962005059197E-2</v>
      </c>
      <c r="Q79" s="5">
        <f t="shared" si="10"/>
        <v>0.95357098690856534</v>
      </c>
      <c r="R79" s="5">
        <f t="shared" si="11"/>
        <v>-4.393208588353377E-2</v>
      </c>
    </row>
    <row r="80" spans="5:18" x14ac:dyDescent="0.3">
      <c r="E80" s="4">
        <v>-24.5</v>
      </c>
      <c r="F80" s="5">
        <v>4.9636699999999999E-3</v>
      </c>
      <c r="G80" s="5">
        <v>0.10563699999999999</v>
      </c>
      <c r="H80" s="5">
        <v>0.19203300000000001</v>
      </c>
      <c r="I80" s="5">
        <v>8.8837100000000002E-2</v>
      </c>
      <c r="J80" s="5"/>
      <c r="K80" s="5">
        <f t="shared" si="6"/>
        <v>0.19699667000000001</v>
      </c>
      <c r="L80" s="5">
        <f t="shared" si="7"/>
        <v>-0.18706933000000001</v>
      </c>
      <c r="M80" s="5">
        <f t="shared" si="7"/>
        <v>1.6799899999999993E-2</v>
      </c>
      <c r="N80">
        <v>1</v>
      </c>
      <c r="O80" s="5">
        <f t="shared" si="8"/>
        <v>-0.94960655933930249</v>
      </c>
      <c r="P80" s="5">
        <f t="shared" si="9"/>
        <v>8.5280121740128861E-2</v>
      </c>
      <c r="Q80" s="5">
        <f t="shared" si="10"/>
        <v>0.95342819168736526</v>
      </c>
      <c r="R80" s="5">
        <f t="shared" si="11"/>
        <v>-4.4782736885533782E-2</v>
      </c>
    </row>
    <row r="81" spans="5:18" x14ac:dyDescent="0.3">
      <c r="E81" s="4">
        <v>-24</v>
      </c>
      <c r="F81" s="5">
        <v>5.2166299999999999E-3</v>
      </c>
      <c r="G81" s="5">
        <v>0.111786</v>
      </c>
      <c r="H81" s="5">
        <v>0.20361399999999999</v>
      </c>
      <c r="I81" s="5">
        <v>9.4170100000000007E-2</v>
      </c>
      <c r="J81" s="5"/>
      <c r="K81" s="5">
        <f t="shared" si="6"/>
        <v>0.20883062999999999</v>
      </c>
      <c r="L81" s="5">
        <f t="shared" si="7"/>
        <v>-0.19839736999999999</v>
      </c>
      <c r="M81" s="5">
        <f t="shared" si="7"/>
        <v>1.761589999999999E-2</v>
      </c>
      <c r="N81">
        <v>1</v>
      </c>
      <c r="O81" s="5">
        <f t="shared" si="8"/>
        <v>-0.95003960865319426</v>
      </c>
      <c r="P81" s="5">
        <f t="shared" si="9"/>
        <v>8.4354962679564729E-2</v>
      </c>
      <c r="Q81" s="5">
        <f t="shared" si="10"/>
        <v>0.95377723695765837</v>
      </c>
      <c r="R81" s="5">
        <f t="shared" si="11"/>
        <v>-4.4279377560511188E-2</v>
      </c>
    </row>
    <row r="82" spans="5:18" x14ac:dyDescent="0.3">
      <c r="E82" s="4">
        <v>-23.5</v>
      </c>
      <c r="F82" s="5">
        <v>5.4903299999999999E-3</v>
      </c>
      <c r="G82" s="5">
        <v>0.11794300000000001</v>
      </c>
      <c r="H82" s="5">
        <v>0.213807</v>
      </c>
      <c r="I82" s="5">
        <v>9.9236000000000005E-2</v>
      </c>
      <c r="J82" s="5"/>
      <c r="K82" s="5">
        <f t="shared" si="6"/>
        <v>0.21929732999999998</v>
      </c>
      <c r="L82" s="5">
        <f t="shared" si="7"/>
        <v>-0.20831667000000001</v>
      </c>
      <c r="M82" s="5">
        <f t="shared" si="7"/>
        <v>1.8707000000000001E-2</v>
      </c>
      <c r="N82">
        <v>1</v>
      </c>
      <c r="O82" s="5">
        <f t="shared" si="8"/>
        <v>-0.94992798133930778</v>
      </c>
      <c r="P82" s="5">
        <f t="shared" si="9"/>
        <v>8.5304276162413845E-2</v>
      </c>
      <c r="Q82" s="5">
        <f t="shared" si="10"/>
        <v>0.95375048585202071</v>
      </c>
      <c r="R82" s="5">
        <f t="shared" si="11"/>
        <v>-4.4780276999323611E-2</v>
      </c>
    </row>
    <row r="83" spans="5:18" x14ac:dyDescent="0.3">
      <c r="E83" s="4">
        <v>-23</v>
      </c>
      <c r="F83" s="5">
        <v>5.7783399999999999E-3</v>
      </c>
      <c r="G83" s="5">
        <v>0.124718</v>
      </c>
      <c r="H83" s="5">
        <v>0.224916</v>
      </c>
      <c r="I83" s="5">
        <v>0.10377599999999999</v>
      </c>
      <c r="J83" s="5"/>
      <c r="K83" s="5">
        <f t="shared" si="6"/>
        <v>0.23069434</v>
      </c>
      <c r="L83" s="5">
        <f t="shared" si="7"/>
        <v>-0.21913766000000001</v>
      </c>
      <c r="M83" s="5">
        <f t="shared" si="7"/>
        <v>2.0942000000000002E-2</v>
      </c>
      <c r="N83">
        <v>1</v>
      </c>
      <c r="O83" s="5">
        <f t="shared" si="8"/>
        <v>-0.94990479610379697</v>
      </c>
      <c r="P83" s="5">
        <f t="shared" si="9"/>
        <v>9.0778126589495009E-2</v>
      </c>
      <c r="Q83" s="5">
        <f t="shared" si="10"/>
        <v>0.95423256595449224</v>
      </c>
      <c r="R83" s="5">
        <f t="shared" si="11"/>
        <v>-4.7638078945942436E-2</v>
      </c>
    </row>
    <row r="84" spans="5:18" x14ac:dyDescent="0.3">
      <c r="E84" s="4">
        <v>-22.5</v>
      </c>
      <c r="F84" s="5">
        <v>6.0901899999999997E-3</v>
      </c>
      <c r="G84" s="5">
        <v>0.13217999999999999</v>
      </c>
      <c r="H84" s="5">
        <v>0.23950299999999999</v>
      </c>
      <c r="I84" s="5">
        <v>0.11074100000000001</v>
      </c>
      <c r="J84" s="5"/>
      <c r="K84" s="5">
        <f t="shared" si="6"/>
        <v>0.24559318999999999</v>
      </c>
      <c r="L84" s="5">
        <f t="shared" si="7"/>
        <v>-0.23341281</v>
      </c>
      <c r="M84" s="5">
        <f t="shared" si="7"/>
        <v>2.1438999999999986E-2</v>
      </c>
      <c r="N84">
        <v>1</v>
      </c>
      <c r="O84" s="5">
        <f t="shared" si="8"/>
        <v>-0.95040424370073129</v>
      </c>
      <c r="P84" s="5">
        <f t="shared" si="9"/>
        <v>8.7294765787276046E-2</v>
      </c>
      <c r="Q84" s="5">
        <f t="shared" si="10"/>
        <v>0.95440484207605236</v>
      </c>
      <c r="R84" s="5">
        <f t="shared" si="11"/>
        <v>-4.5796573196297326E-2</v>
      </c>
    </row>
    <row r="85" spans="5:18" x14ac:dyDescent="0.3">
      <c r="E85" s="4">
        <v>-22</v>
      </c>
      <c r="F85" s="5">
        <v>6.4115800000000001E-3</v>
      </c>
      <c r="G85" s="5">
        <v>0.138902</v>
      </c>
      <c r="H85" s="5">
        <v>0.25097799999999998</v>
      </c>
      <c r="I85" s="5">
        <v>0.11599</v>
      </c>
      <c r="J85" s="5"/>
      <c r="K85" s="5">
        <f t="shared" si="6"/>
        <v>0.25738958000000001</v>
      </c>
      <c r="L85" s="5">
        <f t="shared" si="7"/>
        <v>-0.24456641999999998</v>
      </c>
      <c r="M85" s="5">
        <f t="shared" si="7"/>
        <v>2.2912000000000002E-2</v>
      </c>
      <c r="N85">
        <v>1</v>
      </c>
      <c r="O85" s="5">
        <f t="shared" si="8"/>
        <v>-0.95017995677991307</v>
      </c>
      <c r="P85" s="5">
        <f t="shared" si="9"/>
        <v>8.9016812568713938E-2</v>
      </c>
      <c r="Q85" s="5">
        <f t="shared" si="10"/>
        <v>0.95434058028890867</v>
      </c>
      <c r="R85" s="5">
        <f t="shared" si="11"/>
        <v>-4.6705757961028778E-2</v>
      </c>
    </row>
    <row r="86" spans="5:18" x14ac:dyDescent="0.3">
      <c r="E86" s="4">
        <v>-21.5</v>
      </c>
      <c r="F86" s="5">
        <v>6.7348800000000004E-3</v>
      </c>
      <c r="G86" s="5">
        <v>0.14402899999999999</v>
      </c>
      <c r="H86" s="5">
        <v>0.261965</v>
      </c>
      <c r="I86" s="5">
        <v>0.121575</v>
      </c>
      <c r="J86" s="5"/>
      <c r="K86" s="5">
        <f t="shared" si="6"/>
        <v>0.26869988</v>
      </c>
      <c r="L86" s="5">
        <f t="shared" si="7"/>
        <v>-0.25523012</v>
      </c>
      <c r="M86" s="5">
        <f t="shared" si="7"/>
        <v>2.2453999999999988E-2</v>
      </c>
      <c r="N86">
        <v>1</v>
      </c>
      <c r="O86" s="5">
        <f t="shared" si="8"/>
        <v>-0.94987061400995043</v>
      </c>
      <c r="P86" s="5">
        <f t="shared" si="9"/>
        <v>8.3565351796956469E-2</v>
      </c>
      <c r="Q86" s="5">
        <f t="shared" si="10"/>
        <v>0.95353938113776371</v>
      </c>
      <c r="R86" s="5">
        <f t="shared" si="11"/>
        <v>-4.3874795284064114E-2</v>
      </c>
    </row>
    <row r="87" spans="5:18" x14ac:dyDescent="0.3">
      <c r="E87" s="4">
        <v>-21</v>
      </c>
      <c r="F87" s="5">
        <v>7.0743899999999998E-3</v>
      </c>
      <c r="G87" s="5">
        <v>0.153832</v>
      </c>
      <c r="H87" s="5">
        <v>0.27856599999999998</v>
      </c>
      <c r="I87" s="5">
        <v>0.128556</v>
      </c>
      <c r="J87" s="5"/>
      <c r="K87" s="5">
        <f t="shared" si="6"/>
        <v>0.28564038999999997</v>
      </c>
      <c r="L87" s="5">
        <f t="shared" si="7"/>
        <v>-0.27149160999999999</v>
      </c>
      <c r="M87" s="5">
        <f t="shared" si="7"/>
        <v>2.5275999999999993E-2</v>
      </c>
      <c r="N87">
        <v>1</v>
      </c>
      <c r="O87" s="5">
        <f t="shared" si="8"/>
        <v>-0.95046645889259573</v>
      </c>
      <c r="P87" s="5">
        <f t="shared" si="9"/>
        <v>8.8488886323114163E-2</v>
      </c>
      <c r="Q87" s="5">
        <f t="shared" si="10"/>
        <v>0.95457675044101897</v>
      </c>
      <c r="R87" s="5">
        <f t="shared" si="11"/>
        <v>-4.6416442105773392E-2</v>
      </c>
    </row>
    <row r="88" spans="5:18" x14ac:dyDescent="0.3">
      <c r="E88" s="4">
        <v>-20.5</v>
      </c>
      <c r="F88" s="5">
        <v>7.4587200000000003E-3</v>
      </c>
      <c r="G88" s="5">
        <v>0.16073699999999999</v>
      </c>
      <c r="H88" s="5">
        <v>0.28973599999999999</v>
      </c>
      <c r="I88" s="5">
        <v>0.13343099999999999</v>
      </c>
      <c r="J88" s="5"/>
      <c r="K88" s="5">
        <f t="shared" si="6"/>
        <v>0.29719471999999997</v>
      </c>
      <c r="L88" s="5">
        <f t="shared" si="7"/>
        <v>-0.28227728000000002</v>
      </c>
      <c r="M88" s="5">
        <f t="shared" si="7"/>
        <v>2.7305999999999997E-2</v>
      </c>
      <c r="N88">
        <v>1</v>
      </c>
      <c r="O88" s="5">
        <f t="shared" si="8"/>
        <v>-0.9498058377349371</v>
      </c>
      <c r="P88" s="5">
        <f t="shared" si="9"/>
        <v>9.1879155861180839E-2</v>
      </c>
      <c r="Q88" s="5">
        <f t="shared" si="10"/>
        <v>0.95423943990862625</v>
      </c>
      <c r="R88" s="5">
        <f t="shared" si="11"/>
        <v>-4.8217309925616771E-2</v>
      </c>
    </row>
    <row r="89" spans="5:18" x14ac:dyDescent="0.3">
      <c r="E89" s="4">
        <v>-20</v>
      </c>
      <c r="F89" s="5">
        <v>7.8115800000000003E-3</v>
      </c>
      <c r="G89" s="5">
        <v>0.16928199999999999</v>
      </c>
      <c r="H89" s="5">
        <v>0.306398</v>
      </c>
      <c r="I89" s="5">
        <v>0.141595</v>
      </c>
      <c r="J89" s="5"/>
      <c r="K89" s="5">
        <f t="shared" si="6"/>
        <v>0.31420957999999999</v>
      </c>
      <c r="L89" s="5">
        <f t="shared" si="7"/>
        <v>-0.29858642000000002</v>
      </c>
      <c r="M89" s="5">
        <f t="shared" si="7"/>
        <v>2.7686999999999989E-2</v>
      </c>
      <c r="N89">
        <v>1</v>
      </c>
      <c r="O89" s="5">
        <f t="shared" si="8"/>
        <v>-0.95027790050195171</v>
      </c>
      <c r="P89" s="5">
        <f t="shared" si="9"/>
        <v>8.8116345784237354E-2</v>
      </c>
      <c r="Q89" s="5">
        <f t="shared" si="10"/>
        <v>0.95435453505328116</v>
      </c>
      <c r="R89" s="5">
        <f t="shared" si="11"/>
        <v>-4.6231260848911715E-2</v>
      </c>
    </row>
    <row r="90" spans="5:18" x14ac:dyDescent="0.3">
      <c r="E90" s="4">
        <v>-19.5</v>
      </c>
      <c r="F90" s="5">
        <v>8.1787700000000001E-3</v>
      </c>
      <c r="G90" s="5">
        <v>0.17613300000000001</v>
      </c>
      <c r="H90" s="5">
        <v>0.31878899999999999</v>
      </c>
      <c r="I90" s="5">
        <v>0.14732500000000001</v>
      </c>
      <c r="J90" s="5"/>
      <c r="K90" s="5">
        <f t="shared" si="6"/>
        <v>0.32696776999999999</v>
      </c>
      <c r="L90" s="5">
        <f t="shared" si="7"/>
        <v>-0.31061022999999999</v>
      </c>
      <c r="M90" s="5">
        <f t="shared" si="7"/>
        <v>2.8808E-2</v>
      </c>
      <c r="N90">
        <v>1</v>
      </c>
      <c r="O90" s="5">
        <f t="shared" si="8"/>
        <v>-0.94997201100279705</v>
      </c>
      <c r="P90" s="5">
        <f t="shared" si="9"/>
        <v>8.810654334523553E-2</v>
      </c>
      <c r="Q90" s="5">
        <f t="shared" si="10"/>
        <v>0.95404904730781237</v>
      </c>
      <c r="R90" s="5">
        <f t="shared" si="11"/>
        <v>-4.6240947177124771E-2</v>
      </c>
    </row>
    <row r="91" spans="5:18" x14ac:dyDescent="0.3">
      <c r="E91" s="4">
        <v>-19</v>
      </c>
      <c r="F91" s="5">
        <v>8.5325799999999997E-3</v>
      </c>
      <c r="G91" s="5">
        <v>0.185418</v>
      </c>
      <c r="H91" s="5">
        <v>0.33667200000000003</v>
      </c>
      <c r="I91" s="5">
        <v>0.15598400000000001</v>
      </c>
      <c r="J91" s="5"/>
      <c r="K91" s="5">
        <f t="shared" si="6"/>
        <v>0.34520458000000004</v>
      </c>
      <c r="L91" s="5">
        <f t="shared" si="7"/>
        <v>-0.32813942000000001</v>
      </c>
      <c r="M91" s="5">
        <f t="shared" si="7"/>
        <v>2.9433999999999988E-2</v>
      </c>
      <c r="N91">
        <v>1</v>
      </c>
      <c r="O91" s="5">
        <f t="shared" si="8"/>
        <v>-0.95056508230568659</v>
      </c>
      <c r="P91" s="5">
        <f t="shared" si="9"/>
        <v>8.5265380893845569E-2</v>
      </c>
      <c r="Q91" s="5">
        <f t="shared" si="10"/>
        <v>0.95438155937643165</v>
      </c>
      <c r="R91" s="5">
        <f t="shared" si="11"/>
        <v>-4.473012816344827E-2</v>
      </c>
    </row>
    <row r="92" spans="5:18" x14ac:dyDescent="0.3">
      <c r="E92" s="4">
        <v>-18.5</v>
      </c>
      <c r="F92" s="5">
        <v>8.9493400000000001E-3</v>
      </c>
      <c r="G92" s="5">
        <v>0.1951</v>
      </c>
      <c r="H92" s="5">
        <v>0.35248000000000002</v>
      </c>
      <c r="I92" s="5">
        <v>0.16239999999999999</v>
      </c>
      <c r="J92" s="5"/>
      <c r="K92" s="5">
        <f t="shared" si="6"/>
        <v>0.36142934000000004</v>
      </c>
      <c r="L92" s="5">
        <f t="shared" si="7"/>
        <v>-0.34353065999999999</v>
      </c>
      <c r="M92" s="5">
        <f t="shared" si="7"/>
        <v>3.2700000000000007E-2</v>
      </c>
      <c r="N92">
        <v>1</v>
      </c>
      <c r="O92" s="5">
        <f t="shared" si="8"/>
        <v>-0.95047806578182048</v>
      </c>
      <c r="P92" s="5">
        <f t="shared" si="9"/>
        <v>9.0474115908797004E-2</v>
      </c>
      <c r="Q92" s="5">
        <f t="shared" si="10"/>
        <v>0.954774381297398</v>
      </c>
      <c r="R92" s="5">
        <f t="shared" si="11"/>
        <v>-4.7451035682353288E-2</v>
      </c>
    </row>
    <row r="93" spans="5:18" x14ac:dyDescent="0.3">
      <c r="E93" s="4">
        <v>-18</v>
      </c>
      <c r="F93" s="5">
        <v>9.3212699999999996E-3</v>
      </c>
      <c r="G93" s="5">
        <v>0.202821</v>
      </c>
      <c r="H93" s="5">
        <v>0.36603000000000002</v>
      </c>
      <c r="I93" s="5">
        <v>0.16929</v>
      </c>
      <c r="J93" s="5"/>
      <c r="K93" s="5">
        <f t="shared" si="6"/>
        <v>0.37535127000000001</v>
      </c>
      <c r="L93" s="5">
        <f t="shared" si="7"/>
        <v>-0.35670873000000003</v>
      </c>
      <c r="M93" s="5">
        <f t="shared" si="7"/>
        <v>3.3531000000000005E-2</v>
      </c>
      <c r="N93">
        <v>1</v>
      </c>
      <c r="O93" s="5">
        <f t="shared" si="8"/>
        <v>-0.95033308399356164</v>
      </c>
      <c r="P93" s="5">
        <f t="shared" si="9"/>
        <v>8.9332320628620773E-2</v>
      </c>
      <c r="Q93" s="5">
        <f t="shared" si="10"/>
        <v>0.95452251625700724</v>
      </c>
      <c r="R93" s="5">
        <f t="shared" si="11"/>
        <v>-4.6862825757692635E-2</v>
      </c>
    </row>
    <row r="94" spans="5:18" x14ac:dyDescent="0.3">
      <c r="E94" s="4">
        <v>-17.5</v>
      </c>
      <c r="F94" s="5">
        <v>9.7551900000000004E-3</v>
      </c>
      <c r="G94" s="5">
        <v>0.213563</v>
      </c>
      <c r="H94" s="5">
        <v>0.38690400000000003</v>
      </c>
      <c r="I94" s="5">
        <v>0.17816299999999999</v>
      </c>
      <c r="J94" s="5"/>
      <c r="K94" s="5">
        <f t="shared" si="6"/>
        <v>0.39665919000000005</v>
      </c>
      <c r="L94" s="5">
        <f t="shared" si="7"/>
        <v>-0.37714881</v>
      </c>
      <c r="M94" s="5">
        <f t="shared" si="7"/>
        <v>3.5400000000000015E-2</v>
      </c>
      <c r="N94">
        <v>1</v>
      </c>
      <c r="O94" s="5">
        <f t="shared" si="8"/>
        <v>-0.95081324095881892</v>
      </c>
      <c r="P94" s="5">
        <f t="shared" si="9"/>
        <v>8.9245379641903697E-2</v>
      </c>
      <c r="Q94" s="5">
        <f t="shared" si="10"/>
        <v>0.95499243817427193</v>
      </c>
      <c r="R94" s="5">
        <f t="shared" si="11"/>
        <v>-4.6793978843279363E-2</v>
      </c>
    </row>
    <row r="95" spans="5:18" x14ac:dyDescent="0.3">
      <c r="E95" s="4">
        <v>-17</v>
      </c>
      <c r="F95" s="5">
        <v>1.0125200000000001E-2</v>
      </c>
      <c r="G95" s="5">
        <v>0.21960499999999999</v>
      </c>
      <c r="H95" s="5">
        <v>0.39837800000000001</v>
      </c>
      <c r="I95" s="5">
        <v>0.18474699999999999</v>
      </c>
      <c r="J95" s="5"/>
      <c r="K95" s="5">
        <f t="shared" si="6"/>
        <v>0.40850320000000001</v>
      </c>
      <c r="L95" s="5">
        <f t="shared" si="7"/>
        <v>-0.38825280000000001</v>
      </c>
      <c r="M95" s="5">
        <f t="shared" si="7"/>
        <v>3.4858E-2</v>
      </c>
      <c r="N95">
        <v>1</v>
      </c>
      <c r="O95" s="5">
        <f t="shared" si="8"/>
        <v>-0.95042780570629559</v>
      </c>
      <c r="P95" s="5">
        <f t="shared" si="9"/>
        <v>8.5331032902557433E-2</v>
      </c>
      <c r="Q95" s="5">
        <f t="shared" si="10"/>
        <v>0.95425070030673875</v>
      </c>
      <c r="R95" s="5">
        <f t="shared" si="11"/>
        <v>-4.47708165791924E-2</v>
      </c>
    </row>
    <row r="96" spans="5:18" x14ac:dyDescent="0.3">
      <c r="E96" s="4">
        <v>-16.5</v>
      </c>
      <c r="F96" s="5">
        <v>1.05305E-2</v>
      </c>
      <c r="G96" s="5">
        <v>0.23108000000000001</v>
      </c>
      <c r="H96" s="5">
        <v>0.41797099999999998</v>
      </c>
      <c r="I96" s="5">
        <v>0.19269700000000001</v>
      </c>
      <c r="J96" s="5"/>
      <c r="K96" s="5">
        <f t="shared" si="6"/>
        <v>0.42850149999999998</v>
      </c>
      <c r="L96" s="5">
        <f t="shared" si="7"/>
        <v>-0.40744049999999998</v>
      </c>
      <c r="M96" s="5">
        <f t="shared" si="7"/>
        <v>3.8383E-2</v>
      </c>
      <c r="N96">
        <v>1</v>
      </c>
      <c r="O96" s="5">
        <f t="shared" si="8"/>
        <v>-0.95084964696739682</v>
      </c>
      <c r="P96" s="5">
        <f t="shared" si="9"/>
        <v>8.9574948979175104E-2</v>
      </c>
      <c r="Q96" s="5">
        <f t="shared" si="10"/>
        <v>0.95505953878417704</v>
      </c>
      <c r="R96" s="5">
        <f t="shared" si="11"/>
        <v>-4.6963981283235673E-2</v>
      </c>
    </row>
    <row r="97" spans="5:18" x14ac:dyDescent="0.3">
      <c r="E97" s="4">
        <v>-16</v>
      </c>
      <c r="F97" s="5">
        <v>1.09187E-2</v>
      </c>
      <c r="G97" s="5">
        <v>0.23663400000000001</v>
      </c>
      <c r="H97" s="5">
        <v>0.428591</v>
      </c>
      <c r="I97" s="5">
        <v>0.19719</v>
      </c>
      <c r="J97" s="5"/>
      <c r="K97" s="5">
        <f t="shared" si="6"/>
        <v>0.4395097</v>
      </c>
      <c r="L97" s="5">
        <f t="shared" si="7"/>
        <v>-0.4176723</v>
      </c>
      <c r="M97" s="5">
        <f t="shared" si="7"/>
        <v>3.9444000000000007E-2</v>
      </c>
      <c r="N97">
        <v>1</v>
      </c>
      <c r="O97" s="5">
        <f t="shared" si="8"/>
        <v>-0.95031417964154141</v>
      </c>
      <c r="P97" s="5">
        <f t="shared" si="9"/>
        <v>8.9745459542758685E-2</v>
      </c>
      <c r="Q97" s="5">
        <f t="shared" si="10"/>
        <v>0.9545424493108291</v>
      </c>
      <c r="R97" s="5">
        <f t="shared" si="11"/>
        <v>-4.7079209469141452E-2</v>
      </c>
    </row>
    <row r="98" spans="5:18" x14ac:dyDescent="0.3">
      <c r="E98" s="4">
        <v>-15.5</v>
      </c>
      <c r="F98" s="5">
        <v>1.1339200000000001E-2</v>
      </c>
      <c r="G98" s="5">
        <v>0.25024600000000002</v>
      </c>
      <c r="H98" s="5">
        <v>0.45349299999999998</v>
      </c>
      <c r="I98" s="5">
        <v>0.208314</v>
      </c>
      <c r="J98" s="5"/>
      <c r="K98" s="5">
        <f t="shared" si="6"/>
        <v>0.46483219999999997</v>
      </c>
      <c r="L98" s="5">
        <f t="shared" si="7"/>
        <v>-0.44215379999999999</v>
      </c>
      <c r="M98" s="5">
        <f t="shared" si="7"/>
        <v>4.1932000000000025E-2</v>
      </c>
      <c r="N98">
        <v>1</v>
      </c>
      <c r="O98" s="5">
        <f t="shared" si="8"/>
        <v>-0.95121164153429993</v>
      </c>
      <c r="P98" s="5">
        <f t="shared" si="9"/>
        <v>9.020889688795232E-2</v>
      </c>
      <c r="Q98" s="5">
        <f t="shared" si="10"/>
        <v>0.95547958223507778</v>
      </c>
      <c r="R98" s="5">
        <f t="shared" si="11"/>
        <v>-4.7276495587721283E-2</v>
      </c>
    </row>
    <row r="99" spans="5:18" x14ac:dyDescent="0.3">
      <c r="E99" s="4">
        <v>-15</v>
      </c>
      <c r="F99" s="5">
        <v>1.17226E-2</v>
      </c>
      <c r="G99" s="5">
        <v>0.25567800000000002</v>
      </c>
      <c r="H99" s="5">
        <v>0.46435700000000002</v>
      </c>
      <c r="I99" s="5">
        <v>0.21362400000000001</v>
      </c>
      <c r="J99" s="5"/>
      <c r="K99" s="5">
        <f t="shared" si="6"/>
        <v>0.47607960000000005</v>
      </c>
      <c r="L99" s="5">
        <f t="shared" si="7"/>
        <v>-0.45263439999999999</v>
      </c>
      <c r="M99" s="5">
        <f t="shared" si="7"/>
        <v>4.2054000000000008E-2</v>
      </c>
      <c r="N99">
        <v>1</v>
      </c>
      <c r="O99" s="5">
        <f t="shared" si="8"/>
        <v>-0.95075361347136056</v>
      </c>
      <c r="P99" s="5">
        <f t="shared" si="9"/>
        <v>8.8333967681034867E-2</v>
      </c>
      <c r="Q99" s="5">
        <f t="shared" si="10"/>
        <v>0.95484832480092008</v>
      </c>
      <c r="R99" s="5">
        <f t="shared" si="11"/>
        <v>-4.6321730362968341E-2</v>
      </c>
    </row>
    <row r="100" spans="5:18" x14ac:dyDescent="0.3">
      <c r="E100" s="4">
        <v>-14.5</v>
      </c>
      <c r="F100" s="5">
        <v>1.2138400000000001E-2</v>
      </c>
      <c r="G100" s="5">
        <v>0.26611499999999999</v>
      </c>
      <c r="H100" s="5">
        <v>0.48242400000000002</v>
      </c>
      <c r="I100" s="5">
        <v>0.221803</v>
      </c>
      <c r="J100" s="5"/>
      <c r="K100" s="5">
        <f t="shared" si="6"/>
        <v>0.49456240000000001</v>
      </c>
      <c r="L100" s="5">
        <f t="shared" si="7"/>
        <v>-0.47028560000000003</v>
      </c>
      <c r="M100" s="5">
        <f t="shared" si="7"/>
        <v>4.431199999999999E-2</v>
      </c>
      <c r="N100">
        <v>1</v>
      </c>
      <c r="O100" s="5">
        <f t="shared" si="8"/>
        <v>-0.95091256431948734</v>
      </c>
      <c r="P100" s="5">
        <f t="shared" si="9"/>
        <v>8.9598400525393737E-2</v>
      </c>
      <c r="Q100" s="5">
        <f t="shared" si="10"/>
        <v>0.95512437847506126</v>
      </c>
      <c r="R100" s="5">
        <f t="shared" si="11"/>
        <v>-4.6973114732038725E-2</v>
      </c>
    </row>
    <row r="101" spans="5:18" x14ac:dyDescent="0.3">
      <c r="E101" s="4">
        <v>-14</v>
      </c>
      <c r="F101" s="5">
        <v>1.2490299999999999E-2</v>
      </c>
      <c r="G101" s="5">
        <v>0.27490399999999998</v>
      </c>
      <c r="H101" s="5">
        <v>0.49994100000000002</v>
      </c>
      <c r="I101" s="5">
        <v>0.23028699999999999</v>
      </c>
      <c r="J101" s="5"/>
      <c r="K101" s="5">
        <f t="shared" si="6"/>
        <v>0.51243130000000003</v>
      </c>
      <c r="L101" s="5">
        <f t="shared" si="7"/>
        <v>-0.48745070000000001</v>
      </c>
      <c r="M101" s="5">
        <f t="shared" si="7"/>
        <v>4.461699999999999E-2</v>
      </c>
      <c r="N101">
        <v>1</v>
      </c>
      <c r="O101" s="5">
        <f t="shared" si="8"/>
        <v>-0.95125083108701591</v>
      </c>
      <c r="P101" s="5">
        <f t="shared" si="9"/>
        <v>8.7069232500044377E-2</v>
      </c>
      <c r="Q101" s="5">
        <f t="shared" si="10"/>
        <v>0.95522730011860801</v>
      </c>
      <c r="R101" s="5">
        <f t="shared" si="11"/>
        <v>-4.5638484567773162E-2</v>
      </c>
    </row>
    <row r="102" spans="5:18" x14ac:dyDescent="0.3">
      <c r="E102" s="4">
        <v>-13.5</v>
      </c>
      <c r="F102" s="5">
        <v>1.29376E-2</v>
      </c>
      <c r="G102" s="5">
        <v>0.28314400000000001</v>
      </c>
      <c r="H102" s="5">
        <v>0.51269900000000002</v>
      </c>
      <c r="I102" s="5">
        <v>0.23577999999999999</v>
      </c>
      <c r="J102" s="5"/>
      <c r="K102" s="5">
        <f t="shared" si="6"/>
        <v>0.52563660000000001</v>
      </c>
      <c r="L102" s="5">
        <f t="shared" si="7"/>
        <v>-0.49976140000000002</v>
      </c>
      <c r="M102" s="5">
        <f t="shared" si="7"/>
        <v>4.7364000000000017E-2</v>
      </c>
      <c r="N102">
        <v>1</v>
      </c>
      <c r="O102" s="5">
        <f t="shared" si="8"/>
        <v>-0.9507735952937828</v>
      </c>
      <c r="P102" s="5">
        <f t="shared" si="9"/>
        <v>9.0107880615619265E-2</v>
      </c>
      <c r="Q102" s="5">
        <f t="shared" si="10"/>
        <v>0.95503395733183472</v>
      </c>
      <c r="R102" s="5">
        <f t="shared" si="11"/>
        <v>-4.7245497654298127E-2</v>
      </c>
    </row>
    <row r="103" spans="5:18" x14ac:dyDescent="0.3">
      <c r="E103" s="4">
        <v>-13</v>
      </c>
      <c r="F103" s="5">
        <v>1.32876E-2</v>
      </c>
      <c r="G103" s="5">
        <v>0.291018</v>
      </c>
      <c r="H103" s="5">
        <v>0.52722500000000005</v>
      </c>
      <c r="I103" s="5">
        <v>0.24310399999999999</v>
      </c>
      <c r="J103" s="5"/>
      <c r="K103" s="5">
        <f t="shared" si="6"/>
        <v>0.54051260000000001</v>
      </c>
      <c r="L103" s="5">
        <f t="shared" si="7"/>
        <v>-0.5139374000000001</v>
      </c>
      <c r="M103" s="5">
        <f t="shared" si="7"/>
        <v>4.7914000000000012E-2</v>
      </c>
      <c r="N103">
        <v>1</v>
      </c>
      <c r="O103" s="5">
        <f t="shared" si="8"/>
        <v>-0.95083333857527108</v>
      </c>
      <c r="P103" s="5">
        <f t="shared" si="9"/>
        <v>8.8645482084968988E-2</v>
      </c>
      <c r="Q103" s="5">
        <f t="shared" si="10"/>
        <v>0.95495657453115246</v>
      </c>
      <c r="R103" s="5">
        <f t="shared" si="11"/>
        <v>-4.6480273217036495E-2</v>
      </c>
    </row>
    <row r="104" spans="5:18" x14ac:dyDescent="0.3">
      <c r="E104" s="4">
        <v>-12.5</v>
      </c>
      <c r="F104" s="5">
        <v>1.36843E-2</v>
      </c>
      <c r="G104" s="5">
        <v>0.30078300000000002</v>
      </c>
      <c r="H104" s="5">
        <v>0.54285000000000005</v>
      </c>
      <c r="I104" s="5">
        <v>0.24933</v>
      </c>
      <c r="J104" s="5"/>
      <c r="K104" s="5">
        <f t="shared" si="6"/>
        <v>0.55653430000000004</v>
      </c>
      <c r="L104" s="5">
        <f t="shared" si="7"/>
        <v>-0.52916570000000007</v>
      </c>
      <c r="M104" s="5">
        <f t="shared" si="7"/>
        <v>5.1453000000000026E-2</v>
      </c>
      <c r="N104">
        <v>1</v>
      </c>
      <c r="O104" s="5">
        <f t="shared" si="8"/>
        <v>-0.95082315681171858</v>
      </c>
      <c r="P104" s="5">
        <f t="shared" si="9"/>
        <v>9.2452522692671457E-2</v>
      </c>
      <c r="Q104" s="5">
        <f t="shared" si="10"/>
        <v>0.95530735602822658</v>
      </c>
      <c r="R104" s="5">
        <f t="shared" si="11"/>
        <v>-4.8464743418729528E-2</v>
      </c>
    </row>
    <row r="105" spans="5:18" x14ac:dyDescent="0.3">
      <c r="E105" s="4">
        <v>-12</v>
      </c>
      <c r="F105" s="5">
        <v>1.40076E-2</v>
      </c>
      <c r="G105" s="5">
        <v>0.30951099999999998</v>
      </c>
      <c r="H105" s="5">
        <v>0.55951300000000004</v>
      </c>
      <c r="I105" s="5">
        <v>0.25665500000000002</v>
      </c>
      <c r="J105" s="5"/>
      <c r="K105" s="5">
        <f t="shared" si="6"/>
        <v>0.57352060000000005</v>
      </c>
      <c r="L105" s="5">
        <f t="shared" si="7"/>
        <v>-0.54550540000000003</v>
      </c>
      <c r="M105" s="5">
        <f t="shared" si="7"/>
        <v>5.2855999999999959E-2</v>
      </c>
      <c r="N105">
        <v>1</v>
      </c>
      <c r="O105" s="5">
        <f t="shared" si="8"/>
        <v>-0.95115223411329952</v>
      </c>
      <c r="P105" s="5">
        <f t="shared" si="9"/>
        <v>9.2160595452020294E-2</v>
      </c>
      <c r="Q105" s="5">
        <f t="shared" si="10"/>
        <v>0.95560669096275785</v>
      </c>
      <c r="R105" s="5">
        <f t="shared" si="11"/>
        <v>-4.8296052514127996E-2</v>
      </c>
    </row>
    <row r="106" spans="5:18" x14ac:dyDescent="0.3">
      <c r="E106" s="4">
        <v>-11.5</v>
      </c>
      <c r="F106" s="5">
        <v>1.45589E-2</v>
      </c>
      <c r="G106" s="5">
        <v>0.32177899999999998</v>
      </c>
      <c r="H106" s="5">
        <v>0.58191300000000001</v>
      </c>
      <c r="I106" s="5">
        <v>0.26861800000000002</v>
      </c>
      <c r="J106" s="5"/>
      <c r="K106" s="5">
        <f t="shared" si="6"/>
        <v>0.59647190000000005</v>
      </c>
      <c r="L106" s="5">
        <f t="shared" si="7"/>
        <v>-0.56735409999999997</v>
      </c>
      <c r="M106" s="5">
        <f t="shared" si="7"/>
        <v>5.3160999999999958E-2</v>
      </c>
      <c r="N106">
        <v>1</v>
      </c>
      <c r="O106" s="5">
        <f t="shared" si="8"/>
        <v>-0.95118328290066967</v>
      </c>
      <c r="P106" s="5">
        <f t="shared" si="9"/>
        <v>8.9125740877315354E-2</v>
      </c>
      <c r="Q106" s="5">
        <f t="shared" si="10"/>
        <v>0.95534969270766279</v>
      </c>
      <c r="R106" s="5">
        <f t="shared" si="11"/>
        <v>-4.6713539112353514E-2</v>
      </c>
    </row>
    <row r="107" spans="5:18" x14ac:dyDescent="0.3">
      <c r="E107" s="4">
        <v>-11</v>
      </c>
      <c r="F107" s="5">
        <v>1.4801999999999999E-2</v>
      </c>
      <c r="G107" s="5">
        <v>0.32391500000000001</v>
      </c>
      <c r="H107" s="5">
        <v>0.58758900000000003</v>
      </c>
      <c r="I107" s="5">
        <v>0.27112000000000003</v>
      </c>
      <c r="J107" s="5"/>
      <c r="K107" s="5">
        <f t="shared" si="6"/>
        <v>0.60239100000000001</v>
      </c>
      <c r="L107" s="5">
        <f t="shared" si="7"/>
        <v>-0.57278700000000005</v>
      </c>
      <c r="M107" s="5">
        <f t="shared" si="7"/>
        <v>5.2794999999999981E-2</v>
      </c>
      <c r="N107">
        <v>1</v>
      </c>
      <c r="O107" s="5">
        <f t="shared" si="8"/>
        <v>-0.95085583947967356</v>
      </c>
      <c r="P107" s="5">
        <f t="shared" si="9"/>
        <v>8.7642411656216612E-2</v>
      </c>
      <c r="Q107" s="5">
        <f t="shared" si="10"/>
        <v>0.95488639104006112</v>
      </c>
      <c r="R107" s="5">
        <f t="shared" si="11"/>
        <v>-4.5956216989885931E-2</v>
      </c>
    </row>
    <row r="108" spans="5:18" x14ac:dyDescent="0.3">
      <c r="E108" s="4">
        <v>-10.5</v>
      </c>
      <c r="F108" s="5">
        <v>1.5208299999999999E-2</v>
      </c>
      <c r="G108" s="5">
        <v>0.33471899999999999</v>
      </c>
      <c r="H108" s="5">
        <v>0.60388600000000003</v>
      </c>
      <c r="I108" s="5">
        <v>0.27746799999999999</v>
      </c>
      <c r="J108" s="5"/>
      <c r="K108" s="5">
        <f t="shared" si="6"/>
        <v>0.61909429999999999</v>
      </c>
      <c r="L108" s="5">
        <f t="shared" si="7"/>
        <v>-0.58867770000000008</v>
      </c>
      <c r="M108" s="5">
        <f t="shared" si="7"/>
        <v>5.7250999999999996E-2</v>
      </c>
      <c r="N108">
        <v>1</v>
      </c>
      <c r="O108" s="5">
        <f t="shared" si="8"/>
        <v>-0.95086919714815676</v>
      </c>
      <c r="P108" s="5">
        <f t="shared" si="9"/>
        <v>9.2475411258026441E-2</v>
      </c>
      <c r="Q108" s="5">
        <f t="shared" si="10"/>
        <v>0.95535539553221827</v>
      </c>
      <c r="R108" s="5">
        <f t="shared" si="11"/>
        <v>-4.8474334323541764E-2</v>
      </c>
    </row>
    <row r="109" spans="5:18" x14ac:dyDescent="0.3">
      <c r="E109" s="4">
        <v>-10</v>
      </c>
      <c r="F109" s="5">
        <v>1.57996E-2</v>
      </c>
      <c r="G109" s="5">
        <v>0.35467700000000002</v>
      </c>
      <c r="H109" s="5">
        <v>0.64099499999999998</v>
      </c>
      <c r="I109" s="5">
        <v>0.29461900000000002</v>
      </c>
      <c r="J109" s="5"/>
      <c r="K109" s="5">
        <f t="shared" si="6"/>
        <v>0.65679460000000001</v>
      </c>
      <c r="L109" s="5">
        <f t="shared" si="7"/>
        <v>-0.62519539999999996</v>
      </c>
      <c r="M109" s="5">
        <f t="shared" si="7"/>
        <v>6.0058E-2</v>
      </c>
      <c r="N109">
        <v>1</v>
      </c>
      <c r="O109" s="5">
        <f t="shared" si="8"/>
        <v>-0.95188876400628131</v>
      </c>
      <c r="P109" s="5">
        <f t="shared" si="9"/>
        <v>9.1441068486251262E-2</v>
      </c>
      <c r="Q109" s="5">
        <f t="shared" si="10"/>
        <v>0.95627071901596628</v>
      </c>
      <c r="R109" s="5">
        <f t="shared" si="11"/>
        <v>-4.7884450737127465E-2</v>
      </c>
    </row>
    <row r="110" spans="5:18" x14ac:dyDescent="0.3">
      <c r="E110" s="4">
        <v>-9.5</v>
      </c>
      <c r="F110" s="5">
        <v>1.5863499999999999E-2</v>
      </c>
      <c r="G110" s="5">
        <v>0.34723100000000001</v>
      </c>
      <c r="H110" s="5">
        <v>0.62744500000000003</v>
      </c>
      <c r="I110" s="5">
        <v>0.288881</v>
      </c>
      <c r="J110" s="5"/>
      <c r="K110" s="5">
        <f t="shared" si="6"/>
        <v>0.64330850000000006</v>
      </c>
      <c r="L110" s="5">
        <f t="shared" si="7"/>
        <v>-0.6115815</v>
      </c>
      <c r="M110" s="5">
        <f t="shared" si="7"/>
        <v>5.8350000000000013E-2</v>
      </c>
      <c r="N110">
        <v>1</v>
      </c>
      <c r="O110" s="5">
        <f t="shared" si="8"/>
        <v>-0.95068151594452732</v>
      </c>
      <c r="P110" s="5">
        <f t="shared" si="9"/>
        <v>9.0702983094425163E-2</v>
      </c>
      <c r="Q110" s="5">
        <f t="shared" si="10"/>
        <v>0.95499862612509145</v>
      </c>
      <c r="R110" s="5">
        <f t="shared" si="11"/>
        <v>-4.7560228746753065E-2</v>
      </c>
    </row>
    <row r="111" spans="5:18" x14ac:dyDescent="0.3">
      <c r="E111" s="4">
        <v>-9</v>
      </c>
      <c r="F111" s="5">
        <v>1.6407100000000001E-2</v>
      </c>
      <c r="G111" s="5">
        <v>0.363894</v>
      </c>
      <c r="H111" s="5">
        <v>0.66058700000000004</v>
      </c>
      <c r="I111" s="5">
        <v>0.304811</v>
      </c>
      <c r="J111" s="5"/>
      <c r="K111" s="5">
        <f t="shared" si="6"/>
        <v>0.67699410000000004</v>
      </c>
      <c r="L111" s="5">
        <f t="shared" si="7"/>
        <v>-0.64417990000000003</v>
      </c>
      <c r="M111" s="5">
        <f t="shared" si="7"/>
        <v>5.9082999999999997E-2</v>
      </c>
      <c r="N111">
        <v>1</v>
      </c>
      <c r="O111" s="5">
        <f t="shared" si="8"/>
        <v>-0.95152956281302892</v>
      </c>
      <c r="P111" s="5">
        <f t="shared" si="9"/>
        <v>8.7272547870062667E-2</v>
      </c>
      <c r="Q111" s="5">
        <f t="shared" si="10"/>
        <v>0.95552342018334968</v>
      </c>
      <c r="R111" s="5">
        <f t="shared" si="11"/>
        <v>-4.5731136679583784E-2</v>
      </c>
    </row>
    <row r="112" spans="5:18" x14ac:dyDescent="0.3">
      <c r="E112" s="4">
        <v>-8.5</v>
      </c>
      <c r="F112" s="5">
        <v>1.6657000000000002E-2</v>
      </c>
      <c r="G112" s="5">
        <v>0.37378099999999997</v>
      </c>
      <c r="H112" s="5">
        <v>0.671879</v>
      </c>
      <c r="I112" s="5">
        <v>0.30835200000000001</v>
      </c>
      <c r="J112" s="5"/>
      <c r="K112" s="5">
        <f t="shared" si="6"/>
        <v>0.68853600000000004</v>
      </c>
      <c r="L112" s="5">
        <f t="shared" si="7"/>
        <v>-0.65522199999999997</v>
      </c>
      <c r="M112" s="5">
        <f t="shared" si="7"/>
        <v>6.5428999999999959E-2</v>
      </c>
      <c r="N112">
        <v>1</v>
      </c>
      <c r="O112" s="5">
        <f t="shared" si="8"/>
        <v>-0.95161618274135262</v>
      </c>
      <c r="P112" s="5">
        <f t="shared" si="9"/>
        <v>9.5026258612476266E-2</v>
      </c>
      <c r="Q112" s="5">
        <f t="shared" si="10"/>
        <v>0.95634896825432325</v>
      </c>
      <c r="R112" s="5">
        <f t="shared" si="11"/>
        <v>-4.9763908488924653E-2</v>
      </c>
    </row>
    <row r="113" spans="5:18" x14ac:dyDescent="0.3">
      <c r="E113" s="4">
        <v>-8</v>
      </c>
      <c r="F113" s="5">
        <v>1.6900200000000001E-2</v>
      </c>
      <c r="G113" s="5">
        <v>0.36163499999999998</v>
      </c>
      <c r="H113" s="5">
        <v>0.654667</v>
      </c>
      <c r="I113" s="5">
        <v>0.30218699999999998</v>
      </c>
      <c r="J113" s="5"/>
      <c r="K113" s="5">
        <f t="shared" si="6"/>
        <v>0.67156720000000003</v>
      </c>
      <c r="L113" s="5">
        <f t="shared" si="7"/>
        <v>-0.63776679999999997</v>
      </c>
      <c r="M113" s="5">
        <f t="shared" si="7"/>
        <v>5.9448000000000001E-2</v>
      </c>
      <c r="N113">
        <v>1</v>
      </c>
      <c r="O113" s="5">
        <f t="shared" si="8"/>
        <v>-0.94966937039212151</v>
      </c>
      <c r="P113" s="5">
        <f t="shared" si="9"/>
        <v>8.8521297645269156E-2</v>
      </c>
      <c r="Q113" s="5">
        <f t="shared" si="10"/>
        <v>0.95378610453170831</v>
      </c>
      <c r="R113" s="5">
        <f t="shared" si="11"/>
        <v>-4.6472094809582282E-2</v>
      </c>
    </row>
    <row r="114" spans="5:18" x14ac:dyDescent="0.3">
      <c r="E114" s="4">
        <v>-7.5</v>
      </c>
      <c r="F114" s="5">
        <v>1.7392299999999999E-2</v>
      </c>
      <c r="G114" s="5">
        <v>0.39264100000000002</v>
      </c>
      <c r="H114" s="5">
        <v>0.71258900000000003</v>
      </c>
      <c r="I114" s="5">
        <v>0.32916499999999999</v>
      </c>
      <c r="J114" s="5"/>
      <c r="K114" s="5">
        <f t="shared" si="6"/>
        <v>0.72998130000000006</v>
      </c>
      <c r="L114" s="5">
        <f t="shared" si="7"/>
        <v>-0.6951967</v>
      </c>
      <c r="M114" s="5">
        <f t="shared" si="7"/>
        <v>6.3476000000000032E-2</v>
      </c>
      <c r="N114">
        <v>1</v>
      </c>
      <c r="O114" s="5">
        <f t="shared" si="8"/>
        <v>-0.95234864235563288</v>
      </c>
      <c r="P114" s="5">
        <f t="shared" si="9"/>
        <v>8.695565215163735E-2</v>
      </c>
      <c r="Q114" s="5">
        <f t="shared" si="10"/>
        <v>0.95631021224168344</v>
      </c>
      <c r="R114" s="5">
        <f t="shared" si="11"/>
        <v>-4.5527028405320413E-2</v>
      </c>
    </row>
    <row r="115" spans="5:18" x14ac:dyDescent="0.3">
      <c r="E115" s="4">
        <v>-7</v>
      </c>
      <c r="F115" s="5">
        <v>1.7648799999999999E-2</v>
      </c>
      <c r="G115" s="5">
        <v>0.405275</v>
      </c>
      <c r="H115" s="5">
        <v>0.73450099999999996</v>
      </c>
      <c r="I115" s="5">
        <v>0.33929599999999999</v>
      </c>
      <c r="J115" s="5"/>
      <c r="K115" s="5">
        <f t="shared" si="6"/>
        <v>0.75214979999999998</v>
      </c>
      <c r="L115" s="5">
        <f t="shared" si="7"/>
        <v>-0.71685219999999994</v>
      </c>
      <c r="M115" s="5">
        <f t="shared" si="7"/>
        <v>6.597900000000001E-2</v>
      </c>
      <c r="N115">
        <v>1</v>
      </c>
      <c r="O115" s="5">
        <f t="shared" si="8"/>
        <v>-0.95307105047425389</v>
      </c>
      <c r="P115" s="5">
        <f t="shared" si="9"/>
        <v>8.7720557793141751E-2</v>
      </c>
      <c r="Q115" s="5">
        <f t="shared" si="10"/>
        <v>0.95709943240586959</v>
      </c>
      <c r="R115" s="5">
        <f t="shared" si="11"/>
        <v>-4.5890652956242756E-2</v>
      </c>
    </row>
    <row r="116" spans="5:18" x14ac:dyDescent="0.3">
      <c r="E116" s="4">
        <v>-6.5</v>
      </c>
      <c r="F116" s="5">
        <v>1.7746999999999999E-2</v>
      </c>
      <c r="G116" s="5">
        <v>0.40905999999999998</v>
      </c>
      <c r="H116" s="5">
        <v>0.73059499999999999</v>
      </c>
      <c r="I116" s="5">
        <v>0.33258199999999999</v>
      </c>
      <c r="J116" s="5"/>
      <c r="K116" s="5">
        <f t="shared" si="6"/>
        <v>0.74834199999999995</v>
      </c>
      <c r="L116" s="5">
        <f t="shared" si="7"/>
        <v>-0.71284800000000004</v>
      </c>
      <c r="M116" s="5">
        <f t="shared" si="7"/>
        <v>7.647799999999999E-2</v>
      </c>
      <c r="N116">
        <v>1</v>
      </c>
      <c r="O116" s="5">
        <f t="shared" si="8"/>
        <v>-0.95256981433622601</v>
      </c>
      <c r="P116" s="5">
        <f t="shared" si="9"/>
        <v>0.10219658925999074</v>
      </c>
      <c r="Q116" s="5">
        <f t="shared" si="10"/>
        <v>0.95803621749959289</v>
      </c>
      <c r="R116" s="5">
        <f t="shared" si="11"/>
        <v>-5.3438171035105987E-2</v>
      </c>
    </row>
    <row r="117" spans="5:18" x14ac:dyDescent="0.3">
      <c r="E117" s="4">
        <v>-6</v>
      </c>
      <c r="F117" s="5">
        <v>1.7689799999999999E-2</v>
      </c>
      <c r="G117" s="5">
        <v>0.39941599999999999</v>
      </c>
      <c r="H117" s="5">
        <v>0.71735000000000004</v>
      </c>
      <c r="I117" s="5">
        <v>0.32800499999999999</v>
      </c>
      <c r="J117" s="5"/>
      <c r="K117" s="5">
        <f t="shared" si="6"/>
        <v>0.73503980000000002</v>
      </c>
      <c r="L117" s="5">
        <f t="shared" si="7"/>
        <v>-0.69966020000000007</v>
      </c>
      <c r="M117" s="5">
        <f t="shared" si="7"/>
        <v>7.1411000000000002E-2</v>
      </c>
      <c r="N117">
        <v>1</v>
      </c>
      <c r="O117" s="5">
        <f t="shared" si="8"/>
        <v>-0.95186709617628873</v>
      </c>
      <c r="P117" s="5">
        <f t="shared" si="9"/>
        <v>9.7152562351045482E-2</v>
      </c>
      <c r="Q117" s="5">
        <f t="shared" si="10"/>
        <v>0.95681220161244485</v>
      </c>
      <c r="R117" s="5">
        <f t="shared" si="11"/>
        <v>-5.0856521583142973E-2</v>
      </c>
    </row>
    <row r="118" spans="5:18" x14ac:dyDescent="0.3">
      <c r="E118" s="4">
        <v>-5.5</v>
      </c>
      <c r="F118" s="5">
        <v>1.7819499999999999E-2</v>
      </c>
      <c r="G118" s="5">
        <v>0.379519</v>
      </c>
      <c r="H118" s="5">
        <v>0.67877600000000005</v>
      </c>
      <c r="I118" s="5">
        <v>0.311525</v>
      </c>
      <c r="J118" s="5"/>
      <c r="K118" s="5">
        <f t="shared" si="6"/>
        <v>0.69659550000000003</v>
      </c>
      <c r="L118" s="5">
        <f t="shared" si="7"/>
        <v>-0.66095650000000006</v>
      </c>
      <c r="M118" s="5">
        <f t="shared" si="7"/>
        <v>6.7993999999999999E-2</v>
      </c>
      <c r="N118">
        <v>1</v>
      </c>
      <c r="O118" s="5">
        <f t="shared" si="8"/>
        <v>-0.94883831434455146</v>
      </c>
      <c r="P118" s="5">
        <f t="shared" si="9"/>
        <v>9.7609014126562685E-2</v>
      </c>
      <c r="Q118" s="5">
        <f t="shared" si="10"/>
        <v>0.95384572463631112</v>
      </c>
      <c r="R118" s="5">
        <f t="shared" si="11"/>
        <v>-5.125576249638044E-2</v>
      </c>
    </row>
    <row r="119" spans="5:18" x14ac:dyDescent="0.3">
      <c r="E119" s="4">
        <v>-5</v>
      </c>
      <c r="F119" s="5">
        <v>1.7990200000000001E-2</v>
      </c>
      <c r="G119" s="5">
        <v>0.38879599999999997</v>
      </c>
      <c r="H119" s="5">
        <v>0.69842899999999997</v>
      </c>
      <c r="I119" s="5">
        <v>0.32049800000000001</v>
      </c>
      <c r="J119" s="5"/>
      <c r="K119" s="5">
        <f t="shared" si="6"/>
        <v>0.71641919999999992</v>
      </c>
      <c r="L119" s="5">
        <f t="shared" si="7"/>
        <v>-0.68043880000000001</v>
      </c>
      <c r="M119" s="5">
        <f t="shared" si="7"/>
        <v>6.829799999999997E-2</v>
      </c>
      <c r="N119">
        <v>1</v>
      </c>
      <c r="O119" s="5">
        <f t="shared" si="8"/>
        <v>-0.94977744873392578</v>
      </c>
      <c r="P119" s="5">
        <f t="shared" si="9"/>
        <v>9.5332453401583847E-2</v>
      </c>
      <c r="Q119" s="5">
        <f t="shared" si="10"/>
        <v>0.95454988282178854</v>
      </c>
      <c r="R119" s="5">
        <f t="shared" si="11"/>
        <v>-5.0019203008770156E-2</v>
      </c>
    </row>
    <row r="120" spans="5:18" x14ac:dyDescent="0.3">
      <c r="E120" s="4">
        <v>-4.5</v>
      </c>
      <c r="F120" s="5">
        <v>1.83421E-2</v>
      </c>
      <c r="G120" s="5">
        <v>0.40692299999999998</v>
      </c>
      <c r="H120" s="5">
        <v>0.73096099999999997</v>
      </c>
      <c r="I120" s="5">
        <v>0.336061</v>
      </c>
      <c r="J120" s="5"/>
      <c r="K120" s="5">
        <f t="shared" si="6"/>
        <v>0.7493031</v>
      </c>
      <c r="L120" s="5">
        <f t="shared" si="7"/>
        <v>-0.71261889999999994</v>
      </c>
      <c r="M120" s="5">
        <f t="shared" si="7"/>
        <v>7.0861999999999981E-2</v>
      </c>
      <c r="N120">
        <v>1</v>
      </c>
      <c r="O120" s="5">
        <f t="shared" si="8"/>
        <v>-0.95104224178439933</v>
      </c>
      <c r="P120" s="5">
        <f t="shared" si="9"/>
        <v>9.4570541613934314E-2</v>
      </c>
      <c r="Q120" s="5">
        <f t="shared" si="10"/>
        <v>0.95573266816586777</v>
      </c>
      <c r="R120" s="5">
        <f t="shared" si="11"/>
        <v>-4.9556511096815227E-2</v>
      </c>
    </row>
    <row r="121" spans="5:18" x14ac:dyDescent="0.3">
      <c r="E121" s="4">
        <v>-4</v>
      </c>
      <c r="F121" s="5">
        <v>1.9161299999999999E-2</v>
      </c>
      <c r="G121" s="5">
        <v>0.42877399999999999</v>
      </c>
      <c r="H121" s="5">
        <v>0.76355399999999995</v>
      </c>
      <c r="I121" s="5">
        <v>0.34900100000000001</v>
      </c>
      <c r="J121" s="5"/>
      <c r="K121" s="5">
        <f t="shared" si="6"/>
        <v>0.7827153</v>
      </c>
      <c r="L121" s="5">
        <f t="shared" si="7"/>
        <v>-0.74439269999999991</v>
      </c>
      <c r="M121" s="5">
        <f t="shared" si="7"/>
        <v>7.9772999999999983E-2</v>
      </c>
      <c r="N121">
        <v>1</v>
      </c>
      <c r="O121" s="5">
        <f t="shared" si="8"/>
        <v>-0.95103890265081048</v>
      </c>
      <c r="P121" s="5">
        <f t="shared" si="9"/>
        <v>0.10191828369778895</v>
      </c>
      <c r="Q121" s="5">
        <f t="shared" si="10"/>
        <v>0.95648435999087866</v>
      </c>
      <c r="R121" s="5">
        <f t="shared" si="11"/>
        <v>-5.3378885870330794E-2</v>
      </c>
    </row>
    <row r="122" spans="5:18" x14ac:dyDescent="0.3">
      <c r="E122" s="4">
        <v>-3.5</v>
      </c>
      <c r="F122" s="5">
        <v>1.99329E-2</v>
      </c>
      <c r="G122" s="5">
        <v>0.469057</v>
      </c>
      <c r="H122" s="5">
        <v>0.83868799999999999</v>
      </c>
      <c r="I122" s="5">
        <v>0.38299800000000001</v>
      </c>
      <c r="J122" s="5"/>
      <c r="K122" s="5">
        <f t="shared" si="6"/>
        <v>0.85862090000000002</v>
      </c>
      <c r="L122" s="5">
        <f t="shared" si="7"/>
        <v>-0.81875509999999996</v>
      </c>
      <c r="M122" s="5">
        <f t="shared" si="7"/>
        <v>8.6058999999999997E-2</v>
      </c>
      <c r="N122">
        <v>1</v>
      </c>
      <c r="O122" s="5">
        <f t="shared" si="8"/>
        <v>-0.95356996318165554</v>
      </c>
      <c r="P122" s="5">
        <f t="shared" si="9"/>
        <v>0.10022933287554495</v>
      </c>
      <c r="Q122" s="5">
        <f t="shared" si="10"/>
        <v>0.95882302530286612</v>
      </c>
      <c r="R122" s="5">
        <f t="shared" si="11"/>
        <v>-5.2362517897608395E-2</v>
      </c>
    </row>
    <row r="123" spans="5:18" x14ac:dyDescent="0.3">
      <c r="E123" s="4">
        <v>-3</v>
      </c>
      <c r="F123" s="5">
        <v>1.9077400000000001E-2</v>
      </c>
      <c r="G123" s="5">
        <v>0.41180600000000001</v>
      </c>
      <c r="H123" s="5">
        <v>0.74597500000000005</v>
      </c>
      <c r="I123" s="5">
        <v>0.34259200000000001</v>
      </c>
      <c r="J123" s="5"/>
      <c r="K123" s="5">
        <f t="shared" si="6"/>
        <v>0.76505240000000008</v>
      </c>
      <c r="L123" s="5">
        <f t="shared" si="7"/>
        <v>-0.72689760000000003</v>
      </c>
      <c r="M123" s="5">
        <f t="shared" si="7"/>
        <v>6.9213999999999998E-2</v>
      </c>
      <c r="N123">
        <v>1</v>
      </c>
      <c r="O123" s="5">
        <f t="shared" si="8"/>
        <v>-0.95012786052301768</v>
      </c>
      <c r="P123" s="5">
        <f t="shared" si="9"/>
        <v>9.0469620120138164E-2</v>
      </c>
      <c r="Q123" s="5">
        <f t="shared" si="10"/>
        <v>0.95442532631250365</v>
      </c>
      <c r="R123" s="5">
        <f t="shared" si="11"/>
        <v>-4.7466076031480293E-2</v>
      </c>
    </row>
    <row r="124" spans="5:18" x14ac:dyDescent="0.3">
      <c r="E124" s="4">
        <v>-2.5</v>
      </c>
      <c r="F124" s="5">
        <v>1.8756999999999999E-2</v>
      </c>
      <c r="G124" s="5">
        <v>0.40808299999999997</v>
      </c>
      <c r="H124" s="5">
        <v>0.73413499999999998</v>
      </c>
      <c r="I124" s="5">
        <v>0.33636700000000003</v>
      </c>
      <c r="J124" s="5"/>
      <c r="K124" s="5">
        <f t="shared" si="6"/>
        <v>0.75289200000000001</v>
      </c>
      <c r="L124" s="5">
        <f t="shared" si="7"/>
        <v>-0.71537799999999996</v>
      </c>
      <c r="M124" s="5">
        <f t="shared" si="7"/>
        <v>7.1715999999999946E-2</v>
      </c>
      <c r="N124">
        <v>1</v>
      </c>
      <c r="O124" s="5">
        <f t="shared" si="8"/>
        <v>-0.9501734644543971</v>
      </c>
      <c r="P124" s="5">
        <f t="shared" si="9"/>
        <v>9.5254033779081121E-2</v>
      </c>
      <c r="Q124" s="5">
        <f t="shared" si="10"/>
        <v>0.9549360939374204</v>
      </c>
      <c r="R124" s="5">
        <f t="shared" si="11"/>
        <v>-4.9957639576864402E-2</v>
      </c>
    </row>
    <row r="125" spans="5:18" x14ac:dyDescent="0.3">
      <c r="E125" s="4">
        <v>-2</v>
      </c>
      <c r="F125" s="5">
        <v>1.97355E-2</v>
      </c>
      <c r="G125" s="5">
        <v>0.45996300000000001</v>
      </c>
      <c r="H125" s="5">
        <v>0.82214699999999996</v>
      </c>
      <c r="I125" s="5">
        <v>0.37420799999999999</v>
      </c>
      <c r="J125" s="5"/>
      <c r="K125" s="5">
        <f t="shared" si="6"/>
        <v>0.84188249999999998</v>
      </c>
      <c r="L125" s="5">
        <f t="shared" si="7"/>
        <v>-0.80241149999999994</v>
      </c>
      <c r="M125" s="5">
        <f t="shared" si="7"/>
        <v>8.5755000000000026E-2</v>
      </c>
      <c r="N125">
        <v>1</v>
      </c>
      <c r="O125" s="5">
        <f t="shared" si="8"/>
        <v>-0.95311578516004303</v>
      </c>
      <c r="P125" s="5">
        <f t="shared" si="9"/>
        <v>0.10186100791975131</v>
      </c>
      <c r="Q125" s="5">
        <f t="shared" si="10"/>
        <v>0.95854335575167016</v>
      </c>
      <c r="R125" s="5">
        <f t="shared" si="11"/>
        <v>-5.3233742661690266E-2</v>
      </c>
    </row>
    <row r="126" spans="5:18" x14ac:dyDescent="0.3">
      <c r="E126" s="4">
        <v>-1.5</v>
      </c>
      <c r="F126" s="5">
        <v>1.8709300000000002E-2</v>
      </c>
      <c r="G126" s="5">
        <v>0.386965</v>
      </c>
      <c r="H126" s="5">
        <v>0.70294599999999996</v>
      </c>
      <c r="I126" s="5">
        <v>0.32330500000000001</v>
      </c>
      <c r="J126" s="5"/>
      <c r="K126" s="5">
        <f t="shared" si="6"/>
        <v>0.7216553</v>
      </c>
      <c r="L126" s="5">
        <f t="shared" si="7"/>
        <v>-0.68423669999999992</v>
      </c>
      <c r="M126" s="5">
        <f t="shared" si="7"/>
        <v>6.3659999999999994E-2</v>
      </c>
      <c r="N126">
        <v>1</v>
      </c>
      <c r="O126" s="5">
        <f t="shared" si="8"/>
        <v>-0.94814892927412842</v>
      </c>
      <c r="P126" s="5">
        <f t="shared" si="9"/>
        <v>8.8213860550875184E-2</v>
      </c>
      <c r="Q126" s="5">
        <f t="shared" si="10"/>
        <v>0.95224370687180993</v>
      </c>
      <c r="R126" s="5">
        <f t="shared" si="11"/>
        <v>-4.6385458720200015E-2</v>
      </c>
    </row>
    <row r="127" spans="5:18" x14ac:dyDescent="0.3">
      <c r="E127" s="4">
        <v>-1</v>
      </c>
      <c r="F127" s="5">
        <v>1.95228E-2</v>
      </c>
      <c r="G127" s="5">
        <v>0.46197700000000003</v>
      </c>
      <c r="H127" s="5">
        <v>0.825932</v>
      </c>
      <c r="I127" s="5">
        <v>0.375612</v>
      </c>
      <c r="J127" s="5"/>
      <c r="K127" s="5">
        <f t="shared" si="6"/>
        <v>0.84545479999999995</v>
      </c>
      <c r="L127" s="5">
        <f t="shared" si="7"/>
        <v>-0.80640920000000005</v>
      </c>
      <c r="M127" s="5">
        <f t="shared" si="7"/>
        <v>8.6365000000000025E-2</v>
      </c>
      <c r="N127">
        <v>1</v>
      </c>
      <c r="O127" s="5">
        <f t="shared" si="8"/>
        <v>-0.95381704616260987</v>
      </c>
      <c r="P127" s="5">
        <f t="shared" si="9"/>
        <v>0.10215211978215752</v>
      </c>
      <c r="Q127" s="5">
        <f t="shared" si="10"/>
        <v>0.9592716055040692</v>
      </c>
      <c r="R127" s="5">
        <f t="shared" si="11"/>
        <v>-5.3345777133317979E-2</v>
      </c>
    </row>
    <row r="128" spans="5:18" x14ac:dyDescent="0.3">
      <c r="E128" s="4">
        <v>-0.5</v>
      </c>
      <c r="F128" s="5">
        <v>1.8581500000000001E-2</v>
      </c>
      <c r="G128" s="5">
        <v>0.401308</v>
      </c>
      <c r="H128" s="5">
        <v>0.72699400000000003</v>
      </c>
      <c r="I128" s="5">
        <v>0.33398600000000001</v>
      </c>
      <c r="J128" s="5"/>
      <c r="K128" s="5">
        <f t="shared" si="6"/>
        <v>0.74557550000000006</v>
      </c>
      <c r="L128" s="5">
        <f t="shared" si="7"/>
        <v>-0.7084125</v>
      </c>
      <c r="M128" s="5">
        <f t="shared" si="7"/>
        <v>6.7321999999999993E-2</v>
      </c>
      <c r="N128">
        <v>1</v>
      </c>
      <c r="O128" s="5">
        <f t="shared" si="8"/>
        <v>-0.95015528273125915</v>
      </c>
      <c r="P128" s="5">
        <f t="shared" si="9"/>
        <v>9.029534902903863E-2</v>
      </c>
      <c r="Q128" s="5">
        <f t="shared" si="10"/>
        <v>0.95443612219906837</v>
      </c>
      <c r="R128" s="5">
        <f t="shared" si="11"/>
        <v>-4.7373830074404863E-2</v>
      </c>
    </row>
    <row r="129" spans="5:18" x14ac:dyDescent="0.3">
      <c r="E129" s="4">
        <v>0</v>
      </c>
      <c r="F129" s="5">
        <v>1.9044999999999999E-2</v>
      </c>
      <c r="G129" s="5">
        <v>0.43347400000000003</v>
      </c>
      <c r="H129" s="5">
        <v>0.77850699999999995</v>
      </c>
      <c r="I129" s="5">
        <v>0.35718</v>
      </c>
      <c r="J129" s="5"/>
      <c r="K129" s="5">
        <f t="shared" si="6"/>
        <v>0.79755199999999993</v>
      </c>
      <c r="L129" s="5">
        <f t="shared" si="7"/>
        <v>-0.75946199999999997</v>
      </c>
      <c r="M129" s="5">
        <f t="shared" si="7"/>
        <v>7.6294000000000028E-2</v>
      </c>
      <c r="N129">
        <v>1</v>
      </c>
      <c r="O129" s="5">
        <f t="shared" si="8"/>
        <v>-0.95224135855718506</v>
      </c>
      <c r="P129" s="5">
        <f t="shared" si="9"/>
        <v>9.5660220274038602E-2</v>
      </c>
      <c r="Q129" s="5">
        <f t="shared" si="10"/>
        <v>0.95703421187004134</v>
      </c>
      <c r="R129" s="5">
        <f t="shared" si="11"/>
        <v>-5.0061026724928931E-2</v>
      </c>
    </row>
    <row r="130" spans="5:18" x14ac:dyDescent="0.3">
      <c r="E130" s="4">
        <v>0.5</v>
      </c>
      <c r="F130" s="5">
        <v>1.8462300000000001E-2</v>
      </c>
      <c r="G130" s="5">
        <v>0.41156199999999998</v>
      </c>
      <c r="H130" s="5">
        <v>0.740421</v>
      </c>
      <c r="I130" s="5">
        <v>0.33886899999999998</v>
      </c>
      <c r="J130" s="5"/>
      <c r="K130" s="5">
        <f t="shared" si="6"/>
        <v>0.75888330000000004</v>
      </c>
      <c r="L130" s="5">
        <f t="shared" si="7"/>
        <v>-0.72195869999999995</v>
      </c>
      <c r="M130" s="5">
        <f t="shared" si="7"/>
        <v>7.2693000000000008E-2</v>
      </c>
      <c r="N130">
        <v>1</v>
      </c>
      <c r="O130" s="5">
        <f t="shared" si="8"/>
        <v>-0.95134350696609071</v>
      </c>
      <c r="P130" s="5">
        <f t="shared" si="9"/>
        <v>9.5789431655697269E-2</v>
      </c>
      <c r="Q130" s="5">
        <f t="shared" si="10"/>
        <v>0.95615379697173286</v>
      </c>
      <c r="R130" s="5">
        <f t="shared" si="11"/>
        <v>-5.0175186664398866E-2</v>
      </c>
    </row>
    <row r="131" spans="5:18" x14ac:dyDescent="0.3">
      <c r="E131" s="4">
        <v>1</v>
      </c>
      <c r="F131" s="5">
        <v>1.8127600000000001E-2</v>
      </c>
      <c r="G131" s="5">
        <v>0.39483800000000002</v>
      </c>
      <c r="H131" s="5">
        <v>0.71356600000000003</v>
      </c>
      <c r="I131" s="5">
        <v>0.32763900000000001</v>
      </c>
      <c r="J131" s="5"/>
      <c r="K131" s="5">
        <f t="shared" si="6"/>
        <v>0.73169360000000006</v>
      </c>
      <c r="L131" s="5">
        <f t="shared" si="7"/>
        <v>-0.69543840000000001</v>
      </c>
      <c r="M131" s="5">
        <f t="shared" si="7"/>
        <v>6.7199000000000009E-2</v>
      </c>
      <c r="N131">
        <v>1</v>
      </c>
      <c r="O131" s="5">
        <f t="shared" si="8"/>
        <v>-0.95045029777491552</v>
      </c>
      <c r="P131" s="5">
        <f t="shared" si="9"/>
        <v>9.1840355033855708E-2</v>
      </c>
      <c r="Q131" s="5">
        <f t="shared" si="10"/>
        <v>0.95487717500900093</v>
      </c>
      <c r="R131" s="5">
        <f t="shared" si="11"/>
        <v>-4.8164595015861039E-2</v>
      </c>
    </row>
    <row r="132" spans="5:18" x14ac:dyDescent="0.3">
      <c r="E132" s="4">
        <v>1.5</v>
      </c>
      <c r="F132" s="5">
        <v>1.7954899999999999E-2</v>
      </c>
      <c r="G132" s="5">
        <v>0.40082000000000001</v>
      </c>
      <c r="H132" s="5">
        <v>0.71985200000000005</v>
      </c>
      <c r="I132" s="5">
        <v>0.33105699999999999</v>
      </c>
      <c r="J132" s="5"/>
      <c r="K132" s="5">
        <f t="shared" si="6"/>
        <v>0.73780690000000004</v>
      </c>
      <c r="L132" s="5">
        <f t="shared" si="7"/>
        <v>-0.70189710000000005</v>
      </c>
      <c r="M132" s="5">
        <f t="shared" si="7"/>
        <v>6.9763000000000019E-2</v>
      </c>
      <c r="N132">
        <v>1</v>
      </c>
      <c r="O132" s="5">
        <f t="shared" si="8"/>
        <v>-0.95132899949837824</v>
      </c>
      <c r="P132" s="5">
        <f t="shared" si="9"/>
        <v>9.455455079099967E-2</v>
      </c>
      <c r="Q132" s="5">
        <f t="shared" si="10"/>
        <v>0.95601643728644814</v>
      </c>
      <c r="R132" s="5">
        <f t="shared" si="11"/>
        <v>-4.9533348702580714E-2</v>
      </c>
    </row>
    <row r="133" spans="5:18" x14ac:dyDescent="0.3">
      <c r="E133" s="4">
        <v>2</v>
      </c>
      <c r="F133" s="5">
        <v>1.7783299999999998E-2</v>
      </c>
      <c r="G133" s="5">
        <v>0.415773</v>
      </c>
      <c r="H133" s="5">
        <v>0.74591399999999997</v>
      </c>
      <c r="I133" s="5">
        <v>0.34240900000000002</v>
      </c>
      <c r="J133" s="5"/>
      <c r="K133" s="5">
        <f t="shared" si="6"/>
        <v>0.76369729999999991</v>
      </c>
      <c r="L133" s="5">
        <f t="shared" si="7"/>
        <v>-0.72813070000000002</v>
      </c>
      <c r="M133" s="5">
        <f t="shared" si="7"/>
        <v>7.3363999999999985E-2</v>
      </c>
      <c r="N133">
        <v>1</v>
      </c>
      <c r="O133" s="5">
        <f t="shared" si="8"/>
        <v>-0.95342840677844498</v>
      </c>
      <c r="P133" s="5">
        <f t="shared" si="9"/>
        <v>9.6064239064351797E-2</v>
      </c>
      <c r="Q133" s="5">
        <f t="shared" si="10"/>
        <v>0.95825574085371223</v>
      </c>
      <c r="R133" s="5">
        <f t="shared" si="11"/>
        <v>-5.0208870461733952E-2</v>
      </c>
    </row>
    <row r="134" spans="5:18" x14ac:dyDescent="0.3">
      <c r="E134" s="4">
        <v>2.5</v>
      </c>
      <c r="F134" s="5">
        <v>1.7437100000000001E-2</v>
      </c>
      <c r="G134" s="5">
        <v>0.41565099999999999</v>
      </c>
      <c r="H134" s="5">
        <v>0.74914899999999995</v>
      </c>
      <c r="I134" s="5">
        <v>0.344057</v>
      </c>
      <c r="J134" s="5"/>
      <c r="K134" s="5">
        <f t="shared" si="6"/>
        <v>0.76658609999999994</v>
      </c>
      <c r="L134" s="5">
        <f t="shared" si="7"/>
        <v>-0.73171189999999997</v>
      </c>
      <c r="M134" s="5">
        <f t="shared" si="7"/>
        <v>7.1593999999999991E-2</v>
      </c>
      <c r="N134">
        <v>1</v>
      </c>
      <c r="O134" s="5">
        <f t="shared" si="8"/>
        <v>-0.95450713233647211</v>
      </c>
      <c r="P134" s="5">
        <f t="shared" si="9"/>
        <v>9.3393292677756617E-2</v>
      </c>
      <c r="Q134" s="5">
        <f t="shared" si="10"/>
        <v>0.9590652599267625</v>
      </c>
      <c r="R134" s="5">
        <f t="shared" si="11"/>
        <v>-4.8767031031568105E-2</v>
      </c>
    </row>
    <row r="135" spans="5:18" x14ac:dyDescent="0.3">
      <c r="E135" s="4">
        <v>3</v>
      </c>
      <c r="F135" s="5">
        <v>1.7183400000000001E-2</v>
      </c>
      <c r="G135" s="5">
        <v>0.41082999999999997</v>
      </c>
      <c r="H135" s="5">
        <v>0.74127600000000005</v>
      </c>
      <c r="I135" s="5">
        <v>0.340395</v>
      </c>
      <c r="J135" s="5"/>
      <c r="K135" s="5">
        <f t="shared" si="6"/>
        <v>0.75845940000000001</v>
      </c>
      <c r="L135" s="5">
        <f t="shared" si="7"/>
        <v>-0.72409260000000009</v>
      </c>
      <c r="M135" s="5">
        <f t="shared" si="7"/>
        <v>7.043499999999997E-2</v>
      </c>
      <c r="N135">
        <v>1</v>
      </c>
      <c r="O135" s="5">
        <f t="shared" si="8"/>
        <v>-0.95468867549139758</v>
      </c>
      <c r="P135" s="5">
        <f t="shared" si="9"/>
        <v>9.2865880494064634E-2</v>
      </c>
      <c r="Q135" s="5">
        <f t="shared" si="10"/>
        <v>0.95919473459327165</v>
      </c>
      <c r="R135" s="5">
        <f t="shared" si="11"/>
        <v>-4.8484197862073891E-2</v>
      </c>
    </row>
    <row r="136" spans="5:18" x14ac:dyDescent="0.3">
      <c r="E136" s="4">
        <v>3.5</v>
      </c>
      <c r="F136" s="5">
        <v>1.6884900000000001E-2</v>
      </c>
      <c r="G136" s="5">
        <v>0.41058499999999998</v>
      </c>
      <c r="H136" s="5">
        <v>0.74121499999999996</v>
      </c>
      <c r="I136" s="5">
        <v>0.339785</v>
      </c>
      <c r="J136" s="5"/>
      <c r="K136" s="5">
        <f t="shared" si="6"/>
        <v>0.75809989999999994</v>
      </c>
      <c r="L136" s="5">
        <f t="shared" si="7"/>
        <v>-0.72433009999999998</v>
      </c>
      <c r="M136" s="5">
        <f t="shared" si="7"/>
        <v>7.0799999999999974E-2</v>
      </c>
      <c r="N136">
        <v>1</v>
      </c>
      <c r="O136" s="5">
        <f t="shared" si="8"/>
        <v>-0.95545468347905071</v>
      </c>
      <c r="P136" s="5">
        <f t="shared" si="9"/>
        <v>9.3391385488904535E-2</v>
      </c>
      <c r="Q136" s="5">
        <f t="shared" si="10"/>
        <v>0.9600081265622652</v>
      </c>
      <c r="R136" s="5">
        <f t="shared" si="11"/>
        <v>-4.8717984478801706E-2</v>
      </c>
    </row>
    <row r="137" spans="5:18" x14ac:dyDescent="0.3">
      <c r="E137" s="4">
        <v>4</v>
      </c>
      <c r="F137" s="5">
        <v>1.6454799999999999E-2</v>
      </c>
      <c r="G137" s="5">
        <v>0.39941599999999999</v>
      </c>
      <c r="H137" s="5">
        <v>0.72150000000000003</v>
      </c>
      <c r="I137" s="5">
        <v>0.33154499999999998</v>
      </c>
      <c r="J137" s="5"/>
      <c r="K137" s="5">
        <f t="shared" si="6"/>
        <v>0.73795480000000002</v>
      </c>
      <c r="L137" s="5">
        <f t="shared" si="7"/>
        <v>-0.70504520000000004</v>
      </c>
      <c r="M137" s="5">
        <f t="shared" si="7"/>
        <v>6.7871000000000015E-2</v>
      </c>
      <c r="N137">
        <v>1</v>
      </c>
      <c r="O137" s="5">
        <f t="shared" si="8"/>
        <v>-0.95540431473580767</v>
      </c>
      <c r="P137" s="5">
        <f t="shared" si="9"/>
        <v>9.19717576198434E-2</v>
      </c>
      <c r="Q137" s="5">
        <f t="shared" si="10"/>
        <v>0.95982092538946118</v>
      </c>
      <c r="R137" s="5">
        <f t="shared" si="11"/>
        <v>-4.7984516968285526E-2</v>
      </c>
    </row>
    <row r="138" spans="5:18" x14ac:dyDescent="0.3">
      <c r="E138" s="4">
        <v>4.5</v>
      </c>
      <c r="F138" s="5">
        <v>1.5945600000000001E-2</v>
      </c>
      <c r="G138" s="5">
        <v>0.37780999999999998</v>
      </c>
      <c r="H138" s="5">
        <v>0.68463499999999999</v>
      </c>
      <c r="I138" s="5">
        <v>0.314882</v>
      </c>
      <c r="J138" s="5"/>
      <c r="K138" s="5">
        <f t="shared" ref="K138:K201" si="12">F138+H138</f>
        <v>0.7005806</v>
      </c>
      <c r="L138" s="5">
        <f t="shared" ref="L138:M201" si="13">F138-H138</f>
        <v>-0.66868939999999999</v>
      </c>
      <c r="M138" s="5">
        <f t="shared" si="13"/>
        <v>6.2927999999999984E-2</v>
      </c>
      <c r="N138">
        <v>1</v>
      </c>
      <c r="O138" s="5">
        <f t="shared" ref="O138:O201" si="14">L138/K138</f>
        <v>-0.95447889935861774</v>
      </c>
      <c r="P138" s="5">
        <f t="shared" ref="P138:P201" si="15">M138/K138</f>
        <v>8.9822641392011113E-2</v>
      </c>
      <c r="Q138" s="5">
        <f t="shared" ref="Q138:Q201" si="16">SQRT(O138^2+P138^2)</f>
        <v>0.9586960291080151</v>
      </c>
      <c r="R138" s="5">
        <f t="shared" ref="R138:R201" si="17">0.5*ATAN(P138/O138)</f>
        <v>-4.6915067619251322E-2</v>
      </c>
    </row>
    <row r="139" spans="5:18" x14ac:dyDescent="0.3">
      <c r="E139" s="4">
        <v>5</v>
      </c>
      <c r="F139" s="5">
        <v>1.5305600000000001E-2</v>
      </c>
      <c r="G139" s="5">
        <v>0.34558299999999997</v>
      </c>
      <c r="H139" s="5">
        <v>0.625614</v>
      </c>
      <c r="I139" s="5">
        <v>0.28808800000000001</v>
      </c>
      <c r="J139" s="5"/>
      <c r="K139" s="5">
        <f t="shared" si="12"/>
        <v>0.64091960000000003</v>
      </c>
      <c r="L139" s="5">
        <f t="shared" si="13"/>
        <v>-0.61030839999999997</v>
      </c>
      <c r="M139" s="5">
        <f t="shared" si="13"/>
        <v>5.7494999999999963E-2</v>
      </c>
      <c r="N139">
        <v>1</v>
      </c>
      <c r="O139" s="5">
        <f t="shared" si="14"/>
        <v>-0.95223862712265306</v>
      </c>
      <c r="P139" s="5">
        <f t="shared" si="15"/>
        <v>8.9707039697334831E-2</v>
      </c>
      <c r="Q139" s="5">
        <f t="shared" si="16"/>
        <v>0.95645478510784521</v>
      </c>
      <c r="R139" s="5">
        <f t="shared" si="17"/>
        <v>-4.6964627491952737E-2</v>
      </c>
    </row>
    <row r="140" spans="5:18" x14ac:dyDescent="0.3">
      <c r="E140" s="4">
        <v>5.5</v>
      </c>
      <c r="F140" s="5">
        <v>1.49823E-2</v>
      </c>
      <c r="G140" s="5">
        <v>0.33093499999999998</v>
      </c>
      <c r="H140" s="5">
        <v>0.59607299999999996</v>
      </c>
      <c r="I140" s="5">
        <v>0.27343899999999999</v>
      </c>
      <c r="J140" s="5"/>
      <c r="K140" s="5">
        <f t="shared" si="12"/>
        <v>0.61105529999999997</v>
      </c>
      <c r="L140" s="5">
        <f t="shared" si="13"/>
        <v>-0.58109069999999996</v>
      </c>
      <c r="M140" s="5">
        <f t="shared" si="13"/>
        <v>5.7495999999999992E-2</v>
      </c>
      <c r="N140">
        <v>1</v>
      </c>
      <c r="O140" s="5">
        <f t="shared" si="14"/>
        <v>-0.95096253972430966</v>
      </c>
      <c r="P140" s="5">
        <f t="shared" si="15"/>
        <v>9.4092956889499188E-2</v>
      </c>
      <c r="Q140" s="5">
        <f t="shared" si="16"/>
        <v>0.95560621413588476</v>
      </c>
      <c r="R140" s="5">
        <f t="shared" si="17"/>
        <v>-4.9311978191973263E-2</v>
      </c>
    </row>
    <row r="141" spans="5:18" x14ac:dyDescent="0.3">
      <c r="E141" s="4">
        <v>6</v>
      </c>
      <c r="F141" s="5">
        <v>1.4887900000000001E-2</v>
      </c>
      <c r="G141" s="5">
        <v>0.36541899999999999</v>
      </c>
      <c r="H141" s="5">
        <v>0.65881699999999999</v>
      </c>
      <c r="I141" s="5">
        <v>0.30151600000000001</v>
      </c>
      <c r="J141" s="5"/>
      <c r="K141" s="5">
        <f t="shared" si="12"/>
        <v>0.67370489999999994</v>
      </c>
      <c r="L141" s="5">
        <f t="shared" si="13"/>
        <v>-0.64392910000000003</v>
      </c>
      <c r="M141" s="5">
        <f t="shared" si="13"/>
        <v>6.3902999999999988E-2</v>
      </c>
      <c r="N141">
        <v>1</v>
      </c>
      <c r="O141" s="5">
        <f t="shared" si="14"/>
        <v>-0.95580290420924663</v>
      </c>
      <c r="P141" s="5">
        <f t="shared" si="15"/>
        <v>9.4853102597294445E-2</v>
      </c>
      <c r="Q141" s="5">
        <f t="shared" si="16"/>
        <v>0.96049794521756426</v>
      </c>
      <c r="R141" s="5">
        <f t="shared" si="17"/>
        <v>-4.9457657559914735E-2</v>
      </c>
    </row>
    <row r="142" spans="5:18" x14ac:dyDescent="0.3">
      <c r="E142" s="4">
        <v>6.5</v>
      </c>
      <c r="F142" s="5">
        <v>1.4586500000000001E-2</v>
      </c>
      <c r="G142" s="5">
        <v>0.359377</v>
      </c>
      <c r="H142" s="5">
        <v>0.65076100000000003</v>
      </c>
      <c r="I142" s="5">
        <v>0.29931799999999997</v>
      </c>
      <c r="J142" s="5"/>
      <c r="K142" s="5">
        <f t="shared" si="12"/>
        <v>0.66534749999999998</v>
      </c>
      <c r="L142" s="5">
        <f t="shared" si="13"/>
        <v>-0.63617450000000009</v>
      </c>
      <c r="M142" s="5">
        <f t="shared" si="13"/>
        <v>6.0059000000000029E-2</v>
      </c>
      <c r="N142">
        <v>1</v>
      </c>
      <c r="O142" s="5">
        <f t="shared" si="14"/>
        <v>-0.95615373921146485</v>
      </c>
      <c r="P142" s="5">
        <f t="shared" si="15"/>
        <v>9.0267116055895644E-2</v>
      </c>
      <c r="Q142" s="5">
        <f t="shared" si="16"/>
        <v>0.96040518805820418</v>
      </c>
      <c r="R142" s="5">
        <f t="shared" si="17"/>
        <v>-4.7063754627342969E-2</v>
      </c>
    </row>
    <row r="143" spans="5:18" x14ac:dyDescent="0.3">
      <c r="E143" s="4">
        <v>7</v>
      </c>
      <c r="F143" s="5">
        <v>1.3739599999999999E-2</v>
      </c>
      <c r="G143" s="5">
        <v>0.29510700000000001</v>
      </c>
      <c r="H143" s="5">
        <v>0.53149800000000003</v>
      </c>
      <c r="I143" s="5">
        <v>0.24456900000000001</v>
      </c>
      <c r="J143" s="5"/>
      <c r="K143" s="5">
        <f t="shared" si="12"/>
        <v>0.54523759999999999</v>
      </c>
      <c r="L143" s="5">
        <f t="shared" si="13"/>
        <v>-0.51775840000000006</v>
      </c>
      <c r="M143" s="5">
        <f t="shared" si="13"/>
        <v>5.0538E-2</v>
      </c>
      <c r="N143">
        <v>1</v>
      </c>
      <c r="O143" s="5">
        <f t="shared" si="14"/>
        <v>-0.94960142147203364</v>
      </c>
      <c r="P143" s="5">
        <f t="shared" si="15"/>
        <v>9.2689865849310465E-2</v>
      </c>
      <c r="Q143" s="5">
        <f t="shared" si="16"/>
        <v>0.95411439088448402</v>
      </c>
      <c r="R143" s="5">
        <f t="shared" si="17"/>
        <v>-4.8650499924217459E-2</v>
      </c>
    </row>
    <row r="144" spans="5:18" x14ac:dyDescent="0.3">
      <c r="E144" s="4">
        <v>7.5</v>
      </c>
      <c r="F144" s="5">
        <v>1.42708E-2</v>
      </c>
      <c r="G144" s="5">
        <v>0.36657899999999999</v>
      </c>
      <c r="H144" s="5">
        <v>0.66394399999999998</v>
      </c>
      <c r="I144" s="5">
        <v>0.30468899999999999</v>
      </c>
      <c r="J144" s="5"/>
      <c r="K144" s="5">
        <f t="shared" si="12"/>
        <v>0.67821480000000001</v>
      </c>
      <c r="L144" s="5">
        <f t="shared" si="13"/>
        <v>-0.64967319999999995</v>
      </c>
      <c r="M144" s="5">
        <f t="shared" si="13"/>
        <v>6.1890000000000001E-2</v>
      </c>
      <c r="N144">
        <v>1</v>
      </c>
      <c r="O144" s="5">
        <f t="shared" si="14"/>
        <v>-0.95791657746188952</v>
      </c>
      <c r="P144" s="5">
        <f t="shared" si="15"/>
        <v>9.1254275194230502E-2</v>
      </c>
      <c r="Q144" s="5">
        <f t="shared" si="16"/>
        <v>0.96225335131529921</v>
      </c>
      <c r="R144" s="5">
        <f t="shared" si="17"/>
        <v>-4.7488332363158615E-2</v>
      </c>
    </row>
    <row r="145" spans="5:18" x14ac:dyDescent="0.3">
      <c r="E145" s="4">
        <v>8</v>
      </c>
      <c r="F145" s="5">
        <v>1.2677300000000001E-2</v>
      </c>
      <c r="G145" s="5">
        <v>0.27118100000000001</v>
      </c>
      <c r="H145" s="5">
        <v>0.48895499999999997</v>
      </c>
      <c r="I145" s="5">
        <v>0.224549</v>
      </c>
      <c r="J145" s="5"/>
      <c r="K145" s="5">
        <f t="shared" si="12"/>
        <v>0.50163229999999992</v>
      </c>
      <c r="L145" s="5">
        <f t="shared" si="13"/>
        <v>-0.47627769999999997</v>
      </c>
      <c r="M145" s="5">
        <f t="shared" si="13"/>
        <v>4.6632000000000007E-2</v>
      </c>
      <c r="N145">
        <v>1</v>
      </c>
      <c r="O145" s="5">
        <f t="shared" si="14"/>
        <v>-0.94945580657385908</v>
      </c>
      <c r="P145" s="5">
        <f t="shared" si="15"/>
        <v>9.296052108287288E-2</v>
      </c>
      <c r="Q145" s="5">
        <f t="shared" si="16"/>
        <v>0.95399580036644638</v>
      </c>
      <c r="R145" s="5">
        <f t="shared" si="17"/>
        <v>-4.8799096576914842E-2</v>
      </c>
    </row>
    <row r="146" spans="5:18" x14ac:dyDescent="0.3">
      <c r="E146" s="4">
        <v>8.5</v>
      </c>
      <c r="F146" s="5">
        <v>1.3581299999999999E-2</v>
      </c>
      <c r="G146" s="5">
        <v>0.36090299999999997</v>
      </c>
      <c r="H146" s="5">
        <v>0.65265300000000004</v>
      </c>
      <c r="I146" s="5">
        <v>0.29956199999999999</v>
      </c>
      <c r="J146" s="5"/>
      <c r="K146" s="5">
        <f t="shared" si="12"/>
        <v>0.66623430000000006</v>
      </c>
      <c r="L146" s="5">
        <f t="shared" si="13"/>
        <v>-0.63907170000000002</v>
      </c>
      <c r="M146" s="5">
        <f t="shared" si="13"/>
        <v>6.1340999999999979E-2</v>
      </c>
      <c r="N146">
        <v>1</v>
      </c>
      <c r="O146" s="5">
        <f t="shared" si="14"/>
        <v>-0.959229658394952</v>
      </c>
      <c r="P146" s="5">
        <f t="shared" si="15"/>
        <v>9.2071212785051704E-2</v>
      </c>
      <c r="Q146" s="5">
        <f t="shared" si="16"/>
        <v>0.96363823386590808</v>
      </c>
      <c r="R146" s="5">
        <f t="shared" si="17"/>
        <v>-4.7845692178078346E-2</v>
      </c>
    </row>
    <row r="147" spans="5:18" x14ac:dyDescent="0.3">
      <c r="E147" s="4">
        <v>9</v>
      </c>
      <c r="F147" s="5">
        <v>1.26315E-2</v>
      </c>
      <c r="G147" s="5">
        <v>0.264345</v>
      </c>
      <c r="H147" s="5">
        <v>0.47332999999999997</v>
      </c>
      <c r="I147" s="5">
        <v>0.21923899999999999</v>
      </c>
      <c r="J147" s="5"/>
      <c r="K147" s="5">
        <f t="shared" si="12"/>
        <v>0.48596149999999999</v>
      </c>
      <c r="L147" s="5">
        <f t="shared" si="13"/>
        <v>-0.46069849999999996</v>
      </c>
      <c r="M147" s="5">
        <f t="shared" si="13"/>
        <v>4.5106000000000007E-2</v>
      </c>
      <c r="N147">
        <v>1</v>
      </c>
      <c r="O147" s="5">
        <f t="shared" si="14"/>
        <v>-0.94801440031772055</v>
      </c>
      <c r="P147" s="5">
        <f t="shared" si="15"/>
        <v>9.2818052458888217E-2</v>
      </c>
      <c r="Q147" s="5">
        <f t="shared" si="16"/>
        <v>0.95254737103832698</v>
      </c>
      <c r="R147" s="5">
        <f t="shared" si="17"/>
        <v>-4.879839571363731E-2</v>
      </c>
    </row>
    <row r="148" spans="5:18" x14ac:dyDescent="0.3">
      <c r="E148" s="4">
        <v>9.5</v>
      </c>
      <c r="F148" s="5">
        <v>1.24636E-2</v>
      </c>
      <c r="G148" s="5">
        <v>0.26544400000000001</v>
      </c>
      <c r="H148" s="5">
        <v>0.47662500000000002</v>
      </c>
      <c r="I148" s="5">
        <v>0.21673700000000001</v>
      </c>
      <c r="J148" s="5"/>
      <c r="K148" s="5">
        <f t="shared" si="12"/>
        <v>0.48908860000000004</v>
      </c>
      <c r="L148" s="5">
        <f t="shared" si="13"/>
        <v>-0.4641614</v>
      </c>
      <c r="M148" s="5">
        <f t="shared" si="13"/>
        <v>4.8707E-2</v>
      </c>
      <c r="N148">
        <v>1</v>
      </c>
      <c r="O148" s="5">
        <f t="shared" si="14"/>
        <v>-0.9490333653248102</v>
      </c>
      <c r="P148" s="5">
        <f t="shared" si="15"/>
        <v>9.9587273144375058E-2</v>
      </c>
      <c r="Q148" s="5">
        <f t="shared" si="16"/>
        <v>0.95424417916593396</v>
      </c>
      <c r="R148" s="5">
        <f t="shared" si="17"/>
        <v>-5.2276421129470028E-2</v>
      </c>
    </row>
    <row r="149" spans="5:18" x14ac:dyDescent="0.3">
      <c r="E149" s="4">
        <v>10</v>
      </c>
      <c r="F149" s="5">
        <v>1.2843200000000001E-2</v>
      </c>
      <c r="G149" s="5">
        <v>0.361452</v>
      </c>
      <c r="H149" s="5">
        <v>0.65607099999999996</v>
      </c>
      <c r="I149" s="5">
        <v>0.29980699999999999</v>
      </c>
      <c r="J149" s="5"/>
      <c r="K149" s="5">
        <f t="shared" si="12"/>
        <v>0.66891420000000001</v>
      </c>
      <c r="L149" s="5">
        <f t="shared" si="13"/>
        <v>-0.64322779999999991</v>
      </c>
      <c r="M149" s="5">
        <f t="shared" si="13"/>
        <v>6.1645000000000005E-2</v>
      </c>
      <c r="N149">
        <v>1</v>
      </c>
      <c r="O149" s="5">
        <f t="shared" si="14"/>
        <v>-0.96159985839738471</v>
      </c>
      <c r="P149" s="5">
        <f t="shared" si="15"/>
        <v>9.2156811740578992E-2</v>
      </c>
      <c r="Q149" s="5">
        <f t="shared" si="16"/>
        <v>0.96600577928916076</v>
      </c>
      <c r="R149" s="5">
        <f t="shared" si="17"/>
        <v>-4.7772579576393359E-2</v>
      </c>
    </row>
    <row r="150" spans="5:18" x14ac:dyDescent="0.3">
      <c r="E150" s="4">
        <v>10.5</v>
      </c>
      <c r="F150" s="5">
        <v>1.06497E-2</v>
      </c>
      <c r="G150" s="5">
        <v>0.29968499999999998</v>
      </c>
      <c r="H150" s="5">
        <v>0.54034800000000005</v>
      </c>
      <c r="I150" s="5">
        <v>0.24878</v>
      </c>
      <c r="J150" s="5"/>
      <c r="K150" s="5">
        <f t="shared" si="12"/>
        <v>0.55099770000000003</v>
      </c>
      <c r="L150" s="5">
        <f t="shared" si="13"/>
        <v>-0.52969830000000007</v>
      </c>
      <c r="M150" s="5">
        <f t="shared" si="13"/>
        <v>5.0904999999999978E-2</v>
      </c>
      <c r="N150">
        <v>1</v>
      </c>
      <c r="O150" s="5">
        <f t="shared" si="14"/>
        <v>-0.96134394027416092</v>
      </c>
      <c r="P150" s="5">
        <f t="shared" si="15"/>
        <v>9.2386955517237135E-2</v>
      </c>
      <c r="Q150" s="5">
        <f t="shared" si="16"/>
        <v>0.96577301735531695</v>
      </c>
      <c r="R150" s="5">
        <f t="shared" si="17"/>
        <v>-4.7903826074647361E-2</v>
      </c>
    </row>
    <row r="151" spans="5:18" x14ac:dyDescent="0.3">
      <c r="E151" s="4">
        <v>11</v>
      </c>
      <c r="F151" s="5">
        <v>7.5388299999999998E-3</v>
      </c>
      <c r="G151" s="5">
        <v>0.19317699999999999</v>
      </c>
      <c r="H151" s="5">
        <v>0.35364000000000001</v>
      </c>
      <c r="I151" s="5">
        <v>0.165711</v>
      </c>
      <c r="J151" s="5"/>
      <c r="K151" s="5">
        <f t="shared" si="12"/>
        <v>0.36117883000000001</v>
      </c>
      <c r="L151" s="5">
        <f t="shared" si="13"/>
        <v>-0.34610117000000001</v>
      </c>
      <c r="M151" s="5">
        <f t="shared" si="13"/>
        <v>2.746599999999999E-2</v>
      </c>
      <c r="N151">
        <v>1</v>
      </c>
      <c r="O151" s="5">
        <f t="shared" si="14"/>
        <v>-0.9582543085374079</v>
      </c>
      <c r="P151" s="5">
        <f t="shared" si="15"/>
        <v>7.6045431566407112E-2</v>
      </c>
      <c r="Q151" s="5">
        <f t="shared" si="16"/>
        <v>0.96126699074327249</v>
      </c>
      <c r="R151" s="5">
        <f t="shared" si="17"/>
        <v>-3.9596166329760561E-2</v>
      </c>
    </row>
    <row r="152" spans="5:18" x14ac:dyDescent="0.3">
      <c r="E152" s="4">
        <v>11.5</v>
      </c>
      <c r="F152" s="5">
        <v>5.9261599999999998E-3</v>
      </c>
      <c r="G152" s="5">
        <v>0.148927</v>
      </c>
      <c r="H152" s="5">
        <v>0.27386700000000003</v>
      </c>
      <c r="I152" s="5">
        <v>0.12768699999999999</v>
      </c>
      <c r="J152" s="5"/>
      <c r="K152" s="5">
        <f t="shared" si="12"/>
        <v>0.27979316000000004</v>
      </c>
      <c r="L152" s="5">
        <f t="shared" si="13"/>
        <v>-0.26794084000000001</v>
      </c>
      <c r="M152" s="5">
        <f t="shared" si="13"/>
        <v>2.1240000000000009E-2</v>
      </c>
      <c r="N152">
        <v>1</v>
      </c>
      <c r="O152" s="5">
        <f t="shared" si="14"/>
        <v>-0.95763899303328204</v>
      </c>
      <c r="P152" s="5">
        <f t="shared" si="15"/>
        <v>7.5913221037998233E-2</v>
      </c>
      <c r="Q152" s="5">
        <f t="shared" si="16"/>
        <v>0.96064314815969121</v>
      </c>
      <c r="R152" s="5">
        <f t="shared" si="17"/>
        <v>-3.9552904262256335E-2</v>
      </c>
    </row>
    <row r="153" spans="5:18" x14ac:dyDescent="0.3">
      <c r="E153" s="4">
        <v>12</v>
      </c>
      <c r="F153" s="5">
        <v>5.3558599999999996E-3</v>
      </c>
      <c r="G153" s="5">
        <v>0.13525499999999999</v>
      </c>
      <c r="H153" s="5">
        <v>0.24701000000000001</v>
      </c>
      <c r="I153" s="5">
        <v>0.114075</v>
      </c>
      <c r="J153" s="5"/>
      <c r="K153" s="5">
        <f t="shared" si="12"/>
        <v>0.25236586</v>
      </c>
      <c r="L153" s="5">
        <f t="shared" si="13"/>
        <v>-0.24165414000000002</v>
      </c>
      <c r="M153" s="5">
        <f t="shared" si="13"/>
        <v>2.1179999999999991E-2</v>
      </c>
      <c r="N153">
        <v>1</v>
      </c>
      <c r="O153" s="5">
        <f t="shared" si="14"/>
        <v>-0.95755479762595475</v>
      </c>
      <c r="P153" s="5">
        <f t="shared" si="15"/>
        <v>8.3925773478235099E-2</v>
      </c>
      <c r="Q153" s="5">
        <f t="shared" si="16"/>
        <v>0.96122563735597644</v>
      </c>
      <c r="R153" s="5">
        <f t="shared" si="17"/>
        <v>-4.3711262387654964E-2</v>
      </c>
    </row>
    <row r="154" spans="5:18" x14ac:dyDescent="0.3">
      <c r="E154" s="4">
        <v>12.5</v>
      </c>
      <c r="F154" s="5">
        <v>5.4388300000000004E-3</v>
      </c>
      <c r="G154" s="5">
        <v>0.122132</v>
      </c>
      <c r="H154" s="5">
        <v>0.22064300000000001</v>
      </c>
      <c r="I154" s="5">
        <v>0.102051</v>
      </c>
      <c r="J154" s="5"/>
      <c r="K154" s="5">
        <f t="shared" si="12"/>
        <v>0.22608183000000001</v>
      </c>
      <c r="L154" s="5">
        <f t="shared" si="13"/>
        <v>-0.21520417</v>
      </c>
      <c r="M154" s="5">
        <f t="shared" si="13"/>
        <v>2.0081000000000002E-2</v>
      </c>
      <c r="N154">
        <v>1</v>
      </c>
      <c r="O154" s="5">
        <f t="shared" si="14"/>
        <v>-0.9518861820961021</v>
      </c>
      <c r="P154" s="5">
        <f t="shared" si="15"/>
        <v>8.8821821727115363E-2</v>
      </c>
      <c r="Q154" s="5">
        <f t="shared" si="16"/>
        <v>0.9560212443666809</v>
      </c>
      <c r="R154" s="5">
        <f t="shared" si="17"/>
        <v>-4.6520986878762667E-2</v>
      </c>
    </row>
    <row r="155" spans="5:18" x14ac:dyDescent="0.3">
      <c r="E155" s="4">
        <v>13</v>
      </c>
      <c r="F155" s="5">
        <v>6.2313400000000001E-3</v>
      </c>
      <c r="G155" s="5">
        <v>0.10900899999999999</v>
      </c>
      <c r="H155" s="5">
        <v>0.20080700000000001</v>
      </c>
      <c r="I155" s="5">
        <v>9.5276399999999997E-2</v>
      </c>
      <c r="J155" s="5"/>
      <c r="K155" s="5">
        <f t="shared" si="12"/>
        <v>0.20703834000000002</v>
      </c>
      <c r="L155" s="5">
        <f t="shared" si="13"/>
        <v>-0.19457566000000001</v>
      </c>
      <c r="M155" s="5">
        <f t="shared" si="13"/>
        <v>1.3732599999999998E-2</v>
      </c>
      <c r="N155">
        <v>1</v>
      </c>
      <c r="O155" s="5">
        <f t="shared" si="14"/>
        <v>-0.93980496559236326</v>
      </c>
      <c r="P155" s="5">
        <f t="shared" si="15"/>
        <v>6.632877755878451E-2</v>
      </c>
      <c r="Q155" s="5">
        <f t="shared" si="16"/>
        <v>0.94214270685735602</v>
      </c>
      <c r="R155" s="5">
        <f t="shared" si="17"/>
        <v>-3.5230168516946464E-2</v>
      </c>
    </row>
    <row r="156" spans="5:18" x14ac:dyDescent="0.3">
      <c r="E156" s="4">
        <v>13.5</v>
      </c>
      <c r="F156" s="5">
        <v>7.3633500000000003E-3</v>
      </c>
      <c r="G156" s="5">
        <v>0.13025</v>
      </c>
      <c r="H156" s="5">
        <v>0.24762100000000001</v>
      </c>
      <c r="I156" s="5">
        <v>0.12048399999999999</v>
      </c>
      <c r="J156" s="5"/>
      <c r="K156" s="5">
        <f t="shared" si="12"/>
        <v>0.25498435000000003</v>
      </c>
      <c r="L156" s="5">
        <f t="shared" si="13"/>
        <v>-0.24025765000000002</v>
      </c>
      <c r="M156" s="5">
        <f t="shared" si="13"/>
        <v>9.7660000000000108E-3</v>
      </c>
      <c r="N156">
        <v>1</v>
      </c>
      <c r="O156" s="5">
        <f t="shared" si="14"/>
        <v>-0.94224469070356665</v>
      </c>
      <c r="P156" s="5">
        <f t="shared" si="15"/>
        <v>3.8300389808237287E-2</v>
      </c>
      <c r="Q156" s="5">
        <f t="shared" si="16"/>
        <v>0.9430227871152016</v>
      </c>
      <c r="R156" s="5">
        <f t="shared" si="17"/>
        <v>-2.0312832206165546E-2</v>
      </c>
    </row>
    <row r="157" spans="5:18" x14ac:dyDescent="0.3">
      <c r="E157" s="4">
        <v>14</v>
      </c>
      <c r="F157" s="5">
        <v>8.8043800000000005E-3</v>
      </c>
      <c r="G157" s="5">
        <v>0.22753999999999999</v>
      </c>
      <c r="H157" s="5">
        <v>0.42914000000000002</v>
      </c>
      <c r="I157" s="5">
        <v>0.20230200000000001</v>
      </c>
      <c r="J157" s="5"/>
      <c r="K157" s="5">
        <f t="shared" si="12"/>
        <v>0.43794438000000002</v>
      </c>
      <c r="L157" s="5">
        <f t="shared" si="13"/>
        <v>-0.42033562000000002</v>
      </c>
      <c r="M157" s="5">
        <f t="shared" si="13"/>
        <v>2.5237999999999983E-2</v>
      </c>
      <c r="N157">
        <v>1</v>
      </c>
      <c r="O157" s="5">
        <f t="shared" si="14"/>
        <v>-0.95979224576417677</v>
      </c>
      <c r="P157" s="5">
        <f t="shared" si="15"/>
        <v>5.7628322573747795E-2</v>
      </c>
      <c r="Q157" s="5">
        <f t="shared" si="16"/>
        <v>0.96152076347404258</v>
      </c>
      <c r="R157" s="5">
        <f t="shared" si="17"/>
        <v>-2.9985249546171919E-2</v>
      </c>
    </row>
    <row r="158" spans="5:18" x14ac:dyDescent="0.3">
      <c r="E158" s="4">
        <v>14.5</v>
      </c>
      <c r="F158" s="5">
        <v>1.04008E-2</v>
      </c>
      <c r="G158" s="5">
        <v>0.30627599999999999</v>
      </c>
      <c r="H158" s="5">
        <v>0.55047999999999997</v>
      </c>
      <c r="I158" s="5">
        <v>0.25046000000000002</v>
      </c>
      <c r="J158" s="5"/>
      <c r="K158" s="5">
        <f t="shared" si="12"/>
        <v>0.56088079999999996</v>
      </c>
      <c r="L158" s="5">
        <f t="shared" si="13"/>
        <v>-0.54007919999999998</v>
      </c>
      <c r="M158" s="5">
        <f t="shared" si="13"/>
        <v>5.5815999999999977E-2</v>
      </c>
      <c r="N158">
        <v>1</v>
      </c>
      <c r="O158" s="5">
        <f t="shared" si="14"/>
        <v>-0.96291261886661128</v>
      </c>
      <c r="P158" s="5">
        <f t="shared" si="15"/>
        <v>9.9514905840955833E-2</v>
      </c>
      <c r="Q158" s="5">
        <f t="shared" si="16"/>
        <v>0.96804128427308822</v>
      </c>
      <c r="R158" s="5">
        <f t="shared" si="17"/>
        <v>-5.1491100364834445E-2</v>
      </c>
    </row>
    <row r="159" spans="5:18" x14ac:dyDescent="0.3">
      <c r="E159" s="4">
        <v>15</v>
      </c>
      <c r="F159" s="5">
        <v>9.0189599999999995E-3</v>
      </c>
      <c r="G159" s="5">
        <v>0.199464</v>
      </c>
      <c r="H159" s="5">
        <v>0.3407</v>
      </c>
      <c r="I159" s="5">
        <v>0.149812</v>
      </c>
      <c r="J159" s="5"/>
      <c r="K159" s="5">
        <f t="shared" si="12"/>
        <v>0.34971896000000002</v>
      </c>
      <c r="L159" s="5">
        <f t="shared" si="13"/>
        <v>-0.33168103999999998</v>
      </c>
      <c r="M159" s="5">
        <f t="shared" si="13"/>
        <v>4.9652000000000002E-2</v>
      </c>
      <c r="N159">
        <v>1</v>
      </c>
      <c r="O159" s="5">
        <f t="shared" si="14"/>
        <v>-0.94842166978879261</v>
      </c>
      <c r="P159" s="5">
        <f t="shared" si="15"/>
        <v>0.14197686050536121</v>
      </c>
      <c r="Q159" s="5">
        <f t="shared" si="16"/>
        <v>0.95898962071751348</v>
      </c>
      <c r="R159" s="5">
        <f t="shared" si="17"/>
        <v>-7.4297307217194367E-2</v>
      </c>
    </row>
    <row r="160" spans="5:18" x14ac:dyDescent="0.3">
      <c r="E160" s="4">
        <v>15.5</v>
      </c>
      <c r="F160" s="5">
        <v>6.4802499999999999E-3</v>
      </c>
      <c r="G160" s="5">
        <v>0.12548899999999999</v>
      </c>
      <c r="H160" s="5">
        <v>0.23455899999999999</v>
      </c>
      <c r="I160" s="5">
        <v>0.11358699999999999</v>
      </c>
      <c r="J160" s="5"/>
      <c r="K160" s="5">
        <f t="shared" si="12"/>
        <v>0.24103924999999998</v>
      </c>
      <c r="L160" s="5">
        <f t="shared" si="13"/>
        <v>-0.22807875</v>
      </c>
      <c r="M160" s="5">
        <f t="shared" si="13"/>
        <v>1.1901999999999996E-2</v>
      </c>
      <c r="N160">
        <v>1</v>
      </c>
      <c r="O160" s="5">
        <f t="shared" si="14"/>
        <v>-0.94623074872660784</v>
      </c>
      <c r="P160" s="5">
        <f t="shared" si="15"/>
        <v>4.9377850287868043E-2</v>
      </c>
      <c r="Q160" s="5">
        <f t="shared" si="16"/>
        <v>0.94751823303552729</v>
      </c>
      <c r="R160" s="5">
        <f t="shared" si="17"/>
        <v>-2.6068219872927578E-2</v>
      </c>
    </row>
    <row r="161" spans="5:18" x14ac:dyDescent="0.3">
      <c r="E161" s="4">
        <v>16</v>
      </c>
      <c r="F161" s="5">
        <v>7.5941400000000001E-3</v>
      </c>
      <c r="G161" s="5">
        <v>0.21808</v>
      </c>
      <c r="H161" s="5">
        <v>0.39837800000000001</v>
      </c>
      <c r="I161" s="5">
        <v>0.18338099999999999</v>
      </c>
      <c r="J161" s="5"/>
      <c r="K161" s="5">
        <f t="shared" si="12"/>
        <v>0.40597214000000004</v>
      </c>
      <c r="L161" s="5">
        <f t="shared" si="13"/>
        <v>-0.39078385999999998</v>
      </c>
      <c r="M161" s="5">
        <f t="shared" si="13"/>
        <v>3.4699000000000008E-2</v>
      </c>
      <c r="N161">
        <v>1</v>
      </c>
      <c r="O161" s="5">
        <f t="shared" si="14"/>
        <v>-0.96258787610401031</v>
      </c>
      <c r="P161" s="5">
        <f t="shared" si="15"/>
        <v>8.547138234658172E-2</v>
      </c>
      <c r="Q161" s="5">
        <f t="shared" si="16"/>
        <v>0.96637507026136849</v>
      </c>
      <c r="R161" s="5">
        <f t="shared" si="17"/>
        <v>-4.4280535342807403E-2</v>
      </c>
    </row>
    <row r="162" spans="5:18" x14ac:dyDescent="0.3">
      <c r="E162" s="4">
        <v>16.5</v>
      </c>
      <c r="F162" s="5">
        <v>6.62044E-3</v>
      </c>
      <c r="G162" s="5">
        <v>0.14117499999999999</v>
      </c>
      <c r="H162" s="5">
        <v>0.24914600000000001</v>
      </c>
      <c r="I162" s="5">
        <v>0.112458</v>
      </c>
      <c r="J162" s="5"/>
      <c r="K162" s="5">
        <f t="shared" si="12"/>
        <v>0.25576643999999998</v>
      </c>
      <c r="L162" s="5">
        <f t="shared" si="13"/>
        <v>-0.24252556</v>
      </c>
      <c r="M162" s="5">
        <f t="shared" si="13"/>
        <v>2.8716999999999993E-2</v>
      </c>
      <c r="N162">
        <v>1</v>
      </c>
      <c r="O162" s="5">
        <f t="shared" si="14"/>
        <v>-0.94823058099412894</v>
      </c>
      <c r="P162" s="5">
        <f t="shared" si="15"/>
        <v>0.1122782175800703</v>
      </c>
      <c r="Q162" s="5">
        <f t="shared" si="16"/>
        <v>0.95485477056745172</v>
      </c>
      <c r="R162" s="5">
        <f t="shared" si="17"/>
        <v>-5.8929683622092541E-2</v>
      </c>
    </row>
    <row r="163" spans="5:18" x14ac:dyDescent="0.3">
      <c r="E163" s="4">
        <v>17</v>
      </c>
      <c r="F163" s="5">
        <v>5.9604899999999997E-3</v>
      </c>
      <c r="G163" s="5">
        <v>0.15442</v>
      </c>
      <c r="H163" s="5">
        <v>0.28350999999999998</v>
      </c>
      <c r="I163" s="5">
        <v>0.13287399999999999</v>
      </c>
      <c r="J163" s="5"/>
      <c r="K163" s="5">
        <f t="shared" si="12"/>
        <v>0.28947048999999997</v>
      </c>
      <c r="L163" s="5">
        <f t="shared" si="13"/>
        <v>-0.27754951</v>
      </c>
      <c r="M163" s="5">
        <f t="shared" si="13"/>
        <v>2.154600000000001E-2</v>
      </c>
      <c r="N163">
        <v>1</v>
      </c>
      <c r="O163" s="5">
        <f t="shared" si="14"/>
        <v>-0.95881797830238247</v>
      </c>
      <c r="P163" s="5">
        <f t="shared" si="15"/>
        <v>7.4432457691974097E-2</v>
      </c>
      <c r="Q163" s="5">
        <f t="shared" si="16"/>
        <v>0.96170271200300539</v>
      </c>
      <c r="R163" s="5">
        <f t="shared" si="17"/>
        <v>-3.8737007273899969E-2</v>
      </c>
    </row>
    <row r="164" spans="5:18" x14ac:dyDescent="0.3">
      <c r="E164" s="4">
        <v>17.5</v>
      </c>
      <c r="F164" s="5">
        <v>6.0577699999999996E-3</v>
      </c>
      <c r="G164" s="5">
        <v>0.14727899999999999</v>
      </c>
      <c r="H164" s="5">
        <v>0.260683</v>
      </c>
      <c r="I164" s="5">
        <v>0.11773699999999999</v>
      </c>
      <c r="J164" s="5"/>
      <c r="K164" s="5">
        <f t="shared" si="12"/>
        <v>0.26674077000000002</v>
      </c>
      <c r="L164" s="5">
        <f t="shared" si="13"/>
        <v>-0.25462522999999998</v>
      </c>
      <c r="M164" s="5">
        <f t="shared" si="13"/>
        <v>2.9541999999999999E-2</v>
      </c>
      <c r="N164">
        <v>1</v>
      </c>
      <c r="O164" s="5">
        <f t="shared" si="14"/>
        <v>-0.95457934683175716</v>
      </c>
      <c r="P164" s="5">
        <f t="shared" si="15"/>
        <v>0.11075172348044132</v>
      </c>
      <c r="Q164" s="5">
        <f t="shared" si="16"/>
        <v>0.96098266043234737</v>
      </c>
      <c r="R164" s="5">
        <f t="shared" si="17"/>
        <v>-5.7752536097668762E-2</v>
      </c>
    </row>
    <row r="165" spans="5:18" x14ac:dyDescent="0.3">
      <c r="E165" s="4">
        <v>18</v>
      </c>
      <c r="F165" s="5">
        <v>5.3615900000000003E-3</v>
      </c>
      <c r="G165" s="5">
        <v>0.133912</v>
      </c>
      <c r="H165" s="5">
        <v>0.24737600000000001</v>
      </c>
      <c r="I165" s="5">
        <v>0.114716</v>
      </c>
      <c r="J165" s="5"/>
      <c r="K165" s="5">
        <f t="shared" si="12"/>
        <v>0.25273759000000001</v>
      </c>
      <c r="L165" s="5">
        <f t="shared" si="13"/>
        <v>-0.24201441000000001</v>
      </c>
      <c r="M165" s="5">
        <f t="shared" si="13"/>
        <v>1.9196000000000005E-2</v>
      </c>
      <c r="N165">
        <v>1</v>
      </c>
      <c r="O165" s="5">
        <f t="shared" si="14"/>
        <v>-0.95757188315359021</v>
      </c>
      <c r="P165" s="5">
        <f t="shared" si="15"/>
        <v>7.5952295026632186E-2</v>
      </c>
      <c r="Q165" s="5">
        <f t="shared" si="16"/>
        <v>0.96057933692440289</v>
      </c>
      <c r="R165" s="5">
        <f t="shared" si="17"/>
        <v>-3.9575939861545659E-2</v>
      </c>
    </row>
    <row r="166" spans="5:18" x14ac:dyDescent="0.3">
      <c r="E166" s="4">
        <v>18.5</v>
      </c>
      <c r="F166" s="5">
        <v>5.2547799999999997E-3</v>
      </c>
      <c r="G166" s="5">
        <v>0.117371</v>
      </c>
      <c r="H166" s="5">
        <v>0.20916799999999999</v>
      </c>
      <c r="I166" s="5">
        <v>9.5459500000000003E-2</v>
      </c>
      <c r="J166" s="5"/>
      <c r="K166" s="5">
        <f t="shared" si="12"/>
        <v>0.21442277999999998</v>
      </c>
      <c r="L166" s="5">
        <f t="shared" si="13"/>
        <v>-0.20391322000000001</v>
      </c>
      <c r="M166" s="5">
        <f t="shared" si="13"/>
        <v>2.19115E-2</v>
      </c>
      <c r="N166">
        <v>1</v>
      </c>
      <c r="O166" s="5">
        <f t="shared" si="14"/>
        <v>-0.95098673750988594</v>
      </c>
      <c r="P166" s="5">
        <f t="shared" si="15"/>
        <v>0.10218830294057377</v>
      </c>
      <c r="Q166" s="5">
        <f t="shared" si="16"/>
        <v>0.95646130302149246</v>
      </c>
      <c r="R166" s="5">
        <f t="shared" si="17"/>
        <v>-5.3522143330721077E-2</v>
      </c>
    </row>
    <row r="167" spans="5:18" x14ac:dyDescent="0.3">
      <c r="E167" s="4">
        <v>19</v>
      </c>
      <c r="F167" s="5">
        <v>5.3587299999999999E-3</v>
      </c>
      <c r="G167" s="5">
        <v>0.140321</v>
      </c>
      <c r="H167" s="5">
        <v>0.25134499999999999</v>
      </c>
      <c r="I167" s="5">
        <v>0.114991</v>
      </c>
      <c r="J167" s="5"/>
      <c r="K167" s="5">
        <f t="shared" si="12"/>
        <v>0.25670372999999996</v>
      </c>
      <c r="L167" s="5">
        <f t="shared" si="13"/>
        <v>-0.24598626999999998</v>
      </c>
      <c r="M167" s="5">
        <f t="shared" si="13"/>
        <v>2.5330000000000005E-2</v>
      </c>
      <c r="N167">
        <v>1</v>
      </c>
      <c r="O167" s="5">
        <f t="shared" si="14"/>
        <v>-0.95824969119069681</v>
      </c>
      <c r="P167" s="5">
        <f t="shared" si="15"/>
        <v>9.8674062897333076E-2</v>
      </c>
      <c r="Q167" s="5">
        <f t="shared" si="16"/>
        <v>0.96331668798777315</v>
      </c>
      <c r="R167" s="5">
        <f t="shared" si="17"/>
        <v>-5.130578334544162E-2</v>
      </c>
    </row>
    <row r="168" spans="5:18" x14ac:dyDescent="0.3">
      <c r="E168" s="4">
        <v>19.5</v>
      </c>
      <c r="F168" s="5">
        <v>4.6711299999999999E-3</v>
      </c>
      <c r="G168" s="5">
        <v>0.11926299999999999</v>
      </c>
      <c r="H168" s="5">
        <v>0.224305</v>
      </c>
      <c r="I168" s="5">
        <v>0.103272</v>
      </c>
      <c r="J168" s="5"/>
      <c r="K168" s="5">
        <f t="shared" si="12"/>
        <v>0.22897613</v>
      </c>
      <c r="L168" s="5">
        <f t="shared" si="13"/>
        <v>-0.21963387000000001</v>
      </c>
      <c r="M168" s="5">
        <f t="shared" si="13"/>
        <v>1.5990999999999991E-2</v>
      </c>
      <c r="N168">
        <v>1</v>
      </c>
      <c r="O168" s="5">
        <f t="shared" si="14"/>
        <v>-0.95919985196710245</v>
      </c>
      <c r="P168" s="5">
        <f t="shared" si="15"/>
        <v>6.9836973836530439E-2</v>
      </c>
      <c r="Q168" s="5">
        <f t="shared" si="16"/>
        <v>0.96173882053723692</v>
      </c>
      <c r="R168" s="5">
        <f t="shared" si="17"/>
        <v>-3.6339645089128264E-2</v>
      </c>
    </row>
    <row r="169" spans="5:18" x14ac:dyDescent="0.3">
      <c r="E169" s="4">
        <v>20</v>
      </c>
      <c r="F169" s="5">
        <v>4.3707199999999998E-3</v>
      </c>
      <c r="G169" s="5">
        <v>9.8423499999999997E-2</v>
      </c>
      <c r="H169" s="5">
        <v>0.17529400000000001</v>
      </c>
      <c r="I169" s="5">
        <v>8.1573999999999994E-2</v>
      </c>
      <c r="J169" s="5"/>
      <c r="K169" s="5">
        <f t="shared" si="12"/>
        <v>0.17966472</v>
      </c>
      <c r="L169" s="5">
        <f t="shared" si="13"/>
        <v>-0.17092328000000001</v>
      </c>
      <c r="M169" s="5">
        <f t="shared" si="13"/>
        <v>1.6849500000000003E-2</v>
      </c>
      <c r="N169">
        <v>1</v>
      </c>
      <c r="O169" s="5">
        <f t="shared" si="14"/>
        <v>-0.95134581792129258</v>
      </c>
      <c r="P169" s="5">
        <f t="shared" si="15"/>
        <v>9.3783019838285464E-2</v>
      </c>
      <c r="Q169" s="5">
        <f t="shared" si="16"/>
        <v>0.95595717481816167</v>
      </c>
      <c r="R169" s="5">
        <f t="shared" si="17"/>
        <v>-4.913091876667907E-2</v>
      </c>
    </row>
    <row r="170" spans="5:18" x14ac:dyDescent="0.3">
      <c r="E170" s="4">
        <v>20.5</v>
      </c>
      <c r="F170" s="5">
        <v>4.3430600000000001E-3</v>
      </c>
      <c r="G170" s="5">
        <v>0.107239</v>
      </c>
      <c r="H170" s="5">
        <v>0.19067500000000001</v>
      </c>
      <c r="I170" s="5">
        <v>8.7647000000000003E-2</v>
      </c>
      <c r="J170" s="5"/>
      <c r="K170" s="5">
        <f t="shared" si="12"/>
        <v>0.19501806000000002</v>
      </c>
      <c r="L170" s="5">
        <f t="shared" si="13"/>
        <v>-0.18633194</v>
      </c>
      <c r="M170" s="5">
        <f t="shared" si="13"/>
        <v>1.9591999999999998E-2</v>
      </c>
      <c r="N170">
        <v>1</v>
      </c>
      <c r="O170" s="5">
        <f t="shared" si="14"/>
        <v>-0.95545991996843771</v>
      </c>
      <c r="P170" s="5">
        <f t="shared" si="15"/>
        <v>0.10046249049959781</v>
      </c>
      <c r="Q170" s="5">
        <f t="shared" si="16"/>
        <v>0.96072700111086462</v>
      </c>
      <c r="R170" s="5">
        <f t="shared" si="17"/>
        <v>-5.2380377304766114E-2</v>
      </c>
    </row>
    <row r="171" spans="5:18" x14ac:dyDescent="0.3">
      <c r="E171" s="4">
        <v>21</v>
      </c>
      <c r="F171" s="5">
        <v>4.1780799999999998E-3</v>
      </c>
      <c r="G171" s="5">
        <v>0.100159</v>
      </c>
      <c r="H171" s="5">
        <v>0.180726</v>
      </c>
      <c r="I171" s="5">
        <v>8.1604499999999996E-2</v>
      </c>
      <c r="J171" s="5"/>
      <c r="K171" s="5">
        <f t="shared" si="12"/>
        <v>0.18490408</v>
      </c>
      <c r="L171" s="5">
        <f t="shared" si="13"/>
        <v>-0.17654792</v>
      </c>
      <c r="M171" s="5">
        <f t="shared" si="13"/>
        <v>1.8554500000000002E-2</v>
      </c>
      <c r="N171">
        <v>1</v>
      </c>
      <c r="O171" s="5">
        <f t="shared" si="14"/>
        <v>-0.95480813619688654</v>
      </c>
      <c r="P171" s="5">
        <f t="shared" si="15"/>
        <v>0.10034662296256525</v>
      </c>
      <c r="Q171" s="5">
        <f t="shared" si="16"/>
        <v>0.96006667564693837</v>
      </c>
      <c r="R171" s="5">
        <f t="shared" si="17"/>
        <v>-5.2355860375517184E-2</v>
      </c>
    </row>
    <row r="172" spans="5:18" x14ac:dyDescent="0.3">
      <c r="E172" s="4">
        <v>21.5</v>
      </c>
      <c r="F172" s="5">
        <v>3.9139099999999996E-3</v>
      </c>
      <c r="G172" s="5">
        <v>0.100464</v>
      </c>
      <c r="H172" s="5">
        <v>0.18237400000000001</v>
      </c>
      <c r="I172" s="5">
        <v>8.2092799999999994E-2</v>
      </c>
      <c r="J172" s="5"/>
      <c r="K172" s="5">
        <f t="shared" si="12"/>
        <v>0.18628791</v>
      </c>
      <c r="L172" s="5">
        <f t="shared" si="13"/>
        <v>-0.17846009000000002</v>
      </c>
      <c r="M172" s="5">
        <f t="shared" si="13"/>
        <v>1.8371200000000004E-2</v>
      </c>
      <c r="N172">
        <v>1</v>
      </c>
      <c r="O172" s="5">
        <f t="shared" si="14"/>
        <v>-0.95797998914690718</v>
      </c>
      <c r="P172" s="5">
        <f t="shared" si="15"/>
        <v>9.8617242525293261E-2</v>
      </c>
      <c r="Q172" s="5">
        <f t="shared" si="16"/>
        <v>0.96304258479529403</v>
      </c>
      <c r="R172" s="5">
        <f t="shared" si="17"/>
        <v>-5.1290781158489285E-2</v>
      </c>
    </row>
    <row r="173" spans="5:18" x14ac:dyDescent="0.3">
      <c r="E173" s="4">
        <v>22</v>
      </c>
      <c r="F173" s="5">
        <v>3.6687999999999998E-3</v>
      </c>
      <c r="G173" s="5">
        <v>9.5154299999999997E-2</v>
      </c>
      <c r="H173" s="5">
        <v>0.17144899999999999</v>
      </c>
      <c r="I173" s="5">
        <v>7.7972899999999998E-2</v>
      </c>
      <c r="J173" s="5"/>
      <c r="K173" s="5">
        <f t="shared" si="12"/>
        <v>0.17511779999999999</v>
      </c>
      <c r="L173" s="5">
        <f t="shared" si="13"/>
        <v>-0.16778019999999999</v>
      </c>
      <c r="M173" s="5">
        <f t="shared" si="13"/>
        <v>1.7181399999999999E-2</v>
      </c>
      <c r="N173">
        <v>1</v>
      </c>
      <c r="O173" s="5">
        <f t="shared" si="14"/>
        <v>-0.95809906245967003</v>
      </c>
      <c r="P173" s="5">
        <f t="shared" si="15"/>
        <v>9.8113384247632163E-2</v>
      </c>
      <c r="Q173" s="5">
        <f t="shared" si="16"/>
        <v>0.96310957302615485</v>
      </c>
      <c r="R173" s="5">
        <f t="shared" si="17"/>
        <v>-5.1024247157094728E-2</v>
      </c>
    </row>
    <row r="174" spans="5:18" x14ac:dyDescent="0.3">
      <c r="E174" s="4">
        <v>22.5</v>
      </c>
      <c r="F174" s="5">
        <v>3.4027200000000001E-3</v>
      </c>
      <c r="G174" s="5">
        <v>8.6609400000000003E-2</v>
      </c>
      <c r="H174" s="5">
        <v>0.15558</v>
      </c>
      <c r="I174" s="5">
        <v>7.0892800000000006E-2</v>
      </c>
      <c r="J174" s="5"/>
      <c r="K174" s="5">
        <f t="shared" si="12"/>
        <v>0.15898271999999999</v>
      </c>
      <c r="L174" s="5">
        <f t="shared" si="13"/>
        <v>-0.15217728</v>
      </c>
      <c r="M174" s="5">
        <f t="shared" si="13"/>
        <v>1.5716599999999997E-2</v>
      </c>
      <c r="N174">
        <v>1</v>
      </c>
      <c r="O174" s="5">
        <f t="shared" si="14"/>
        <v>-0.95719383842470429</v>
      </c>
      <c r="P174" s="5">
        <f t="shared" si="15"/>
        <v>9.8857284615585878E-2</v>
      </c>
      <c r="Q174" s="5">
        <f t="shared" si="16"/>
        <v>0.96228520046802435</v>
      </c>
      <c r="R174" s="5">
        <f t="shared" si="17"/>
        <v>-5.1456679704636334E-2</v>
      </c>
    </row>
    <row r="175" spans="5:18" x14ac:dyDescent="0.3">
      <c r="E175" s="4">
        <v>23</v>
      </c>
      <c r="F175" s="5">
        <v>3.1395099999999999E-3</v>
      </c>
      <c r="G175" s="5">
        <v>7.6965800000000001E-2</v>
      </c>
      <c r="H175" s="5">
        <v>0.13849</v>
      </c>
      <c r="I175" s="5">
        <v>6.3202400000000006E-2</v>
      </c>
      <c r="J175" s="5"/>
      <c r="K175" s="5">
        <f t="shared" si="12"/>
        <v>0.14162951000000001</v>
      </c>
      <c r="L175" s="5">
        <f t="shared" si="13"/>
        <v>-0.13535048999999999</v>
      </c>
      <c r="M175" s="5">
        <f t="shared" si="13"/>
        <v>1.3763399999999995E-2</v>
      </c>
      <c r="N175">
        <v>1</v>
      </c>
      <c r="O175" s="5">
        <f t="shared" si="14"/>
        <v>-0.95566587782447299</v>
      </c>
      <c r="P175" s="5">
        <f t="shared" si="15"/>
        <v>9.7178900075273814E-2</v>
      </c>
      <c r="Q175" s="5">
        <f t="shared" si="16"/>
        <v>0.96059409151725506</v>
      </c>
      <c r="R175" s="5">
        <f t="shared" si="17"/>
        <v>-5.0669388345995679E-2</v>
      </c>
    </row>
    <row r="176" spans="5:18" x14ac:dyDescent="0.3">
      <c r="E176" s="4">
        <v>23.5</v>
      </c>
      <c r="F176" s="5">
        <v>2.9220700000000001E-3</v>
      </c>
      <c r="G176" s="5">
        <v>7.1503200000000003E-2</v>
      </c>
      <c r="H176" s="5">
        <v>0.129579</v>
      </c>
      <c r="I176" s="5">
        <v>5.9692599999999998E-2</v>
      </c>
      <c r="J176" s="5"/>
      <c r="K176" s="5">
        <f t="shared" si="12"/>
        <v>0.13250107</v>
      </c>
      <c r="L176" s="5">
        <f t="shared" si="13"/>
        <v>-0.12665693</v>
      </c>
      <c r="M176" s="5">
        <f t="shared" si="13"/>
        <v>1.1810600000000004E-2</v>
      </c>
      <c r="N176">
        <v>1</v>
      </c>
      <c r="O176" s="5">
        <f t="shared" si="14"/>
        <v>-0.95589363919853632</v>
      </c>
      <c r="P176" s="5">
        <f t="shared" si="15"/>
        <v>8.913588395927674E-2</v>
      </c>
      <c r="Q176" s="5">
        <f t="shared" si="16"/>
        <v>0.96004054876313594</v>
      </c>
      <c r="R176" s="5">
        <f t="shared" si="17"/>
        <v>-4.6489936022703487E-2</v>
      </c>
    </row>
    <row r="177" spans="5:18" x14ac:dyDescent="0.3">
      <c r="E177" s="4">
        <v>24</v>
      </c>
      <c r="F177" s="5">
        <v>2.6989100000000001E-3</v>
      </c>
      <c r="G177" s="5">
        <v>6.5216499999999997E-2</v>
      </c>
      <c r="H177" s="5">
        <v>0.118531</v>
      </c>
      <c r="I177" s="5">
        <v>5.4657200000000003E-2</v>
      </c>
      <c r="J177" s="5"/>
      <c r="K177" s="5">
        <f t="shared" si="12"/>
        <v>0.12122991</v>
      </c>
      <c r="L177" s="5">
        <f t="shared" si="13"/>
        <v>-0.11583209</v>
      </c>
      <c r="M177" s="5">
        <f t="shared" si="13"/>
        <v>1.0559299999999994E-2</v>
      </c>
      <c r="N177">
        <v>1</v>
      </c>
      <c r="O177" s="5">
        <f t="shared" si="14"/>
        <v>-0.95547451944821205</v>
      </c>
      <c r="P177" s="5">
        <f t="shared" si="15"/>
        <v>8.7101442210094804E-2</v>
      </c>
      <c r="Q177" s="5">
        <f t="shared" si="16"/>
        <v>0.95943640672525565</v>
      </c>
      <c r="R177" s="5">
        <f t="shared" si="17"/>
        <v>-4.5454566831527703E-2</v>
      </c>
    </row>
    <row r="178" spans="5:18" x14ac:dyDescent="0.3">
      <c r="E178" s="4">
        <v>24.5</v>
      </c>
      <c r="F178" s="5">
        <v>2.52534E-3</v>
      </c>
      <c r="G178" s="5">
        <v>6.1584699999999999E-2</v>
      </c>
      <c r="H178" s="5">
        <v>0.113221</v>
      </c>
      <c r="I178" s="5">
        <v>5.2154800000000001E-2</v>
      </c>
      <c r="J178" s="5"/>
      <c r="K178" s="5">
        <f t="shared" si="12"/>
        <v>0.11574634</v>
      </c>
      <c r="L178" s="5">
        <f t="shared" si="13"/>
        <v>-0.11069566</v>
      </c>
      <c r="M178" s="5">
        <f t="shared" si="13"/>
        <v>9.429899999999998E-3</v>
      </c>
      <c r="N178">
        <v>1</v>
      </c>
      <c r="O178" s="5">
        <f t="shared" si="14"/>
        <v>-0.95636423579354646</v>
      </c>
      <c r="P178" s="5">
        <f t="shared" si="15"/>
        <v>8.1470394657835385E-2</v>
      </c>
      <c r="Q178" s="5">
        <f t="shared" si="16"/>
        <v>0.95982809747927134</v>
      </c>
      <c r="R178" s="5">
        <f t="shared" si="17"/>
        <v>-4.2491223678840576E-2</v>
      </c>
    </row>
    <row r="179" spans="5:18" x14ac:dyDescent="0.3">
      <c r="E179" s="4">
        <v>25</v>
      </c>
      <c r="F179" s="5">
        <v>2.4643099999999999E-3</v>
      </c>
      <c r="G179" s="5">
        <v>6.2836199999999995E-2</v>
      </c>
      <c r="H179" s="5">
        <v>0.11602800000000001</v>
      </c>
      <c r="I179" s="5">
        <v>5.3222899999999997E-2</v>
      </c>
      <c r="J179" s="5"/>
      <c r="K179" s="5">
        <f t="shared" si="12"/>
        <v>0.11849231</v>
      </c>
      <c r="L179" s="5">
        <f t="shared" si="13"/>
        <v>-0.11356369000000001</v>
      </c>
      <c r="M179" s="5">
        <f t="shared" si="13"/>
        <v>9.6132999999999982E-3</v>
      </c>
      <c r="N179">
        <v>1</v>
      </c>
      <c r="O179" s="5">
        <f t="shared" si="14"/>
        <v>-0.95840557079189359</v>
      </c>
      <c r="P179" s="5">
        <f t="shared" si="15"/>
        <v>8.1130159417096337E-2</v>
      </c>
      <c r="Q179" s="5">
        <f t="shared" si="16"/>
        <v>0.96183332282260781</v>
      </c>
      <c r="R179" s="5">
        <f t="shared" si="17"/>
        <v>-4.2224921654627302E-2</v>
      </c>
    </row>
    <row r="180" spans="5:18" x14ac:dyDescent="0.3">
      <c r="E180" s="4">
        <v>25.5</v>
      </c>
      <c r="F180" s="5">
        <v>2.3059999999999999E-3</v>
      </c>
      <c r="G180" s="5">
        <v>5.7190199999999997E-2</v>
      </c>
      <c r="H180" s="5">
        <v>0.101685</v>
      </c>
      <c r="I180" s="5">
        <v>4.6365999999999997E-2</v>
      </c>
      <c r="J180" s="5"/>
      <c r="K180" s="5">
        <f t="shared" si="12"/>
        <v>0.103991</v>
      </c>
      <c r="L180" s="5">
        <f t="shared" si="13"/>
        <v>-9.9378999999999995E-2</v>
      </c>
      <c r="M180" s="5">
        <f t="shared" si="13"/>
        <v>1.0824199999999999E-2</v>
      </c>
      <c r="N180">
        <v>1</v>
      </c>
      <c r="O180" s="5">
        <f t="shared" si="14"/>
        <v>-0.9556500081737842</v>
      </c>
      <c r="P180" s="5">
        <f t="shared" si="15"/>
        <v>0.10408785375657507</v>
      </c>
      <c r="Q180" s="5">
        <f t="shared" si="16"/>
        <v>0.96130183575306039</v>
      </c>
      <c r="R180" s="5">
        <f t="shared" si="17"/>
        <v>-5.4245357896629813E-2</v>
      </c>
    </row>
    <row r="181" spans="5:18" x14ac:dyDescent="0.3">
      <c r="E181" s="4">
        <v>26</v>
      </c>
      <c r="F181" s="5">
        <v>2.1105E-3</v>
      </c>
      <c r="G181" s="5">
        <v>5.1971700000000003E-2</v>
      </c>
      <c r="H181" s="5">
        <v>9.5413700000000004E-2</v>
      </c>
      <c r="I181" s="5">
        <v>4.4168699999999998E-2</v>
      </c>
      <c r="J181" s="5"/>
      <c r="K181" s="5">
        <f t="shared" si="12"/>
        <v>9.7524200000000005E-2</v>
      </c>
      <c r="L181" s="5">
        <f t="shared" si="13"/>
        <v>-9.3303200000000003E-2</v>
      </c>
      <c r="M181" s="5">
        <f t="shared" si="13"/>
        <v>7.8030000000000044E-3</v>
      </c>
      <c r="N181">
        <v>1</v>
      </c>
      <c r="O181" s="5">
        <f t="shared" si="14"/>
        <v>-0.95671843501407849</v>
      </c>
      <c r="P181" s="5">
        <f t="shared" si="15"/>
        <v>8.0010910112566974E-2</v>
      </c>
      <c r="Q181" s="5">
        <f t="shared" si="16"/>
        <v>0.96005828449778441</v>
      </c>
      <c r="R181" s="5">
        <f t="shared" si="17"/>
        <v>-4.1718206759288341E-2</v>
      </c>
    </row>
    <row r="182" spans="5:18" x14ac:dyDescent="0.3">
      <c r="E182" s="4">
        <v>26.5</v>
      </c>
      <c r="F182" s="5">
        <v>2.0637699999999999E-3</v>
      </c>
      <c r="G182" s="5">
        <v>5.2276799999999998E-2</v>
      </c>
      <c r="H182" s="5">
        <v>9.4540100000000002E-2</v>
      </c>
      <c r="I182" s="5">
        <v>4.3194099999999999E-2</v>
      </c>
      <c r="J182" s="5"/>
      <c r="K182" s="5">
        <f t="shared" si="12"/>
        <v>9.6603870000000008E-2</v>
      </c>
      <c r="L182" s="5">
        <f t="shared" si="13"/>
        <v>-9.2476329999999995E-2</v>
      </c>
      <c r="M182" s="5">
        <f t="shared" si="13"/>
        <v>9.0826999999999991E-3</v>
      </c>
      <c r="N182">
        <v>1</v>
      </c>
      <c r="O182" s="5">
        <f t="shared" si="14"/>
        <v>-0.95727355436174544</v>
      </c>
      <c r="P182" s="5">
        <f t="shared" si="15"/>
        <v>9.4020042882339991E-2</v>
      </c>
      <c r="Q182" s="5">
        <f t="shared" si="16"/>
        <v>0.96187963194152659</v>
      </c>
      <c r="R182" s="5">
        <f t="shared" si="17"/>
        <v>-4.8951242586682514E-2</v>
      </c>
    </row>
    <row r="183" spans="5:18" x14ac:dyDescent="0.3">
      <c r="E183" s="4">
        <v>27</v>
      </c>
      <c r="F183" s="5">
        <v>1.8583600000000001E-3</v>
      </c>
      <c r="G183" s="5">
        <v>4.4595999999999997E-2</v>
      </c>
      <c r="H183" s="5">
        <v>8.3149399999999998E-2</v>
      </c>
      <c r="I183" s="5">
        <v>3.8105199999999999E-2</v>
      </c>
      <c r="J183" s="5"/>
      <c r="K183" s="5">
        <f t="shared" si="12"/>
        <v>8.5007760000000002E-2</v>
      </c>
      <c r="L183" s="5">
        <f t="shared" si="13"/>
        <v>-8.1291039999999995E-2</v>
      </c>
      <c r="M183" s="5">
        <f t="shared" si="13"/>
        <v>6.490799999999998E-3</v>
      </c>
      <c r="N183">
        <v>1</v>
      </c>
      <c r="O183" s="5">
        <f t="shared" si="14"/>
        <v>-0.95627787392586272</v>
      </c>
      <c r="P183" s="5">
        <f t="shared" si="15"/>
        <v>7.6355382143936015E-2</v>
      </c>
      <c r="Q183" s="5">
        <f t="shared" si="16"/>
        <v>0.95932138334476558</v>
      </c>
      <c r="R183" s="5">
        <f t="shared" si="17"/>
        <v>-3.9838699288604715E-2</v>
      </c>
    </row>
    <row r="184" spans="5:18" x14ac:dyDescent="0.3">
      <c r="E184" s="4">
        <v>27.5</v>
      </c>
      <c r="F184" s="5">
        <v>1.8538300000000001E-3</v>
      </c>
      <c r="G184" s="5">
        <v>4.6760799999999998E-2</v>
      </c>
      <c r="H184" s="5">
        <v>8.4415900000000002E-2</v>
      </c>
      <c r="I184" s="5">
        <v>3.8463799999999999E-2</v>
      </c>
      <c r="J184" s="5"/>
      <c r="K184" s="5">
        <f t="shared" si="12"/>
        <v>8.6269730000000003E-2</v>
      </c>
      <c r="L184" s="5">
        <f t="shared" si="13"/>
        <v>-8.2562070000000001E-2</v>
      </c>
      <c r="M184" s="5">
        <f t="shared" si="13"/>
        <v>8.2969999999999988E-3</v>
      </c>
      <c r="N184">
        <v>1</v>
      </c>
      <c r="O184" s="5">
        <f t="shared" si="14"/>
        <v>-0.95702246894710341</v>
      </c>
      <c r="P184" s="5">
        <f t="shared" si="15"/>
        <v>9.6175101046450454E-2</v>
      </c>
      <c r="Q184" s="5">
        <f t="shared" si="16"/>
        <v>0.96184284378005558</v>
      </c>
      <c r="R184" s="5">
        <f t="shared" si="17"/>
        <v>-5.0078912712244399E-2</v>
      </c>
    </row>
    <row r="185" spans="5:18" x14ac:dyDescent="0.3">
      <c r="E185" s="4">
        <v>28</v>
      </c>
      <c r="F185" s="5">
        <v>1.6598800000000001E-3</v>
      </c>
      <c r="G185" s="5">
        <v>4.1069300000000003E-2</v>
      </c>
      <c r="H185" s="5">
        <v>7.6107499999999995E-2</v>
      </c>
      <c r="I185" s="5">
        <v>3.5173700000000002E-2</v>
      </c>
      <c r="J185" s="5"/>
      <c r="K185" s="5">
        <f t="shared" si="12"/>
        <v>7.7767379999999997E-2</v>
      </c>
      <c r="L185" s="5">
        <f t="shared" si="13"/>
        <v>-7.4447619999999992E-2</v>
      </c>
      <c r="M185" s="5">
        <f t="shared" si="13"/>
        <v>5.8956000000000008E-3</v>
      </c>
      <c r="N185">
        <v>1</v>
      </c>
      <c r="O185" s="5">
        <f t="shared" si="14"/>
        <v>-0.9573116646079628</v>
      </c>
      <c r="P185" s="5">
        <f t="shared" si="15"/>
        <v>7.5810706236985242E-2</v>
      </c>
      <c r="Q185" s="5">
        <f t="shared" si="16"/>
        <v>0.96030874533902855</v>
      </c>
      <c r="R185" s="5">
        <f t="shared" si="17"/>
        <v>-3.9513163068903581E-2</v>
      </c>
    </row>
    <row r="186" spans="5:18" x14ac:dyDescent="0.3">
      <c r="E186" s="4">
        <v>28.5</v>
      </c>
      <c r="F186" s="5">
        <v>1.6300799999999999E-3</v>
      </c>
      <c r="G186" s="5">
        <v>3.9755100000000002E-2</v>
      </c>
      <c r="H186" s="5">
        <v>7.2105900000000001E-2</v>
      </c>
      <c r="I186" s="5">
        <v>3.3188099999999998E-2</v>
      </c>
      <c r="J186" s="5"/>
      <c r="K186" s="5">
        <f t="shared" si="12"/>
        <v>7.3735980000000007E-2</v>
      </c>
      <c r="L186" s="5">
        <f t="shared" si="13"/>
        <v>-7.0475819999999995E-2</v>
      </c>
      <c r="M186" s="5">
        <f t="shared" si="13"/>
        <v>6.5670000000000034E-3</v>
      </c>
      <c r="N186">
        <v>1</v>
      </c>
      <c r="O186" s="5">
        <f t="shared" si="14"/>
        <v>-0.95578603552838093</v>
      </c>
      <c r="P186" s="5">
        <f t="shared" si="15"/>
        <v>8.9060998443365139E-2</v>
      </c>
      <c r="Q186" s="5">
        <f t="shared" si="16"/>
        <v>0.95992645924299247</v>
      </c>
      <c r="R186" s="5">
        <f t="shared" si="17"/>
        <v>-4.6456302466483926E-2</v>
      </c>
    </row>
    <row r="187" spans="5:18" x14ac:dyDescent="0.3">
      <c r="E187" s="4">
        <v>29</v>
      </c>
      <c r="F187" s="5">
        <v>1.51885E-3</v>
      </c>
      <c r="G187" s="5">
        <v>3.9669299999999998E-2</v>
      </c>
      <c r="H187" s="5">
        <v>7.2178400000000004E-2</v>
      </c>
      <c r="I187" s="5">
        <v>3.3470399999999997E-2</v>
      </c>
      <c r="J187" s="5"/>
      <c r="K187" s="5">
        <f t="shared" si="12"/>
        <v>7.3697250000000006E-2</v>
      </c>
      <c r="L187" s="5">
        <f t="shared" si="13"/>
        <v>-7.0659550000000002E-2</v>
      </c>
      <c r="M187" s="5">
        <f t="shared" si="13"/>
        <v>6.1989000000000002E-3</v>
      </c>
      <c r="N187">
        <v>1</v>
      </c>
      <c r="O187" s="5">
        <f t="shared" si="14"/>
        <v>-0.95878136565475636</v>
      </c>
      <c r="P187" s="5">
        <f t="shared" si="15"/>
        <v>8.4113043566754517E-2</v>
      </c>
      <c r="Q187" s="5">
        <f t="shared" si="16"/>
        <v>0.96246387528304789</v>
      </c>
      <c r="R187" s="5">
        <f t="shared" si="17"/>
        <v>-4.375254278436385E-2</v>
      </c>
    </row>
    <row r="188" spans="5:18" x14ac:dyDescent="0.3">
      <c r="E188" s="4">
        <v>29.5</v>
      </c>
      <c r="F188" s="5">
        <v>1.4031E-3</v>
      </c>
      <c r="G188" s="5">
        <v>3.4567100000000003E-2</v>
      </c>
      <c r="H188" s="5">
        <v>6.3561000000000006E-2</v>
      </c>
      <c r="I188" s="5">
        <v>2.9440000000000001E-2</v>
      </c>
      <c r="J188" s="5"/>
      <c r="K188" s="5">
        <f t="shared" si="12"/>
        <v>6.4964100000000011E-2</v>
      </c>
      <c r="L188" s="5">
        <f t="shared" si="13"/>
        <v>-6.2157900000000009E-2</v>
      </c>
      <c r="M188" s="5">
        <f t="shared" si="13"/>
        <v>5.1271000000000025E-3</v>
      </c>
      <c r="N188">
        <v>1</v>
      </c>
      <c r="O188" s="5">
        <f t="shared" si="14"/>
        <v>-0.9568038347333373</v>
      </c>
      <c r="P188" s="5">
        <f t="shared" si="15"/>
        <v>7.8922050794207901E-2</v>
      </c>
      <c r="Q188" s="5">
        <f t="shared" si="16"/>
        <v>0.96005326324219276</v>
      </c>
      <c r="R188" s="5">
        <f t="shared" si="17"/>
        <v>-4.1149389978427264E-2</v>
      </c>
    </row>
    <row r="189" spans="5:18" x14ac:dyDescent="0.3">
      <c r="E189" s="4">
        <v>30</v>
      </c>
      <c r="F189" s="5">
        <v>1.40143E-3</v>
      </c>
      <c r="G189" s="5">
        <v>3.2657899999999997E-2</v>
      </c>
      <c r="H189" s="5">
        <v>5.7956899999999999E-2</v>
      </c>
      <c r="I189" s="5">
        <v>2.6243300000000001E-2</v>
      </c>
      <c r="J189" s="5"/>
      <c r="K189" s="5">
        <f t="shared" si="12"/>
        <v>5.9358330000000001E-2</v>
      </c>
      <c r="L189" s="5">
        <f t="shared" si="13"/>
        <v>-5.6555469999999997E-2</v>
      </c>
      <c r="M189" s="5">
        <f t="shared" si="13"/>
        <v>6.414599999999996E-3</v>
      </c>
      <c r="N189">
        <v>1</v>
      </c>
      <c r="O189" s="5">
        <f t="shared" si="14"/>
        <v>-0.95278067964513147</v>
      </c>
      <c r="P189" s="5">
        <f t="shared" si="15"/>
        <v>0.10806570872192657</v>
      </c>
      <c r="Q189" s="5">
        <f t="shared" si="16"/>
        <v>0.95888957701427269</v>
      </c>
      <c r="R189" s="5">
        <f t="shared" si="17"/>
        <v>-5.6469371555300685E-2</v>
      </c>
    </row>
    <row r="190" spans="5:18" x14ac:dyDescent="0.3">
      <c r="E190" s="4">
        <v>30.5</v>
      </c>
      <c r="F190" s="5">
        <v>1.31715E-3</v>
      </c>
      <c r="G190" s="5">
        <v>3.2407999999999999E-2</v>
      </c>
      <c r="H190" s="5">
        <v>5.9761300000000003E-2</v>
      </c>
      <c r="I190" s="5">
        <v>2.7212299999999998E-2</v>
      </c>
      <c r="J190" s="5"/>
      <c r="K190" s="5">
        <f t="shared" si="12"/>
        <v>6.1078450000000006E-2</v>
      </c>
      <c r="L190" s="5">
        <f t="shared" si="13"/>
        <v>-5.844415E-2</v>
      </c>
      <c r="M190" s="5">
        <f t="shared" si="13"/>
        <v>5.195700000000001E-3</v>
      </c>
      <c r="N190">
        <v>1</v>
      </c>
      <c r="O190" s="5">
        <f t="shared" si="14"/>
        <v>-0.95687022182128056</v>
      </c>
      <c r="P190" s="5">
        <f t="shared" si="15"/>
        <v>8.5066009369916887E-2</v>
      </c>
      <c r="Q190" s="5">
        <f t="shared" si="16"/>
        <v>0.96064397534072399</v>
      </c>
      <c r="R190" s="5">
        <f t="shared" si="17"/>
        <v>-4.4333580805355023E-2</v>
      </c>
    </row>
    <row r="191" spans="5:18" x14ac:dyDescent="0.3">
      <c r="E191" s="4">
        <v>31</v>
      </c>
      <c r="F191" s="5">
        <v>1.2011599999999999E-3</v>
      </c>
      <c r="G191" s="5">
        <v>3.1137600000000001E-2</v>
      </c>
      <c r="H191" s="5">
        <v>5.7297000000000001E-2</v>
      </c>
      <c r="I191" s="5">
        <v>2.6624800000000001E-2</v>
      </c>
      <c r="J191" s="5"/>
      <c r="K191" s="5">
        <f t="shared" si="12"/>
        <v>5.849816E-2</v>
      </c>
      <c r="L191" s="5">
        <f t="shared" si="13"/>
        <v>-5.6095840000000001E-2</v>
      </c>
      <c r="M191" s="5">
        <f t="shared" si="13"/>
        <v>4.5128000000000008E-3</v>
      </c>
      <c r="N191">
        <v>1</v>
      </c>
      <c r="O191" s="5">
        <f t="shared" si="14"/>
        <v>-0.95893340918757108</v>
      </c>
      <c r="P191" s="5">
        <f t="shared" si="15"/>
        <v>7.7144306761101553E-2</v>
      </c>
      <c r="Q191" s="5">
        <f t="shared" si="16"/>
        <v>0.96203145859257044</v>
      </c>
      <c r="R191" s="5">
        <f t="shared" si="17"/>
        <v>-4.0137576936769788E-2</v>
      </c>
    </row>
    <row r="192" spans="5:18" x14ac:dyDescent="0.3">
      <c r="E192" s="4">
        <v>31.5</v>
      </c>
      <c r="F192" s="5">
        <v>1.14704E-3</v>
      </c>
      <c r="G192" s="5">
        <v>2.8200300000000001E-2</v>
      </c>
      <c r="H192" s="5">
        <v>5.2063199999999997E-2</v>
      </c>
      <c r="I192" s="5">
        <v>2.4265399999999999E-2</v>
      </c>
      <c r="J192" s="5"/>
      <c r="K192" s="5">
        <f t="shared" si="12"/>
        <v>5.3210239999999999E-2</v>
      </c>
      <c r="L192" s="5">
        <f t="shared" si="13"/>
        <v>-5.0916159999999995E-2</v>
      </c>
      <c r="M192" s="5">
        <f t="shared" si="13"/>
        <v>3.9349000000000016E-3</v>
      </c>
      <c r="N192">
        <v>1</v>
      </c>
      <c r="O192" s="5">
        <f t="shared" si="14"/>
        <v>-0.95688649402821702</v>
      </c>
      <c r="P192" s="5">
        <f t="shared" si="15"/>
        <v>7.3950051719368332E-2</v>
      </c>
      <c r="Q192" s="5">
        <f t="shared" si="16"/>
        <v>0.95973974211913837</v>
      </c>
      <c r="R192" s="5">
        <f t="shared" si="17"/>
        <v>-3.8564320479678539E-2</v>
      </c>
    </row>
    <row r="193" spans="5:18" x14ac:dyDescent="0.3">
      <c r="E193" s="4">
        <v>32</v>
      </c>
      <c r="F193" s="5">
        <v>1.09304E-3</v>
      </c>
      <c r="G193" s="5">
        <v>2.5634899999999999E-2</v>
      </c>
      <c r="H193" s="5">
        <v>4.7081199999999997E-2</v>
      </c>
      <c r="I193" s="5">
        <v>2.16428E-2</v>
      </c>
      <c r="J193" s="5"/>
      <c r="K193" s="5">
        <f t="shared" si="12"/>
        <v>4.8174239999999993E-2</v>
      </c>
      <c r="L193" s="5">
        <f t="shared" si="13"/>
        <v>-4.598816E-2</v>
      </c>
      <c r="M193" s="5">
        <f t="shared" si="13"/>
        <v>3.9920999999999984E-3</v>
      </c>
      <c r="N193">
        <v>1</v>
      </c>
      <c r="O193" s="5">
        <f t="shared" si="14"/>
        <v>-0.95462139101727406</v>
      </c>
      <c r="P193" s="5">
        <f t="shared" si="15"/>
        <v>8.2867939380050396E-2</v>
      </c>
      <c r="Q193" s="5">
        <f t="shared" si="16"/>
        <v>0.95821140442224484</v>
      </c>
      <c r="R193" s="5">
        <f t="shared" si="17"/>
        <v>-4.3295031101473154E-2</v>
      </c>
    </row>
    <row r="194" spans="5:18" x14ac:dyDescent="0.3">
      <c r="E194" s="4">
        <v>32.5</v>
      </c>
      <c r="F194" s="5">
        <v>1.02199E-3</v>
      </c>
      <c r="G194" s="5">
        <v>2.3830500000000001E-2</v>
      </c>
      <c r="H194" s="5">
        <v>4.5059399999999999E-2</v>
      </c>
      <c r="I194" s="5">
        <v>2.1101100000000001E-2</v>
      </c>
      <c r="J194" s="5"/>
      <c r="K194" s="5">
        <f t="shared" si="12"/>
        <v>4.608139E-2</v>
      </c>
      <c r="L194" s="5">
        <f t="shared" si="13"/>
        <v>-4.4037409999999999E-2</v>
      </c>
      <c r="M194" s="5">
        <f t="shared" si="13"/>
        <v>2.7293999999999999E-3</v>
      </c>
      <c r="N194">
        <v>1</v>
      </c>
      <c r="O194" s="5">
        <f t="shared" si="14"/>
        <v>-0.95564413313053276</v>
      </c>
      <c r="P194" s="5">
        <f t="shared" si="15"/>
        <v>5.9229984164974187E-2</v>
      </c>
      <c r="Q194" s="5">
        <f t="shared" si="16"/>
        <v>0.95747788497227992</v>
      </c>
      <c r="R194" s="5">
        <f t="shared" si="17"/>
        <v>-3.0949970910950635E-2</v>
      </c>
    </row>
    <row r="195" spans="5:18" x14ac:dyDescent="0.3">
      <c r="E195" s="4">
        <v>33</v>
      </c>
      <c r="F195" s="5">
        <v>9.8229200000000006E-4</v>
      </c>
      <c r="G195" s="5">
        <v>2.44142E-2</v>
      </c>
      <c r="H195" s="5">
        <v>4.61009E-2</v>
      </c>
      <c r="I195" s="5">
        <v>2.1638999999999999E-2</v>
      </c>
      <c r="J195" s="5"/>
      <c r="K195" s="5">
        <f t="shared" si="12"/>
        <v>4.7083192000000003E-2</v>
      </c>
      <c r="L195" s="5">
        <f t="shared" si="13"/>
        <v>-4.5118607999999998E-2</v>
      </c>
      <c r="M195" s="5">
        <f t="shared" si="13"/>
        <v>2.775200000000002E-3</v>
      </c>
      <c r="N195">
        <v>1</v>
      </c>
      <c r="O195" s="5">
        <f t="shared" si="14"/>
        <v>-0.95827419687263338</v>
      </c>
      <c r="P195" s="5">
        <f t="shared" si="15"/>
        <v>5.8942477816712212E-2</v>
      </c>
      <c r="Q195" s="5">
        <f t="shared" si="16"/>
        <v>0.96008523167636739</v>
      </c>
      <c r="R195" s="5">
        <f t="shared" si="17"/>
        <v>-3.0715797647719385E-2</v>
      </c>
    </row>
    <row r="196" spans="5:18" x14ac:dyDescent="0.3">
      <c r="E196" s="4">
        <v>33.5</v>
      </c>
      <c r="F196" s="5">
        <v>9.4890999999999997E-4</v>
      </c>
      <c r="G196" s="5">
        <v>2.3603599999999999E-2</v>
      </c>
      <c r="H196" s="5">
        <v>4.3499200000000002E-2</v>
      </c>
      <c r="I196" s="5">
        <v>2.0134099999999999E-2</v>
      </c>
      <c r="J196" s="5"/>
      <c r="K196" s="5">
        <f t="shared" si="12"/>
        <v>4.4448109999999999E-2</v>
      </c>
      <c r="L196" s="5">
        <f t="shared" si="13"/>
        <v>-4.2550290000000004E-2</v>
      </c>
      <c r="M196" s="5">
        <f t="shared" si="13"/>
        <v>3.4695000000000004E-3</v>
      </c>
      <c r="N196">
        <v>1</v>
      </c>
      <c r="O196" s="5">
        <f t="shared" si="14"/>
        <v>-0.95730257147041808</v>
      </c>
      <c r="P196" s="5">
        <f t="shared" si="15"/>
        <v>7.8057312223174399E-2</v>
      </c>
      <c r="Q196" s="5">
        <f t="shared" si="16"/>
        <v>0.9604796496206367</v>
      </c>
      <c r="R196" s="5">
        <f t="shared" si="17"/>
        <v>-4.0679410740581338E-2</v>
      </c>
    </row>
    <row r="197" spans="5:18" x14ac:dyDescent="0.3">
      <c r="E197" s="4">
        <v>34</v>
      </c>
      <c r="F197" s="5">
        <v>9.3329299999999997E-4</v>
      </c>
      <c r="G197" s="5">
        <v>2.1835400000000001E-2</v>
      </c>
      <c r="H197" s="5">
        <v>4.0348299999999997E-2</v>
      </c>
      <c r="I197" s="5">
        <v>1.8457500000000002E-2</v>
      </c>
      <c r="J197" s="5"/>
      <c r="K197" s="5">
        <f t="shared" si="12"/>
        <v>4.1281592999999998E-2</v>
      </c>
      <c r="L197" s="5">
        <f t="shared" si="13"/>
        <v>-3.9415006999999995E-2</v>
      </c>
      <c r="M197" s="5">
        <f t="shared" si="13"/>
        <v>3.3778999999999997E-3</v>
      </c>
      <c r="N197">
        <v>1</v>
      </c>
      <c r="O197" s="5">
        <f t="shared" si="14"/>
        <v>-0.95478406077982492</v>
      </c>
      <c r="P197" s="5">
        <f t="shared" si="15"/>
        <v>8.1825815200493826E-2</v>
      </c>
      <c r="Q197" s="5">
        <f t="shared" si="16"/>
        <v>0.95828391761128795</v>
      </c>
      <c r="R197" s="5">
        <f t="shared" si="17"/>
        <v>-4.2745982973818847E-2</v>
      </c>
    </row>
    <row r="198" spans="5:18" x14ac:dyDescent="0.3">
      <c r="E198" s="4">
        <v>34.5</v>
      </c>
      <c r="F198" s="5">
        <v>8.8608600000000001E-4</v>
      </c>
      <c r="G198" s="5">
        <v>2.18812E-2</v>
      </c>
      <c r="H198" s="5">
        <v>4.02186E-2</v>
      </c>
      <c r="I198" s="5">
        <v>1.83526E-2</v>
      </c>
      <c r="J198" s="5"/>
      <c r="K198" s="5">
        <f t="shared" si="12"/>
        <v>4.1104686000000001E-2</v>
      </c>
      <c r="L198" s="5">
        <f t="shared" si="13"/>
        <v>-3.9332513999999999E-2</v>
      </c>
      <c r="M198" s="5">
        <f t="shared" si="13"/>
        <v>3.5285999999999998E-3</v>
      </c>
      <c r="N198">
        <v>1</v>
      </c>
      <c r="O198" s="5">
        <f t="shared" si="14"/>
        <v>-0.9568863754366107</v>
      </c>
      <c r="P198" s="5">
        <f t="shared" si="15"/>
        <v>8.5844227103449952E-2</v>
      </c>
      <c r="Q198" s="5">
        <f t="shared" si="16"/>
        <v>0.96072928904202926</v>
      </c>
      <c r="R198" s="5">
        <f t="shared" si="17"/>
        <v>-4.4736259420898858E-2</v>
      </c>
    </row>
    <row r="199" spans="5:18" x14ac:dyDescent="0.3">
      <c r="E199" s="4">
        <v>35</v>
      </c>
      <c r="F199" s="5">
        <v>8.8024499999999999E-4</v>
      </c>
      <c r="G199" s="5">
        <v>2.2308499999999998E-2</v>
      </c>
      <c r="H199" s="5">
        <v>3.9894300000000001E-2</v>
      </c>
      <c r="I199" s="5">
        <v>1.81943E-2</v>
      </c>
      <c r="J199" s="5"/>
      <c r="K199" s="5">
        <f t="shared" si="12"/>
        <v>4.0774545000000002E-2</v>
      </c>
      <c r="L199" s="5">
        <f t="shared" si="13"/>
        <v>-3.9014054999999999E-2</v>
      </c>
      <c r="M199" s="5">
        <f t="shared" si="13"/>
        <v>4.1141999999999984E-3</v>
      </c>
      <c r="N199">
        <v>1</v>
      </c>
      <c r="O199" s="5">
        <f t="shared" si="14"/>
        <v>-0.95682379778854665</v>
      </c>
      <c r="P199" s="5">
        <f t="shared" si="15"/>
        <v>0.10090118724807348</v>
      </c>
      <c r="Q199" s="5">
        <f t="shared" si="16"/>
        <v>0.96212932062304823</v>
      </c>
      <c r="R199" s="5">
        <f t="shared" si="17"/>
        <v>-5.2532992953790686E-2</v>
      </c>
    </row>
    <row r="200" spans="5:18" x14ac:dyDescent="0.3">
      <c r="E200" s="4">
        <v>35.5</v>
      </c>
      <c r="F200" s="5">
        <v>8.3899899999999999E-4</v>
      </c>
      <c r="G200" s="5">
        <v>1.9928100000000001E-2</v>
      </c>
      <c r="H200" s="5">
        <v>3.6587000000000001E-2</v>
      </c>
      <c r="I200" s="5">
        <v>1.6697E-2</v>
      </c>
      <c r="J200" s="5"/>
      <c r="K200" s="5">
        <f t="shared" si="12"/>
        <v>3.7425999000000001E-2</v>
      </c>
      <c r="L200" s="5">
        <f t="shared" si="13"/>
        <v>-3.5748001000000001E-2</v>
      </c>
      <c r="M200" s="5">
        <f t="shared" si="13"/>
        <v>3.2311000000000006E-3</v>
      </c>
      <c r="N200">
        <v>1</v>
      </c>
      <c r="O200" s="5">
        <f t="shared" si="14"/>
        <v>-0.95516491089523092</v>
      </c>
      <c r="P200" s="5">
        <f t="shared" si="15"/>
        <v>8.6333032820312974E-2</v>
      </c>
      <c r="Q200" s="5">
        <f t="shared" si="16"/>
        <v>0.95905860069207849</v>
      </c>
      <c r="R200" s="5">
        <f t="shared" si="17"/>
        <v>-4.5070268673280477E-2</v>
      </c>
    </row>
    <row r="201" spans="5:18" x14ac:dyDescent="0.3">
      <c r="E201" s="4">
        <v>36</v>
      </c>
      <c r="F201" s="5">
        <v>8.21833E-4</v>
      </c>
      <c r="G201" s="5">
        <v>1.9666800000000002E-2</v>
      </c>
      <c r="H201" s="5">
        <v>3.5423499999999997E-2</v>
      </c>
      <c r="I201" s="5">
        <v>1.6319400000000001E-2</v>
      </c>
      <c r="J201" s="5"/>
      <c r="K201" s="5">
        <f t="shared" si="12"/>
        <v>3.6245332999999998E-2</v>
      </c>
      <c r="L201" s="5">
        <f t="shared" si="13"/>
        <v>-3.4601666999999996E-2</v>
      </c>
      <c r="M201" s="5">
        <f t="shared" si="13"/>
        <v>3.3474000000000004E-3</v>
      </c>
      <c r="N201">
        <v>1</v>
      </c>
      <c r="O201" s="5">
        <f t="shared" si="14"/>
        <v>-0.95465165128983631</v>
      </c>
      <c r="P201" s="5">
        <f t="shared" si="15"/>
        <v>9.2353959060053351E-2</v>
      </c>
      <c r="Q201" s="5">
        <f t="shared" si="16"/>
        <v>0.95910845531904121</v>
      </c>
      <c r="R201" s="5">
        <f t="shared" si="17"/>
        <v>-4.8220446655982276E-2</v>
      </c>
    </row>
    <row r="202" spans="5:18" x14ac:dyDescent="0.3">
      <c r="E202" s="4">
        <v>36.5</v>
      </c>
      <c r="F202" s="5">
        <v>7.7188400000000002E-4</v>
      </c>
      <c r="G202" s="5">
        <v>1.7860500000000001E-2</v>
      </c>
      <c r="H202" s="5">
        <v>3.1757599999999997E-2</v>
      </c>
      <c r="I202" s="5">
        <v>1.44177E-2</v>
      </c>
      <c r="J202" s="5"/>
      <c r="K202" s="5">
        <f t="shared" ref="K202:K249" si="18">F202+H202</f>
        <v>3.2529483999999997E-2</v>
      </c>
      <c r="L202" s="5">
        <f t="shared" ref="L202:M249" si="19">F202-H202</f>
        <v>-3.0985715999999996E-2</v>
      </c>
      <c r="M202" s="5">
        <f t="shared" si="19"/>
        <v>3.4428000000000011E-3</v>
      </c>
      <c r="N202">
        <v>1</v>
      </c>
      <c r="O202" s="5">
        <f t="shared" ref="O202:O249" si="20">L202/K202</f>
        <v>-0.95254249959821058</v>
      </c>
      <c r="P202" s="5">
        <f t="shared" ref="P202:P249" si="21">M202/K202</f>
        <v>0.10583629300729151</v>
      </c>
      <c r="Q202" s="5">
        <f t="shared" ref="Q202:Q249" si="22">SQRT(O202^2+P202^2)</f>
        <v>0.95840416028851427</v>
      </c>
      <c r="R202" s="5">
        <f t="shared" ref="R202:R249" si="23">0.5*ATAN(P202/O202)</f>
        <v>-5.5327696711698959E-2</v>
      </c>
    </row>
    <row r="203" spans="5:18" x14ac:dyDescent="0.3">
      <c r="E203" s="4">
        <v>37</v>
      </c>
      <c r="F203" s="5">
        <v>7.1955100000000002E-4</v>
      </c>
      <c r="G203" s="5">
        <v>1.6014199999999999E-2</v>
      </c>
      <c r="H203" s="5">
        <v>2.9297E-2</v>
      </c>
      <c r="I203" s="5">
        <v>1.3587999999999999E-2</v>
      </c>
      <c r="J203" s="5"/>
      <c r="K203" s="5">
        <f t="shared" si="18"/>
        <v>3.0016550999999999E-2</v>
      </c>
      <c r="L203" s="5">
        <f t="shared" si="19"/>
        <v>-2.8577449000000001E-2</v>
      </c>
      <c r="M203" s="5">
        <f t="shared" si="19"/>
        <v>2.4261999999999999E-3</v>
      </c>
      <c r="N203">
        <v>1</v>
      </c>
      <c r="O203" s="5">
        <f t="shared" si="20"/>
        <v>-0.95205638382637636</v>
      </c>
      <c r="P203" s="5">
        <f t="shared" si="21"/>
        <v>8.0828740117410564E-2</v>
      </c>
      <c r="Q203" s="5">
        <f t="shared" si="22"/>
        <v>0.9554813672769995</v>
      </c>
      <c r="R203" s="5">
        <f t="shared" si="23"/>
        <v>-4.234800392633957E-2</v>
      </c>
    </row>
    <row r="204" spans="5:18" x14ac:dyDescent="0.3">
      <c r="E204" s="4">
        <v>37.5</v>
      </c>
      <c r="F204" s="5">
        <v>7.3862400000000001E-4</v>
      </c>
      <c r="G204" s="5">
        <v>2.01741E-2</v>
      </c>
      <c r="H204" s="5">
        <v>3.4988600000000002E-2</v>
      </c>
      <c r="I204" s="5">
        <v>1.68115E-2</v>
      </c>
      <c r="J204" s="5"/>
      <c r="K204" s="5">
        <f t="shared" si="18"/>
        <v>3.5727224000000002E-2</v>
      </c>
      <c r="L204" s="5">
        <f t="shared" si="19"/>
        <v>-3.4249976000000001E-2</v>
      </c>
      <c r="M204" s="5">
        <f t="shared" si="19"/>
        <v>3.3626000000000003E-3</v>
      </c>
      <c r="N204">
        <v>1</v>
      </c>
      <c r="O204" s="5">
        <f t="shared" si="20"/>
        <v>-0.95865203520990039</v>
      </c>
      <c r="P204" s="5">
        <f t="shared" si="21"/>
        <v>9.4118703429071346E-2</v>
      </c>
      <c r="Q204" s="5">
        <f t="shared" si="22"/>
        <v>0.96326115614990593</v>
      </c>
      <c r="R204" s="5">
        <f t="shared" si="23"/>
        <v>-4.8932268960391934E-2</v>
      </c>
    </row>
    <row r="205" spans="5:18" x14ac:dyDescent="0.3">
      <c r="E205" s="4">
        <v>38</v>
      </c>
      <c r="F205" s="5">
        <v>7.3945900000000004E-4</v>
      </c>
      <c r="G205" s="5">
        <v>1.70213E-2</v>
      </c>
      <c r="H205" s="5">
        <v>3.3012600000000003E-2</v>
      </c>
      <c r="I205" s="5">
        <v>1.5133000000000001E-2</v>
      </c>
      <c r="J205" s="5"/>
      <c r="K205" s="5">
        <f t="shared" si="18"/>
        <v>3.3752059000000001E-2</v>
      </c>
      <c r="L205" s="5">
        <f t="shared" si="19"/>
        <v>-3.2273141000000005E-2</v>
      </c>
      <c r="M205" s="5">
        <f t="shared" si="19"/>
        <v>1.888299999999999E-3</v>
      </c>
      <c r="N205">
        <v>1</v>
      </c>
      <c r="O205" s="5">
        <f t="shared" si="20"/>
        <v>-0.95618288057626366</v>
      </c>
      <c r="P205" s="5">
        <f t="shared" si="21"/>
        <v>5.5946216496006923E-2</v>
      </c>
      <c r="Q205" s="5">
        <f t="shared" si="22"/>
        <v>0.9578181874694901</v>
      </c>
      <c r="R205" s="5">
        <f t="shared" si="23"/>
        <v>-2.9221661504004393E-2</v>
      </c>
    </row>
    <row r="206" spans="5:18" x14ac:dyDescent="0.3">
      <c r="E206" s="4">
        <v>38.5</v>
      </c>
      <c r="F206" s="5">
        <v>6.77112E-4</v>
      </c>
      <c r="G206" s="5">
        <v>1.5628900000000001E-2</v>
      </c>
      <c r="H206" s="5">
        <v>2.67488E-2</v>
      </c>
      <c r="I206" s="5">
        <v>1.33019E-2</v>
      </c>
      <c r="J206" s="5"/>
      <c r="K206" s="5">
        <f t="shared" si="18"/>
        <v>2.7425912E-2</v>
      </c>
      <c r="L206" s="5">
        <f t="shared" si="19"/>
        <v>-2.6071687999999999E-2</v>
      </c>
      <c r="M206" s="5">
        <f t="shared" si="19"/>
        <v>2.3270000000000009E-3</v>
      </c>
      <c r="N206">
        <v>1</v>
      </c>
      <c r="O206" s="5">
        <f t="shared" si="20"/>
        <v>-0.9506224624362537</v>
      </c>
      <c r="P206" s="5">
        <f t="shared" si="21"/>
        <v>8.4846768267906672E-2</v>
      </c>
      <c r="Q206" s="5">
        <f t="shared" si="22"/>
        <v>0.95440140411352836</v>
      </c>
      <c r="R206" s="5">
        <f t="shared" si="23"/>
        <v>-4.4509013104059907E-2</v>
      </c>
    </row>
    <row r="207" spans="5:18" x14ac:dyDescent="0.3">
      <c r="E207" s="4">
        <v>39</v>
      </c>
      <c r="F207" s="5">
        <v>5.4419400000000001E-4</v>
      </c>
      <c r="G207" s="5">
        <v>1.5440000000000001E-2</v>
      </c>
      <c r="H207" s="5">
        <v>2.95144E-2</v>
      </c>
      <c r="I207" s="5">
        <v>1.28632E-2</v>
      </c>
      <c r="J207" s="5"/>
      <c r="K207" s="5">
        <f t="shared" si="18"/>
        <v>3.0058594000000001E-2</v>
      </c>
      <c r="L207" s="5">
        <f t="shared" si="19"/>
        <v>-2.8970205999999998E-2</v>
      </c>
      <c r="M207" s="5">
        <f t="shared" si="19"/>
        <v>2.5768000000000006E-3</v>
      </c>
      <c r="N207">
        <v>1</v>
      </c>
      <c r="O207" s="5">
        <f t="shared" si="20"/>
        <v>-0.96379112076898865</v>
      </c>
      <c r="P207" s="5">
        <f t="shared" si="21"/>
        <v>8.5725899222032831E-2</v>
      </c>
      <c r="Q207" s="5">
        <f t="shared" si="22"/>
        <v>0.96759612146316998</v>
      </c>
      <c r="R207" s="5">
        <f t="shared" si="23"/>
        <v>-4.435654744752042E-2</v>
      </c>
    </row>
    <row r="208" spans="5:18" x14ac:dyDescent="0.3">
      <c r="E208" s="4">
        <v>39.5</v>
      </c>
      <c r="F208" s="5">
        <v>4.0877099999999999E-4</v>
      </c>
      <c r="G208" s="5">
        <v>1.8711200000000001E-2</v>
      </c>
      <c r="H208" s="5">
        <v>3.45385E-2</v>
      </c>
      <c r="I208" s="5">
        <v>1.58044E-2</v>
      </c>
      <c r="J208" s="5"/>
      <c r="K208" s="5">
        <f t="shared" si="18"/>
        <v>3.4947271000000002E-2</v>
      </c>
      <c r="L208" s="5">
        <f t="shared" si="19"/>
        <v>-3.4129728999999998E-2</v>
      </c>
      <c r="M208" s="5">
        <f t="shared" si="19"/>
        <v>2.906800000000001E-3</v>
      </c>
      <c r="N208">
        <v>1</v>
      </c>
      <c r="O208" s="5">
        <f t="shared" si="20"/>
        <v>-0.97660641370251755</v>
      </c>
      <c r="P208" s="5">
        <f t="shared" si="21"/>
        <v>8.3176737891779901E-2</v>
      </c>
      <c r="Q208" s="5">
        <f t="shared" si="22"/>
        <v>0.98014205960728507</v>
      </c>
      <c r="R208" s="5">
        <f t="shared" si="23"/>
        <v>-4.2482054265077583E-2</v>
      </c>
    </row>
    <row r="209" spans="5:18" x14ac:dyDescent="0.3">
      <c r="E209" s="4">
        <v>40</v>
      </c>
      <c r="F209" s="5">
        <v>2.49745E-4</v>
      </c>
      <c r="G209" s="5">
        <v>1.16063E-2</v>
      </c>
      <c r="H209" s="5">
        <v>2.0622399999999999E-2</v>
      </c>
      <c r="I209" s="5">
        <v>9.5139100000000004E-3</v>
      </c>
      <c r="J209" s="5"/>
      <c r="K209" s="5">
        <f t="shared" si="18"/>
        <v>2.0872144999999998E-2</v>
      </c>
      <c r="L209" s="5">
        <f t="shared" si="19"/>
        <v>-2.0372655E-2</v>
      </c>
      <c r="M209" s="5">
        <f t="shared" si="19"/>
        <v>2.0923899999999995E-3</v>
      </c>
      <c r="N209">
        <v>1</v>
      </c>
      <c r="O209" s="5">
        <f t="shared" si="20"/>
        <v>-0.97606906237954949</v>
      </c>
      <c r="P209" s="5">
        <f t="shared" si="21"/>
        <v>0.10024796205660701</v>
      </c>
      <c r="Q209" s="5">
        <f t="shared" si="22"/>
        <v>0.98120358154207521</v>
      </c>
      <c r="R209" s="5">
        <f t="shared" si="23"/>
        <v>-5.1173473366649617E-2</v>
      </c>
    </row>
    <row r="210" spans="5:18" x14ac:dyDescent="0.3">
      <c r="E210" s="4">
        <v>40.5</v>
      </c>
      <c r="F210" s="5">
        <v>1.40884E-4</v>
      </c>
      <c r="G210" s="5">
        <v>5.5847500000000003E-3</v>
      </c>
      <c r="H210" s="5">
        <v>9.6283600000000007E-3</v>
      </c>
      <c r="I210" s="5">
        <v>4.4322299999999997E-3</v>
      </c>
      <c r="J210" s="5"/>
      <c r="K210" s="5">
        <f t="shared" si="18"/>
        <v>9.7692440000000016E-3</v>
      </c>
      <c r="L210" s="5">
        <f t="shared" si="19"/>
        <v>-9.4874759999999999E-3</v>
      </c>
      <c r="M210" s="5">
        <f t="shared" si="19"/>
        <v>1.1525200000000006E-3</v>
      </c>
      <c r="N210">
        <v>1</v>
      </c>
      <c r="O210" s="5">
        <f t="shared" si="20"/>
        <v>-0.971157645361299</v>
      </c>
      <c r="P210" s="5">
        <f t="shared" si="21"/>
        <v>0.11797432841272062</v>
      </c>
      <c r="Q210" s="5">
        <f t="shared" si="22"/>
        <v>0.97829704809333606</v>
      </c>
      <c r="R210" s="5">
        <f t="shared" si="23"/>
        <v>-6.0442864884691999E-2</v>
      </c>
    </row>
    <row r="211" spans="5:18" x14ac:dyDescent="0.3">
      <c r="E211" s="4">
        <v>41</v>
      </c>
      <c r="F211" s="5">
        <v>9.0688999999999999E-5</v>
      </c>
      <c r="G211" s="5">
        <v>2.4116200000000002E-3</v>
      </c>
      <c r="H211" s="5">
        <v>4.6482399999999997E-3</v>
      </c>
      <c r="I211" s="5">
        <v>2.2177799999999999E-3</v>
      </c>
      <c r="J211" s="5"/>
      <c r="K211" s="5">
        <f t="shared" si="18"/>
        <v>4.7389289999999994E-3</v>
      </c>
      <c r="L211" s="5">
        <f t="shared" si="19"/>
        <v>-4.557551E-3</v>
      </c>
      <c r="M211" s="5">
        <f t="shared" si="19"/>
        <v>1.9384000000000024E-4</v>
      </c>
      <c r="N211">
        <v>1</v>
      </c>
      <c r="O211" s="5">
        <f t="shared" si="20"/>
        <v>-0.96172595115900672</v>
      </c>
      <c r="P211" s="5">
        <f t="shared" si="21"/>
        <v>4.0903756945926024E-2</v>
      </c>
      <c r="Q211" s="5">
        <f t="shared" si="22"/>
        <v>0.96259540953870515</v>
      </c>
      <c r="R211" s="5">
        <f t="shared" si="23"/>
        <v>-2.1252998065065719E-2</v>
      </c>
    </row>
    <row r="212" spans="5:18" x14ac:dyDescent="0.3">
      <c r="E212" s="4">
        <v>41.5</v>
      </c>
      <c r="F212" s="5">
        <v>6.4552000000000001E-5</v>
      </c>
      <c r="G212" s="5">
        <v>1.4083500000000001E-3</v>
      </c>
      <c r="H212" s="5">
        <v>2.6130799999999998E-3</v>
      </c>
      <c r="I212" s="5">
        <v>1.2700599999999999E-3</v>
      </c>
      <c r="J212" s="5"/>
      <c r="K212" s="5">
        <f t="shared" si="18"/>
        <v>2.6776319999999997E-3</v>
      </c>
      <c r="L212" s="5">
        <f t="shared" si="19"/>
        <v>-2.548528E-3</v>
      </c>
      <c r="M212" s="5">
        <f t="shared" si="19"/>
        <v>1.3829000000000011E-4</v>
      </c>
      <c r="N212">
        <v>1</v>
      </c>
      <c r="O212" s="5">
        <f t="shared" si="20"/>
        <v>-0.95178426311009146</v>
      </c>
      <c r="P212" s="5">
        <f t="shared" si="21"/>
        <v>5.1646380085090156E-2</v>
      </c>
      <c r="Q212" s="5">
        <f t="shared" si="22"/>
        <v>0.95318446907191756</v>
      </c>
      <c r="R212" s="5">
        <f t="shared" si="23"/>
        <v>-2.7104766046718829E-2</v>
      </c>
    </row>
    <row r="213" spans="5:18" x14ac:dyDescent="0.3">
      <c r="E213" s="4">
        <v>42</v>
      </c>
      <c r="F213" s="5">
        <v>5.2265999999999997E-5</v>
      </c>
      <c r="G213" s="5">
        <v>6.7139000000000001E-4</v>
      </c>
      <c r="H213" s="5">
        <v>1.2602900000000001E-3</v>
      </c>
      <c r="I213" s="5">
        <v>6.6137699999999999E-4</v>
      </c>
      <c r="J213" s="5"/>
      <c r="K213" s="5">
        <f t="shared" si="18"/>
        <v>1.3125560000000001E-3</v>
      </c>
      <c r="L213" s="5">
        <f t="shared" si="19"/>
        <v>-1.208024E-3</v>
      </c>
      <c r="M213" s="5">
        <f t="shared" si="19"/>
        <v>1.0013000000000014E-5</v>
      </c>
      <c r="N213">
        <v>1</v>
      </c>
      <c r="O213" s="5">
        <f t="shared" si="20"/>
        <v>-0.92035996940321019</v>
      </c>
      <c r="P213" s="5">
        <f t="shared" si="21"/>
        <v>7.6286268928716285E-3</v>
      </c>
      <c r="Q213" s="5">
        <f t="shared" si="22"/>
        <v>0.92039158472258353</v>
      </c>
      <c r="R213" s="5">
        <f t="shared" si="23"/>
        <v>-4.144276397195449E-3</v>
      </c>
    </row>
    <row r="214" spans="5:18" x14ac:dyDescent="0.3">
      <c r="E214" s="4">
        <v>42.5</v>
      </c>
      <c r="F214" s="5">
        <v>4.9085000000000002E-5</v>
      </c>
      <c r="G214" s="5">
        <v>3.83707E-4</v>
      </c>
      <c r="H214" s="5">
        <v>6.7270199999999996E-4</v>
      </c>
      <c r="I214" s="5">
        <v>3.3614199999999999E-4</v>
      </c>
      <c r="J214" s="5"/>
      <c r="K214" s="5">
        <f t="shared" si="18"/>
        <v>7.2178699999999999E-4</v>
      </c>
      <c r="L214" s="5">
        <f t="shared" si="19"/>
        <v>-6.2361699999999992E-4</v>
      </c>
      <c r="M214" s="5">
        <f t="shared" si="19"/>
        <v>4.756500000000001E-5</v>
      </c>
      <c r="N214">
        <v>1</v>
      </c>
      <c r="O214" s="5">
        <f t="shared" si="20"/>
        <v>-0.86399034618246096</v>
      </c>
      <c r="P214" s="5">
        <f t="shared" si="21"/>
        <v>6.5898942485802608E-2</v>
      </c>
      <c r="Q214" s="5">
        <f t="shared" si="22"/>
        <v>0.86649984934634339</v>
      </c>
      <c r="R214" s="5">
        <f t="shared" si="23"/>
        <v>-3.8062691991755923E-2</v>
      </c>
    </row>
    <row r="215" spans="5:18" x14ac:dyDescent="0.3">
      <c r="E215" s="4">
        <v>43</v>
      </c>
      <c r="F215" s="5">
        <v>6.1243999999999998E-5</v>
      </c>
      <c r="G215" s="5">
        <v>7.11087E-4</v>
      </c>
      <c r="H215" s="5">
        <v>1.4443500000000001E-3</v>
      </c>
      <c r="I215" s="5">
        <v>7.3278299999999998E-4</v>
      </c>
      <c r="J215" s="5"/>
      <c r="K215" s="5">
        <f t="shared" si="18"/>
        <v>1.5055940000000001E-3</v>
      </c>
      <c r="L215" s="5">
        <f t="shared" si="19"/>
        <v>-1.383106E-3</v>
      </c>
      <c r="M215" s="5">
        <f t="shared" si="19"/>
        <v>-2.1695999999999977E-5</v>
      </c>
      <c r="N215">
        <v>1</v>
      </c>
      <c r="O215" s="5">
        <f t="shared" si="20"/>
        <v>-0.91864473423778259</v>
      </c>
      <c r="P215" s="5">
        <f t="shared" si="21"/>
        <v>-1.4410259339503196E-2</v>
      </c>
      <c r="Q215" s="5">
        <f t="shared" si="22"/>
        <v>0.91875775007182281</v>
      </c>
      <c r="R215" s="5">
        <f t="shared" si="23"/>
        <v>7.8425734276565753E-3</v>
      </c>
    </row>
    <row r="216" spans="5:18" x14ac:dyDescent="0.3">
      <c r="E216" s="4">
        <v>43.5</v>
      </c>
      <c r="F216" s="5">
        <v>8.0154000000000005E-5</v>
      </c>
      <c r="G216" s="5">
        <v>1.03093E-3</v>
      </c>
      <c r="H216" s="5">
        <v>2.0334900000000002E-3</v>
      </c>
      <c r="I216" s="5">
        <v>1.07671E-3</v>
      </c>
      <c r="J216" s="5"/>
      <c r="K216" s="5">
        <f t="shared" si="18"/>
        <v>2.113644E-3</v>
      </c>
      <c r="L216" s="5">
        <f t="shared" si="19"/>
        <v>-1.9533360000000004E-3</v>
      </c>
      <c r="M216" s="5">
        <f t="shared" si="19"/>
        <v>-4.5780000000000039E-5</v>
      </c>
      <c r="N216">
        <v>1</v>
      </c>
      <c r="O216" s="5">
        <f t="shared" si="20"/>
        <v>-0.92415562885708302</v>
      </c>
      <c r="P216" s="5">
        <f t="shared" si="21"/>
        <v>-2.1659276585839451E-2</v>
      </c>
      <c r="Q216" s="5">
        <f t="shared" si="22"/>
        <v>0.92440940638358526</v>
      </c>
      <c r="R216" s="5">
        <f t="shared" si="23"/>
        <v>1.1716269160472401E-2</v>
      </c>
    </row>
    <row r="217" spans="5:18" x14ac:dyDescent="0.3">
      <c r="E217" s="4">
        <v>44</v>
      </c>
      <c r="F217" s="5">
        <v>8.5436E-5</v>
      </c>
      <c r="G217" s="5">
        <v>7.5281000000000002E-4</v>
      </c>
      <c r="H217" s="5">
        <v>1.4124000000000001E-3</v>
      </c>
      <c r="I217" s="5">
        <v>7.44704E-4</v>
      </c>
      <c r="J217" s="5"/>
      <c r="K217" s="5">
        <f t="shared" si="18"/>
        <v>1.497836E-3</v>
      </c>
      <c r="L217" s="5">
        <f t="shared" si="19"/>
        <v>-1.3269640000000001E-3</v>
      </c>
      <c r="M217" s="5">
        <f t="shared" si="19"/>
        <v>8.1060000000000203E-6</v>
      </c>
      <c r="N217">
        <v>1</v>
      </c>
      <c r="O217" s="5">
        <f t="shared" si="20"/>
        <v>-0.88592075500922673</v>
      </c>
      <c r="P217" s="5">
        <f t="shared" si="21"/>
        <v>5.411807434191741E-3</v>
      </c>
      <c r="Q217" s="5">
        <f t="shared" si="22"/>
        <v>0.88593728435811026</v>
      </c>
      <c r="R217" s="5">
        <f t="shared" si="23"/>
        <v>-3.0543025939152322E-3</v>
      </c>
    </row>
    <row r="218" spans="5:18" x14ac:dyDescent="0.3">
      <c r="E218" s="4">
        <v>44.5</v>
      </c>
      <c r="F218" s="5">
        <v>4.7623999999999997E-5</v>
      </c>
      <c r="G218" s="5">
        <v>1.32478E-3</v>
      </c>
      <c r="H218" s="5">
        <v>2.6924800000000001E-3</v>
      </c>
      <c r="I218" s="5">
        <v>1.3560099999999999E-3</v>
      </c>
      <c r="J218" s="5"/>
      <c r="K218" s="5">
        <f t="shared" si="18"/>
        <v>2.7401040000000002E-3</v>
      </c>
      <c r="L218" s="5">
        <f t="shared" si="19"/>
        <v>-2.6448560000000001E-3</v>
      </c>
      <c r="M218" s="5">
        <f t="shared" si="19"/>
        <v>-3.122999999999993E-5</v>
      </c>
      <c r="N218">
        <v>1</v>
      </c>
      <c r="O218" s="5">
        <f t="shared" si="20"/>
        <v>-0.9652392755895397</v>
      </c>
      <c r="P218" s="5">
        <f t="shared" si="21"/>
        <v>-1.1397377617783824E-2</v>
      </c>
      <c r="Q218" s="5">
        <f t="shared" si="22"/>
        <v>0.96530656237134416</v>
      </c>
      <c r="R218" s="5">
        <f t="shared" si="23"/>
        <v>5.9036387443504972E-3</v>
      </c>
    </row>
    <row r="219" spans="5:18" x14ac:dyDescent="0.3">
      <c r="E219" s="4">
        <v>45</v>
      </c>
      <c r="F219" s="5">
        <v>6.1654000000000003E-5</v>
      </c>
      <c r="G219" s="5">
        <v>1.1107999999999999E-3</v>
      </c>
      <c r="H219" s="5">
        <v>1.99534E-3</v>
      </c>
      <c r="I219" s="5">
        <v>1.0045799999999999E-3</v>
      </c>
      <c r="J219" s="5"/>
      <c r="K219" s="5">
        <f t="shared" si="18"/>
        <v>2.0569939999999999E-3</v>
      </c>
      <c r="L219" s="5">
        <f t="shared" si="19"/>
        <v>-1.933686E-3</v>
      </c>
      <c r="M219" s="5">
        <f t="shared" si="19"/>
        <v>1.0621999999999997E-4</v>
      </c>
      <c r="N219">
        <v>1</v>
      </c>
      <c r="O219" s="5">
        <f t="shared" si="20"/>
        <v>-0.94005427337172598</v>
      </c>
      <c r="P219" s="5">
        <f t="shared" si="21"/>
        <v>5.1638458838479825E-2</v>
      </c>
      <c r="Q219" s="5">
        <f t="shared" si="22"/>
        <v>0.94147149044230594</v>
      </c>
      <c r="R219" s="5">
        <f t="shared" si="23"/>
        <v>-2.7438103967229482E-2</v>
      </c>
    </row>
    <row r="220" spans="5:18" x14ac:dyDescent="0.3">
      <c r="E220" s="4">
        <v>45.5</v>
      </c>
      <c r="F220" s="5">
        <v>3.8155000000000003E-5</v>
      </c>
      <c r="G220" s="5">
        <v>1.2518200000000001E-3</v>
      </c>
      <c r="H220" s="5">
        <v>2.23018E-3</v>
      </c>
      <c r="I220" s="5">
        <v>1.0537000000000001E-3</v>
      </c>
      <c r="J220" s="5"/>
      <c r="K220" s="5">
        <f t="shared" si="18"/>
        <v>2.2683349999999998E-3</v>
      </c>
      <c r="L220" s="5">
        <f t="shared" si="19"/>
        <v>-2.1920250000000002E-3</v>
      </c>
      <c r="M220" s="5">
        <f t="shared" si="19"/>
        <v>1.9811999999999998E-4</v>
      </c>
      <c r="N220">
        <v>1</v>
      </c>
      <c r="O220" s="5">
        <f t="shared" si="20"/>
        <v>-0.96635858460059931</v>
      </c>
      <c r="P220" s="5">
        <f t="shared" si="21"/>
        <v>8.7341596369143001E-2</v>
      </c>
      <c r="Q220" s="5">
        <f t="shared" si="22"/>
        <v>0.97029761851072471</v>
      </c>
      <c r="R220" s="5">
        <f t="shared" si="23"/>
        <v>-4.5068635652819544E-2</v>
      </c>
    </row>
    <row r="221" spans="5:18" x14ac:dyDescent="0.3">
      <c r="E221" s="4">
        <v>46</v>
      </c>
      <c r="F221" s="5">
        <v>3.3587999999999998E-5</v>
      </c>
      <c r="G221" s="5">
        <v>4.6360699999999999E-4</v>
      </c>
      <c r="H221" s="5">
        <v>9.7322800000000003E-4</v>
      </c>
      <c r="I221" s="5">
        <v>4.2915500000000002E-4</v>
      </c>
      <c r="J221" s="5"/>
      <c r="K221" s="5">
        <f t="shared" si="18"/>
        <v>1.006816E-3</v>
      </c>
      <c r="L221" s="5">
        <f t="shared" si="19"/>
        <v>-9.3964000000000005E-4</v>
      </c>
      <c r="M221" s="5">
        <f t="shared" si="19"/>
        <v>3.4451999999999974E-5</v>
      </c>
      <c r="N221">
        <v>1</v>
      </c>
      <c r="O221" s="5">
        <f t="shared" si="20"/>
        <v>-0.93327877189079245</v>
      </c>
      <c r="P221" s="5">
        <f t="shared" si="21"/>
        <v>3.4218764898452124E-2</v>
      </c>
      <c r="Q221" s="5">
        <f t="shared" si="22"/>
        <v>0.93390587851943696</v>
      </c>
      <c r="R221" s="5">
        <f t="shared" si="23"/>
        <v>-1.8324344512275523E-2</v>
      </c>
    </row>
    <row r="222" spans="5:18" x14ac:dyDescent="0.3">
      <c r="E222" s="4">
        <v>46.5</v>
      </c>
      <c r="F222" s="5">
        <v>3.4198E-5</v>
      </c>
      <c r="G222" s="5">
        <v>8.6605899999999997E-4</v>
      </c>
      <c r="H222" s="5">
        <v>1.3132199999999999E-3</v>
      </c>
      <c r="I222" s="5">
        <v>6.2954799999999996E-4</v>
      </c>
      <c r="J222" s="5"/>
      <c r="K222" s="5">
        <f t="shared" si="18"/>
        <v>1.347418E-3</v>
      </c>
      <c r="L222" s="5">
        <f t="shared" si="19"/>
        <v>-1.2790219999999999E-3</v>
      </c>
      <c r="M222" s="5">
        <f t="shared" si="19"/>
        <v>2.3651100000000001E-4</v>
      </c>
      <c r="N222">
        <v>1</v>
      </c>
      <c r="O222" s="5">
        <f t="shared" si="20"/>
        <v>-0.94923921158838598</v>
      </c>
      <c r="P222" s="5">
        <f t="shared" si="21"/>
        <v>0.17552904889202905</v>
      </c>
      <c r="Q222" s="5">
        <f t="shared" si="22"/>
        <v>0.96533182265057482</v>
      </c>
      <c r="R222" s="5">
        <f t="shared" si="23"/>
        <v>-9.1425033436131675E-2</v>
      </c>
    </row>
    <row r="223" spans="5:18" x14ac:dyDescent="0.3">
      <c r="E223" s="4">
        <v>47</v>
      </c>
      <c r="F223" s="5">
        <v>2.3544E-5</v>
      </c>
      <c r="G223" s="5">
        <v>2.6643499999999998E-4</v>
      </c>
      <c r="H223" s="5">
        <v>4.68018E-4</v>
      </c>
      <c r="I223" s="5">
        <v>2.09213E-4</v>
      </c>
      <c r="J223" s="5"/>
      <c r="K223" s="5">
        <f t="shared" si="18"/>
        <v>4.9156199999999997E-4</v>
      </c>
      <c r="L223" s="5">
        <f t="shared" si="19"/>
        <v>-4.4447399999999999E-4</v>
      </c>
      <c r="M223" s="5">
        <f t="shared" si="19"/>
        <v>5.7221999999999975E-5</v>
      </c>
      <c r="N223">
        <v>1</v>
      </c>
      <c r="O223" s="5">
        <f t="shared" si="20"/>
        <v>-0.90420740415247725</v>
      </c>
      <c r="P223" s="5">
        <f t="shared" si="21"/>
        <v>0.11640851001501332</v>
      </c>
      <c r="Q223" s="5">
        <f t="shared" si="22"/>
        <v>0.91166988045458464</v>
      </c>
      <c r="R223" s="5">
        <f t="shared" si="23"/>
        <v>-6.4018334300070895E-2</v>
      </c>
    </row>
    <row r="224" spans="5:18" x14ac:dyDescent="0.3">
      <c r="E224" s="4">
        <v>47.5</v>
      </c>
      <c r="F224" s="5">
        <v>2.4371000000000001E-5</v>
      </c>
      <c r="G224" s="5">
        <v>2.5105700000000001E-4</v>
      </c>
      <c r="H224" s="5">
        <v>4.43848E-4</v>
      </c>
      <c r="I224" s="5">
        <v>2.2208800000000001E-4</v>
      </c>
      <c r="J224" s="5"/>
      <c r="K224" s="5">
        <f t="shared" si="18"/>
        <v>4.6821899999999997E-4</v>
      </c>
      <c r="L224" s="5">
        <f t="shared" si="19"/>
        <v>-4.1947700000000002E-4</v>
      </c>
      <c r="M224" s="5">
        <f t="shared" si="19"/>
        <v>2.8969E-5</v>
      </c>
      <c r="N224">
        <v>1</v>
      </c>
      <c r="O224" s="5">
        <f t="shared" si="20"/>
        <v>-0.89589914121383385</v>
      </c>
      <c r="P224" s="5">
        <f t="shared" si="21"/>
        <v>6.1870620372090838E-2</v>
      </c>
      <c r="Q224" s="5">
        <f t="shared" si="22"/>
        <v>0.89803298652828578</v>
      </c>
      <c r="R224" s="5">
        <f t="shared" si="23"/>
        <v>-3.4475165270921433E-2</v>
      </c>
    </row>
    <row r="225" spans="5:18" x14ac:dyDescent="0.3">
      <c r="E225" s="4">
        <v>48</v>
      </c>
      <c r="F225" s="5">
        <v>2.4326000000000001E-5</v>
      </c>
      <c r="G225" s="5">
        <v>1.81385E-4</v>
      </c>
      <c r="H225" s="5">
        <v>3.1092899999999999E-4</v>
      </c>
      <c r="I225" s="5">
        <v>1.42903E-4</v>
      </c>
      <c r="J225" s="5"/>
      <c r="K225" s="5">
        <f t="shared" si="18"/>
        <v>3.3525500000000001E-4</v>
      </c>
      <c r="L225" s="5">
        <f t="shared" si="19"/>
        <v>-2.8660299999999997E-4</v>
      </c>
      <c r="M225" s="5">
        <f t="shared" si="19"/>
        <v>3.8482000000000002E-5</v>
      </c>
      <c r="N225">
        <v>1</v>
      </c>
      <c r="O225" s="5">
        <f t="shared" si="20"/>
        <v>-0.8548806132645298</v>
      </c>
      <c r="P225" s="5">
        <f t="shared" si="21"/>
        <v>0.11478426869099641</v>
      </c>
      <c r="Q225" s="5">
        <f t="shared" si="22"/>
        <v>0.86255219626087876</v>
      </c>
      <c r="R225" s="5">
        <f t="shared" si="23"/>
        <v>-6.6735545694698029E-2</v>
      </c>
    </row>
    <row r="226" spans="5:18" x14ac:dyDescent="0.3">
      <c r="E226" s="4">
        <v>48.5</v>
      </c>
      <c r="F226" s="5">
        <v>2.1339E-5</v>
      </c>
      <c r="G226" s="5">
        <v>1.18554E-4</v>
      </c>
      <c r="H226" s="5">
        <v>2.9218400000000002E-4</v>
      </c>
      <c r="I226" s="5">
        <v>1.3230800000000001E-4</v>
      </c>
      <c r="J226" s="5"/>
      <c r="K226" s="5">
        <f t="shared" si="18"/>
        <v>3.1352300000000001E-4</v>
      </c>
      <c r="L226" s="5">
        <f t="shared" si="19"/>
        <v>-2.7084500000000003E-4</v>
      </c>
      <c r="M226" s="5">
        <f t="shared" si="19"/>
        <v>-1.3754000000000004E-5</v>
      </c>
      <c r="N226">
        <v>1</v>
      </c>
      <c r="O226" s="5">
        <f t="shared" si="20"/>
        <v>-0.86387601547573867</v>
      </c>
      <c r="P226" s="5">
        <f t="shared" si="21"/>
        <v>-4.3869189820204588E-2</v>
      </c>
      <c r="Q226" s="5">
        <f t="shared" si="22"/>
        <v>0.86498917677027598</v>
      </c>
      <c r="R226" s="5">
        <f t="shared" si="23"/>
        <v>2.5369113987234567E-2</v>
      </c>
    </row>
    <row r="227" spans="5:18" x14ac:dyDescent="0.3">
      <c r="E227" s="4">
        <v>49</v>
      </c>
      <c r="F227" s="5">
        <v>2.6554E-5</v>
      </c>
      <c r="G227" s="5">
        <v>1.7807700000000001E-4</v>
      </c>
      <c r="H227" s="5">
        <v>3.0362800000000001E-4</v>
      </c>
      <c r="I227" s="5">
        <v>1.6947899999999999E-4</v>
      </c>
      <c r="J227" s="5"/>
      <c r="K227" s="5">
        <f t="shared" si="18"/>
        <v>3.3018199999999999E-4</v>
      </c>
      <c r="L227" s="5">
        <f t="shared" si="19"/>
        <v>-2.7707400000000004E-4</v>
      </c>
      <c r="M227" s="5">
        <f t="shared" si="19"/>
        <v>8.5980000000000149E-6</v>
      </c>
      <c r="N227">
        <v>1</v>
      </c>
      <c r="O227" s="5">
        <f t="shared" si="20"/>
        <v>-0.83915537491444125</v>
      </c>
      <c r="P227" s="5">
        <f t="shared" si="21"/>
        <v>2.6040183898577193E-2</v>
      </c>
      <c r="Q227" s="5">
        <f t="shared" si="22"/>
        <v>0.83955930965314662</v>
      </c>
      <c r="R227" s="5">
        <f t="shared" si="23"/>
        <v>-1.5510733199997538E-2</v>
      </c>
    </row>
    <row r="228" spans="5:18" x14ac:dyDescent="0.3">
      <c r="E228" s="4">
        <v>49.5</v>
      </c>
      <c r="F228" s="5">
        <v>1.8912000000000001E-5</v>
      </c>
      <c r="G228" s="5">
        <v>1.45496E-4</v>
      </c>
      <c r="H228" s="5">
        <v>2.8860799999999999E-4</v>
      </c>
      <c r="I228" s="5">
        <v>1.5992E-4</v>
      </c>
      <c r="J228" s="5"/>
      <c r="K228" s="5">
        <f t="shared" si="18"/>
        <v>3.0751999999999998E-4</v>
      </c>
      <c r="L228" s="5">
        <f t="shared" si="19"/>
        <v>-2.6969599999999999E-4</v>
      </c>
      <c r="M228" s="5">
        <f t="shared" si="19"/>
        <v>-1.4423999999999996E-5</v>
      </c>
      <c r="N228">
        <v>1</v>
      </c>
      <c r="O228" s="5">
        <f t="shared" si="20"/>
        <v>-0.87700312174817896</v>
      </c>
      <c r="P228" s="5">
        <f t="shared" si="21"/>
        <v>-4.6904266389177926E-2</v>
      </c>
      <c r="Q228" s="5">
        <f t="shared" si="22"/>
        <v>0.87825650339838546</v>
      </c>
      <c r="R228" s="5">
        <f t="shared" si="23"/>
        <v>2.6715766806237821E-2</v>
      </c>
    </row>
    <row r="229" spans="5:18" x14ac:dyDescent="0.3">
      <c r="E229" s="4">
        <v>50</v>
      </c>
      <c r="F229" s="5">
        <v>1.7091999999999998E-5</v>
      </c>
      <c r="G229" s="5">
        <v>1.3676399999999999E-4</v>
      </c>
      <c r="H229" s="5">
        <v>2.5463299999999999E-4</v>
      </c>
      <c r="I229" s="5">
        <v>1.2997599999999999E-4</v>
      </c>
      <c r="J229" s="5"/>
      <c r="K229" s="5">
        <f t="shared" si="18"/>
        <v>2.71725E-4</v>
      </c>
      <c r="L229" s="5">
        <f t="shared" si="19"/>
        <v>-2.3754099999999999E-4</v>
      </c>
      <c r="M229" s="5">
        <f t="shared" si="19"/>
        <v>6.7880000000000034E-6</v>
      </c>
      <c r="N229">
        <v>1</v>
      </c>
      <c r="O229" s="5">
        <f t="shared" si="20"/>
        <v>-0.87419633820958687</v>
      </c>
      <c r="P229" s="5">
        <f t="shared" si="21"/>
        <v>2.4981139019229014E-2</v>
      </c>
      <c r="Q229" s="5">
        <f t="shared" si="22"/>
        <v>0.8745531973789521</v>
      </c>
      <c r="R229" s="5">
        <f t="shared" si="23"/>
        <v>-1.4284172465728063E-2</v>
      </c>
    </row>
    <row r="230" spans="5:18" x14ac:dyDescent="0.3">
      <c r="E230" s="4">
        <v>50.5</v>
      </c>
      <c r="F230" s="5">
        <v>1.5367E-5</v>
      </c>
      <c r="G230" s="5">
        <v>1.51099E-4</v>
      </c>
      <c r="H230" s="5">
        <v>2.06233E-4</v>
      </c>
      <c r="I230" s="5">
        <v>1.5000300000000001E-4</v>
      </c>
      <c r="J230" s="5"/>
      <c r="K230" s="5">
        <f t="shared" si="18"/>
        <v>2.2159999999999999E-4</v>
      </c>
      <c r="L230" s="5">
        <f t="shared" si="19"/>
        <v>-1.9086600000000001E-4</v>
      </c>
      <c r="M230" s="5">
        <f t="shared" si="19"/>
        <v>1.0959999999999909E-6</v>
      </c>
      <c r="N230">
        <v>1</v>
      </c>
      <c r="O230" s="5">
        <f t="shared" si="20"/>
        <v>-0.86130866425992791</v>
      </c>
      <c r="P230" s="5">
        <f t="shared" si="21"/>
        <v>4.9458483754512223E-3</v>
      </c>
      <c r="Q230" s="5">
        <f t="shared" si="22"/>
        <v>0.86132286428805205</v>
      </c>
      <c r="R230" s="5">
        <f t="shared" si="23"/>
        <v>-2.8710926879321318E-3</v>
      </c>
    </row>
    <row r="231" spans="5:18" x14ac:dyDescent="0.3">
      <c r="E231" s="4">
        <v>51</v>
      </c>
      <c r="F231" s="5">
        <v>1.7810000000000001E-5</v>
      </c>
      <c r="G231" s="5">
        <v>8.6055000000000002E-5</v>
      </c>
      <c r="H231" s="5">
        <v>1.5798299999999999E-4</v>
      </c>
      <c r="I231" s="5">
        <v>7.2591999999999999E-5</v>
      </c>
      <c r="J231" s="5"/>
      <c r="K231" s="5">
        <f t="shared" si="18"/>
        <v>1.7579299999999999E-4</v>
      </c>
      <c r="L231" s="5">
        <f t="shared" si="19"/>
        <v>-1.40173E-4</v>
      </c>
      <c r="M231" s="5">
        <f t="shared" si="19"/>
        <v>1.3463000000000003E-5</v>
      </c>
      <c r="N231">
        <v>1</v>
      </c>
      <c r="O231" s="5">
        <f t="shared" si="20"/>
        <v>-0.79737532211180195</v>
      </c>
      <c r="P231" s="5">
        <f t="shared" si="21"/>
        <v>7.6584391869983462E-2</v>
      </c>
      <c r="Q231" s="5">
        <f t="shared" si="22"/>
        <v>0.80104467627654519</v>
      </c>
      <c r="R231" s="5">
        <f t="shared" si="23"/>
        <v>-4.7875946132445585E-2</v>
      </c>
    </row>
    <row r="232" spans="5:18" x14ac:dyDescent="0.3">
      <c r="E232" s="4">
        <v>51.5</v>
      </c>
      <c r="F232" s="5">
        <v>1.5264000000000002E-5</v>
      </c>
      <c r="G232" s="5">
        <v>7.9558E-5</v>
      </c>
      <c r="H232" s="5">
        <v>1.62781E-4</v>
      </c>
      <c r="I232" s="5">
        <v>8.6762999999999996E-5</v>
      </c>
      <c r="J232" s="5"/>
      <c r="K232" s="5">
        <f t="shared" si="18"/>
        <v>1.7804499999999999E-4</v>
      </c>
      <c r="L232" s="5">
        <f t="shared" si="19"/>
        <v>-1.47517E-4</v>
      </c>
      <c r="M232" s="5">
        <f t="shared" si="19"/>
        <v>-7.2049999999999962E-6</v>
      </c>
      <c r="N232">
        <v>1</v>
      </c>
      <c r="O232" s="5">
        <f t="shared" si="20"/>
        <v>-0.82853772922575764</v>
      </c>
      <c r="P232" s="5">
        <f t="shared" si="21"/>
        <v>-4.0467297593305043E-2</v>
      </c>
      <c r="Q232" s="5">
        <f t="shared" si="22"/>
        <v>0.82952538895749295</v>
      </c>
      <c r="R232" s="5">
        <f t="shared" si="23"/>
        <v>2.4401523053043613E-2</v>
      </c>
    </row>
    <row r="233" spans="5:18" x14ac:dyDescent="0.3">
      <c r="E233" s="4">
        <v>52</v>
      </c>
      <c r="F233" s="5">
        <v>2.2739E-5</v>
      </c>
      <c r="G233" s="5">
        <v>5.0723999999999997E-5</v>
      </c>
      <c r="H233" s="5">
        <v>9.5427999999999995E-5</v>
      </c>
      <c r="I233" s="5">
        <v>6.1884999999999994E-5</v>
      </c>
      <c r="J233" s="5"/>
      <c r="K233" s="5">
        <f t="shared" si="18"/>
        <v>1.18167E-4</v>
      </c>
      <c r="L233" s="5">
        <f t="shared" si="19"/>
        <v>-7.2688999999999995E-5</v>
      </c>
      <c r="M233" s="5">
        <f t="shared" si="19"/>
        <v>-1.1160999999999997E-5</v>
      </c>
      <c r="N233">
        <v>1</v>
      </c>
      <c r="O233" s="5">
        <f t="shared" si="20"/>
        <v>-0.6151378980595259</v>
      </c>
      <c r="P233" s="5">
        <f t="shared" si="21"/>
        <v>-9.4451073480751796E-2</v>
      </c>
      <c r="Q233" s="5">
        <f t="shared" si="22"/>
        <v>0.62234687989155868</v>
      </c>
      <c r="R233" s="5">
        <f t="shared" si="23"/>
        <v>7.617734372869199E-2</v>
      </c>
    </row>
    <row r="234" spans="5:18" x14ac:dyDescent="0.3">
      <c r="E234" s="4">
        <v>52.5</v>
      </c>
      <c r="F234" s="5">
        <v>1.7944999999999998E-5</v>
      </c>
      <c r="G234" s="5">
        <v>9.1478999999999996E-5</v>
      </c>
      <c r="H234" s="5">
        <v>9.9123000000000006E-5</v>
      </c>
      <c r="I234" s="5">
        <v>6.7138000000000007E-5</v>
      </c>
      <c r="J234" s="5"/>
      <c r="K234" s="5">
        <f t="shared" si="18"/>
        <v>1.1706800000000001E-4</v>
      </c>
      <c r="L234" s="5">
        <f t="shared" si="19"/>
        <v>-8.1178000000000001E-5</v>
      </c>
      <c r="M234" s="5">
        <f t="shared" si="19"/>
        <v>2.4340999999999989E-5</v>
      </c>
      <c r="N234">
        <v>1</v>
      </c>
      <c r="O234" s="5">
        <f t="shared" si="20"/>
        <v>-0.69342604298356503</v>
      </c>
      <c r="P234" s="5">
        <f t="shared" si="21"/>
        <v>0.20792189155021001</v>
      </c>
      <c r="Q234" s="5">
        <f t="shared" si="22"/>
        <v>0.72392761383557014</v>
      </c>
      <c r="R234" s="5">
        <f t="shared" si="23"/>
        <v>-0.1456583251442479</v>
      </c>
    </row>
    <row r="235" spans="5:18" x14ac:dyDescent="0.3">
      <c r="E235" s="4">
        <v>53</v>
      </c>
      <c r="F235" s="5">
        <v>1.7710000000000002E-5</v>
      </c>
      <c r="G235" s="5">
        <v>8.8647999999999996E-5</v>
      </c>
      <c r="H235" s="5">
        <v>1.5428800000000001E-4</v>
      </c>
      <c r="I235" s="5">
        <v>9.4504000000000002E-5</v>
      </c>
      <c r="J235" s="5"/>
      <c r="K235" s="5">
        <f t="shared" si="18"/>
        <v>1.71998E-4</v>
      </c>
      <c r="L235" s="5">
        <f t="shared" si="19"/>
        <v>-1.3657800000000002E-4</v>
      </c>
      <c r="M235" s="5">
        <f t="shared" si="19"/>
        <v>-5.8560000000000063E-6</v>
      </c>
      <c r="N235">
        <v>1</v>
      </c>
      <c r="O235" s="5">
        <f t="shared" si="20"/>
        <v>-0.79406737287642892</v>
      </c>
      <c r="P235" s="5">
        <f t="shared" si="21"/>
        <v>-3.4046907522180529E-2</v>
      </c>
      <c r="Q235" s="5">
        <f t="shared" si="22"/>
        <v>0.79479694550161528</v>
      </c>
      <c r="R235" s="5">
        <f t="shared" si="23"/>
        <v>2.1425176057491273E-2</v>
      </c>
    </row>
    <row r="236" spans="5:18" x14ac:dyDescent="0.3">
      <c r="E236" s="4">
        <v>53.5</v>
      </c>
      <c r="F236" s="5">
        <v>2.2344000000000002E-5</v>
      </c>
      <c r="G236" s="5">
        <v>9.8430000000000005E-5</v>
      </c>
      <c r="H236" s="5">
        <v>1.7222900000000001E-4</v>
      </c>
      <c r="I236" s="5">
        <v>9.1850999999999999E-5</v>
      </c>
      <c r="J236" s="5"/>
      <c r="K236" s="5">
        <f t="shared" si="18"/>
        <v>1.9457300000000002E-4</v>
      </c>
      <c r="L236" s="5">
        <f t="shared" si="19"/>
        <v>-1.4988499999999999E-4</v>
      </c>
      <c r="M236" s="5">
        <f t="shared" si="19"/>
        <v>6.579000000000006E-6</v>
      </c>
      <c r="N236">
        <v>1</v>
      </c>
      <c r="O236" s="5">
        <f t="shared" si="20"/>
        <v>-0.77032784610403282</v>
      </c>
      <c r="P236" s="5">
        <f t="shared" si="21"/>
        <v>3.381250224851344E-2</v>
      </c>
      <c r="Q236" s="5">
        <f t="shared" si="22"/>
        <v>0.77106956611682209</v>
      </c>
      <c r="R236" s="5">
        <f t="shared" si="23"/>
        <v>-2.1932747533855834E-2</v>
      </c>
    </row>
    <row r="237" spans="5:18" x14ac:dyDescent="0.3">
      <c r="E237" s="4">
        <v>54</v>
      </c>
      <c r="F237" s="5">
        <v>1.7166000000000001E-5</v>
      </c>
      <c r="G237" s="5">
        <v>5.3451E-5</v>
      </c>
      <c r="H237" s="5">
        <v>1.14084E-4</v>
      </c>
      <c r="I237" s="5">
        <v>7.6577999999999998E-5</v>
      </c>
      <c r="J237" s="5"/>
      <c r="K237" s="5">
        <f t="shared" si="18"/>
        <v>1.3124999999999999E-4</v>
      </c>
      <c r="L237" s="5">
        <f t="shared" si="19"/>
        <v>-9.6917999999999996E-5</v>
      </c>
      <c r="M237" s="5">
        <f t="shared" si="19"/>
        <v>-2.3126999999999997E-5</v>
      </c>
      <c r="N237">
        <v>1</v>
      </c>
      <c r="O237" s="5">
        <f t="shared" si="20"/>
        <v>-0.73842285714285716</v>
      </c>
      <c r="P237" s="5">
        <f t="shared" si="21"/>
        <v>-0.17620571428571427</v>
      </c>
      <c r="Q237" s="5">
        <f t="shared" si="22"/>
        <v>0.75915530011846666</v>
      </c>
      <c r="R237" s="5">
        <f t="shared" si="23"/>
        <v>0.11712194921465059</v>
      </c>
    </row>
    <row r="238" spans="5:18" x14ac:dyDescent="0.3">
      <c r="E238" s="4">
        <v>54.5</v>
      </c>
      <c r="F238" s="5">
        <v>1.5829E-5</v>
      </c>
      <c r="G238" s="5">
        <v>1.2403100000000001E-4</v>
      </c>
      <c r="H238" s="5">
        <v>2.37972E-4</v>
      </c>
      <c r="I238" s="5">
        <v>1.2304699999999999E-4</v>
      </c>
      <c r="J238" s="5"/>
      <c r="K238" s="5">
        <f t="shared" si="18"/>
        <v>2.53801E-4</v>
      </c>
      <c r="L238" s="5">
        <f t="shared" si="19"/>
        <v>-2.22143E-4</v>
      </c>
      <c r="M238" s="5">
        <f t="shared" si="19"/>
        <v>9.8400000000001633E-7</v>
      </c>
      <c r="N238">
        <v>1</v>
      </c>
      <c r="O238" s="5">
        <f t="shared" si="20"/>
        <v>-0.87526447886336145</v>
      </c>
      <c r="P238" s="5">
        <f t="shared" si="21"/>
        <v>3.877053281902027E-3</v>
      </c>
      <c r="Q238" s="5">
        <f t="shared" si="22"/>
        <v>0.87527306567842156</v>
      </c>
      <c r="R238" s="5">
        <f t="shared" si="23"/>
        <v>-2.2147750870645522E-3</v>
      </c>
    </row>
    <row r="239" spans="5:18" x14ac:dyDescent="0.3">
      <c r="E239" s="4">
        <v>55</v>
      </c>
      <c r="F239" s="5">
        <v>1.5412000000000001E-5</v>
      </c>
      <c r="G239" s="5">
        <v>1.6585800000000001E-4</v>
      </c>
      <c r="H239" s="5">
        <v>3.1286699999999998E-4</v>
      </c>
      <c r="I239" s="5">
        <v>1.3953500000000001E-4</v>
      </c>
      <c r="J239" s="5"/>
      <c r="K239" s="5">
        <f t="shared" si="18"/>
        <v>3.2827900000000001E-4</v>
      </c>
      <c r="L239" s="5">
        <f t="shared" si="19"/>
        <v>-2.9745499999999996E-4</v>
      </c>
      <c r="M239" s="5">
        <f t="shared" si="19"/>
        <v>2.6322999999999999E-5</v>
      </c>
      <c r="N239">
        <v>1</v>
      </c>
      <c r="O239" s="5">
        <f t="shared" si="20"/>
        <v>-0.90610425887735724</v>
      </c>
      <c r="P239" s="5">
        <f t="shared" si="21"/>
        <v>8.0184842770935696E-2</v>
      </c>
      <c r="Q239" s="5">
        <f t="shared" si="22"/>
        <v>0.90964528084626728</v>
      </c>
      <c r="R239" s="5">
        <f t="shared" si="23"/>
        <v>-4.4132066239209476E-2</v>
      </c>
    </row>
    <row r="240" spans="5:18" x14ac:dyDescent="0.3">
      <c r="E240" s="4">
        <v>55.5</v>
      </c>
      <c r="F240" s="5">
        <v>1.4592E-5</v>
      </c>
      <c r="G240" s="5">
        <v>6.0625999999999999E-5</v>
      </c>
      <c r="H240" s="5">
        <v>1.3878999999999999E-4</v>
      </c>
      <c r="I240" s="5">
        <v>8.6478999999999997E-5</v>
      </c>
      <c r="J240" s="5"/>
      <c r="K240" s="5">
        <f t="shared" si="18"/>
        <v>1.53382E-4</v>
      </c>
      <c r="L240" s="5">
        <f t="shared" si="19"/>
        <v>-1.2419799999999998E-4</v>
      </c>
      <c r="M240" s="5">
        <f t="shared" si="19"/>
        <v>-2.5852999999999998E-5</v>
      </c>
      <c r="N240">
        <v>1</v>
      </c>
      <c r="O240" s="5">
        <f t="shared" si="20"/>
        <v>-0.80972995527506475</v>
      </c>
      <c r="P240" s="5">
        <f t="shared" si="21"/>
        <v>-0.16855302447484058</v>
      </c>
      <c r="Q240" s="5">
        <f t="shared" si="22"/>
        <v>0.8270868893468053</v>
      </c>
      <c r="R240" s="5">
        <f t="shared" si="23"/>
        <v>0.10261441530811294</v>
      </c>
    </row>
    <row r="241" spans="5:18" x14ac:dyDescent="0.3">
      <c r="E241" s="4">
        <v>56</v>
      </c>
      <c r="F241" s="5">
        <v>1.9006000000000001E-5</v>
      </c>
      <c r="G241" s="5">
        <v>7.3492999999999996E-5</v>
      </c>
      <c r="H241" s="5">
        <v>1.8188500000000001E-4</v>
      </c>
      <c r="I241" s="5">
        <v>1.1558899999999999E-4</v>
      </c>
      <c r="J241" s="5"/>
      <c r="K241" s="5">
        <f t="shared" si="18"/>
        <v>2.0089100000000003E-4</v>
      </c>
      <c r="L241" s="5">
        <f t="shared" si="19"/>
        <v>-1.62879E-4</v>
      </c>
      <c r="M241" s="5">
        <f t="shared" si="19"/>
        <v>-4.2095999999999998E-5</v>
      </c>
      <c r="N241">
        <v>1</v>
      </c>
      <c r="O241" s="5">
        <f t="shared" si="20"/>
        <v>-0.81078296190471433</v>
      </c>
      <c r="P241" s="5">
        <f t="shared" si="21"/>
        <v>-0.20954647047403813</v>
      </c>
      <c r="Q241" s="5">
        <f t="shared" si="22"/>
        <v>0.83742386794448864</v>
      </c>
      <c r="R241" s="5">
        <f t="shared" si="23"/>
        <v>0.12645760519126653</v>
      </c>
    </row>
    <row r="242" spans="5:18" x14ac:dyDescent="0.3">
      <c r="E242" s="4">
        <v>56.5</v>
      </c>
      <c r="F242" s="5">
        <v>2.3323999999999999E-5</v>
      </c>
      <c r="G242" s="5">
        <v>9.0234000000000004E-5</v>
      </c>
      <c r="H242" s="5">
        <v>1.52499E-4</v>
      </c>
      <c r="I242" s="5">
        <v>7.3276999999999997E-5</v>
      </c>
      <c r="J242" s="5"/>
      <c r="K242" s="5">
        <f t="shared" si="18"/>
        <v>1.75823E-4</v>
      </c>
      <c r="L242" s="5">
        <f t="shared" si="19"/>
        <v>-1.2917500000000001E-4</v>
      </c>
      <c r="M242" s="5">
        <f t="shared" si="19"/>
        <v>1.6957000000000007E-5</v>
      </c>
      <c r="N242">
        <v>1</v>
      </c>
      <c r="O242" s="5">
        <f t="shared" si="20"/>
        <v>-0.73468772572416585</v>
      </c>
      <c r="P242" s="5">
        <f t="shared" si="21"/>
        <v>9.6443582466457789E-2</v>
      </c>
      <c r="Q242" s="5">
        <f t="shared" si="22"/>
        <v>0.74099083592761905</v>
      </c>
      <c r="R242" s="5">
        <f t="shared" si="23"/>
        <v>-6.5262599649439146E-2</v>
      </c>
    </row>
    <row r="243" spans="5:18" x14ac:dyDescent="0.3">
      <c r="E243" s="4">
        <v>57</v>
      </c>
      <c r="F243" s="5">
        <v>1.8753000000000002E-5</v>
      </c>
      <c r="G243" s="5">
        <v>4.9733E-5</v>
      </c>
      <c r="H243" s="5">
        <v>8.8870999999999997E-5</v>
      </c>
      <c r="I243" s="5">
        <v>6.5229999999999997E-5</v>
      </c>
      <c r="J243" s="5"/>
      <c r="K243" s="5">
        <f t="shared" si="18"/>
        <v>1.07624E-4</v>
      </c>
      <c r="L243" s="5">
        <f t="shared" si="19"/>
        <v>-7.0117999999999995E-5</v>
      </c>
      <c r="M243" s="5">
        <f t="shared" si="19"/>
        <v>-1.5496999999999997E-5</v>
      </c>
      <c r="N243">
        <v>1</v>
      </c>
      <c r="O243" s="5">
        <f t="shared" si="20"/>
        <v>-0.65150895710993828</v>
      </c>
      <c r="P243" s="5">
        <f t="shared" si="21"/>
        <v>-0.14399204638370622</v>
      </c>
      <c r="Q243" s="5">
        <f t="shared" si="22"/>
        <v>0.66723131717287276</v>
      </c>
      <c r="R243" s="5">
        <f t="shared" si="23"/>
        <v>0.10875823794914688</v>
      </c>
    </row>
    <row r="244" spans="5:18" x14ac:dyDescent="0.3">
      <c r="E244" s="4">
        <v>57.5</v>
      </c>
      <c r="F244" s="5">
        <v>1.3906999999999999E-5</v>
      </c>
      <c r="G244" s="5">
        <v>6.3643E-5</v>
      </c>
      <c r="H244" s="5">
        <v>1.0711E-4</v>
      </c>
      <c r="I244" s="5">
        <v>5.9657000000000002E-5</v>
      </c>
      <c r="J244" s="5"/>
      <c r="K244" s="5">
        <f t="shared" si="18"/>
        <v>1.21017E-4</v>
      </c>
      <c r="L244" s="5">
        <f t="shared" si="19"/>
        <v>-9.3202999999999995E-5</v>
      </c>
      <c r="M244" s="5">
        <f t="shared" si="19"/>
        <v>3.9859999999999988E-6</v>
      </c>
      <c r="N244">
        <v>1</v>
      </c>
      <c r="O244" s="5">
        <f t="shared" si="20"/>
        <v>-0.77016452233983657</v>
      </c>
      <c r="P244" s="5">
        <f t="shared" si="21"/>
        <v>3.2937521174710979E-2</v>
      </c>
      <c r="Q244" s="5">
        <f t="shared" si="22"/>
        <v>0.77086851782394328</v>
      </c>
      <c r="R244" s="5">
        <f t="shared" si="23"/>
        <v>-2.1370409353086119E-2</v>
      </c>
    </row>
    <row r="245" spans="5:18" x14ac:dyDescent="0.3">
      <c r="E245" s="4">
        <v>58</v>
      </c>
      <c r="F245" s="5">
        <v>1.5285E-5</v>
      </c>
      <c r="G245" s="5">
        <v>7.9043999999999997E-5</v>
      </c>
      <c r="H245" s="5">
        <v>1.3774699999999999E-4</v>
      </c>
      <c r="I245" s="5">
        <v>6.9066999999999994E-5</v>
      </c>
      <c r="J245" s="5"/>
      <c r="K245" s="5">
        <f t="shared" si="18"/>
        <v>1.5303199999999999E-4</v>
      </c>
      <c r="L245" s="5">
        <f t="shared" si="19"/>
        <v>-1.2246199999999999E-4</v>
      </c>
      <c r="M245" s="5">
        <f t="shared" si="19"/>
        <v>9.9770000000000029E-6</v>
      </c>
      <c r="N245">
        <v>1</v>
      </c>
      <c r="O245" s="5">
        <f t="shared" si="20"/>
        <v>-0.80023785874849707</v>
      </c>
      <c r="P245" s="5">
        <f t="shared" si="21"/>
        <v>6.5195514663599796E-2</v>
      </c>
      <c r="Q245" s="5">
        <f t="shared" si="22"/>
        <v>0.80288921135274394</v>
      </c>
      <c r="R245" s="5">
        <f t="shared" si="23"/>
        <v>-4.064531752859088E-2</v>
      </c>
    </row>
    <row r="246" spans="5:18" x14ac:dyDescent="0.3">
      <c r="E246" s="4">
        <v>58.5</v>
      </c>
      <c r="F246" s="5">
        <v>1.6804999999999999E-5</v>
      </c>
      <c r="G246" s="5">
        <v>1.12996E-4</v>
      </c>
      <c r="H246" s="5">
        <v>1.8865E-4</v>
      </c>
      <c r="I246" s="5">
        <v>1.0155200000000001E-4</v>
      </c>
      <c r="J246" s="5"/>
      <c r="K246" s="5">
        <f t="shared" si="18"/>
        <v>2.05455E-4</v>
      </c>
      <c r="L246" s="5">
        <f t="shared" si="19"/>
        <v>-1.7184500000000001E-4</v>
      </c>
      <c r="M246" s="5">
        <f t="shared" si="19"/>
        <v>1.1443999999999994E-5</v>
      </c>
      <c r="N246">
        <v>1</v>
      </c>
      <c r="O246" s="5">
        <f t="shared" si="20"/>
        <v>-0.83641186634542841</v>
      </c>
      <c r="P246" s="5">
        <f t="shared" si="21"/>
        <v>5.5700761723978455E-2</v>
      </c>
      <c r="Q246" s="5">
        <f t="shared" si="22"/>
        <v>0.83826450778979911</v>
      </c>
      <c r="R246" s="5">
        <f t="shared" si="23"/>
        <v>-3.3248355449751812E-2</v>
      </c>
    </row>
    <row r="247" spans="5:18" x14ac:dyDescent="0.3">
      <c r="E247" s="4">
        <v>59</v>
      </c>
      <c r="F247" s="5">
        <v>1.4494999999999999E-5</v>
      </c>
      <c r="G247" s="5">
        <v>4.7698999999999999E-5</v>
      </c>
      <c r="H247" s="5">
        <v>1.17958E-4</v>
      </c>
      <c r="I247" s="5">
        <v>6.5461000000000002E-5</v>
      </c>
      <c r="J247" s="5"/>
      <c r="K247" s="5">
        <f t="shared" si="18"/>
        <v>1.3245299999999999E-4</v>
      </c>
      <c r="L247" s="5">
        <f t="shared" si="19"/>
        <v>-1.03463E-4</v>
      </c>
      <c r="M247" s="5">
        <f t="shared" si="19"/>
        <v>-1.7762000000000004E-5</v>
      </c>
      <c r="N247">
        <v>1</v>
      </c>
      <c r="O247" s="5">
        <f t="shared" si="20"/>
        <v>-0.78112991023230882</v>
      </c>
      <c r="P247" s="5">
        <f t="shared" si="21"/>
        <v>-0.13410039787698283</v>
      </c>
      <c r="Q247" s="5">
        <f t="shared" si="22"/>
        <v>0.79255716094821826</v>
      </c>
      <c r="R247" s="5">
        <f t="shared" si="23"/>
        <v>8.5008779331736659E-2</v>
      </c>
    </row>
    <row r="248" spans="5:18" x14ac:dyDescent="0.3">
      <c r="E248" s="4">
        <v>59.5</v>
      </c>
      <c r="F248" s="5">
        <v>1.4041E-5</v>
      </c>
      <c r="G248" s="5">
        <v>1.0310900000000001E-4</v>
      </c>
      <c r="H248" s="5">
        <v>2.2539599999999999E-4</v>
      </c>
      <c r="I248" s="5">
        <v>1.2847100000000001E-4</v>
      </c>
      <c r="J248" s="5"/>
      <c r="K248" s="5">
        <f t="shared" si="18"/>
        <v>2.39437E-4</v>
      </c>
      <c r="L248" s="5">
        <f t="shared" si="19"/>
        <v>-2.1135499999999998E-4</v>
      </c>
      <c r="M248" s="5">
        <f t="shared" si="19"/>
        <v>-2.5362000000000006E-5</v>
      </c>
      <c r="N248">
        <v>1</v>
      </c>
      <c r="O248" s="5">
        <f t="shared" si="20"/>
        <v>-0.88271653921490822</v>
      </c>
      <c r="P248" s="5">
        <f t="shared" si="21"/>
        <v>-0.105923478827416</v>
      </c>
      <c r="Q248" s="5">
        <f t="shared" si="22"/>
        <v>0.88904908299286078</v>
      </c>
      <c r="R248" s="5">
        <f t="shared" si="23"/>
        <v>5.9713063745256693E-2</v>
      </c>
    </row>
    <row r="249" spans="5:18" x14ac:dyDescent="0.3">
      <c r="E249" s="4">
        <v>60</v>
      </c>
      <c r="F249" s="5">
        <v>1.7638999999999998E-5</v>
      </c>
      <c r="G249" s="5">
        <v>8.0965999999999997E-5</v>
      </c>
      <c r="H249" s="5">
        <v>1.5515200000000001E-4</v>
      </c>
      <c r="I249" s="5">
        <v>8.3194000000000003E-5</v>
      </c>
      <c r="J249" s="5"/>
      <c r="K249" s="5">
        <f t="shared" si="18"/>
        <v>1.7279099999999999E-4</v>
      </c>
      <c r="L249" s="5">
        <f t="shared" si="19"/>
        <v>-1.3751300000000002E-4</v>
      </c>
      <c r="M249" s="5">
        <f t="shared" si="19"/>
        <v>-2.2280000000000065E-6</v>
      </c>
      <c r="N249">
        <v>1</v>
      </c>
      <c r="O249" s="5">
        <f t="shared" si="20"/>
        <v>-0.79583427377583338</v>
      </c>
      <c r="P249" s="5">
        <f t="shared" si="21"/>
        <v>-1.2894190090919124E-2</v>
      </c>
      <c r="Q249" s="5">
        <f t="shared" si="22"/>
        <v>0.7959387234293912</v>
      </c>
      <c r="R249" s="5">
        <f t="shared" si="23"/>
        <v>8.1003435115861774E-3</v>
      </c>
    </row>
  </sheetData>
  <mergeCells count="8">
    <mergeCell ref="K6:M6"/>
    <mergeCell ref="N6:P6"/>
    <mergeCell ref="A1:C1"/>
    <mergeCell ref="E1:I1"/>
    <mergeCell ref="E3:I3"/>
    <mergeCell ref="K3:R3"/>
    <mergeCell ref="E4:I4"/>
    <mergeCell ref="K4:R4"/>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Angle_Parallel</vt:lpstr>
      <vt:lpstr>Angle_Perpendicular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2025-01-06T21:46:07Z</dcterms:modified>
  <cp:category>Laser Diode</cp:category>
</cp:coreProperties>
</file>