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W:\Laser Spectrum\QSI QL85D6SA\"/>
    </mc:Choice>
  </mc:AlternateContent>
  <xr:revisionPtr revIDLastSave="0" documentId="13_ncr:1_{BE66895F-D048-47B6-9083-EA5386FDA26A}" xr6:coauthVersionLast="47" xr6:coauthVersionMax="47" xr10:uidLastSave="{00000000-0000-0000-0000-000000000000}"/>
  <bookViews>
    <workbookView xWindow="-108" yWindow="-108" windowWidth="23256" windowHeight="12576" xr2:uid="{00000000-000D-0000-FFFF-FFFF00000000}"/>
  </bookViews>
  <sheets>
    <sheet name="Information" sheetId="5" r:id="rId1"/>
    <sheet name="Angle_Parallel" sheetId="6" r:id="rId2"/>
    <sheet name="Angle_Perpendicular" sheetId="7"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7" l="1"/>
  <c r="B27" i="7"/>
  <c r="B28" i="6"/>
  <c r="B24" i="7" l="1"/>
  <c r="B25" i="7" s="1"/>
  <c r="B24" i="6"/>
  <c r="B25" i="6" s="1"/>
  <c r="B26" i="7" l="1"/>
  <c r="B26" i="6"/>
  <c r="M249" i="7"/>
  <c r="L249" i="7"/>
  <c r="K249" i="7"/>
  <c r="M248" i="7"/>
  <c r="L248" i="7"/>
  <c r="K248" i="7"/>
  <c r="M247" i="7"/>
  <c r="L247" i="7"/>
  <c r="K247" i="7"/>
  <c r="M246" i="7"/>
  <c r="L246" i="7"/>
  <c r="K246" i="7"/>
  <c r="M245" i="7"/>
  <c r="L245" i="7"/>
  <c r="K245" i="7"/>
  <c r="M244" i="7"/>
  <c r="L244" i="7"/>
  <c r="K244" i="7"/>
  <c r="M243" i="7"/>
  <c r="L243" i="7"/>
  <c r="K243" i="7"/>
  <c r="M242" i="7"/>
  <c r="L242" i="7"/>
  <c r="K242" i="7"/>
  <c r="M241" i="7"/>
  <c r="L241" i="7"/>
  <c r="K241" i="7"/>
  <c r="M240" i="7"/>
  <c r="L240" i="7"/>
  <c r="K240" i="7"/>
  <c r="M239" i="7"/>
  <c r="L239" i="7"/>
  <c r="K239" i="7"/>
  <c r="M238" i="7"/>
  <c r="L238" i="7"/>
  <c r="K238" i="7"/>
  <c r="M237" i="7"/>
  <c r="L237" i="7"/>
  <c r="K237" i="7"/>
  <c r="M236" i="7"/>
  <c r="L236" i="7"/>
  <c r="K236" i="7"/>
  <c r="M235" i="7"/>
  <c r="L235" i="7"/>
  <c r="K235" i="7"/>
  <c r="M234" i="7"/>
  <c r="L234" i="7"/>
  <c r="K234" i="7"/>
  <c r="M233" i="7"/>
  <c r="L233" i="7"/>
  <c r="K233" i="7"/>
  <c r="M232" i="7"/>
  <c r="L232" i="7"/>
  <c r="K232" i="7"/>
  <c r="M231" i="7"/>
  <c r="L231" i="7"/>
  <c r="K231" i="7"/>
  <c r="M230" i="7"/>
  <c r="L230" i="7"/>
  <c r="K230" i="7"/>
  <c r="M229" i="7"/>
  <c r="L229" i="7"/>
  <c r="K229" i="7"/>
  <c r="M228" i="7"/>
  <c r="L228" i="7"/>
  <c r="K228" i="7"/>
  <c r="M227" i="7"/>
  <c r="L227" i="7"/>
  <c r="K227" i="7"/>
  <c r="M226" i="7"/>
  <c r="L226" i="7"/>
  <c r="K226" i="7"/>
  <c r="M225" i="7"/>
  <c r="L225" i="7"/>
  <c r="K225" i="7"/>
  <c r="M224" i="7"/>
  <c r="L224" i="7"/>
  <c r="K224" i="7"/>
  <c r="M223" i="7"/>
  <c r="L223" i="7"/>
  <c r="K223" i="7"/>
  <c r="M222" i="7"/>
  <c r="L222" i="7"/>
  <c r="K222" i="7"/>
  <c r="M221" i="7"/>
  <c r="L221" i="7"/>
  <c r="K221" i="7"/>
  <c r="M220" i="7"/>
  <c r="L220" i="7"/>
  <c r="K220" i="7"/>
  <c r="M219" i="7"/>
  <c r="L219" i="7"/>
  <c r="K219" i="7"/>
  <c r="M218" i="7"/>
  <c r="L218" i="7"/>
  <c r="K218" i="7"/>
  <c r="M217" i="7"/>
  <c r="L217" i="7"/>
  <c r="K217" i="7"/>
  <c r="M216" i="7"/>
  <c r="L216" i="7"/>
  <c r="K216" i="7"/>
  <c r="M215" i="7"/>
  <c r="L215" i="7"/>
  <c r="K215" i="7"/>
  <c r="M214" i="7"/>
  <c r="L214" i="7"/>
  <c r="K214" i="7"/>
  <c r="M213" i="7"/>
  <c r="L213" i="7"/>
  <c r="K213" i="7"/>
  <c r="M212" i="7"/>
  <c r="L212" i="7"/>
  <c r="K212" i="7"/>
  <c r="M211" i="7"/>
  <c r="L211" i="7"/>
  <c r="K211" i="7"/>
  <c r="M210" i="7"/>
  <c r="L210" i="7"/>
  <c r="K210" i="7"/>
  <c r="M209" i="7"/>
  <c r="L209" i="7"/>
  <c r="K209" i="7"/>
  <c r="M208" i="7"/>
  <c r="L208" i="7"/>
  <c r="K208" i="7"/>
  <c r="M207" i="7"/>
  <c r="L207" i="7"/>
  <c r="K207" i="7"/>
  <c r="M206" i="7"/>
  <c r="L206" i="7"/>
  <c r="K206" i="7"/>
  <c r="M205" i="7"/>
  <c r="L205" i="7"/>
  <c r="K205" i="7"/>
  <c r="M204" i="7"/>
  <c r="L204" i="7"/>
  <c r="K204" i="7"/>
  <c r="M203" i="7"/>
  <c r="L203" i="7"/>
  <c r="K203" i="7"/>
  <c r="M202" i="7"/>
  <c r="L202" i="7"/>
  <c r="K202" i="7"/>
  <c r="M201" i="7"/>
  <c r="L201" i="7"/>
  <c r="K201" i="7"/>
  <c r="M200" i="7"/>
  <c r="L200" i="7"/>
  <c r="K200" i="7"/>
  <c r="M199" i="7"/>
  <c r="L199" i="7"/>
  <c r="K199" i="7"/>
  <c r="M198" i="7"/>
  <c r="L198" i="7"/>
  <c r="K198" i="7"/>
  <c r="M197" i="7"/>
  <c r="L197" i="7"/>
  <c r="K197" i="7"/>
  <c r="M196" i="7"/>
  <c r="L196" i="7"/>
  <c r="K196" i="7"/>
  <c r="M195" i="7"/>
  <c r="L195" i="7"/>
  <c r="K195" i="7"/>
  <c r="M194" i="7"/>
  <c r="L194" i="7"/>
  <c r="K194" i="7"/>
  <c r="M193" i="7"/>
  <c r="L193" i="7"/>
  <c r="K193" i="7"/>
  <c r="M192" i="7"/>
  <c r="L192" i="7"/>
  <c r="K192" i="7"/>
  <c r="M191" i="7"/>
  <c r="L191" i="7"/>
  <c r="K191" i="7"/>
  <c r="M190" i="7"/>
  <c r="L190" i="7"/>
  <c r="K190" i="7"/>
  <c r="M189" i="7"/>
  <c r="L189" i="7"/>
  <c r="K189" i="7"/>
  <c r="M188" i="7"/>
  <c r="L188" i="7"/>
  <c r="K188" i="7"/>
  <c r="M187" i="7"/>
  <c r="L187" i="7"/>
  <c r="K187" i="7"/>
  <c r="M186" i="7"/>
  <c r="L186" i="7"/>
  <c r="K186" i="7"/>
  <c r="M185" i="7"/>
  <c r="L185" i="7"/>
  <c r="K185" i="7"/>
  <c r="M184" i="7"/>
  <c r="L184" i="7"/>
  <c r="K184" i="7"/>
  <c r="M183" i="7"/>
  <c r="L183" i="7"/>
  <c r="K183" i="7"/>
  <c r="M182" i="7"/>
  <c r="L182" i="7"/>
  <c r="K182" i="7"/>
  <c r="M181" i="7"/>
  <c r="L181" i="7"/>
  <c r="K181" i="7"/>
  <c r="M180" i="7"/>
  <c r="L180" i="7"/>
  <c r="K180" i="7"/>
  <c r="M179" i="7"/>
  <c r="L179" i="7"/>
  <c r="K179" i="7"/>
  <c r="M178" i="7"/>
  <c r="L178" i="7"/>
  <c r="K178" i="7"/>
  <c r="M177" i="7"/>
  <c r="L177" i="7"/>
  <c r="K177" i="7"/>
  <c r="M176" i="7"/>
  <c r="L176" i="7"/>
  <c r="K176" i="7"/>
  <c r="M175" i="7"/>
  <c r="L175" i="7"/>
  <c r="K175" i="7"/>
  <c r="M174" i="7"/>
  <c r="L174" i="7"/>
  <c r="K174" i="7"/>
  <c r="M173" i="7"/>
  <c r="L173" i="7"/>
  <c r="K173" i="7"/>
  <c r="M172" i="7"/>
  <c r="L172" i="7"/>
  <c r="K172" i="7"/>
  <c r="M171" i="7"/>
  <c r="L171" i="7"/>
  <c r="K171" i="7"/>
  <c r="M170" i="7"/>
  <c r="L170" i="7"/>
  <c r="K170" i="7"/>
  <c r="M169" i="7"/>
  <c r="L169" i="7"/>
  <c r="K169" i="7"/>
  <c r="M168" i="7"/>
  <c r="L168" i="7"/>
  <c r="K168" i="7"/>
  <c r="M167" i="7"/>
  <c r="L167" i="7"/>
  <c r="K167" i="7"/>
  <c r="M166" i="7"/>
  <c r="L166" i="7"/>
  <c r="K166" i="7"/>
  <c r="M165" i="7"/>
  <c r="L165" i="7"/>
  <c r="K165" i="7"/>
  <c r="M164" i="7"/>
  <c r="L164" i="7"/>
  <c r="K164" i="7"/>
  <c r="M163" i="7"/>
  <c r="L163" i="7"/>
  <c r="K163" i="7"/>
  <c r="M162" i="7"/>
  <c r="L162" i="7"/>
  <c r="K162" i="7"/>
  <c r="M161" i="7"/>
  <c r="L161" i="7"/>
  <c r="K161" i="7"/>
  <c r="M160" i="7"/>
  <c r="L160" i="7"/>
  <c r="K160" i="7"/>
  <c r="M159" i="7"/>
  <c r="L159" i="7"/>
  <c r="K159" i="7"/>
  <c r="M158" i="7"/>
  <c r="L158" i="7"/>
  <c r="K158" i="7"/>
  <c r="M157" i="7"/>
  <c r="L157" i="7"/>
  <c r="K157" i="7"/>
  <c r="M156" i="7"/>
  <c r="L156" i="7"/>
  <c r="K156" i="7"/>
  <c r="M155" i="7"/>
  <c r="L155" i="7"/>
  <c r="K155" i="7"/>
  <c r="M154" i="7"/>
  <c r="L154" i="7"/>
  <c r="K154" i="7"/>
  <c r="M153" i="7"/>
  <c r="L153" i="7"/>
  <c r="K153" i="7"/>
  <c r="M152" i="7"/>
  <c r="L152" i="7"/>
  <c r="K152" i="7"/>
  <c r="M151" i="7"/>
  <c r="L151" i="7"/>
  <c r="K151" i="7"/>
  <c r="M150" i="7"/>
  <c r="L150" i="7"/>
  <c r="K150" i="7"/>
  <c r="M149" i="7"/>
  <c r="L149" i="7"/>
  <c r="K149" i="7"/>
  <c r="M148" i="7"/>
  <c r="L148" i="7"/>
  <c r="K148" i="7"/>
  <c r="M147" i="7"/>
  <c r="L147" i="7"/>
  <c r="K147" i="7"/>
  <c r="M146" i="7"/>
  <c r="L146" i="7"/>
  <c r="K146" i="7"/>
  <c r="M145" i="7"/>
  <c r="L145" i="7"/>
  <c r="K145" i="7"/>
  <c r="M144" i="7"/>
  <c r="L144" i="7"/>
  <c r="K144" i="7"/>
  <c r="M143" i="7"/>
  <c r="L143" i="7"/>
  <c r="K143" i="7"/>
  <c r="M142" i="7"/>
  <c r="L142" i="7"/>
  <c r="K142" i="7"/>
  <c r="M141" i="7"/>
  <c r="L141" i="7"/>
  <c r="K141" i="7"/>
  <c r="M140" i="7"/>
  <c r="L140" i="7"/>
  <c r="K140" i="7"/>
  <c r="M139" i="7"/>
  <c r="L139" i="7"/>
  <c r="K139" i="7"/>
  <c r="M138" i="7"/>
  <c r="L138" i="7"/>
  <c r="K138" i="7"/>
  <c r="M137" i="7"/>
  <c r="L137" i="7"/>
  <c r="K137" i="7"/>
  <c r="O137" i="7" s="1"/>
  <c r="M136" i="7"/>
  <c r="L136" i="7"/>
  <c r="K136" i="7"/>
  <c r="M135" i="7"/>
  <c r="L135" i="7"/>
  <c r="K135" i="7"/>
  <c r="M134" i="7"/>
  <c r="L134" i="7"/>
  <c r="K134" i="7"/>
  <c r="M133" i="7"/>
  <c r="L133" i="7"/>
  <c r="K133" i="7"/>
  <c r="M132" i="7"/>
  <c r="L132" i="7"/>
  <c r="K132" i="7"/>
  <c r="M131" i="7"/>
  <c r="L131" i="7"/>
  <c r="K131" i="7"/>
  <c r="M130" i="7"/>
  <c r="L130" i="7"/>
  <c r="K130" i="7"/>
  <c r="M129" i="7"/>
  <c r="L129" i="7"/>
  <c r="K129" i="7"/>
  <c r="M128" i="7"/>
  <c r="L128" i="7"/>
  <c r="K128" i="7"/>
  <c r="M127" i="7"/>
  <c r="L127" i="7"/>
  <c r="K127" i="7"/>
  <c r="M126" i="7"/>
  <c r="L126" i="7"/>
  <c r="K126" i="7"/>
  <c r="M125" i="7"/>
  <c r="L125" i="7"/>
  <c r="K125" i="7"/>
  <c r="M124" i="7"/>
  <c r="L124" i="7"/>
  <c r="K124" i="7"/>
  <c r="M123" i="7"/>
  <c r="L123" i="7"/>
  <c r="K123" i="7"/>
  <c r="M122" i="7"/>
  <c r="L122" i="7"/>
  <c r="K122" i="7"/>
  <c r="M121" i="7"/>
  <c r="L121" i="7"/>
  <c r="K121" i="7"/>
  <c r="M120" i="7"/>
  <c r="L120" i="7"/>
  <c r="K120" i="7"/>
  <c r="M119" i="7"/>
  <c r="L119" i="7"/>
  <c r="K119" i="7"/>
  <c r="M118" i="7"/>
  <c r="L118" i="7"/>
  <c r="K118" i="7"/>
  <c r="M117" i="7"/>
  <c r="L117" i="7"/>
  <c r="K117" i="7"/>
  <c r="M116" i="7"/>
  <c r="L116" i="7"/>
  <c r="K116" i="7"/>
  <c r="M115" i="7"/>
  <c r="L115" i="7"/>
  <c r="K115" i="7"/>
  <c r="M114" i="7"/>
  <c r="L114" i="7"/>
  <c r="K114" i="7"/>
  <c r="M113" i="7"/>
  <c r="L113" i="7"/>
  <c r="K113" i="7"/>
  <c r="M112" i="7"/>
  <c r="L112" i="7"/>
  <c r="K112" i="7"/>
  <c r="M111" i="7"/>
  <c r="L111" i="7"/>
  <c r="K111" i="7"/>
  <c r="M110" i="7"/>
  <c r="L110" i="7"/>
  <c r="K110" i="7"/>
  <c r="M109" i="7"/>
  <c r="L109" i="7"/>
  <c r="K109" i="7"/>
  <c r="M108" i="7"/>
  <c r="L108" i="7"/>
  <c r="K108" i="7"/>
  <c r="M107" i="7"/>
  <c r="L107" i="7"/>
  <c r="K107" i="7"/>
  <c r="M106" i="7"/>
  <c r="L106" i="7"/>
  <c r="K106" i="7"/>
  <c r="M105" i="7"/>
  <c r="L105" i="7"/>
  <c r="K105" i="7"/>
  <c r="M104" i="7"/>
  <c r="L104" i="7"/>
  <c r="K104" i="7"/>
  <c r="M103" i="7"/>
  <c r="L103" i="7"/>
  <c r="K103" i="7"/>
  <c r="M102" i="7"/>
  <c r="L102" i="7"/>
  <c r="K102" i="7"/>
  <c r="M101" i="7"/>
  <c r="L101" i="7"/>
  <c r="K101" i="7"/>
  <c r="M100" i="7"/>
  <c r="L100" i="7"/>
  <c r="K100" i="7"/>
  <c r="M99" i="7"/>
  <c r="L99" i="7"/>
  <c r="K99" i="7"/>
  <c r="M98" i="7"/>
  <c r="L98" i="7"/>
  <c r="K98" i="7"/>
  <c r="M97" i="7"/>
  <c r="L97" i="7"/>
  <c r="K97" i="7"/>
  <c r="M96" i="7"/>
  <c r="L96" i="7"/>
  <c r="K96" i="7"/>
  <c r="M95" i="7"/>
  <c r="L95" i="7"/>
  <c r="K95" i="7"/>
  <c r="M94" i="7"/>
  <c r="L94" i="7"/>
  <c r="K94" i="7"/>
  <c r="M93" i="7"/>
  <c r="L93" i="7"/>
  <c r="K93" i="7"/>
  <c r="M92" i="7"/>
  <c r="L92" i="7"/>
  <c r="K92" i="7"/>
  <c r="M91" i="7"/>
  <c r="L91" i="7"/>
  <c r="K91" i="7"/>
  <c r="M90" i="7"/>
  <c r="L90" i="7"/>
  <c r="K90" i="7"/>
  <c r="M89" i="7"/>
  <c r="L89" i="7"/>
  <c r="K89" i="7"/>
  <c r="M88" i="7"/>
  <c r="L88" i="7"/>
  <c r="K88" i="7"/>
  <c r="M87" i="7"/>
  <c r="L87" i="7"/>
  <c r="K87" i="7"/>
  <c r="M86" i="7"/>
  <c r="L86" i="7"/>
  <c r="K86" i="7"/>
  <c r="M85" i="7"/>
  <c r="L85" i="7"/>
  <c r="K85" i="7"/>
  <c r="M84" i="7"/>
  <c r="L84" i="7"/>
  <c r="K84" i="7"/>
  <c r="M83" i="7"/>
  <c r="L83" i="7"/>
  <c r="K83" i="7"/>
  <c r="M82" i="7"/>
  <c r="L82" i="7"/>
  <c r="K82" i="7"/>
  <c r="M81" i="7"/>
  <c r="L81" i="7"/>
  <c r="K81" i="7"/>
  <c r="M80" i="7"/>
  <c r="L80" i="7"/>
  <c r="K80" i="7"/>
  <c r="M79" i="7"/>
  <c r="L79" i="7"/>
  <c r="K79" i="7"/>
  <c r="M78" i="7"/>
  <c r="L78" i="7"/>
  <c r="K78" i="7"/>
  <c r="M77" i="7"/>
  <c r="L77" i="7"/>
  <c r="K77" i="7"/>
  <c r="M76" i="7"/>
  <c r="L76" i="7"/>
  <c r="K76" i="7"/>
  <c r="M75" i="7"/>
  <c r="L75" i="7"/>
  <c r="K75" i="7"/>
  <c r="M74" i="7"/>
  <c r="L74" i="7"/>
  <c r="K74" i="7"/>
  <c r="M73" i="7"/>
  <c r="L73" i="7"/>
  <c r="K73" i="7"/>
  <c r="M72" i="7"/>
  <c r="L72" i="7"/>
  <c r="K72" i="7"/>
  <c r="M71" i="7"/>
  <c r="L71" i="7"/>
  <c r="K71" i="7"/>
  <c r="M70" i="7"/>
  <c r="L70" i="7"/>
  <c r="K70" i="7"/>
  <c r="M69" i="7"/>
  <c r="L69" i="7"/>
  <c r="K69" i="7"/>
  <c r="M68" i="7"/>
  <c r="L68" i="7"/>
  <c r="K68" i="7"/>
  <c r="M67" i="7"/>
  <c r="L67" i="7"/>
  <c r="K67" i="7"/>
  <c r="M66" i="7"/>
  <c r="L66" i="7"/>
  <c r="K66" i="7"/>
  <c r="M65" i="7"/>
  <c r="L65" i="7"/>
  <c r="K65" i="7"/>
  <c r="M64" i="7"/>
  <c r="L64" i="7"/>
  <c r="K64" i="7"/>
  <c r="M63" i="7"/>
  <c r="L63" i="7"/>
  <c r="K63" i="7"/>
  <c r="M62" i="7"/>
  <c r="L62" i="7"/>
  <c r="K62" i="7"/>
  <c r="M61" i="7"/>
  <c r="L61" i="7"/>
  <c r="K61" i="7"/>
  <c r="M60" i="7"/>
  <c r="L60" i="7"/>
  <c r="K60" i="7"/>
  <c r="M59" i="7"/>
  <c r="L59" i="7"/>
  <c r="K59" i="7"/>
  <c r="M58" i="7"/>
  <c r="L58" i="7"/>
  <c r="K58" i="7"/>
  <c r="M57" i="7"/>
  <c r="L57" i="7"/>
  <c r="K57" i="7"/>
  <c r="M56" i="7"/>
  <c r="L56" i="7"/>
  <c r="K56" i="7"/>
  <c r="M55" i="7"/>
  <c r="L55" i="7"/>
  <c r="K55" i="7"/>
  <c r="M54" i="7"/>
  <c r="L54" i="7"/>
  <c r="K54" i="7"/>
  <c r="M53" i="7"/>
  <c r="L53" i="7"/>
  <c r="K53" i="7"/>
  <c r="M52" i="7"/>
  <c r="L52" i="7"/>
  <c r="K52" i="7"/>
  <c r="M51" i="7"/>
  <c r="L51" i="7"/>
  <c r="K51" i="7"/>
  <c r="M50" i="7"/>
  <c r="L50" i="7"/>
  <c r="K50" i="7"/>
  <c r="M49" i="7"/>
  <c r="L49" i="7"/>
  <c r="K49" i="7"/>
  <c r="M48" i="7"/>
  <c r="L48" i="7"/>
  <c r="K48" i="7"/>
  <c r="M47" i="7"/>
  <c r="L47" i="7"/>
  <c r="K47" i="7"/>
  <c r="M46" i="7"/>
  <c r="L46" i="7"/>
  <c r="K46" i="7"/>
  <c r="M45" i="7"/>
  <c r="L45" i="7"/>
  <c r="K45" i="7"/>
  <c r="M44" i="7"/>
  <c r="L44" i="7"/>
  <c r="K44" i="7"/>
  <c r="M43" i="7"/>
  <c r="L43" i="7"/>
  <c r="K43" i="7"/>
  <c r="M42" i="7"/>
  <c r="L42" i="7"/>
  <c r="K42" i="7"/>
  <c r="M41" i="7"/>
  <c r="L41" i="7"/>
  <c r="K41" i="7"/>
  <c r="M40" i="7"/>
  <c r="L40" i="7"/>
  <c r="K40" i="7"/>
  <c r="M39" i="7"/>
  <c r="L39" i="7"/>
  <c r="K39" i="7"/>
  <c r="M38" i="7"/>
  <c r="L38" i="7"/>
  <c r="K38" i="7"/>
  <c r="M37" i="7"/>
  <c r="L37" i="7"/>
  <c r="K37" i="7"/>
  <c r="M36" i="7"/>
  <c r="L36" i="7"/>
  <c r="K36" i="7"/>
  <c r="M35" i="7"/>
  <c r="L35" i="7"/>
  <c r="K35" i="7"/>
  <c r="M34" i="7"/>
  <c r="L34" i="7"/>
  <c r="K34" i="7"/>
  <c r="M33" i="7"/>
  <c r="L33" i="7"/>
  <c r="K33" i="7"/>
  <c r="M32" i="7"/>
  <c r="L32" i="7"/>
  <c r="K32" i="7"/>
  <c r="M31" i="7"/>
  <c r="L31" i="7"/>
  <c r="K31" i="7"/>
  <c r="M30" i="7"/>
  <c r="L30" i="7"/>
  <c r="K30" i="7"/>
  <c r="M29" i="7"/>
  <c r="L29" i="7"/>
  <c r="K29" i="7"/>
  <c r="M28" i="7"/>
  <c r="L28" i="7"/>
  <c r="K28" i="7"/>
  <c r="M27" i="7"/>
  <c r="L27" i="7"/>
  <c r="K27" i="7"/>
  <c r="M26" i="7"/>
  <c r="L26" i="7"/>
  <c r="K26" i="7"/>
  <c r="M25" i="7"/>
  <c r="L25" i="7"/>
  <c r="K25" i="7"/>
  <c r="M24" i="7"/>
  <c r="L24" i="7"/>
  <c r="K24" i="7"/>
  <c r="M23" i="7"/>
  <c r="L23" i="7"/>
  <c r="K23" i="7"/>
  <c r="M22" i="7"/>
  <c r="L22" i="7"/>
  <c r="K22" i="7"/>
  <c r="M21" i="7"/>
  <c r="L21" i="7"/>
  <c r="K21" i="7"/>
  <c r="M20" i="7"/>
  <c r="L20" i="7"/>
  <c r="K20" i="7"/>
  <c r="M19" i="7"/>
  <c r="L19" i="7"/>
  <c r="K19" i="7"/>
  <c r="M18" i="7"/>
  <c r="L18" i="7"/>
  <c r="K18" i="7"/>
  <c r="M17" i="7"/>
  <c r="L17" i="7"/>
  <c r="K17" i="7"/>
  <c r="M16" i="7"/>
  <c r="L16" i="7"/>
  <c r="K16" i="7"/>
  <c r="M15" i="7"/>
  <c r="L15" i="7"/>
  <c r="K15" i="7"/>
  <c r="M14" i="7"/>
  <c r="L14" i="7"/>
  <c r="K14" i="7"/>
  <c r="M13" i="7"/>
  <c r="L13" i="7"/>
  <c r="K13" i="7"/>
  <c r="M12" i="7"/>
  <c r="L12" i="7"/>
  <c r="K12" i="7"/>
  <c r="M11" i="7"/>
  <c r="L11" i="7"/>
  <c r="K11" i="7"/>
  <c r="M10" i="7"/>
  <c r="L10" i="7"/>
  <c r="K10" i="7"/>
  <c r="M9" i="7"/>
  <c r="L9" i="7"/>
  <c r="K9" i="7"/>
  <c r="B27" i="6" l="1"/>
  <c r="O39" i="7"/>
  <c r="P26" i="7"/>
  <c r="O225" i="7"/>
  <c r="O132" i="7"/>
  <c r="O148" i="7"/>
  <c r="O156" i="7"/>
  <c r="O164" i="7"/>
  <c r="O180" i="7"/>
  <c r="O196" i="7"/>
  <c r="O204" i="7"/>
  <c r="P148" i="7"/>
  <c r="O246" i="7"/>
  <c r="O105" i="7"/>
  <c r="P156" i="7"/>
  <c r="Q156" i="7" s="1"/>
  <c r="P79" i="7"/>
  <c r="P110" i="7"/>
  <c r="P150" i="7"/>
  <c r="P181" i="7"/>
  <c r="P189" i="7"/>
  <c r="O84" i="7"/>
  <c r="O47" i="7"/>
  <c r="O55" i="7"/>
  <c r="O63" i="7"/>
  <c r="O71" i="7"/>
  <c r="P228" i="7"/>
  <c r="O89" i="7"/>
  <c r="P31" i="7"/>
  <c r="P39" i="7"/>
  <c r="P44" i="7"/>
  <c r="P113" i="7"/>
  <c r="P117" i="7"/>
  <c r="P125" i="7"/>
  <c r="P165" i="7"/>
  <c r="P173" i="7"/>
  <c r="P237" i="7"/>
  <c r="P99" i="7"/>
  <c r="P120" i="7"/>
  <c r="P136" i="7"/>
  <c r="P144" i="7"/>
  <c r="P160" i="7"/>
  <c r="P224" i="7"/>
  <c r="P240" i="7"/>
  <c r="O53" i="7"/>
  <c r="O61" i="7"/>
  <c r="P161" i="7"/>
  <c r="O228" i="7"/>
  <c r="O236" i="7"/>
  <c r="O244" i="7"/>
  <c r="O77" i="7"/>
  <c r="P17" i="7"/>
  <c r="P70" i="7"/>
  <c r="P78" i="7"/>
  <c r="P94" i="7"/>
  <c r="P102" i="7"/>
  <c r="P115" i="7"/>
  <c r="P123" i="7"/>
  <c r="P139" i="7"/>
  <c r="P147" i="7"/>
  <c r="P155" i="7"/>
  <c r="P163" i="7"/>
  <c r="P243" i="7"/>
  <c r="P12" i="7"/>
  <c r="P142" i="7"/>
  <c r="P82" i="7"/>
  <c r="P32" i="7"/>
  <c r="P114" i="7"/>
  <c r="P178" i="7"/>
  <c r="P186" i="7"/>
  <c r="P194" i="7"/>
  <c r="P245" i="7"/>
  <c r="O211" i="7"/>
  <c r="O227" i="7"/>
  <c r="O235" i="7"/>
  <c r="O243" i="7"/>
  <c r="O9" i="7"/>
  <c r="O97" i="7"/>
  <c r="P235" i="7"/>
  <c r="Q235" i="7" s="1"/>
  <c r="O31" i="7"/>
  <c r="O92" i="7"/>
  <c r="P174" i="7"/>
  <c r="O220" i="7"/>
  <c r="O29" i="7"/>
  <c r="P21" i="7"/>
  <c r="P85" i="7"/>
  <c r="O104" i="7"/>
  <c r="O109" i="7"/>
  <c r="O133" i="7"/>
  <c r="O157" i="7"/>
  <c r="O173" i="7"/>
  <c r="O181" i="7"/>
  <c r="Q181" i="7" s="1"/>
  <c r="P71" i="7"/>
  <c r="P223" i="7"/>
  <c r="P157" i="7"/>
  <c r="P27" i="7"/>
  <c r="O40" i="7"/>
  <c r="O69" i="7"/>
  <c r="P118" i="7"/>
  <c r="P126" i="7"/>
  <c r="O214" i="7"/>
  <c r="O88" i="7"/>
  <c r="O15" i="7"/>
  <c r="P28" i="7"/>
  <c r="P80" i="7"/>
  <c r="O122" i="7"/>
  <c r="P143" i="7"/>
  <c r="O154" i="7"/>
  <c r="O199" i="7"/>
  <c r="P204" i="7"/>
  <c r="R204" i="7" s="1"/>
  <c r="P209" i="7"/>
  <c r="P217" i="7"/>
  <c r="P222" i="7"/>
  <c r="P15" i="7"/>
  <c r="P36" i="7"/>
  <c r="O80" i="7"/>
  <c r="O64" i="7"/>
  <c r="O16" i="7"/>
  <c r="O37" i="7"/>
  <c r="O45" i="7"/>
  <c r="O107" i="7"/>
  <c r="O147" i="7"/>
  <c r="O163" i="7"/>
  <c r="P184" i="7"/>
  <c r="O187" i="7"/>
  <c r="O195" i="7"/>
  <c r="O200" i="7"/>
  <c r="O205" i="7"/>
  <c r="P16" i="7"/>
  <c r="P63" i="7"/>
  <c r="P68" i="7"/>
  <c r="P97" i="7"/>
  <c r="O100" i="7"/>
  <c r="P107" i="7"/>
  <c r="O145" i="7"/>
  <c r="O185" i="7"/>
  <c r="P195" i="7"/>
  <c r="P205" i="7"/>
  <c r="O229" i="7"/>
  <c r="O237" i="7"/>
  <c r="P47" i="7"/>
  <c r="R47" i="7" s="1"/>
  <c r="P55" i="7"/>
  <c r="R55" i="7" s="1"/>
  <c r="P122" i="7"/>
  <c r="P130" i="7"/>
  <c r="P138" i="7"/>
  <c r="P146" i="7"/>
  <c r="P154" i="7"/>
  <c r="P162" i="7"/>
  <c r="P227" i="7"/>
  <c r="P30" i="7"/>
  <c r="P90" i="7"/>
  <c r="P231" i="7"/>
  <c r="P59" i="7"/>
  <c r="P72" i="7"/>
  <c r="P166" i="7"/>
  <c r="P221" i="7"/>
  <c r="P239" i="7"/>
  <c r="P67" i="7"/>
  <c r="P75" i="7"/>
  <c r="P93" i="7"/>
  <c r="P98" i="7"/>
  <c r="P198" i="7"/>
  <c r="P211" i="7"/>
  <c r="O48" i="7"/>
  <c r="O65" i="7"/>
  <c r="O72" i="7"/>
  <c r="O123" i="7"/>
  <c r="O149" i="7"/>
  <c r="O158" i="7"/>
  <c r="O171" i="7"/>
  <c r="O189" i="7"/>
  <c r="O212" i="7"/>
  <c r="O245" i="7"/>
  <c r="O32" i="7"/>
  <c r="O73" i="7"/>
  <c r="O27" i="7"/>
  <c r="O51" i="7"/>
  <c r="O75" i="7"/>
  <c r="O85" i="7"/>
  <c r="P105" i="7"/>
  <c r="O108" i="7"/>
  <c r="O116" i="7"/>
  <c r="O121" i="7"/>
  <c r="P131" i="7"/>
  <c r="O136" i="7"/>
  <c r="O144" i="7"/>
  <c r="O152" i="7"/>
  <c r="P179" i="7"/>
  <c r="O184" i="7"/>
  <c r="O192" i="7"/>
  <c r="O197" i="7"/>
  <c r="O207" i="7"/>
  <c r="O240" i="7"/>
  <c r="O83" i="7"/>
  <c r="O124" i="7"/>
  <c r="O155" i="7"/>
  <c r="O172" i="7"/>
  <c r="P10" i="7"/>
  <c r="O13" i="7"/>
  <c r="O35" i="7"/>
  <c r="O59" i="7"/>
  <c r="P83" i="7"/>
  <c r="Q83" i="7" s="1"/>
  <c r="P91" i="7"/>
  <c r="P96" i="7"/>
  <c r="O101" i="7"/>
  <c r="O117" i="7"/>
  <c r="P132" i="7"/>
  <c r="Q132" i="7" s="1"/>
  <c r="P134" i="7"/>
  <c r="O140" i="7"/>
  <c r="P172" i="7"/>
  <c r="P180" i="7"/>
  <c r="P190" i="7"/>
  <c r="O198" i="7"/>
  <c r="P203" i="7"/>
  <c r="P213" i="7"/>
  <c r="O216" i="7"/>
  <c r="P236" i="7"/>
  <c r="O249" i="7"/>
  <c r="O96" i="7"/>
  <c r="O142" i="7"/>
  <c r="O203" i="7"/>
  <c r="O213" i="7"/>
  <c r="P52" i="7"/>
  <c r="P76" i="7"/>
  <c r="P106" i="7"/>
  <c r="R106" i="7" s="1"/>
  <c r="P127" i="7"/>
  <c r="P137" i="7"/>
  <c r="R137" i="7" s="1"/>
  <c r="P153" i="7"/>
  <c r="O165" i="7"/>
  <c r="O170" i="7"/>
  <c r="P185" i="7"/>
  <c r="O188" i="7"/>
  <c r="P208" i="7"/>
  <c r="P241" i="7"/>
  <c r="O56" i="7"/>
  <c r="O134" i="7"/>
  <c r="O150" i="7"/>
  <c r="O182" i="7"/>
  <c r="O231" i="7"/>
  <c r="O14" i="7"/>
  <c r="O19" i="7"/>
  <c r="O33" i="7"/>
  <c r="O43" i="7"/>
  <c r="O57" i="7"/>
  <c r="O62" i="7"/>
  <c r="O67" i="7"/>
  <c r="O79" i="7"/>
  <c r="Q79" i="7" s="1"/>
  <c r="O87" i="7"/>
  <c r="O99" i="7"/>
  <c r="P104" i="7"/>
  <c r="O112" i="7"/>
  <c r="O125" i="7"/>
  <c r="O160" i="7"/>
  <c r="O183" i="7"/>
  <c r="P196" i="7"/>
  <c r="Q196" i="7" s="1"/>
  <c r="O224" i="7"/>
  <c r="O232" i="7"/>
  <c r="O239" i="7"/>
  <c r="P48" i="7"/>
  <c r="P51" i="7"/>
  <c r="P215" i="7"/>
  <c r="P35" i="7"/>
  <c r="P54" i="7"/>
  <c r="P56" i="7"/>
  <c r="P38" i="7"/>
  <c r="P40" i="7"/>
  <c r="P170" i="7"/>
  <c r="P187" i="7"/>
  <c r="P219" i="7"/>
  <c r="P229" i="7"/>
  <c r="P9" i="7"/>
  <c r="P43" i="7"/>
  <c r="P62" i="7"/>
  <c r="P64" i="7"/>
  <c r="P86" i="7"/>
  <c r="P101" i="7"/>
  <c r="P133" i="7"/>
  <c r="P182" i="7"/>
  <c r="P197" i="7"/>
  <c r="P46" i="7"/>
  <c r="P109" i="7"/>
  <c r="P141" i="7"/>
  <c r="P149" i="7"/>
  <c r="P158" i="7"/>
  <c r="P171" i="7"/>
  <c r="P207" i="7"/>
  <c r="P247" i="7"/>
  <c r="O11" i="7"/>
  <c r="P13" i="7"/>
  <c r="P18" i="7"/>
  <c r="P33" i="7"/>
  <c r="O41" i="7"/>
  <c r="O49" i="7"/>
  <c r="P57" i="7"/>
  <c r="P65" i="7"/>
  <c r="P73" i="7"/>
  <c r="P88" i="7"/>
  <c r="O93" i="7"/>
  <c r="P95" i="7"/>
  <c r="P103" i="7"/>
  <c r="P124" i="7"/>
  <c r="O128" i="7"/>
  <c r="O139" i="7"/>
  <c r="P159" i="7"/>
  <c r="P164" i="7"/>
  <c r="O166" i="7"/>
  <c r="O168" i="7"/>
  <c r="O176" i="7"/>
  <c r="P193" i="7"/>
  <c r="P199" i="7"/>
  <c r="P201" i="7"/>
  <c r="P212" i="7"/>
  <c r="P216" i="7"/>
  <c r="O219" i="7"/>
  <c r="P233" i="7"/>
  <c r="P244" i="7"/>
  <c r="O26" i="7"/>
  <c r="R26" i="7" s="1"/>
  <c r="O28" i="7"/>
  <c r="O36" i="7"/>
  <c r="P41" i="7"/>
  <c r="O44" i="7"/>
  <c r="P49" i="7"/>
  <c r="O52" i="7"/>
  <c r="O60" i="7"/>
  <c r="O68" i="7"/>
  <c r="O76" i="7"/>
  <c r="O91" i="7"/>
  <c r="O98" i="7"/>
  <c r="P100" i="7"/>
  <c r="O106" i="7"/>
  <c r="P108" i="7"/>
  <c r="P111" i="7"/>
  <c r="P116" i="7"/>
  <c r="O118" i="7"/>
  <c r="Q118" i="7" s="1"/>
  <c r="O120" i="7"/>
  <c r="O126" i="7"/>
  <c r="P128" i="7"/>
  <c r="O131" i="7"/>
  <c r="P145" i="7"/>
  <c r="P168" i="7"/>
  <c r="O174" i="7"/>
  <c r="P176" i="7"/>
  <c r="O179" i="7"/>
  <c r="O206" i="7"/>
  <c r="O208" i="7"/>
  <c r="O217" i="7"/>
  <c r="O223" i="7"/>
  <c r="P225" i="7"/>
  <c r="R225" i="7" s="1"/>
  <c r="O238" i="7"/>
  <c r="O248" i="7"/>
  <c r="O30" i="7"/>
  <c r="O34" i="7"/>
  <c r="O38" i="7"/>
  <c r="O42" i="7"/>
  <c r="O46" i="7"/>
  <c r="O50" i="7"/>
  <c r="O54" i="7"/>
  <c r="O58" i="7"/>
  <c r="P60" i="7"/>
  <c r="O66" i="7"/>
  <c r="O70" i="7"/>
  <c r="O74" i="7"/>
  <c r="O78" i="7"/>
  <c r="O82" i="7"/>
  <c r="O129" i="7"/>
  <c r="O141" i="7"/>
  <c r="O169" i="7"/>
  <c r="O177" i="7"/>
  <c r="P214" i="7"/>
  <c r="O221" i="7"/>
  <c r="O230" i="7"/>
  <c r="P246" i="7"/>
  <c r="Q246" i="7" s="1"/>
  <c r="P248" i="7"/>
  <c r="O17" i="7"/>
  <c r="P50" i="7"/>
  <c r="P58" i="7"/>
  <c r="O81" i="7"/>
  <c r="O110" i="7"/>
  <c r="P112" i="7"/>
  <c r="O115" i="7"/>
  <c r="P129" i="7"/>
  <c r="P152" i="7"/>
  <c r="O161" i="7"/>
  <c r="P169" i="7"/>
  <c r="P177" i="7"/>
  <c r="P183" i="7"/>
  <c r="P188" i="7"/>
  <c r="O190" i="7"/>
  <c r="P192" i="7"/>
  <c r="P200" i="7"/>
  <c r="P206" i="7"/>
  <c r="O209" i="7"/>
  <c r="O215" i="7"/>
  <c r="O222" i="7"/>
  <c r="P232" i="7"/>
  <c r="P238" i="7"/>
  <c r="O241" i="7"/>
  <c r="O247" i="7"/>
  <c r="O20" i="7"/>
  <c r="P29" i="7"/>
  <c r="P37" i="7"/>
  <c r="P45" i="7"/>
  <c r="P53" i="7"/>
  <c r="P61" i="7"/>
  <c r="P69" i="7"/>
  <c r="P77" i="7"/>
  <c r="R77" i="7" s="1"/>
  <c r="O113" i="7"/>
  <c r="P121" i="7"/>
  <c r="P140" i="7"/>
  <c r="O153" i="7"/>
  <c r="P220" i="7"/>
  <c r="R220" i="7" s="1"/>
  <c r="P230" i="7"/>
  <c r="P249" i="7"/>
  <c r="O138" i="7"/>
  <c r="O193" i="7"/>
  <c r="O201" i="7"/>
  <c r="O233" i="7"/>
  <c r="P25" i="7"/>
  <c r="O21" i="7"/>
  <c r="P23" i="7"/>
  <c r="O25" i="7"/>
  <c r="O18" i="7"/>
  <c r="O23" i="7"/>
  <c r="O10" i="7"/>
  <c r="P19" i="7"/>
  <c r="P22" i="7"/>
  <c r="O24" i="7"/>
  <c r="P14" i="7"/>
  <c r="P24" i="7"/>
  <c r="O102" i="7"/>
  <c r="O22" i="7"/>
  <c r="Q80" i="7"/>
  <c r="P234" i="7"/>
  <c r="O234" i="7"/>
  <c r="P20" i="7"/>
  <c r="P66" i="7"/>
  <c r="P11" i="7"/>
  <c r="P34" i="7"/>
  <c r="P74" i="7"/>
  <c r="O12" i="7"/>
  <c r="P42" i="7"/>
  <c r="O191" i="7"/>
  <c r="P226" i="7"/>
  <c r="O226" i="7"/>
  <c r="P81" i="7"/>
  <c r="P84" i="7"/>
  <c r="O119" i="7"/>
  <c r="O135" i="7"/>
  <c r="O151" i="7"/>
  <c r="O167" i="7"/>
  <c r="O178" i="7"/>
  <c r="P191" i="7"/>
  <c r="P218" i="7"/>
  <c r="O218" i="7"/>
  <c r="P87" i="7"/>
  <c r="P119" i="7"/>
  <c r="P135" i="7"/>
  <c r="P151" i="7"/>
  <c r="P167" i="7"/>
  <c r="P210" i="7"/>
  <c r="O210" i="7"/>
  <c r="O94" i="7"/>
  <c r="O90" i="7"/>
  <c r="O114" i="7"/>
  <c r="O130" i="7"/>
  <c r="O146" i="7"/>
  <c r="O162" i="7"/>
  <c r="O186" i="7"/>
  <c r="P202" i="7"/>
  <c r="O202" i="7"/>
  <c r="O86" i="7"/>
  <c r="O175" i="7"/>
  <c r="P89" i="7"/>
  <c r="P92" i="7"/>
  <c r="O95" i="7"/>
  <c r="O103" i="7"/>
  <c r="O111" i="7"/>
  <c r="O127" i="7"/>
  <c r="O143" i="7"/>
  <c r="O159" i="7"/>
  <c r="P175" i="7"/>
  <c r="O194" i="7"/>
  <c r="P242" i="7"/>
  <c r="O242" i="7"/>
  <c r="R148" i="7" l="1"/>
  <c r="R117" i="7"/>
  <c r="Q39" i="7"/>
  <c r="Q53" i="7"/>
  <c r="R108" i="7"/>
  <c r="R156" i="7"/>
  <c r="Q155" i="7"/>
  <c r="Q148" i="7"/>
  <c r="Q228" i="7"/>
  <c r="R163" i="7"/>
  <c r="R105" i="7"/>
  <c r="Q173" i="7"/>
  <c r="Q29" i="7"/>
  <c r="Q164" i="7"/>
  <c r="Q186" i="7"/>
  <c r="R84" i="7"/>
  <c r="R11" i="7"/>
  <c r="Q35" i="7"/>
  <c r="R185" i="7"/>
  <c r="R243" i="7"/>
  <c r="R158" i="7"/>
  <c r="Q109" i="7"/>
  <c r="R39" i="7"/>
  <c r="Q90" i="7"/>
  <c r="Q110" i="7"/>
  <c r="R228" i="7"/>
  <c r="Q169" i="7"/>
  <c r="R113" i="7"/>
  <c r="R62" i="7"/>
  <c r="Q180" i="7"/>
  <c r="R66" i="7"/>
  <c r="Q144" i="7"/>
  <c r="Q205" i="7"/>
  <c r="R63" i="7"/>
  <c r="R147" i="7"/>
  <c r="Q224" i="7"/>
  <c r="R181" i="7"/>
  <c r="Q204" i="7"/>
  <c r="Q194" i="7"/>
  <c r="Q93" i="7"/>
  <c r="Q117" i="7"/>
  <c r="Q130" i="7"/>
  <c r="Q150" i="7"/>
  <c r="Q85" i="7"/>
  <c r="Q163" i="7"/>
  <c r="R195" i="7"/>
  <c r="Q16" i="7"/>
  <c r="Q107" i="7"/>
  <c r="Q115" i="7"/>
  <c r="Q160" i="7"/>
  <c r="Q183" i="7"/>
  <c r="Q78" i="7"/>
  <c r="Q223" i="7"/>
  <c r="R171" i="7"/>
  <c r="Q229" i="7"/>
  <c r="R76" i="7"/>
  <c r="R33" i="7"/>
  <c r="R235" i="7"/>
  <c r="R170" i="7"/>
  <c r="R71" i="7"/>
  <c r="R249" i="7"/>
  <c r="Q247" i="7"/>
  <c r="R139" i="7"/>
  <c r="R154" i="7"/>
  <c r="R129" i="7"/>
  <c r="Q189" i="7"/>
  <c r="Q140" i="7"/>
  <c r="Q142" i="7"/>
  <c r="R236" i="7"/>
  <c r="R123" i="7"/>
  <c r="R75" i="7"/>
  <c r="R122" i="7"/>
  <c r="Q157" i="7"/>
  <c r="R110" i="7"/>
  <c r="R14" i="7"/>
  <c r="R200" i="7"/>
  <c r="R65" i="7"/>
  <c r="R165" i="7"/>
  <c r="R87" i="7"/>
  <c r="R227" i="7"/>
  <c r="Q61" i="7"/>
  <c r="R190" i="7"/>
  <c r="Q174" i="7"/>
  <c r="Q147" i="7"/>
  <c r="R31" i="7"/>
  <c r="R99" i="7"/>
  <c r="R69" i="7"/>
  <c r="R223" i="7"/>
  <c r="Q19" i="7"/>
  <c r="R188" i="7"/>
  <c r="R168" i="7"/>
  <c r="Q244" i="7"/>
  <c r="R207" i="7"/>
  <c r="R9" i="7"/>
  <c r="R224" i="7"/>
  <c r="R104" i="7"/>
  <c r="R240" i="7"/>
  <c r="R173" i="7"/>
  <c r="Q76" i="7"/>
  <c r="Q197" i="7"/>
  <c r="Q240" i="7"/>
  <c r="Q50" i="7"/>
  <c r="Q31" i="7"/>
  <c r="R160" i="7"/>
  <c r="Q63" i="7"/>
  <c r="Q106" i="7"/>
  <c r="R237" i="7"/>
  <c r="Q243" i="7"/>
  <c r="Q40" i="7"/>
  <c r="R79" i="7"/>
  <c r="R40" i="7"/>
  <c r="R203" i="7"/>
  <c r="R61" i="7"/>
  <c r="Q233" i="7"/>
  <c r="R192" i="7"/>
  <c r="R44" i="7"/>
  <c r="R197" i="7"/>
  <c r="Q125" i="7"/>
  <c r="R142" i="7"/>
  <c r="R115" i="7"/>
  <c r="R182" i="7"/>
  <c r="R91" i="7"/>
  <c r="R161" i="7"/>
  <c r="Q86" i="7"/>
  <c r="R13" i="7"/>
  <c r="R157" i="7"/>
  <c r="Q237" i="7"/>
  <c r="Q94" i="7"/>
  <c r="R85" i="7"/>
  <c r="Q236" i="7"/>
  <c r="Q45" i="7"/>
  <c r="R222" i="7"/>
  <c r="R28" i="7"/>
  <c r="Q133" i="7"/>
  <c r="R144" i="7"/>
  <c r="R211" i="7"/>
  <c r="Q154" i="7"/>
  <c r="R172" i="7"/>
  <c r="R120" i="7"/>
  <c r="R244" i="7"/>
  <c r="R121" i="7"/>
  <c r="Q124" i="7"/>
  <c r="R205" i="7"/>
  <c r="Q120" i="7"/>
  <c r="Q114" i="7"/>
  <c r="Q62" i="7"/>
  <c r="R164" i="7"/>
  <c r="R83" i="7"/>
  <c r="Q33" i="7"/>
  <c r="R17" i="7"/>
  <c r="Q221" i="7"/>
  <c r="R241" i="7"/>
  <c r="Q162" i="7"/>
  <c r="Q245" i="7"/>
  <c r="Q161" i="7"/>
  <c r="R152" i="7"/>
  <c r="R36" i="7"/>
  <c r="R32" i="7"/>
  <c r="Q139" i="7"/>
  <c r="Q105" i="7"/>
  <c r="Q214" i="7"/>
  <c r="R187" i="7"/>
  <c r="Q136" i="7"/>
  <c r="R238" i="7"/>
  <c r="Q70" i="7"/>
  <c r="R100" i="7"/>
  <c r="R180" i="7"/>
  <c r="R232" i="7"/>
  <c r="R112" i="7"/>
  <c r="Q212" i="7"/>
  <c r="Q71" i="7"/>
  <c r="Q64" i="7"/>
  <c r="R231" i="7"/>
  <c r="Q217" i="7"/>
  <c r="Q27" i="7"/>
  <c r="R245" i="7"/>
  <c r="Q178" i="7"/>
  <c r="Q21" i="7"/>
  <c r="R18" i="7"/>
  <c r="Q113" i="7"/>
  <c r="Q26" i="7"/>
  <c r="R176" i="7"/>
  <c r="R199" i="7"/>
  <c r="R155" i="7"/>
  <c r="R179" i="7"/>
  <c r="R67" i="7"/>
  <c r="R107" i="7"/>
  <c r="Q68" i="7"/>
  <c r="Q67" i="7"/>
  <c r="Q12" i="7"/>
  <c r="R217" i="7"/>
  <c r="Q82" i="7"/>
  <c r="Q231" i="7"/>
  <c r="Q32" i="7"/>
  <c r="R45" i="7"/>
  <c r="Q158" i="7"/>
  <c r="Q138" i="7"/>
  <c r="R93" i="7"/>
  <c r="R229" i="7"/>
  <c r="Q102" i="7"/>
  <c r="Q9" i="7"/>
  <c r="Q55" i="7"/>
  <c r="R30" i="7"/>
  <c r="Q91" i="7"/>
  <c r="Q36" i="7"/>
  <c r="R80" i="7"/>
  <c r="R46" i="7"/>
  <c r="R221" i="7"/>
  <c r="R209" i="7"/>
  <c r="R193" i="7"/>
  <c r="R242" i="7"/>
  <c r="Q131" i="7"/>
  <c r="R98" i="7"/>
  <c r="R59" i="7"/>
  <c r="R97" i="7"/>
  <c r="R126" i="7"/>
  <c r="Q49" i="7"/>
  <c r="R183" i="7"/>
  <c r="R68" i="7"/>
  <c r="R128" i="7"/>
  <c r="Q166" i="7"/>
  <c r="R239" i="7"/>
  <c r="Q57" i="7"/>
  <c r="Q198" i="7"/>
  <c r="R86" i="7"/>
  <c r="R151" i="7"/>
  <c r="Q206" i="7"/>
  <c r="R216" i="7"/>
  <c r="Q43" i="7"/>
  <c r="Q190" i="7"/>
  <c r="Q96" i="7"/>
  <c r="Q122" i="7"/>
  <c r="Q126" i="7"/>
  <c r="Q98" i="7"/>
  <c r="Q73" i="7"/>
  <c r="Q129" i="7"/>
  <c r="Q203" i="7"/>
  <c r="Q184" i="7"/>
  <c r="R248" i="7"/>
  <c r="Q185" i="7"/>
  <c r="Q146" i="7"/>
  <c r="Q97" i="7"/>
  <c r="Q59" i="7"/>
  <c r="Q145" i="7"/>
  <c r="R15" i="7"/>
  <c r="R212" i="7"/>
  <c r="R132" i="7"/>
  <c r="R131" i="7"/>
  <c r="Q46" i="7"/>
  <c r="Q195" i="7"/>
  <c r="R16" i="7"/>
  <c r="R70" i="7"/>
  <c r="R118" i="7"/>
  <c r="R145" i="7"/>
  <c r="Q153" i="7"/>
  <c r="Q222" i="7"/>
  <c r="Q123" i="7"/>
  <c r="Q28" i="7"/>
  <c r="R49" i="7"/>
  <c r="R149" i="7"/>
  <c r="Q170" i="7"/>
  <c r="R72" i="7"/>
  <c r="R202" i="7"/>
  <c r="Q171" i="7"/>
  <c r="R88" i="7"/>
  <c r="R138" i="7"/>
  <c r="R24" i="7"/>
  <c r="Q18" i="7"/>
  <c r="Q219" i="7"/>
  <c r="R175" i="7"/>
  <c r="R174" i="7"/>
  <c r="R74" i="7"/>
  <c r="Q44" i="7"/>
  <c r="Q15" i="7"/>
  <c r="Q37" i="7"/>
  <c r="R230" i="7"/>
  <c r="Q179" i="7"/>
  <c r="Q165" i="7"/>
  <c r="R43" i="7"/>
  <c r="R38" i="7"/>
  <c r="R134" i="7"/>
  <c r="R35" i="7"/>
  <c r="Q51" i="7"/>
  <c r="Q75" i="7"/>
  <c r="Q52" i="7"/>
  <c r="Q213" i="7"/>
  <c r="R27" i="7"/>
  <c r="Q209" i="7"/>
  <c r="R246" i="7"/>
  <c r="R42" i="7"/>
  <c r="R150" i="7"/>
  <c r="B20" i="7"/>
  <c r="R140" i="7"/>
  <c r="R213" i="7"/>
  <c r="Q128" i="7"/>
  <c r="Q10" i="7"/>
  <c r="Q58" i="7"/>
  <c r="Q220" i="7"/>
  <c r="R124" i="7"/>
  <c r="R214" i="7"/>
  <c r="Q211" i="7"/>
  <c r="Q137" i="7"/>
  <c r="Q65" i="7"/>
  <c r="Q72" i="7"/>
  <c r="Q47" i="7"/>
  <c r="Q227" i="7"/>
  <c r="Q239" i="7"/>
  <c r="Q134" i="7"/>
  <c r="R52" i="7"/>
  <c r="Q104" i="7"/>
  <c r="Q241" i="7"/>
  <c r="R196" i="7"/>
  <c r="Q74" i="7"/>
  <c r="R198" i="7"/>
  <c r="Q172" i="7"/>
  <c r="Q149" i="7"/>
  <c r="Q56" i="7"/>
  <c r="R247" i="7"/>
  <c r="R34" i="7"/>
  <c r="R51" i="7"/>
  <c r="R56" i="7"/>
  <c r="R125" i="7"/>
  <c r="Q101" i="7"/>
  <c r="R178" i="7"/>
  <c r="Q187" i="7"/>
  <c r="Q210" i="7"/>
  <c r="R29" i="7"/>
  <c r="Q99" i="7"/>
  <c r="R57" i="7"/>
  <c r="Q193" i="7"/>
  <c r="Q13" i="7"/>
  <c r="R184" i="7"/>
  <c r="R96" i="7"/>
  <c r="R136" i="7"/>
  <c r="Q112" i="7"/>
  <c r="R19" i="7"/>
  <c r="R177" i="7"/>
  <c r="Q216" i="7"/>
  <c r="R109" i="7"/>
  <c r="Q207" i="7"/>
  <c r="Q232" i="7"/>
  <c r="R166" i="7"/>
  <c r="Q188" i="7"/>
  <c r="R189" i="7"/>
  <c r="R133" i="7"/>
  <c r="R37" i="7"/>
  <c r="R10" i="7"/>
  <c r="R153" i="7"/>
  <c r="R58" i="7"/>
  <c r="Q192" i="7"/>
  <c r="R201" i="7"/>
  <c r="R73" i="7"/>
  <c r="R48" i="7"/>
  <c r="R191" i="7"/>
  <c r="R206" i="7"/>
  <c r="R50" i="7"/>
  <c r="Q38" i="7"/>
  <c r="Q116" i="7"/>
  <c r="Q152" i="7"/>
  <c r="Q141" i="7"/>
  <c r="Q60" i="7"/>
  <c r="Q41" i="7"/>
  <c r="Q121" i="7"/>
  <c r="Q77" i="7"/>
  <c r="R64" i="7"/>
  <c r="Q182" i="7"/>
  <c r="R116" i="7"/>
  <c r="Q200" i="7"/>
  <c r="Q88" i="7"/>
  <c r="R54" i="7"/>
  <c r="R101" i="7"/>
  <c r="Q176" i="7"/>
  <c r="R53" i="7"/>
  <c r="Q20" i="7"/>
  <c r="Q215" i="7"/>
  <c r="Q81" i="7"/>
  <c r="Q48" i="7"/>
  <c r="Q168" i="7"/>
  <c r="R119" i="7"/>
  <c r="R218" i="7"/>
  <c r="Q66" i="7"/>
  <c r="Q201" i="7"/>
  <c r="R169" i="7"/>
  <c r="R141" i="7"/>
  <c r="R219" i="7"/>
  <c r="Q100" i="7"/>
  <c r="R78" i="7"/>
  <c r="R167" i="7"/>
  <c r="R114" i="7"/>
  <c r="Q135" i="7"/>
  <c r="Q226" i="7"/>
  <c r="Q54" i="7"/>
  <c r="Q17" i="7"/>
  <c r="Q177" i="7"/>
  <c r="Q199" i="7"/>
  <c r="Q30" i="7"/>
  <c r="Q87" i="7"/>
  <c r="R20" i="7"/>
  <c r="R21" i="7"/>
  <c r="Q69" i="7"/>
  <c r="Q208" i="7"/>
  <c r="R208" i="7"/>
  <c r="R41" i="7"/>
  <c r="R233" i="7"/>
  <c r="R82" i="7"/>
  <c r="R162" i="7"/>
  <c r="Q11" i="7"/>
  <c r="R60" i="7"/>
  <c r="Q108" i="7"/>
  <c r="Q225" i="7"/>
  <c r="Q25" i="7"/>
  <c r="Q230" i="7"/>
  <c r="Q248" i="7"/>
  <c r="Q249" i="7"/>
  <c r="R215" i="7"/>
  <c r="R81" i="7"/>
  <c r="R90" i="7"/>
  <c r="R234" i="7"/>
  <c r="Q22" i="7"/>
  <c r="Q24" i="7"/>
  <c r="R23" i="7"/>
  <c r="Q238" i="7"/>
  <c r="R22" i="7"/>
  <c r="R25" i="7"/>
  <c r="Q23" i="7"/>
  <c r="Q14" i="7"/>
  <c r="R95" i="7"/>
  <c r="Q95" i="7"/>
  <c r="Q242" i="7"/>
  <c r="R89" i="7"/>
  <c r="Q89" i="7"/>
  <c r="Q218" i="7"/>
  <c r="R94" i="7"/>
  <c r="Q234" i="7"/>
  <c r="Q175" i="7"/>
  <c r="R146" i="7"/>
  <c r="R102" i="7"/>
  <c r="R111" i="7"/>
  <c r="Q111" i="7"/>
  <c r="R159" i="7"/>
  <c r="Q159" i="7"/>
  <c r="R194" i="7"/>
  <c r="R135" i="7"/>
  <c r="R226" i="7"/>
  <c r="Q84" i="7"/>
  <c r="Q42" i="7"/>
  <c r="R143" i="7"/>
  <c r="Q143" i="7"/>
  <c r="R103" i="7"/>
  <c r="Q103" i="7"/>
  <c r="Q167" i="7"/>
  <c r="Q191" i="7"/>
  <c r="Q202" i="7"/>
  <c r="Q119" i="7"/>
  <c r="R186" i="7"/>
  <c r="R127" i="7"/>
  <c r="Q127" i="7"/>
  <c r="R92" i="7"/>
  <c r="Q92" i="7"/>
  <c r="R210" i="7"/>
  <c r="Q151" i="7"/>
  <c r="R130" i="7"/>
  <c r="Q34" i="7"/>
  <c r="R12" i="7"/>
  <c r="K10" i="6"/>
  <c r="L10" i="6"/>
  <c r="M10" i="6"/>
  <c r="K11" i="6"/>
  <c r="L11" i="6"/>
  <c r="M11" i="6"/>
  <c r="K12" i="6"/>
  <c r="L12" i="6"/>
  <c r="M12" i="6"/>
  <c r="K13" i="6"/>
  <c r="L13" i="6"/>
  <c r="M13" i="6"/>
  <c r="K14" i="6"/>
  <c r="L14" i="6"/>
  <c r="M14" i="6"/>
  <c r="K15" i="6"/>
  <c r="L15" i="6"/>
  <c r="M15" i="6"/>
  <c r="K16" i="6"/>
  <c r="L16" i="6"/>
  <c r="M16" i="6"/>
  <c r="K17" i="6"/>
  <c r="L17" i="6"/>
  <c r="M17" i="6"/>
  <c r="K18" i="6"/>
  <c r="L18" i="6"/>
  <c r="M18" i="6"/>
  <c r="K19" i="6"/>
  <c r="L19" i="6"/>
  <c r="M19" i="6"/>
  <c r="K20" i="6"/>
  <c r="L20" i="6"/>
  <c r="M20" i="6"/>
  <c r="K21" i="6"/>
  <c r="L21" i="6"/>
  <c r="M21" i="6"/>
  <c r="K22" i="6"/>
  <c r="L22" i="6"/>
  <c r="M22" i="6"/>
  <c r="K23" i="6"/>
  <c r="L23" i="6"/>
  <c r="M23" i="6"/>
  <c r="K24" i="6"/>
  <c r="L24" i="6"/>
  <c r="M24" i="6"/>
  <c r="K25" i="6"/>
  <c r="L25" i="6"/>
  <c r="M25" i="6"/>
  <c r="K26" i="6"/>
  <c r="L26" i="6"/>
  <c r="M26" i="6"/>
  <c r="K27" i="6"/>
  <c r="L27" i="6"/>
  <c r="M27" i="6"/>
  <c r="K28" i="6"/>
  <c r="L28" i="6"/>
  <c r="M28" i="6"/>
  <c r="K29" i="6"/>
  <c r="L29" i="6"/>
  <c r="M29" i="6"/>
  <c r="K30" i="6"/>
  <c r="L30" i="6"/>
  <c r="M30" i="6"/>
  <c r="K31" i="6"/>
  <c r="L31" i="6"/>
  <c r="M31" i="6"/>
  <c r="K32" i="6"/>
  <c r="L32" i="6"/>
  <c r="M32" i="6"/>
  <c r="K33" i="6"/>
  <c r="L33" i="6"/>
  <c r="M33" i="6"/>
  <c r="K34" i="6"/>
  <c r="L34" i="6"/>
  <c r="M34" i="6"/>
  <c r="K35" i="6"/>
  <c r="L35" i="6"/>
  <c r="M35" i="6"/>
  <c r="K36" i="6"/>
  <c r="L36" i="6"/>
  <c r="M36" i="6"/>
  <c r="K37" i="6"/>
  <c r="L37" i="6"/>
  <c r="M37" i="6"/>
  <c r="K38" i="6"/>
  <c r="L38" i="6"/>
  <c r="M38" i="6"/>
  <c r="K39" i="6"/>
  <c r="L39" i="6"/>
  <c r="M39" i="6"/>
  <c r="K40" i="6"/>
  <c r="L40" i="6"/>
  <c r="M40" i="6"/>
  <c r="K41" i="6"/>
  <c r="L41" i="6"/>
  <c r="M41" i="6"/>
  <c r="K42" i="6"/>
  <c r="L42" i="6"/>
  <c r="M42" i="6"/>
  <c r="K43" i="6"/>
  <c r="L43" i="6"/>
  <c r="M43" i="6"/>
  <c r="K44" i="6"/>
  <c r="L44" i="6"/>
  <c r="M44" i="6"/>
  <c r="K45" i="6"/>
  <c r="L45" i="6"/>
  <c r="M45" i="6"/>
  <c r="K46" i="6"/>
  <c r="L46" i="6"/>
  <c r="M46" i="6"/>
  <c r="K47" i="6"/>
  <c r="L47" i="6"/>
  <c r="M47" i="6"/>
  <c r="K48" i="6"/>
  <c r="L48" i="6"/>
  <c r="M48" i="6"/>
  <c r="K49" i="6"/>
  <c r="L49" i="6"/>
  <c r="M49" i="6"/>
  <c r="K50" i="6"/>
  <c r="L50" i="6"/>
  <c r="M50" i="6"/>
  <c r="K51" i="6"/>
  <c r="L51" i="6"/>
  <c r="M51" i="6"/>
  <c r="K52" i="6"/>
  <c r="L52" i="6"/>
  <c r="M52" i="6"/>
  <c r="K53" i="6"/>
  <c r="L53" i="6"/>
  <c r="M53" i="6"/>
  <c r="K54" i="6"/>
  <c r="L54" i="6"/>
  <c r="M54" i="6"/>
  <c r="K55" i="6"/>
  <c r="L55" i="6"/>
  <c r="M55" i="6"/>
  <c r="K56" i="6"/>
  <c r="L56" i="6"/>
  <c r="M56" i="6"/>
  <c r="K57" i="6"/>
  <c r="L57" i="6"/>
  <c r="M57" i="6"/>
  <c r="K58" i="6"/>
  <c r="L58" i="6"/>
  <c r="M58" i="6"/>
  <c r="K59" i="6"/>
  <c r="L59" i="6"/>
  <c r="M59" i="6"/>
  <c r="K60" i="6"/>
  <c r="L60" i="6"/>
  <c r="M60" i="6"/>
  <c r="K61" i="6"/>
  <c r="L61" i="6"/>
  <c r="M61" i="6"/>
  <c r="K62" i="6"/>
  <c r="L62" i="6"/>
  <c r="M62" i="6"/>
  <c r="K63" i="6"/>
  <c r="L63" i="6"/>
  <c r="M63" i="6"/>
  <c r="K64" i="6"/>
  <c r="L64" i="6"/>
  <c r="M64" i="6"/>
  <c r="K65" i="6"/>
  <c r="L65" i="6"/>
  <c r="M65" i="6"/>
  <c r="K66" i="6"/>
  <c r="L66" i="6"/>
  <c r="M66" i="6"/>
  <c r="K67" i="6"/>
  <c r="L67" i="6"/>
  <c r="M67" i="6"/>
  <c r="K68" i="6"/>
  <c r="L68" i="6"/>
  <c r="M68" i="6"/>
  <c r="K69" i="6"/>
  <c r="L69" i="6"/>
  <c r="M69" i="6"/>
  <c r="K70" i="6"/>
  <c r="L70" i="6"/>
  <c r="M70" i="6"/>
  <c r="K71" i="6"/>
  <c r="L71" i="6"/>
  <c r="M71" i="6"/>
  <c r="K72" i="6"/>
  <c r="L72" i="6"/>
  <c r="M72" i="6"/>
  <c r="K73" i="6"/>
  <c r="L73" i="6"/>
  <c r="M73" i="6"/>
  <c r="K74" i="6"/>
  <c r="L74" i="6"/>
  <c r="M74" i="6"/>
  <c r="K75" i="6"/>
  <c r="L75" i="6"/>
  <c r="M75" i="6"/>
  <c r="K76" i="6"/>
  <c r="L76" i="6"/>
  <c r="M76" i="6"/>
  <c r="K77" i="6"/>
  <c r="L77" i="6"/>
  <c r="M77" i="6"/>
  <c r="K78" i="6"/>
  <c r="L78" i="6"/>
  <c r="M78" i="6"/>
  <c r="K79" i="6"/>
  <c r="L79" i="6"/>
  <c r="M79" i="6"/>
  <c r="K80" i="6"/>
  <c r="L80" i="6"/>
  <c r="M80" i="6"/>
  <c r="K81" i="6"/>
  <c r="L81" i="6"/>
  <c r="M81" i="6"/>
  <c r="K82" i="6"/>
  <c r="L82" i="6"/>
  <c r="M82" i="6"/>
  <c r="K83" i="6"/>
  <c r="L83" i="6"/>
  <c r="M83" i="6"/>
  <c r="K84" i="6"/>
  <c r="L84" i="6"/>
  <c r="M84" i="6"/>
  <c r="K85" i="6"/>
  <c r="L85" i="6"/>
  <c r="M85" i="6"/>
  <c r="K86" i="6"/>
  <c r="L86" i="6"/>
  <c r="M86" i="6"/>
  <c r="K87" i="6"/>
  <c r="L87" i="6"/>
  <c r="M87" i="6"/>
  <c r="K88" i="6"/>
  <c r="L88" i="6"/>
  <c r="M88" i="6"/>
  <c r="K89" i="6"/>
  <c r="L89" i="6"/>
  <c r="M89" i="6"/>
  <c r="K90" i="6"/>
  <c r="L90" i="6"/>
  <c r="M90" i="6"/>
  <c r="K91" i="6"/>
  <c r="L91" i="6"/>
  <c r="M91" i="6"/>
  <c r="K92" i="6"/>
  <c r="L92" i="6"/>
  <c r="M92" i="6"/>
  <c r="K93" i="6"/>
  <c r="L93" i="6"/>
  <c r="M93" i="6"/>
  <c r="K94" i="6"/>
  <c r="L94" i="6"/>
  <c r="M94" i="6"/>
  <c r="K95" i="6"/>
  <c r="L95" i="6"/>
  <c r="M95" i="6"/>
  <c r="K96" i="6"/>
  <c r="L96" i="6"/>
  <c r="M96" i="6"/>
  <c r="K97" i="6"/>
  <c r="L97" i="6"/>
  <c r="M97" i="6"/>
  <c r="K98" i="6"/>
  <c r="L98" i="6"/>
  <c r="M98" i="6"/>
  <c r="K99" i="6"/>
  <c r="L99" i="6"/>
  <c r="M99" i="6"/>
  <c r="K100" i="6"/>
  <c r="L100" i="6"/>
  <c r="M100" i="6"/>
  <c r="K101" i="6"/>
  <c r="L101" i="6"/>
  <c r="M101" i="6"/>
  <c r="K102" i="6"/>
  <c r="L102" i="6"/>
  <c r="M102" i="6"/>
  <c r="K103" i="6"/>
  <c r="L103" i="6"/>
  <c r="M103" i="6"/>
  <c r="K104" i="6"/>
  <c r="L104" i="6"/>
  <c r="M104" i="6"/>
  <c r="K105" i="6"/>
  <c r="L105" i="6"/>
  <c r="M105" i="6"/>
  <c r="K106" i="6"/>
  <c r="L106" i="6"/>
  <c r="M106" i="6"/>
  <c r="K107" i="6"/>
  <c r="L107" i="6"/>
  <c r="M107" i="6"/>
  <c r="K108" i="6"/>
  <c r="L108" i="6"/>
  <c r="M108" i="6"/>
  <c r="K109" i="6"/>
  <c r="L109" i="6"/>
  <c r="M109" i="6"/>
  <c r="K110" i="6"/>
  <c r="L110" i="6"/>
  <c r="M110" i="6"/>
  <c r="K111" i="6"/>
  <c r="L111" i="6"/>
  <c r="M111" i="6"/>
  <c r="K112" i="6"/>
  <c r="L112" i="6"/>
  <c r="M112" i="6"/>
  <c r="K113" i="6"/>
  <c r="L113" i="6"/>
  <c r="M113" i="6"/>
  <c r="K114" i="6"/>
  <c r="L114" i="6"/>
  <c r="M114" i="6"/>
  <c r="K115" i="6"/>
  <c r="L115" i="6"/>
  <c r="M115" i="6"/>
  <c r="K116" i="6"/>
  <c r="L116" i="6"/>
  <c r="M116" i="6"/>
  <c r="K117" i="6"/>
  <c r="L117" i="6"/>
  <c r="M117" i="6"/>
  <c r="K118" i="6"/>
  <c r="L118" i="6"/>
  <c r="M118" i="6"/>
  <c r="K119" i="6"/>
  <c r="L119" i="6"/>
  <c r="M119" i="6"/>
  <c r="K120" i="6"/>
  <c r="L120" i="6"/>
  <c r="M120" i="6"/>
  <c r="K121" i="6"/>
  <c r="L121" i="6"/>
  <c r="M121" i="6"/>
  <c r="K122" i="6"/>
  <c r="L122" i="6"/>
  <c r="M122" i="6"/>
  <c r="K123" i="6"/>
  <c r="L123" i="6"/>
  <c r="M123" i="6"/>
  <c r="K124" i="6"/>
  <c r="L124" i="6"/>
  <c r="M124" i="6"/>
  <c r="K125" i="6"/>
  <c r="L125" i="6"/>
  <c r="M125" i="6"/>
  <c r="K126" i="6"/>
  <c r="L126" i="6"/>
  <c r="M126" i="6"/>
  <c r="K127" i="6"/>
  <c r="L127" i="6"/>
  <c r="M127" i="6"/>
  <c r="K128" i="6"/>
  <c r="L128" i="6"/>
  <c r="M128" i="6"/>
  <c r="K129" i="6"/>
  <c r="L129" i="6"/>
  <c r="M129" i="6"/>
  <c r="K130" i="6"/>
  <c r="L130" i="6"/>
  <c r="M130" i="6"/>
  <c r="K131" i="6"/>
  <c r="L131" i="6"/>
  <c r="M131" i="6"/>
  <c r="K132" i="6"/>
  <c r="L132" i="6"/>
  <c r="M132" i="6"/>
  <c r="K133" i="6"/>
  <c r="L133" i="6"/>
  <c r="M133" i="6"/>
  <c r="K134" i="6"/>
  <c r="L134" i="6"/>
  <c r="M134" i="6"/>
  <c r="K135" i="6"/>
  <c r="L135" i="6"/>
  <c r="M135" i="6"/>
  <c r="K136" i="6"/>
  <c r="L136" i="6"/>
  <c r="M136" i="6"/>
  <c r="K137" i="6"/>
  <c r="L137" i="6"/>
  <c r="M137" i="6"/>
  <c r="K138" i="6"/>
  <c r="L138" i="6"/>
  <c r="M138" i="6"/>
  <c r="K139" i="6"/>
  <c r="L139" i="6"/>
  <c r="M139" i="6"/>
  <c r="K140" i="6"/>
  <c r="L140" i="6"/>
  <c r="M140" i="6"/>
  <c r="K141" i="6"/>
  <c r="L141" i="6"/>
  <c r="M141" i="6"/>
  <c r="K142" i="6"/>
  <c r="L142" i="6"/>
  <c r="M142" i="6"/>
  <c r="K143" i="6"/>
  <c r="L143" i="6"/>
  <c r="M143" i="6"/>
  <c r="K144" i="6"/>
  <c r="L144" i="6"/>
  <c r="M144" i="6"/>
  <c r="K145" i="6"/>
  <c r="L145" i="6"/>
  <c r="M145" i="6"/>
  <c r="K146" i="6"/>
  <c r="L146" i="6"/>
  <c r="M146" i="6"/>
  <c r="K147" i="6"/>
  <c r="L147" i="6"/>
  <c r="M147" i="6"/>
  <c r="K148" i="6"/>
  <c r="L148" i="6"/>
  <c r="M148" i="6"/>
  <c r="K149" i="6"/>
  <c r="L149" i="6"/>
  <c r="M149" i="6"/>
  <c r="K150" i="6"/>
  <c r="L150" i="6"/>
  <c r="M150" i="6"/>
  <c r="K151" i="6"/>
  <c r="L151" i="6"/>
  <c r="M151" i="6"/>
  <c r="K152" i="6"/>
  <c r="L152" i="6"/>
  <c r="M152" i="6"/>
  <c r="K153" i="6"/>
  <c r="L153" i="6"/>
  <c r="M153" i="6"/>
  <c r="K154" i="6"/>
  <c r="L154" i="6"/>
  <c r="M154" i="6"/>
  <c r="K155" i="6"/>
  <c r="L155" i="6"/>
  <c r="M155" i="6"/>
  <c r="K156" i="6"/>
  <c r="L156" i="6"/>
  <c r="M156" i="6"/>
  <c r="K157" i="6"/>
  <c r="L157" i="6"/>
  <c r="M157" i="6"/>
  <c r="K158" i="6"/>
  <c r="L158" i="6"/>
  <c r="M158" i="6"/>
  <c r="K159" i="6"/>
  <c r="L159" i="6"/>
  <c r="M159" i="6"/>
  <c r="K160" i="6"/>
  <c r="L160" i="6"/>
  <c r="M160" i="6"/>
  <c r="K161" i="6"/>
  <c r="L161" i="6"/>
  <c r="M161" i="6"/>
  <c r="K162" i="6"/>
  <c r="L162" i="6"/>
  <c r="M162" i="6"/>
  <c r="K163" i="6"/>
  <c r="L163" i="6"/>
  <c r="M163" i="6"/>
  <c r="K164" i="6"/>
  <c r="L164" i="6"/>
  <c r="M164" i="6"/>
  <c r="K165" i="6"/>
  <c r="L165" i="6"/>
  <c r="M165" i="6"/>
  <c r="K166" i="6"/>
  <c r="L166" i="6"/>
  <c r="M166" i="6"/>
  <c r="K167" i="6"/>
  <c r="L167" i="6"/>
  <c r="M167" i="6"/>
  <c r="K168" i="6"/>
  <c r="L168" i="6"/>
  <c r="M168" i="6"/>
  <c r="K169" i="6"/>
  <c r="L169" i="6"/>
  <c r="M169" i="6"/>
  <c r="K170" i="6"/>
  <c r="L170" i="6"/>
  <c r="M170" i="6"/>
  <c r="K171" i="6"/>
  <c r="L171" i="6"/>
  <c r="M171" i="6"/>
  <c r="K172" i="6"/>
  <c r="L172" i="6"/>
  <c r="M172" i="6"/>
  <c r="K173" i="6"/>
  <c r="L173" i="6"/>
  <c r="M173" i="6"/>
  <c r="K174" i="6"/>
  <c r="L174" i="6"/>
  <c r="M174" i="6"/>
  <c r="K175" i="6"/>
  <c r="L175" i="6"/>
  <c r="M175" i="6"/>
  <c r="K176" i="6"/>
  <c r="L176" i="6"/>
  <c r="M176" i="6"/>
  <c r="K177" i="6"/>
  <c r="L177" i="6"/>
  <c r="M177" i="6"/>
  <c r="K178" i="6"/>
  <c r="L178" i="6"/>
  <c r="M178" i="6"/>
  <c r="K179" i="6"/>
  <c r="L179" i="6"/>
  <c r="M179" i="6"/>
  <c r="K180" i="6"/>
  <c r="L180" i="6"/>
  <c r="M180" i="6"/>
  <c r="K181" i="6"/>
  <c r="L181" i="6"/>
  <c r="M181" i="6"/>
  <c r="K182" i="6"/>
  <c r="L182" i="6"/>
  <c r="M182" i="6"/>
  <c r="K183" i="6"/>
  <c r="L183" i="6"/>
  <c r="M183" i="6"/>
  <c r="K184" i="6"/>
  <c r="L184" i="6"/>
  <c r="M184" i="6"/>
  <c r="K185" i="6"/>
  <c r="L185" i="6"/>
  <c r="M185" i="6"/>
  <c r="K186" i="6"/>
  <c r="L186" i="6"/>
  <c r="M186" i="6"/>
  <c r="K187" i="6"/>
  <c r="L187" i="6"/>
  <c r="M187" i="6"/>
  <c r="K188" i="6"/>
  <c r="L188" i="6"/>
  <c r="M188" i="6"/>
  <c r="K189" i="6"/>
  <c r="L189" i="6"/>
  <c r="M189" i="6"/>
  <c r="K190" i="6"/>
  <c r="L190" i="6"/>
  <c r="M190" i="6"/>
  <c r="K191" i="6"/>
  <c r="L191" i="6"/>
  <c r="M191" i="6"/>
  <c r="K192" i="6"/>
  <c r="L192" i="6"/>
  <c r="M192" i="6"/>
  <c r="K193" i="6"/>
  <c r="L193" i="6"/>
  <c r="M193" i="6"/>
  <c r="K194" i="6"/>
  <c r="L194" i="6"/>
  <c r="M194" i="6"/>
  <c r="K195" i="6"/>
  <c r="L195" i="6"/>
  <c r="M195" i="6"/>
  <c r="K196" i="6"/>
  <c r="L196" i="6"/>
  <c r="M196" i="6"/>
  <c r="K197" i="6"/>
  <c r="L197" i="6"/>
  <c r="M197" i="6"/>
  <c r="K198" i="6"/>
  <c r="L198" i="6"/>
  <c r="M198" i="6"/>
  <c r="K199" i="6"/>
  <c r="L199" i="6"/>
  <c r="M199" i="6"/>
  <c r="K200" i="6"/>
  <c r="L200" i="6"/>
  <c r="M200" i="6"/>
  <c r="K201" i="6"/>
  <c r="L201" i="6"/>
  <c r="M201" i="6"/>
  <c r="K202" i="6"/>
  <c r="L202" i="6"/>
  <c r="M202" i="6"/>
  <c r="K203" i="6"/>
  <c r="L203" i="6"/>
  <c r="M203" i="6"/>
  <c r="K204" i="6"/>
  <c r="L204" i="6"/>
  <c r="M204" i="6"/>
  <c r="K205" i="6"/>
  <c r="L205" i="6"/>
  <c r="M205" i="6"/>
  <c r="K206" i="6"/>
  <c r="L206" i="6"/>
  <c r="M206" i="6"/>
  <c r="K207" i="6"/>
  <c r="L207" i="6"/>
  <c r="M207" i="6"/>
  <c r="K208" i="6"/>
  <c r="L208" i="6"/>
  <c r="M208" i="6"/>
  <c r="K209" i="6"/>
  <c r="L209" i="6"/>
  <c r="M209" i="6"/>
  <c r="K210" i="6"/>
  <c r="L210" i="6"/>
  <c r="M210" i="6"/>
  <c r="K211" i="6"/>
  <c r="L211" i="6"/>
  <c r="M211" i="6"/>
  <c r="K212" i="6"/>
  <c r="L212" i="6"/>
  <c r="M212" i="6"/>
  <c r="K213" i="6"/>
  <c r="L213" i="6"/>
  <c r="M213" i="6"/>
  <c r="K214" i="6"/>
  <c r="L214" i="6"/>
  <c r="M214" i="6"/>
  <c r="K215" i="6"/>
  <c r="L215" i="6"/>
  <c r="M215" i="6"/>
  <c r="K216" i="6"/>
  <c r="L216" i="6"/>
  <c r="M216" i="6"/>
  <c r="K217" i="6"/>
  <c r="L217" i="6"/>
  <c r="M217" i="6"/>
  <c r="K218" i="6"/>
  <c r="L218" i="6"/>
  <c r="M218" i="6"/>
  <c r="K219" i="6"/>
  <c r="L219" i="6"/>
  <c r="M219" i="6"/>
  <c r="K220" i="6"/>
  <c r="L220" i="6"/>
  <c r="M220" i="6"/>
  <c r="K221" i="6"/>
  <c r="L221" i="6"/>
  <c r="M221" i="6"/>
  <c r="K222" i="6"/>
  <c r="L222" i="6"/>
  <c r="M222" i="6"/>
  <c r="K223" i="6"/>
  <c r="L223" i="6"/>
  <c r="M223" i="6"/>
  <c r="K224" i="6"/>
  <c r="L224" i="6"/>
  <c r="M224" i="6"/>
  <c r="K225" i="6"/>
  <c r="L225" i="6"/>
  <c r="M225" i="6"/>
  <c r="K226" i="6"/>
  <c r="L226" i="6"/>
  <c r="M226" i="6"/>
  <c r="K227" i="6"/>
  <c r="L227" i="6"/>
  <c r="M227" i="6"/>
  <c r="K228" i="6"/>
  <c r="L228" i="6"/>
  <c r="M228" i="6"/>
  <c r="K229" i="6"/>
  <c r="L229" i="6"/>
  <c r="M229" i="6"/>
  <c r="K230" i="6"/>
  <c r="L230" i="6"/>
  <c r="M230" i="6"/>
  <c r="K231" i="6"/>
  <c r="L231" i="6"/>
  <c r="M231" i="6"/>
  <c r="K232" i="6"/>
  <c r="L232" i="6"/>
  <c r="M232" i="6"/>
  <c r="K233" i="6"/>
  <c r="L233" i="6"/>
  <c r="M233" i="6"/>
  <c r="K234" i="6"/>
  <c r="L234" i="6"/>
  <c r="M234" i="6"/>
  <c r="K235" i="6"/>
  <c r="L235" i="6"/>
  <c r="M235" i="6"/>
  <c r="K236" i="6"/>
  <c r="L236" i="6"/>
  <c r="M236" i="6"/>
  <c r="K237" i="6"/>
  <c r="L237" i="6"/>
  <c r="M237" i="6"/>
  <c r="K238" i="6"/>
  <c r="L238" i="6"/>
  <c r="M238" i="6"/>
  <c r="K239" i="6"/>
  <c r="L239" i="6"/>
  <c r="M239" i="6"/>
  <c r="K240" i="6"/>
  <c r="L240" i="6"/>
  <c r="M240" i="6"/>
  <c r="K241" i="6"/>
  <c r="L241" i="6"/>
  <c r="M241" i="6"/>
  <c r="K242" i="6"/>
  <c r="L242" i="6"/>
  <c r="M242" i="6"/>
  <c r="K243" i="6"/>
  <c r="L243" i="6"/>
  <c r="M243" i="6"/>
  <c r="K244" i="6"/>
  <c r="L244" i="6"/>
  <c r="M244" i="6"/>
  <c r="K245" i="6"/>
  <c r="L245" i="6"/>
  <c r="M245" i="6"/>
  <c r="K246" i="6"/>
  <c r="L246" i="6"/>
  <c r="M246" i="6"/>
  <c r="K247" i="6"/>
  <c r="L247" i="6"/>
  <c r="M247" i="6"/>
  <c r="K248" i="6"/>
  <c r="L248" i="6"/>
  <c r="M248" i="6"/>
  <c r="K249" i="6"/>
  <c r="L249" i="6"/>
  <c r="M249" i="6"/>
  <c r="M9" i="6"/>
  <c r="L9" i="6"/>
  <c r="K9" i="6"/>
  <c r="B21" i="7" l="1"/>
  <c r="O42" i="6"/>
  <c r="P190" i="6"/>
  <c r="P139" i="6"/>
  <c r="O94" i="6"/>
  <c r="O38" i="6"/>
  <c r="O22" i="6"/>
  <c r="O14" i="6"/>
  <c r="O43" i="6"/>
  <c r="P31" i="6"/>
  <c r="P183" i="6"/>
  <c r="O181" i="6"/>
  <c r="P42" i="6"/>
  <c r="P79" i="6"/>
  <c r="P9" i="6"/>
  <c r="P233" i="6"/>
  <c r="P57" i="6"/>
  <c r="P97" i="6"/>
  <c r="O79" i="6"/>
  <c r="O177" i="6"/>
  <c r="O105" i="6"/>
  <c r="O147" i="6"/>
  <c r="O139" i="6"/>
  <c r="O107" i="6"/>
  <c r="B20" i="6"/>
  <c r="O168" i="6"/>
  <c r="O128" i="6"/>
  <c r="P149" i="6"/>
  <c r="P93" i="6"/>
  <c r="O82" i="6"/>
  <c r="O40" i="6"/>
  <c r="O32" i="6"/>
  <c r="P128" i="6"/>
  <c r="P112" i="6"/>
  <c r="P104" i="6"/>
  <c r="O232" i="6"/>
  <c r="O216" i="6"/>
  <c r="O208" i="6"/>
  <c r="O200" i="6"/>
  <c r="O184" i="6"/>
  <c r="O112" i="6"/>
  <c r="O83" i="6"/>
  <c r="O78" i="6"/>
  <c r="O25" i="6"/>
  <c r="P11" i="6"/>
  <c r="O9" i="6"/>
  <c r="O226" i="6"/>
  <c r="O218" i="6"/>
  <c r="O202" i="6"/>
  <c r="O194" i="6"/>
  <c r="P191" i="6"/>
  <c r="P159" i="6"/>
  <c r="P117" i="6"/>
  <c r="P96" i="6"/>
  <c r="P90" i="6"/>
  <c r="O80" i="6"/>
  <c r="P69" i="6"/>
  <c r="P95" i="6"/>
  <c r="P156" i="6"/>
  <c r="P66" i="6"/>
  <c r="P177" i="6"/>
  <c r="P161" i="6"/>
  <c r="O116" i="6"/>
  <c r="O100" i="6"/>
  <c r="O95" i="6"/>
  <c r="P92" i="6"/>
  <c r="P71" i="6"/>
  <c r="P39" i="6"/>
  <c r="O222" i="6"/>
  <c r="O60" i="6"/>
  <c r="O143" i="6"/>
  <c r="O235" i="6"/>
  <c r="O224" i="6"/>
  <c r="O195" i="6"/>
  <c r="O174" i="6"/>
  <c r="O171" i="6"/>
  <c r="P153" i="6"/>
  <c r="O150" i="6"/>
  <c r="O145" i="6"/>
  <c r="P118" i="6"/>
  <c r="P110" i="6"/>
  <c r="P81" i="6"/>
  <c r="P30" i="6"/>
  <c r="P240" i="6"/>
  <c r="P179" i="6"/>
  <c r="O142" i="6"/>
  <c r="O126" i="6"/>
  <c r="P121" i="6"/>
  <c r="O118" i="6"/>
  <c r="P94" i="6"/>
  <c r="P45" i="6"/>
  <c r="O24" i="6"/>
  <c r="P127" i="6"/>
  <c r="P236" i="6"/>
  <c r="P228" i="6"/>
  <c r="P220" i="6"/>
  <c r="P204" i="6"/>
  <c r="P196" i="6"/>
  <c r="O178" i="6"/>
  <c r="P175" i="6"/>
  <c r="P167" i="6"/>
  <c r="P141" i="6"/>
  <c r="P133" i="6"/>
  <c r="P49" i="6"/>
  <c r="O141" i="6"/>
  <c r="P138" i="6"/>
  <c r="O75" i="6"/>
  <c r="O62" i="6"/>
  <c r="O57" i="6"/>
  <c r="O49" i="6"/>
  <c r="O23" i="6"/>
  <c r="O241" i="6"/>
  <c r="O193" i="6"/>
  <c r="O159" i="6"/>
  <c r="O151" i="6"/>
  <c r="O106" i="6"/>
  <c r="P38" i="6"/>
  <c r="O28" i="6"/>
  <c r="P25" i="6"/>
  <c r="O20" i="6"/>
  <c r="O12" i="6"/>
  <c r="P241" i="6"/>
  <c r="O231" i="6"/>
  <c r="O228" i="6"/>
  <c r="P209" i="6"/>
  <c r="O196" i="6"/>
  <c r="P185" i="6"/>
  <c r="O183" i="6"/>
  <c r="O175" i="6"/>
  <c r="P157" i="6"/>
  <c r="O144" i="6"/>
  <c r="P120" i="6"/>
  <c r="P113" i="6"/>
  <c r="O110" i="6"/>
  <c r="O92" i="6"/>
  <c r="O51" i="6"/>
  <c r="P41" i="6"/>
  <c r="P28" i="6"/>
  <c r="P26" i="6"/>
  <c r="P23" i="6"/>
  <c r="O16" i="6"/>
  <c r="O11" i="6"/>
  <c r="P77" i="6"/>
  <c r="P219" i="6"/>
  <c r="P203" i="6"/>
  <c r="O172" i="6"/>
  <c r="P166" i="6"/>
  <c r="P122" i="6"/>
  <c r="O84" i="6"/>
  <c r="P76" i="6"/>
  <c r="P15" i="6"/>
  <c r="P154" i="6"/>
  <c r="P248" i="6"/>
  <c r="P184" i="6"/>
  <c r="P169" i="6"/>
  <c r="O166" i="6"/>
  <c r="O148" i="6"/>
  <c r="O122" i="6"/>
  <c r="P119" i="6"/>
  <c r="P106" i="6"/>
  <c r="O86" i="6"/>
  <c r="O76" i="6"/>
  <c r="P73" i="6"/>
  <c r="P55" i="6"/>
  <c r="O53" i="6"/>
  <c r="P245" i="6"/>
  <c r="P229" i="6"/>
  <c r="P221" i="6"/>
  <c r="P213" i="6"/>
  <c r="P189" i="6"/>
  <c r="P168" i="6"/>
  <c r="P160" i="6"/>
  <c r="P155" i="6"/>
  <c r="P129" i="6"/>
  <c r="P124" i="6"/>
  <c r="P111" i="6"/>
  <c r="P88" i="6"/>
  <c r="P47" i="6"/>
  <c r="O237" i="6"/>
  <c r="P218" i="6"/>
  <c r="O213" i="6"/>
  <c r="P202" i="6"/>
  <c r="O189" i="6"/>
  <c r="P165" i="6"/>
  <c r="O155" i="6"/>
  <c r="P142" i="6"/>
  <c r="O132" i="6"/>
  <c r="O129" i="6"/>
  <c r="P108" i="6"/>
  <c r="P100" i="6"/>
  <c r="P85" i="6"/>
  <c r="P62" i="6"/>
  <c r="P29" i="6"/>
  <c r="O17" i="6"/>
  <c r="P14" i="6"/>
  <c r="O242" i="6"/>
  <c r="P234" i="6"/>
  <c r="O221" i="6"/>
  <c r="O214" i="6"/>
  <c r="O204" i="6"/>
  <c r="P199" i="6"/>
  <c r="O190" i="6"/>
  <c r="O161" i="6"/>
  <c r="O156" i="6"/>
  <c r="O127" i="6"/>
  <c r="O117" i="6"/>
  <c r="P114" i="6"/>
  <c r="P102" i="6"/>
  <c r="O88" i="6"/>
  <c r="P80" i="6"/>
  <c r="O71" i="6"/>
  <c r="P63" i="6"/>
  <c r="P58" i="6"/>
  <c r="P53" i="6"/>
  <c r="O44" i="6"/>
  <c r="P36" i="6"/>
  <c r="P34" i="6"/>
  <c r="O29" i="6"/>
  <c r="P24" i="6"/>
  <c r="P249" i="6"/>
  <c r="P244" i="6"/>
  <c r="O234" i="6"/>
  <c r="P201" i="6"/>
  <c r="P182" i="6"/>
  <c r="P170" i="6"/>
  <c r="O153" i="6"/>
  <c r="P151" i="6"/>
  <c r="P148" i="6"/>
  <c r="P143" i="6"/>
  <c r="O114" i="6"/>
  <c r="O97" i="6"/>
  <c r="O90" i="6"/>
  <c r="P82" i="6"/>
  <c r="O63" i="6"/>
  <c r="P61" i="6"/>
  <c r="O46" i="6"/>
  <c r="O36" i="6"/>
  <c r="O31" i="6"/>
  <c r="P20" i="6"/>
  <c r="O247" i="6"/>
  <c r="O244" i="6"/>
  <c r="O211" i="6"/>
  <c r="O182" i="6"/>
  <c r="O170" i="6"/>
  <c r="O158" i="6"/>
  <c r="P145" i="6"/>
  <c r="O68" i="6"/>
  <c r="P246" i="6"/>
  <c r="P238" i="6"/>
  <c r="P225" i="6"/>
  <c r="P210" i="6"/>
  <c r="P205" i="6"/>
  <c r="P198" i="6"/>
  <c r="P172" i="6"/>
  <c r="P135" i="6"/>
  <c r="P130" i="6"/>
  <c r="P101" i="6"/>
  <c r="P89" i="6"/>
  <c r="P52" i="6"/>
  <c r="O48" i="6"/>
  <c r="O41" i="6"/>
  <c r="P35" i="6"/>
  <c r="P33" i="6"/>
  <c r="O19" i="6"/>
  <c r="P17" i="6"/>
  <c r="O238" i="6"/>
  <c r="P230" i="6"/>
  <c r="O225" i="6"/>
  <c r="P222" i="6"/>
  <c r="O210" i="6"/>
  <c r="O203" i="6"/>
  <c r="O198" i="6"/>
  <c r="P193" i="6"/>
  <c r="O179" i="6"/>
  <c r="O167" i="6"/>
  <c r="O165" i="6"/>
  <c r="O160" i="6"/>
  <c r="P140" i="6"/>
  <c r="O135" i="6"/>
  <c r="O123" i="6"/>
  <c r="O113" i="6"/>
  <c r="O111" i="6"/>
  <c r="O101" i="6"/>
  <c r="P98" i="6"/>
  <c r="P91" i="6"/>
  <c r="O77" i="6"/>
  <c r="P65" i="6"/>
  <c r="O55" i="6"/>
  <c r="O52" i="6"/>
  <c r="P40" i="6"/>
  <c r="O35" i="6"/>
  <c r="O30" i="6"/>
  <c r="O21" i="6"/>
  <c r="P12" i="6"/>
  <c r="P207" i="6"/>
  <c r="P195" i="6"/>
  <c r="P188" i="6"/>
  <c r="P181" i="6"/>
  <c r="P176" i="6"/>
  <c r="P174" i="6"/>
  <c r="P164" i="6"/>
  <c r="P125" i="6"/>
  <c r="P74" i="6"/>
  <c r="P64" i="6"/>
  <c r="P37" i="6"/>
  <c r="P27" i="6"/>
  <c r="P18" i="6"/>
  <c r="P16" i="6"/>
  <c r="P217" i="6"/>
  <c r="P212" i="6"/>
  <c r="O248" i="6"/>
  <c r="O240" i="6"/>
  <c r="P237" i="6"/>
  <c r="O217" i="6"/>
  <c r="O215" i="6"/>
  <c r="O188" i="6"/>
  <c r="O176" i="6"/>
  <c r="O164" i="6"/>
  <c r="O125" i="6"/>
  <c r="O120" i="6"/>
  <c r="O91" i="6"/>
  <c r="O74" i="6"/>
  <c r="O72" i="6"/>
  <c r="O37" i="6"/>
  <c r="O27" i="6"/>
  <c r="O18" i="6"/>
  <c r="O47" i="6"/>
  <c r="O45" i="6"/>
  <c r="O33" i="6"/>
  <c r="P22" i="6"/>
  <c r="O133" i="6"/>
  <c r="O96" i="6"/>
  <c r="O69" i="6"/>
  <c r="O245" i="6"/>
  <c r="P243" i="6"/>
  <c r="O236" i="6"/>
  <c r="P232" i="6"/>
  <c r="O229" i="6"/>
  <c r="O227" i="6"/>
  <c r="O220" i="6"/>
  <c r="O209" i="6"/>
  <c r="O207" i="6"/>
  <c r="O191" i="6"/>
  <c r="P187" i="6"/>
  <c r="P178" i="6"/>
  <c r="O173" i="6"/>
  <c r="O149" i="6"/>
  <c r="O137" i="6"/>
  <c r="O130" i="6"/>
  <c r="O119" i="6"/>
  <c r="O108" i="6"/>
  <c r="O104" i="6"/>
  <c r="O81" i="6"/>
  <c r="O73" i="6"/>
  <c r="O66" i="6"/>
  <c r="O64" i="6"/>
  <c r="P59" i="6"/>
  <c r="O39" i="6"/>
  <c r="P21" i="6"/>
  <c r="P19" i="6"/>
  <c r="P13" i="6"/>
  <c r="P247" i="6"/>
  <c r="P231" i="6"/>
  <c r="P206" i="6"/>
  <c r="P197" i="6"/>
  <c r="P162" i="6"/>
  <c r="P146" i="6"/>
  <c r="P144" i="6"/>
  <c r="P137" i="6"/>
  <c r="P134" i="6"/>
  <c r="P132" i="6"/>
  <c r="P103" i="6"/>
  <c r="P70" i="6"/>
  <c r="P68" i="6"/>
  <c r="P50" i="6"/>
  <c r="P48" i="6"/>
  <c r="P46" i="6"/>
  <c r="P44" i="6"/>
  <c r="O15" i="6"/>
  <c r="O13" i="6"/>
  <c r="O239" i="6"/>
  <c r="O223" i="6"/>
  <c r="P216" i="6"/>
  <c r="O249" i="6"/>
  <c r="P242" i="6"/>
  <c r="P226" i="6"/>
  <c r="P224" i="6"/>
  <c r="P215" i="6"/>
  <c r="O206" i="6"/>
  <c r="P200" i="6"/>
  <c r="O197" i="6"/>
  <c r="P180" i="6"/>
  <c r="P171" i="6"/>
  <c r="O169" i="6"/>
  <c r="P158" i="6"/>
  <c r="P150" i="6"/>
  <c r="O146" i="6"/>
  <c r="O134" i="6"/>
  <c r="P123" i="6"/>
  <c r="O121" i="6"/>
  <c r="O103" i="6"/>
  <c r="P87" i="6"/>
  <c r="O85" i="6"/>
  <c r="O70" i="6"/>
  <c r="O59" i="6"/>
  <c r="P54" i="6"/>
  <c r="O50" i="6"/>
  <c r="P32" i="6"/>
  <c r="P10" i="6"/>
  <c r="O233" i="6"/>
  <c r="O180" i="6"/>
  <c r="O154" i="6"/>
  <c r="O140" i="6"/>
  <c r="O87" i="6"/>
  <c r="O65" i="6"/>
  <c r="O61" i="6"/>
  <c r="O54" i="6"/>
  <c r="O34" i="6"/>
  <c r="O26" i="6"/>
  <c r="O10" i="6"/>
  <c r="O246" i="6"/>
  <c r="P239" i="6"/>
  <c r="O230" i="6"/>
  <c r="P223" i="6"/>
  <c r="O219" i="6"/>
  <c r="P214" i="6"/>
  <c r="O212" i="6"/>
  <c r="P208" i="6"/>
  <c r="O205" i="6"/>
  <c r="O201" i="6"/>
  <c r="O199" i="6"/>
  <c r="P194" i="6"/>
  <c r="O185" i="6"/>
  <c r="O138" i="6"/>
  <c r="O131" i="6"/>
  <c r="P126" i="6"/>
  <c r="O124" i="6"/>
  <c r="P116" i="6"/>
  <c r="P107" i="6"/>
  <c r="P105" i="6"/>
  <c r="O102" i="6"/>
  <c r="O98" i="6"/>
  <c r="O89" i="6"/>
  <c r="P86" i="6"/>
  <c r="P84" i="6"/>
  <c r="P78" i="6"/>
  <c r="O67" i="6"/>
  <c r="P60" i="6"/>
  <c r="O56" i="6"/>
  <c r="O163" i="6"/>
  <c r="O93" i="6"/>
  <c r="O187" i="6"/>
  <c r="O157" i="6"/>
  <c r="O136" i="6"/>
  <c r="P136" i="6"/>
  <c r="O115" i="6"/>
  <c r="P235" i="6"/>
  <c r="P227" i="6"/>
  <c r="P211" i="6"/>
  <c r="O243" i="6"/>
  <c r="P192" i="6"/>
  <c r="P109" i="6"/>
  <c r="O192" i="6"/>
  <c r="O186" i="6"/>
  <c r="P186" i="6"/>
  <c r="P173" i="6"/>
  <c r="O152" i="6"/>
  <c r="P152" i="6"/>
  <c r="O109" i="6"/>
  <c r="O99" i="6"/>
  <c r="P163" i="6"/>
  <c r="P147" i="6"/>
  <c r="P131" i="6"/>
  <c r="P115" i="6"/>
  <c r="P99" i="6"/>
  <c r="P83" i="6"/>
  <c r="P67" i="6"/>
  <c r="P51" i="6"/>
  <c r="O58" i="6"/>
  <c r="P75" i="6"/>
  <c r="P43" i="6"/>
  <c r="P72" i="6"/>
  <c r="P56" i="6"/>
  <c r="O162" i="6"/>
  <c r="R181" i="6" l="1"/>
  <c r="R60" i="6"/>
  <c r="R171" i="6"/>
  <c r="R62" i="6"/>
  <c r="Q25" i="6"/>
  <c r="R177" i="6"/>
  <c r="Q66" i="6"/>
  <c r="Q149" i="6"/>
  <c r="Q24" i="6"/>
  <c r="R232" i="6"/>
  <c r="R126" i="6"/>
  <c r="R240" i="6"/>
  <c r="Q39" i="6"/>
  <c r="R139" i="6"/>
  <c r="R144" i="6"/>
  <c r="Q78" i="6"/>
  <c r="Q38" i="6"/>
  <c r="R79" i="6"/>
  <c r="R231" i="6"/>
  <c r="R42" i="6"/>
  <c r="R151" i="6"/>
  <c r="Q93" i="6"/>
  <c r="Q105" i="6"/>
  <c r="Q175" i="6"/>
  <c r="R14" i="6"/>
  <c r="R193" i="6"/>
  <c r="R142" i="6"/>
  <c r="Q94" i="6"/>
  <c r="Q65" i="6"/>
  <c r="R40" i="6"/>
  <c r="R104" i="6"/>
  <c r="Q243" i="6"/>
  <c r="Q31" i="6"/>
  <c r="Q177" i="6"/>
  <c r="Q159" i="6"/>
  <c r="Q42" i="6"/>
  <c r="R222" i="6"/>
  <c r="R11" i="6"/>
  <c r="Q238" i="6"/>
  <c r="Q183" i="6"/>
  <c r="Q233" i="6"/>
  <c r="Q41" i="6"/>
  <c r="Q244" i="6"/>
  <c r="Q22" i="6"/>
  <c r="Q194" i="6"/>
  <c r="R238" i="6"/>
  <c r="Q14" i="6"/>
  <c r="R143" i="6"/>
  <c r="R118" i="6"/>
  <c r="R184" i="6"/>
  <c r="R43" i="6"/>
  <c r="R137" i="6"/>
  <c r="Q178" i="6"/>
  <c r="R22" i="6"/>
  <c r="Q139" i="6"/>
  <c r="Q40" i="6"/>
  <c r="Q190" i="6"/>
  <c r="Q57" i="6"/>
  <c r="R51" i="6"/>
  <c r="Q62" i="6"/>
  <c r="R107" i="6"/>
  <c r="R32" i="6"/>
  <c r="Q49" i="6"/>
  <c r="Q218" i="6"/>
  <c r="R25" i="6"/>
  <c r="R189" i="6"/>
  <c r="Q128" i="6"/>
  <c r="Q79" i="6"/>
  <c r="Q207" i="6"/>
  <c r="Q92" i="6"/>
  <c r="Q85" i="6"/>
  <c r="Q15" i="6"/>
  <c r="R106" i="6"/>
  <c r="R202" i="6"/>
  <c r="R57" i="6"/>
  <c r="Q114" i="6"/>
  <c r="R221" i="6"/>
  <c r="Q20" i="6"/>
  <c r="R128" i="6"/>
  <c r="Q30" i="6"/>
  <c r="Q36" i="6"/>
  <c r="Q127" i="6"/>
  <c r="Q154" i="6"/>
  <c r="Q191" i="6"/>
  <c r="Q33" i="6"/>
  <c r="Q74" i="6"/>
  <c r="R176" i="6"/>
  <c r="Q156" i="6"/>
  <c r="Q196" i="6"/>
  <c r="R9" i="6"/>
  <c r="Q45" i="6"/>
  <c r="Q179" i="6"/>
  <c r="R71" i="6"/>
  <c r="Q142" i="6"/>
  <c r="Q222" i="6"/>
  <c r="Q47" i="6"/>
  <c r="R203" i="6"/>
  <c r="R111" i="6"/>
  <c r="Q193" i="6"/>
  <c r="Q16" i="6"/>
  <c r="Q141" i="6"/>
  <c r="Q9" i="6"/>
  <c r="R83" i="6"/>
  <c r="R21" i="6"/>
  <c r="R127" i="6"/>
  <c r="Q129" i="6"/>
  <c r="R122" i="6"/>
  <c r="Q106" i="6"/>
  <c r="R227" i="6"/>
  <c r="Q203" i="6"/>
  <c r="Q116" i="6"/>
  <c r="R239" i="6"/>
  <c r="R226" i="6"/>
  <c r="R90" i="6"/>
  <c r="R204" i="6"/>
  <c r="R66" i="6"/>
  <c r="R45" i="6"/>
  <c r="Q54" i="6"/>
  <c r="Q108" i="6"/>
  <c r="R23" i="6"/>
  <c r="Q228" i="6"/>
  <c r="Q84" i="6"/>
  <c r="Q205" i="6"/>
  <c r="Q12" i="6"/>
  <c r="Q35" i="6"/>
  <c r="R20" i="6"/>
  <c r="Q97" i="6"/>
  <c r="Q44" i="6"/>
  <c r="R114" i="6"/>
  <c r="Q76" i="6"/>
  <c r="R30" i="6"/>
  <c r="Q145" i="6"/>
  <c r="R95" i="6"/>
  <c r="Q112" i="6"/>
  <c r="Q58" i="6"/>
  <c r="R200" i="6"/>
  <c r="Q69" i="6"/>
  <c r="Q91" i="6"/>
  <c r="Q101" i="6"/>
  <c r="Q167" i="6"/>
  <c r="R52" i="6"/>
  <c r="Q148" i="6"/>
  <c r="R72" i="6"/>
  <c r="Q236" i="6"/>
  <c r="Q95" i="6"/>
  <c r="R85" i="6"/>
  <c r="R175" i="6"/>
  <c r="R94" i="6"/>
  <c r="Q157" i="6"/>
  <c r="Q89" i="6"/>
  <c r="R180" i="6"/>
  <c r="R249" i="6"/>
  <c r="R46" i="6"/>
  <c r="R195" i="6"/>
  <c r="Q55" i="6"/>
  <c r="Q153" i="6"/>
  <c r="Q202" i="6"/>
  <c r="R241" i="6"/>
  <c r="R173" i="6"/>
  <c r="R208" i="6"/>
  <c r="R59" i="6"/>
  <c r="R161" i="6"/>
  <c r="R112" i="6"/>
  <c r="R147" i="6"/>
  <c r="R159" i="6"/>
  <c r="Q98" i="6"/>
  <c r="R138" i="6"/>
  <c r="Q140" i="6"/>
  <c r="R216" i="6"/>
  <c r="R82" i="6"/>
  <c r="R76" i="6"/>
  <c r="Q11" i="6"/>
  <c r="Q110" i="6"/>
  <c r="Q28" i="6"/>
  <c r="R168" i="6"/>
  <c r="Q120" i="6"/>
  <c r="R41" i="6"/>
  <c r="R68" i="6"/>
  <c r="Q174" i="6"/>
  <c r="Q165" i="6"/>
  <c r="R172" i="6"/>
  <c r="Q234" i="6"/>
  <c r="Q117" i="6"/>
  <c r="Q221" i="6"/>
  <c r="R47" i="6"/>
  <c r="R166" i="6"/>
  <c r="R37" i="6"/>
  <c r="R220" i="6"/>
  <c r="R99" i="6"/>
  <c r="R235" i="6"/>
  <c r="R234" i="6"/>
  <c r="R121" i="6"/>
  <c r="R44" i="6"/>
  <c r="Q229" i="6"/>
  <c r="Q96" i="6"/>
  <c r="R36" i="6"/>
  <c r="R218" i="6"/>
  <c r="Q160" i="6"/>
  <c r="Q166" i="6"/>
  <c r="R196" i="6"/>
  <c r="R228" i="6"/>
  <c r="Q237" i="6"/>
  <c r="R35" i="6"/>
  <c r="R53" i="6"/>
  <c r="Q184" i="6"/>
  <c r="R141" i="6"/>
  <c r="R24" i="6"/>
  <c r="R119" i="6"/>
  <c r="R27" i="6"/>
  <c r="R158" i="6"/>
  <c r="Q189" i="6"/>
  <c r="Q201" i="6"/>
  <c r="R26" i="6"/>
  <c r="Q206" i="6"/>
  <c r="Q130" i="6"/>
  <c r="Q155" i="6"/>
  <c r="R88" i="6"/>
  <c r="Q213" i="6"/>
  <c r="R248" i="6"/>
  <c r="Q46" i="6"/>
  <c r="Q104" i="6"/>
  <c r="Q162" i="6"/>
  <c r="Q71" i="6"/>
  <c r="Q138" i="6"/>
  <c r="Q124" i="6"/>
  <c r="Q246" i="6"/>
  <c r="Q34" i="6"/>
  <c r="R150" i="6"/>
  <c r="Q151" i="6"/>
  <c r="Q241" i="6"/>
  <c r="Q18" i="6"/>
  <c r="Q125" i="6"/>
  <c r="R17" i="6"/>
  <c r="Q210" i="6"/>
  <c r="R148" i="6"/>
  <c r="R174" i="6"/>
  <c r="R19" i="6"/>
  <c r="R211" i="6"/>
  <c r="Q212" i="6"/>
  <c r="R65" i="6"/>
  <c r="Q61" i="6"/>
  <c r="Q81" i="6"/>
  <c r="R217" i="6"/>
  <c r="Q135" i="6"/>
  <c r="R63" i="6"/>
  <c r="R80" i="6"/>
  <c r="Q100" i="6"/>
  <c r="Q245" i="6"/>
  <c r="R92" i="6"/>
  <c r="Q118" i="6"/>
  <c r="R110" i="6"/>
  <c r="Q176" i="6"/>
  <c r="Q182" i="6"/>
  <c r="Q240" i="6"/>
  <c r="R214" i="6"/>
  <c r="R38" i="6"/>
  <c r="R132" i="6"/>
  <c r="Q209" i="6"/>
  <c r="Q133" i="6"/>
  <c r="R207" i="6"/>
  <c r="Q225" i="6"/>
  <c r="Q242" i="6"/>
  <c r="R165" i="6"/>
  <c r="R28" i="6"/>
  <c r="R84" i="6"/>
  <c r="R78" i="6"/>
  <c r="Q37" i="6"/>
  <c r="Q111" i="6"/>
  <c r="R100" i="6"/>
  <c r="Q185" i="6"/>
  <c r="R219" i="6"/>
  <c r="Q59" i="6"/>
  <c r="Q48" i="6"/>
  <c r="Q73" i="6"/>
  <c r="Q220" i="6"/>
  <c r="R245" i="6"/>
  <c r="R190" i="6"/>
  <c r="R108" i="6"/>
  <c r="Q70" i="6"/>
  <c r="Q204" i="6"/>
  <c r="Q216" i="6"/>
  <c r="Q13" i="6"/>
  <c r="R145" i="6"/>
  <c r="R16" i="6"/>
  <c r="R116" i="6"/>
  <c r="Q168" i="6"/>
  <c r="Q143" i="6"/>
  <c r="Q119" i="6"/>
  <c r="Q10" i="6"/>
  <c r="Q231" i="6"/>
  <c r="R224" i="6"/>
  <c r="R178" i="6"/>
  <c r="Q247" i="6"/>
  <c r="R170" i="6"/>
  <c r="R201" i="6"/>
  <c r="R49" i="6"/>
  <c r="Q90" i="6"/>
  <c r="R113" i="6"/>
  <c r="Q122" i="6"/>
  <c r="Q63" i="6"/>
  <c r="R198" i="6"/>
  <c r="Q29" i="6"/>
  <c r="R160" i="6"/>
  <c r="Q180" i="6"/>
  <c r="R123" i="6"/>
  <c r="R246" i="6"/>
  <c r="Q121" i="6"/>
  <c r="R98" i="6"/>
  <c r="R86" i="6"/>
  <c r="Q134" i="6"/>
  <c r="R153" i="6"/>
  <c r="R197" i="6"/>
  <c r="R183" i="6"/>
  <c r="Q27" i="6"/>
  <c r="Q248" i="6"/>
  <c r="R188" i="6"/>
  <c r="Q52" i="6"/>
  <c r="Q88" i="6"/>
  <c r="R156" i="6"/>
  <c r="R213" i="6"/>
  <c r="R33" i="6"/>
  <c r="R48" i="6"/>
  <c r="Q23" i="6"/>
  <c r="Q192" i="6"/>
  <c r="Q19" i="6"/>
  <c r="R237" i="6"/>
  <c r="Q158" i="6"/>
  <c r="Q77" i="6"/>
  <c r="R101" i="6"/>
  <c r="R244" i="6"/>
  <c r="Q146" i="6"/>
  <c r="R149" i="6"/>
  <c r="Q132" i="6"/>
  <c r="R210" i="6"/>
  <c r="Q102" i="6"/>
  <c r="R96" i="6"/>
  <c r="Q173" i="6"/>
  <c r="R31" i="6"/>
  <c r="R167" i="6"/>
  <c r="R97" i="6"/>
  <c r="Q224" i="6"/>
  <c r="R223" i="6"/>
  <c r="R87" i="6"/>
  <c r="Q169" i="6"/>
  <c r="R247" i="6"/>
  <c r="R164" i="6"/>
  <c r="Q181" i="6"/>
  <c r="R129" i="6"/>
  <c r="R229" i="6"/>
  <c r="R140" i="6"/>
  <c r="R69" i="6"/>
  <c r="R185" i="6"/>
  <c r="Q170" i="6"/>
  <c r="R199" i="6"/>
  <c r="R230" i="6"/>
  <c r="R242" i="6"/>
  <c r="R103" i="6"/>
  <c r="R187" i="6"/>
  <c r="R91" i="6"/>
  <c r="R120" i="6"/>
  <c r="Q217" i="6"/>
  <c r="Q53" i="6"/>
  <c r="R155" i="6"/>
  <c r="R29" i="6"/>
  <c r="R73" i="6"/>
  <c r="Q137" i="6"/>
  <c r="Q26" i="6"/>
  <c r="Q198" i="6"/>
  <c r="R131" i="6"/>
  <c r="R134" i="6"/>
  <c r="R39" i="6"/>
  <c r="Q51" i="6"/>
  <c r="R15" i="6"/>
  <c r="Q60" i="6"/>
  <c r="R169" i="6"/>
  <c r="R125" i="6"/>
  <c r="R206" i="6"/>
  <c r="R225" i="6"/>
  <c r="R205" i="6"/>
  <c r="Q161" i="6"/>
  <c r="Q21" i="6"/>
  <c r="R117" i="6"/>
  <c r="Q113" i="6"/>
  <c r="Q82" i="6"/>
  <c r="Q68" i="6"/>
  <c r="R194" i="6"/>
  <c r="Q164" i="6"/>
  <c r="R182" i="6"/>
  <c r="R163" i="6"/>
  <c r="Q187" i="6"/>
  <c r="Q200" i="6"/>
  <c r="Q109" i="6"/>
  <c r="R81" i="6"/>
  <c r="R77" i="6"/>
  <c r="Q195" i="6"/>
  <c r="Q226" i="6"/>
  <c r="Q214" i="6"/>
  <c r="Q249" i="6"/>
  <c r="R236" i="6"/>
  <c r="Q144" i="6"/>
  <c r="Q64" i="6"/>
  <c r="R55" i="6"/>
  <c r="R18" i="6"/>
  <c r="R67" i="6"/>
  <c r="R179" i="6"/>
  <c r="Q86" i="6"/>
  <c r="Q199" i="6"/>
  <c r="Q50" i="6"/>
  <c r="Q126" i="6"/>
  <c r="R135" i="6"/>
  <c r="Q172" i="6"/>
  <c r="Q188" i="6"/>
  <c r="Q17" i="6"/>
  <c r="R74" i="6"/>
  <c r="R105" i="6"/>
  <c r="Q223" i="6"/>
  <c r="R12" i="6"/>
  <c r="R215" i="6"/>
  <c r="Q80" i="6"/>
  <c r="Q115" i="6"/>
  <c r="R162" i="6"/>
  <c r="Q230" i="6"/>
  <c r="Q239" i="6"/>
  <c r="R50" i="6"/>
  <c r="R212" i="6"/>
  <c r="R34" i="6"/>
  <c r="R102" i="6"/>
  <c r="Q103" i="6"/>
  <c r="R157" i="6"/>
  <c r="R233" i="6"/>
  <c r="Q232" i="6"/>
  <c r="R56" i="6"/>
  <c r="R130" i="6"/>
  <c r="R70" i="6"/>
  <c r="R10" i="6"/>
  <c r="R191" i="6"/>
  <c r="R13" i="6"/>
  <c r="R89" i="6"/>
  <c r="R61" i="6"/>
  <c r="Q87" i="6"/>
  <c r="Q150" i="6"/>
  <c r="Q107" i="6"/>
  <c r="Q136" i="6"/>
  <c r="Q215" i="6"/>
  <c r="Q219" i="6"/>
  <c r="Q197" i="6"/>
  <c r="R146" i="6"/>
  <c r="R209" i="6"/>
  <c r="Q32" i="6"/>
  <c r="Q123" i="6"/>
  <c r="R124" i="6"/>
  <c r="Q235" i="6"/>
  <c r="R54" i="6"/>
  <c r="R64" i="6"/>
  <c r="Q171" i="6"/>
  <c r="R152" i="6"/>
  <c r="Q186" i="6"/>
  <c r="R133" i="6"/>
  <c r="Q208" i="6"/>
  <c r="R154" i="6"/>
  <c r="Q163" i="6"/>
  <c r="R136" i="6"/>
  <c r="R58" i="6"/>
  <c r="R109" i="6"/>
  <c r="Q56" i="6"/>
  <c r="Q83" i="6"/>
  <c r="Q227" i="6"/>
  <c r="Q75" i="6"/>
  <c r="R75" i="6"/>
  <c r="Q99" i="6"/>
  <c r="R186" i="6"/>
  <c r="Q72" i="6"/>
  <c r="R192" i="6"/>
  <c r="Q147" i="6"/>
  <c r="Q211" i="6"/>
  <c r="R243" i="6"/>
  <c r="Q131" i="6"/>
  <c r="R115" i="6"/>
  <c r="Q67" i="6"/>
  <c r="Q152" i="6"/>
  <c r="Q43" i="6"/>
  <c r="R93" i="6"/>
  <c r="B21"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AE7AD2F3-330E-48F3-ADD6-A176FA829542}">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3" authorId="0" shapeId="0" xr:uid="{13377410-3432-4DD0-8BC6-EC2128F75D25}">
      <text>
        <r>
          <rPr>
            <b/>
            <sz val="9"/>
            <color indexed="81"/>
            <rFont val="Tahoma"/>
            <family val="2"/>
          </rPr>
          <t>FO:</t>
        </r>
        <r>
          <rPr>
            <sz val="9"/>
            <color indexed="81"/>
            <rFont val="Tahoma"/>
            <family val="2"/>
          </rPr>
          <t xml:space="preserve">
The setup to measure the optical power output vs the angle is composed by a motorized rotation stage (central hub) with an arm. The detection sits at the end of the arm and is composed by a Glan-Thompson polarizer mounted in a motorized rotation stage. An aperture with 6.5 mm is monted after the polarized to reject the undesired polarization. It is followed by a slit with a 1 mm width and a detector. The distance between central hub and the slit is ~573mm (1 mm slit = 0,1º). The detector is connected to a lock-in amplifer SR830.
The laser is installed in the diode holder with the laser diode window centred with the central hub. A wave generator is used to drive the lase diode controller with a sinosoidal wave of amplitude 'A' and offset of 'A/2'.
The power meter was used to adjust the average power.
The laser was measured with the diode die oriented roughly with the horizontal and vertical of the laboratory to measure the angular dispertion in both orientations.
Polariation was measured at 0º (horizontal), 45º, 90º and 135º. </t>
        </r>
      </text>
    </comment>
  </commentList>
</comments>
</file>

<file path=xl/sharedStrings.xml><?xml version="1.0" encoding="utf-8"?>
<sst xmlns="http://schemas.openxmlformats.org/spreadsheetml/2006/main" count="163" uniqueCount="83">
  <si>
    <t>Thorlabs PM320E</t>
  </si>
  <si>
    <t>Thorlabs LDC205C</t>
  </si>
  <si>
    <t>Thorlabs TCLDM9</t>
  </si>
  <si>
    <t>mW</t>
  </si>
  <si>
    <t>Thorlabs S142C</t>
  </si>
  <si>
    <t>Brand:</t>
  </si>
  <si>
    <t>Wavelength:</t>
  </si>
  <si>
    <t>nm</t>
  </si>
  <si>
    <t>Optical Power:</t>
  </si>
  <si>
    <t>Laser Diode Information</t>
  </si>
  <si>
    <t>Photodiode:</t>
  </si>
  <si>
    <t>Integrated</t>
  </si>
  <si>
    <t>Measurment Information:</t>
  </si>
  <si>
    <t>PowerMeter:</t>
  </si>
  <si>
    <t>PowerMeter Detector:</t>
  </si>
  <si>
    <t>Laser Diode Controller:</t>
  </si>
  <si>
    <t>Temperature Controller:</t>
  </si>
  <si>
    <t>mA</t>
  </si>
  <si>
    <t>Part Number:</t>
  </si>
  <si>
    <t>Package Size:</t>
  </si>
  <si>
    <t>5.6 mm (TO56), Flat window</t>
  </si>
  <si>
    <t>Threshold Current:</t>
  </si>
  <si>
    <t>Operating Current:</t>
  </si>
  <si>
    <t>W/A</t>
  </si>
  <si>
    <t>Beam Divergence (FWHM)</t>
  </si>
  <si>
    <t>deg</t>
  </si>
  <si>
    <t>Datasheet Information</t>
  </si>
  <si>
    <t>Slope Efficiency:</t>
  </si>
  <si>
    <t>parallel:</t>
  </si>
  <si>
    <t>perpendicular:</t>
  </si>
  <si>
    <t>Laser Diode Holder:</t>
  </si>
  <si>
    <t>Measurment Notes</t>
  </si>
  <si>
    <t>Measured Data:</t>
  </si>
  <si>
    <t>Fixed LD house Temp.:</t>
  </si>
  <si>
    <t>Angle</t>
  </si>
  <si>
    <t>(a.u.)</t>
  </si>
  <si>
    <t>PSA = Polarization State Analyser</t>
  </si>
  <si>
    <t>Intensity</t>
  </si>
  <si>
    <t>Optical Power Output vs Angle</t>
  </si>
  <si>
    <t>s0</t>
  </si>
  <si>
    <t>s1</t>
  </si>
  <si>
    <t>s2</t>
  </si>
  <si>
    <t>Calculated Data</t>
  </si>
  <si>
    <t>S0</t>
  </si>
  <si>
    <t>S1</t>
  </si>
  <si>
    <t>S2</t>
  </si>
  <si>
    <t>DOLP*</t>
  </si>
  <si>
    <t>* DOLP - degree of linear polarization</t>
  </si>
  <si>
    <t>Azimuth</t>
  </si>
  <si>
    <t>FWHM</t>
  </si>
  <si>
    <t>Stocks Vector Components</t>
  </si>
  <si>
    <t>Norm. Stockes Vector Comp.</t>
  </si>
  <si>
    <t>Max. Intentity PSA = 0º</t>
  </si>
  <si>
    <t>Half-Maximum</t>
  </si>
  <si>
    <t xml:space="preserve">Negative 'Half-angle' </t>
  </si>
  <si>
    <t>Positive 'Half-angle'</t>
  </si>
  <si>
    <t>%</t>
  </si>
  <si>
    <t>Detector</t>
  </si>
  <si>
    <t>Hamamatsu H9656-20</t>
  </si>
  <si>
    <t>Lock-in Amplifier</t>
  </si>
  <si>
    <t>Stanford Research System SR830</t>
  </si>
  <si>
    <t>Auxiliar</t>
  </si>
  <si>
    <t>DOLP (max value)</t>
  </si>
  <si>
    <r>
      <t>(</t>
    </r>
    <r>
      <rPr>
        <b/>
        <sz val="11"/>
        <color theme="1"/>
        <rFont val="Calibri"/>
        <family val="2"/>
      </rPr>
      <t>⁰</t>
    </r>
    <r>
      <rPr>
        <b/>
        <sz val="11"/>
        <color theme="1"/>
        <rFont val="Calibri"/>
        <family val="2"/>
        <scheme val="minor"/>
      </rPr>
      <t>)</t>
    </r>
  </si>
  <si>
    <t>⁰</t>
  </si>
  <si>
    <t>⁰C</t>
  </si>
  <si>
    <t>PSA = 0⁰</t>
  </si>
  <si>
    <t>PSA = 45⁰</t>
  </si>
  <si>
    <t>PSA = 90⁰</t>
  </si>
  <si>
    <t>PSA = 135⁰</t>
  </si>
  <si>
    <t>(⁰)</t>
  </si>
  <si>
    <t>Row Position = Max.</t>
  </si>
  <si>
    <t>Wave Generator:</t>
  </si>
  <si>
    <t>Teledyne LeCroy WaveStation 2023</t>
  </si>
  <si>
    <t xml:space="preserve">Thorlabs TED200C </t>
  </si>
  <si>
    <t>Optical Power (avg.):</t>
  </si>
  <si>
    <t>Modulation Freq.:</t>
  </si>
  <si>
    <t>Hz</t>
  </si>
  <si>
    <t>LD Photodiode Current:</t>
  </si>
  <si>
    <t>Perpendicular Direction</t>
  </si>
  <si>
    <t>Parallel Direction</t>
  </si>
  <si>
    <t>QSI</t>
  </si>
  <si>
    <t>QL85D6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</si>
</sst>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
      <b/>
      <sz val="11"/>
      <color theme="1"/>
      <name val="Calibri"/>
      <family val="2"/>
    </font>
    <font>
      <sz val="8"/>
      <name val="Calibri"/>
      <family val="2"/>
      <scheme val="minor"/>
    </font>
    <font>
      <sz val="1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1" fillId="0" borderId="0" xfId="0" applyFont="1" applyAlignment="1">
      <alignment horizontal="center"/>
    </xf>
    <xf numFmtId="2" fontId="0" fillId="0" borderId="0" xfId="0" applyNumberFormat="1"/>
    <xf numFmtId="11" fontId="0" fillId="0" borderId="0" xfId="0" applyNumberFormat="1"/>
    <xf numFmtId="164" fontId="0" fillId="0" borderId="0" xfId="0" applyNumberFormat="1"/>
    <xf numFmtId="0" fontId="1" fillId="4" borderId="0" xfId="0" applyFont="1" applyFill="1"/>
    <xf numFmtId="164" fontId="0" fillId="4" borderId="0" xfId="0" applyNumberFormat="1" applyFill="1"/>
    <xf numFmtId="0" fontId="0" fillId="4" borderId="0" xfId="0" applyFill="1"/>
    <xf numFmtId="0" fontId="1" fillId="0" borderId="10"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3" borderId="10" xfId="0" applyFill="1" applyBorder="1" applyAlignment="1">
      <alignment horizontal="center"/>
    </xf>
    <xf numFmtId="0" fontId="1" fillId="0" borderId="11"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11" xfId="0" applyFill="1" applyBorder="1" applyAlignment="1">
      <alignment horizontal="center"/>
    </xf>
    <xf numFmtId="0" fontId="0" fillId="0" borderId="11" xfId="0" applyBorder="1" applyAlignment="1">
      <alignment horizontal="center"/>
    </xf>
    <xf numFmtId="0" fontId="1" fillId="0" borderId="9" xfId="0" applyFont="1" applyBorder="1" applyAlignment="1">
      <alignment horizontal="center"/>
    </xf>
    <xf numFmtId="0" fontId="1" fillId="3" borderId="9" xfId="0" applyFont="1" applyFill="1" applyBorder="1" applyAlignment="1">
      <alignment horizontal="center"/>
    </xf>
    <xf numFmtId="164" fontId="1" fillId="4" borderId="0" xfId="0" applyNumberFormat="1" applyFont="1" applyFill="1"/>
    <xf numFmtId="0" fontId="8" fillId="4" borderId="0" xfId="0" applyFont="1" applyFill="1" applyAlignment="1">
      <alignment vertical="center"/>
    </xf>
    <xf numFmtId="2" fontId="8" fillId="4" borderId="0" xfId="0" applyNumberFormat="1" applyFont="1" applyFill="1" applyAlignment="1">
      <alignment vertical="center"/>
    </xf>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19050" cap="rnd">
              <a:solidFill>
                <a:schemeClr val="accent1"/>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Angle_Parallel!$F$9:$F$249</c:f>
              <c:numCache>
                <c:formatCode>0.00E+00</c:formatCode>
                <c:ptCount val="241"/>
                <c:pt idx="0">
                  <c:v>1.3879E-5</c:v>
                </c:pt>
                <c:pt idx="1">
                  <c:v>1.5959000000000001E-5</c:v>
                </c:pt>
                <c:pt idx="2">
                  <c:v>1.4472E-5</c:v>
                </c:pt>
                <c:pt idx="3">
                  <c:v>1.1426E-5</c:v>
                </c:pt>
                <c:pt idx="4">
                  <c:v>1.6503000000000001E-5</c:v>
                </c:pt>
                <c:pt idx="5">
                  <c:v>1.7680999999999999E-5</c:v>
                </c:pt>
                <c:pt idx="6">
                  <c:v>1.4975E-5</c:v>
                </c:pt>
                <c:pt idx="7">
                  <c:v>1.6351999999999999E-5</c:v>
                </c:pt>
                <c:pt idx="8">
                  <c:v>1.6965000000000001E-5</c:v>
                </c:pt>
                <c:pt idx="9">
                  <c:v>1.7336000000000001E-5</c:v>
                </c:pt>
                <c:pt idx="10">
                  <c:v>1.6889E-5</c:v>
                </c:pt>
                <c:pt idx="11">
                  <c:v>1.8437999999999999E-5</c:v>
                </c:pt>
                <c:pt idx="12">
                  <c:v>1.2629999999999999E-5</c:v>
                </c:pt>
                <c:pt idx="13">
                  <c:v>1.6481999999999999E-5</c:v>
                </c:pt>
                <c:pt idx="14">
                  <c:v>1.4834000000000001E-5</c:v>
                </c:pt>
                <c:pt idx="15">
                  <c:v>1.8043999999999999E-5</c:v>
                </c:pt>
                <c:pt idx="16">
                  <c:v>1.8546000000000002E-5</c:v>
                </c:pt>
                <c:pt idx="17">
                  <c:v>1.8689999999999999E-5</c:v>
                </c:pt>
                <c:pt idx="18">
                  <c:v>1.7762E-5</c:v>
                </c:pt>
                <c:pt idx="19">
                  <c:v>1.8712E-5</c:v>
                </c:pt>
                <c:pt idx="20">
                  <c:v>1.7546000000000001E-5</c:v>
                </c:pt>
                <c:pt idx="21">
                  <c:v>2.3067000000000001E-5</c:v>
                </c:pt>
                <c:pt idx="22">
                  <c:v>2.4329999999999999E-5</c:v>
                </c:pt>
                <c:pt idx="23">
                  <c:v>3.5371999999999999E-5</c:v>
                </c:pt>
                <c:pt idx="24">
                  <c:v>3.9428999999999998E-5</c:v>
                </c:pt>
                <c:pt idx="25">
                  <c:v>3.4597000000000001E-5</c:v>
                </c:pt>
                <c:pt idx="26">
                  <c:v>2.6837000000000001E-5</c:v>
                </c:pt>
                <c:pt idx="27">
                  <c:v>3.2325E-5</c:v>
                </c:pt>
                <c:pt idx="28">
                  <c:v>2.8659000000000001E-5</c:v>
                </c:pt>
                <c:pt idx="29">
                  <c:v>3.6829000000000003E-5</c:v>
                </c:pt>
                <c:pt idx="30">
                  <c:v>4.4365E-5</c:v>
                </c:pt>
                <c:pt idx="31">
                  <c:v>5.9564000000000001E-5</c:v>
                </c:pt>
                <c:pt idx="32">
                  <c:v>9.3128999999999996E-5</c:v>
                </c:pt>
                <c:pt idx="33">
                  <c:v>1.13905E-4</c:v>
                </c:pt>
                <c:pt idx="34">
                  <c:v>1.12802E-4</c:v>
                </c:pt>
                <c:pt idx="35">
                  <c:v>1.2537900000000001E-4</c:v>
                </c:pt>
                <c:pt idx="36">
                  <c:v>1.22757E-4</c:v>
                </c:pt>
                <c:pt idx="37">
                  <c:v>1.3801500000000001E-4</c:v>
                </c:pt>
                <c:pt idx="38">
                  <c:v>1.44661E-4</c:v>
                </c:pt>
                <c:pt idx="39">
                  <c:v>1.4636E-4</c:v>
                </c:pt>
                <c:pt idx="40">
                  <c:v>1.41175E-4</c:v>
                </c:pt>
                <c:pt idx="41">
                  <c:v>1.4788E-4</c:v>
                </c:pt>
                <c:pt idx="42">
                  <c:v>1.4761200000000001E-4</c:v>
                </c:pt>
                <c:pt idx="43">
                  <c:v>1.6808599999999999E-4</c:v>
                </c:pt>
                <c:pt idx="44">
                  <c:v>1.63645E-4</c:v>
                </c:pt>
                <c:pt idx="45">
                  <c:v>1.7258599999999999E-4</c:v>
                </c:pt>
                <c:pt idx="46">
                  <c:v>1.8718900000000001E-4</c:v>
                </c:pt>
                <c:pt idx="47">
                  <c:v>1.8060299999999999E-4</c:v>
                </c:pt>
                <c:pt idx="48">
                  <c:v>1.54019E-4</c:v>
                </c:pt>
                <c:pt idx="49">
                  <c:v>1.5908599999999999E-4</c:v>
                </c:pt>
                <c:pt idx="50">
                  <c:v>1.5467500000000001E-4</c:v>
                </c:pt>
                <c:pt idx="51">
                  <c:v>2.1141899999999999E-4</c:v>
                </c:pt>
                <c:pt idx="52">
                  <c:v>1.89812E-4</c:v>
                </c:pt>
                <c:pt idx="53">
                  <c:v>1.6644699999999999E-4</c:v>
                </c:pt>
                <c:pt idx="54">
                  <c:v>1.8373200000000001E-4</c:v>
                </c:pt>
                <c:pt idx="55">
                  <c:v>1.99855E-4</c:v>
                </c:pt>
                <c:pt idx="56">
                  <c:v>1.85997E-4</c:v>
                </c:pt>
                <c:pt idx="57">
                  <c:v>2.0349100000000001E-4</c:v>
                </c:pt>
                <c:pt idx="58">
                  <c:v>2.14131E-4</c:v>
                </c:pt>
                <c:pt idx="59">
                  <c:v>1.83375E-4</c:v>
                </c:pt>
                <c:pt idx="60">
                  <c:v>2.5329200000000001E-4</c:v>
                </c:pt>
                <c:pt idx="61">
                  <c:v>2.0149400000000001E-4</c:v>
                </c:pt>
                <c:pt idx="62">
                  <c:v>2.0620299999999999E-4</c:v>
                </c:pt>
                <c:pt idx="63">
                  <c:v>2.1886900000000001E-4</c:v>
                </c:pt>
                <c:pt idx="64">
                  <c:v>2.0706699999999999E-4</c:v>
                </c:pt>
                <c:pt idx="65">
                  <c:v>2.12134E-4</c:v>
                </c:pt>
                <c:pt idx="66">
                  <c:v>2.33651E-4</c:v>
                </c:pt>
                <c:pt idx="67">
                  <c:v>2.1478600000000001E-4</c:v>
                </c:pt>
                <c:pt idx="68">
                  <c:v>2.2164099999999999E-4</c:v>
                </c:pt>
                <c:pt idx="69">
                  <c:v>2.3827000000000001E-4</c:v>
                </c:pt>
                <c:pt idx="70">
                  <c:v>2.1946499999999999E-4</c:v>
                </c:pt>
                <c:pt idx="71">
                  <c:v>2.0665000000000001E-4</c:v>
                </c:pt>
                <c:pt idx="72">
                  <c:v>2.54245E-4</c:v>
                </c:pt>
                <c:pt idx="73">
                  <c:v>2.4602000000000001E-4</c:v>
                </c:pt>
                <c:pt idx="74">
                  <c:v>2.7325899999999998E-4</c:v>
                </c:pt>
                <c:pt idx="75">
                  <c:v>3.02436E-4</c:v>
                </c:pt>
                <c:pt idx="76">
                  <c:v>3.4985099999999998E-4</c:v>
                </c:pt>
                <c:pt idx="77">
                  <c:v>4.42626E-4</c:v>
                </c:pt>
                <c:pt idx="78">
                  <c:v>5.6088299999999998E-4</c:v>
                </c:pt>
                <c:pt idx="79">
                  <c:v>6.1667299999999998E-4</c:v>
                </c:pt>
                <c:pt idx="80">
                  <c:v>8.5676100000000005E-4</c:v>
                </c:pt>
                <c:pt idx="81">
                  <c:v>1.12415E-3</c:v>
                </c:pt>
                <c:pt idx="82">
                  <c:v>1.2273900000000001E-3</c:v>
                </c:pt>
                <c:pt idx="83">
                  <c:v>1.5864399999999999E-3</c:v>
                </c:pt>
                <c:pt idx="84">
                  <c:v>2.1171699999999998E-3</c:v>
                </c:pt>
                <c:pt idx="85">
                  <c:v>2.6474100000000002E-3</c:v>
                </c:pt>
                <c:pt idx="86">
                  <c:v>3.3402599999999998E-3</c:v>
                </c:pt>
                <c:pt idx="87">
                  <c:v>4.1661600000000003E-3</c:v>
                </c:pt>
                <c:pt idx="88">
                  <c:v>5.3906700000000002E-3</c:v>
                </c:pt>
                <c:pt idx="89">
                  <c:v>6.9618500000000003E-3</c:v>
                </c:pt>
                <c:pt idx="90">
                  <c:v>9.1605799999999998E-3</c:v>
                </c:pt>
                <c:pt idx="91">
                  <c:v>1.16215E-2</c:v>
                </c:pt>
                <c:pt idx="92">
                  <c:v>1.4297499999999999E-2</c:v>
                </c:pt>
                <c:pt idx="93">
                  <c:v>1.7198700000000001E-2</c:v>
                </c:pt>
                <c:pt idx="94">
                  <c:v>2.0742500000000001E-2</c:v>
                </c:pt>
                <c:pt idx="95">
                  <c:v>2.65046E-2</c:v>
                </c:pt>
                <c:pt idx="96">
                  <c:v>3.4383999999999998E-2</c:v>
                </c:pt>
                <c:pt idx="97">
                  <c:v>4.0620999999999997E-2</c:v>
                </c:pt>
                <c:pt idx="98">
                  <c:v>5.04229E-2</c:v>
                </c:pt>
                <c:pt idx="99">
                  <c:v>6.2798000000000007E-2</c:v>
                </c:pt>
                <c:pt idx="100">
                  <c:v>7.8224699999999994E-2</c:v>
                </c:pt>
                <c:pt idx="101">
                  <c:v>8.8356500000000004E-2</c:v>
                </c:pt>
                <c:pt idx="102">
                  <c:v>0.107445</c:v>
                </c:pt>
                <c:pt idx="103">
                  <c:v>0.12760299999999999</c:v>
                </c:pt>
                <c:pt idx="104">
                  <c:v>0.165795</c:v>
                </c:pt>
                <c:pt idx="105">
                  <c:v>0.19408500000000001</c:v>
                </c:pt>
                <c:pt idx="106">
                  <c:v>0.206178</c:v>
                </c:pt>
                <c:pt idx="107">
                  <c:v>0.28839300000000001</c:v>
                </c:pt>
                <c:pt idx="108">
                  <c:v>0.34759699999999999</c:v>
                </c:pt>
                <c:pt idx="109">
                  <c:v>0.46393000000000001</c:v>
                </c:pt>
                <c:pt idx="110">
                  <c:v>0.51739900000000005</c:v>
                </c:pt>
                <c:pt idx="111">
                  <c:v>0.58844399999999997</c:v>
                </c:pt>
                <c:pt idx="112">
                  <c:v>0.69647599999999998</c:v>
                </c:pt>
                <c:pt idx="113">
                  <c:v>0.69781899999999997</c:v>
                </c:pt>
                <c:pt idx="114">
                  <c:v>0.87805599999999995</c:v>
                </c:pt>
                <c:pt idx="115">
                  <c:v>0.82104900000000003</c:v>
                </c:pt>
                <c:pt idx="116">
                  <c:v>0.83057000000000003</c:v>
                </c:pt>
                <c:pt idx="117">
                  <c:v>0.92883700000000002</c:v>
                </c:pt>
                <c:pt idx="118">
                  <c:v>0.97211099999999995</c:v>
                </c:pt>
                <c:pt idx="119">
                  <c:v>0.85950099999999996</c:v>
                </c:pt>
                <c:pt idx="120">
                  <c:v>0.73389099999999996</c:v>
                </c:pt>
                <c:pt idx="121">
                  <c:v>0.70172500000000004</c:v>
                </c:pt>
                <c:pt idx="122">
                  <c:v>0.67145200000000005</c:v>
                </c:pt>
                <c:pt idx="123">
                  <c:v>0.52173199999999997</c:v>
                </c:pt>
                <c:pt idx="124">
                  <c:v>0.44598599999999999</c:v>
                </c:pt>
                <c:pt idx="125">
                  <c:v>0.37841999999999998</c:v>
                </c:pt>
                <c:pt idx="126">
                  <c:v>0.314577</c:v>
                </c:pt>
                <c:pt idx="127">
                  <c:v>0.256166</c:v>
                </c:pt>
                <c:pt idx="128">
                  <c:v>0.20703199999999999</c:v>
                </c:pt>
                <c:pt idx="129">
                  <c:v>0.16870199999999999</c:v>
                </c:pt>
                <c:pt idx="130">
                  <c:v>0.145509</c:v>
                </c:pt>
                <c:pt idx="131">
                  <c:v>0.120545</c:v>
                </c:pt>
                <c:pt idx="132">
                  <c:v>9.4463800000000001E-2</c:v>
                </c:pt>
                <c:pt idx="133">
                  <c:v>8.0780500000000005E-2</c:v>
                </c:pt>
                <c:pt idx="134">
                  <c:v>6.7406199999999999E-2</c:v>
                </c:pt>
                <c:pt idx="135">
                  <c:v>5.6854500000000002E-2</c:v>
                </c:pt>
                <c:pt idx="136">
                  <c:v>4.6093200000000001E-2</c:v>
                </c:pt>
                <c:pt idx="137">
                  <c:v>3.7746700000000001E-2</c:v>
                </c:pt>
                <c:pt idx="138">
                  <c:v>3.05063E-2</c:v>
                </c:pt>
                <c:pt idx="139">
                  <c:v>2.4707900000000001E-2</c:v>
                </c:pt>
                <c:pt idx="140">
                  <c:v>2.0935200000000001E-2</c:v>
                </c:pt>
                <c:pt idx="141">
                  <c:v>1.63728E-2</c:v>
                </c:pt>
                <c:pt idx="142">
                  <c:v>1.3523200000000001E-2</c:v>
                </c:pt>
                <c:pt idx="143">
                  <c:v>1.0581999999999999E-2</c:v>
                </c:pt>
                <c:pt idx="144">
                  <c:v>8.4367399999999999E-3</c:v>
                </c:pt>
                <c:pt idx="145">
                  <c:v>6.5656000000000004E-3</c:v>
                </c:pt>
                <c:pt idx="146">
                  <c:v>5.4078399999999997E-3</c:v>
                </c:pt>
                <c:pt idx="147">
                  <c:v>4.0269199999999998E-3</c:v>
                </c:pt>
                <c:pt idx="148">
                  <c:v>3.3221399999999999E-3</c:v>
                </c:pt>
                <c:pt idx="149">
                  <c:v>2.4781400000000002E-3</c:v>
                </c:pt>
                <c:pt idx="150">
                  <c:v>2.02943E-3</c:v>
                </c:pt>
                <c:pt idx="151">
                  <c:v>1.71853E-3</c:v>
                </c:pt>
                <c:pt idx="152">
                  <c:v>1.1673E-3</c:v>
                </c:pt>
                <c:pt idx="153">
                  <c:v>8.66536E-4</c:v>
                </c:pt>
                <c:pt idx="154">
                  <c:v>7.4947299999999996E-4</c:v>
                </c:pt>
                <c:pt idx="155">
                  <c:v>5.3519400000000001E-4</c:v>
                </c:pt>
                <c:pt idx="156">
                  <c:v>4.3475799999999999E-4</c:v>
                </c:pt>
                <c:pt idx="157">
                  <c:v>4.21586E-4</c:v>
                </c:pt>
                <c:pt idx="158">
                  <c:v>3.1221100000000001E-4</c:v>
                </c:pt>
                <c:pt idx="159">
                  <c:v>2.7209700000000001E-4</c:v>
                </c:pt>
                <c:pt idx="160">
                  <c:v>2.5934200000000003E-4</c:v>
                </c:pt>
                <c:pt idx="161">
                  <c:v>2.7603099999999999E-4</c:v>
                </c:pt>
                <c:pt idx="162">
                  <c:v>2.19108E-4</c:v>
                </c:pt>
                <c:pt idx="163">
                  <c:v>2.50461E-4</c:v>
                </c:pt>
                <c:pt idx="164">
                  <c:v>2.1255100000000001E-4</c:v>
                </c:pt>
                <c:pt idx="165">
                  <c:v>2.36631E-4</c:v>
                </c:pt>
                <c:pt idx="166">
                  <c:v>2.2375699999999999E-4</c:v>
                </c:pt>
                <c:pt idx="167">
                  <c:v>2.3144600000000001E-4</c:v>
                </c:pt>
                <c:pt idx="168">
                  <c:v>2.1636600000000001E-4</c:v>
                </c:pt>
                <c:pt idx="169">
                  <c:v>2.5862599999999997E-4</c:v>
                </c:pt>
                <c:pt idx="170">
                  <c:v>2.1719999999999999E-4</c:v>
                </c:pt>
                <c:pt idx="171">
                  <c:v>2.5212999999999999E-4</c:v>
                </c:pt>
                <c:pt idx="172">
                  <c:v>2.1344499999999999E-4</c:v>
                </c:pt>
                <c:pt idx="173">
                  <c:v>2.0760400000000001E-4</c:v>
                </c:pt>
                <c:pt idx="174">
                  <c:v>2.2596199999999999E-4</c:v>
                </c:pt>
                <c:pt idx="175">
                  <c:v>1.9264299999999999E-4</c:v>
                </c:pt>
                <c:pt idx="176">
                  <c:v>2.46467E-4</c:v>
                </c:pt>
                <c:pt idx="177">
                  <c:v>1.9711300000000001E-4</c:v>
                </c:pt>
                <c:pt idx="178">
                  <c:v>1.8948399999999999E-4</c:v>
                </c:pt>
                <c:pt idx="179">
                  <c:v>1.8316599999999999E-4</c:v>
                </c:pt>
                <c:pt idx="180">
                  <c:v>2.0420599999999999E-4</c:v>
                </c:pt>
                <c:pt idx="181">
                  <c:v>1.9288199999999999E-4</c:v>
                </c:pt>
                <c:pt idx="182">
                  <c:v>1.84E-4</c:v>
                </c:pt>
                <c:pt idx="183">
                  <c:v>1.9002099999999999E-4</c:v>
                </c:pt>
                <c:pt idx="184">
                  <c:v>1.78457E-4</c:v>
                </c:pt>
                <c:pt idx="185">
                  <c:v>1.7792099999999999E-4</c:v>
                </c:pt>
                <c:pt idx="186">
                  <c:v>1.72378E-4</c:v>
                </c:pt>
                <c:pt idx="187">
                  <c:v>1.85014E-4</c:v>
                </c:pt>
                <c:pt idx="188">
                  <c:v>1.6534399999999999E-4</c:v>
                </c:pt>
                <c:pt idx="189">
                  <c:v>1.5145600000000001E-4</c:v>
                </c:pt>
                <c:pt idx="190">
                  <c:v>1.51337E-4</c:v>
                </c:pt>
                <c:pt idx="191">
                  <c:v>1.21892E-4</c:v>
                </c:pt>
                <c:pt idx="192">
                  <c:v>1.32204E-4</c:v>
                </c:pt>
                <c:pt idx="193">
                  <c:v>1.28985E-4</c:v>
                </c:pt>
                <c:pt idx="194">
                  <c:v>9.0592000000000003E-5</c:v>
                </c:pt>
                <c:pt idx="195">
                  <c:v>5.2471E-5</c:v>
                </c:pt>
                <c:pt idx="196">
                  <c:v>3.1996999999999999E-5</c:v>
                </c:pt>
                <c:pt idx="197">
                  <c:v>2.3980000000000001E-5</c:v>
                </c:pt>
                <c:pt idx="198">
                  <c:v>2.1747999999999999E-5</c:v>
                </c:pt>
                <c:pt idx="199">
                  <c:v>2.2955E-5</c:v>
                </c:pt>
                <c:pt idx="200">
                  <c:v>2.0571E-5</c:v>
                </c:pt>
                <c:pt idx="201">
                  <c:v>1.8586000000000001E-5</c:v>
                </c:pt>
                <c:pt idx="202">
                  <c:v>2.1216000000000002E-5</c:v>
                </c:pt>
                <c:pt idx="203">
                  <c:v>2.0951E-5</c:v>
                </c:pt>
                <c:pt idx="204">
                  <c:v>1.872E-5</c:v>
                </c:pt>
                <c:pt idx="205">
                  <c:v>1.9524000000000001E-5</c:v>
                </c:pt>
                <c:pt idx="206">
                  <c:v>2.0400000000000001E-5</c:v>
                </c:pt>
                <c:pt idx="207">
                  <c:v>2.1435000000000001E-5</c:v>
                </c:pt>
                <c:pt idx="208">
                  <c:v>2.4263000000000001E-5</c:v>
                </c:pt>
                <c:pt idx="209">
                  <c:v>3.1523999999999998E-5</c:v>
                </c:pt>
                <c:pt idx="210">
                  <c:v>2.8212E-5</c:v>
                </c:pt>
                <c:pt idx="211">
                  <c:v>2.1454000000000002E-5</c:v>
                </c:pt>
                <c:pt idx="212">
                  <c:v>2.1882000000000002E-5</c:v>
                </c:pt>
                <c:pt idx="213">
                  <c:v>1.9286000000000001E-5</c:v>
                </c:pt>
                <c:pt idx="214">
                  <c:v>1.6912999999999999E-5</c:v>
                </c:pt>
                <c:pt idx="215">
                  <c:v>1.3754000000000001E-5</c:v>
                </c:pt>
                <c:pt idx="216">
                  <c:v>1.3467E-5</c:v>
                </c:pt>
                <c:pt idx="217">
                  <c:v>1.261E-5</c:v>
                </c:pt>
                <c:pt idx="218">
                  <c:v>1.2058999999999999E-5</c:v>
                </c:pt>
                <c:pt idx="219">
                  <c:v>1.4816E-5</c:v>
                </c:pt>
                <c:pt idx="220">
                  <c:v>1.3087E-5</c:v>
                </c:pt>
                <c:pt idx="221">
                  <c:v>1.4238E-5</c:v>
                </c:pt>
                <c:pt idx="222">
                  <c:v>1.4063000000000001E-5</c:v>
                </c:pt>
                <c:pt idx="223">
                  <c:v>1.3568E-5</c:v>
                </c:pt>
                <c:pt idx="224">
                  <c:v>1.4119E-5</c:v>
                </c:pt>
                <c:pt idx="225">
                  <c:v>1.4857E-5</c:v>
                </c:pt>
                <c:pt idx="226">
                  <c:v>1.4175000000000001E-5</c:v>
                </c:pt>
                <c:pt idx="227">
                  <c:v>1.2696E-5</c:v>
                </c:pt>
                <c:pt idx="228">
                  <c:v>1.3210000000000001E-5</c:v>
                </c:pt>
                <c:pt idx="229">
                  <c:v>1.1209000000000001E-5</c:v>
                </c:pt>
                <c:pt idx="230">
                  <c:v>1.2387E-5</c:v>
                </c:pt>
                <c:pt idx="231">
                  <c:v>1.3258000000000001E-5</c:v>
                </c:pt>
                <c:pt idx="232">
                  <c:v>1.1891E-5</c:v>
                </c:pt>
                <c:pt idx="233">
                  <c:v>1.039E-5</c:v>
                </c:pt>
                <c:pt idx="234">
                  <c:v>1.2948999999999999E-5</c:v>
                </c:pt>
                <c:pt idx="235">
                  <c:v>1.0923E-5</c:v>
                </c:pt>
                <c:pt idx="236">
                  <c:v>1.044E-5</c:v>
                </c:pt>
                <c:pt idx="237">
                  <c:v>1.1386000000000001E-5</c:v>
                </c:pt>
                <c:pt idx="238">
                  <c:v>1.0662000000000001E-5</c:v>
                </c:pt>
                <c:pt idx="239">
                  <c:v>1.2795E-5</c:v>
                </c:pt>
                <c:pt idx="240">
                  <c:v>1.079E-5</c:v>
                </c:pt>
              </c:numCache>
            </c:numRef>
          </c:yVal>
          <c:smooth val="0"/>
          <c:extLst>
            <c:ext xmlns:c16="http://schemas.microsoft.com/office/drawing/2014/chart" uri="{C3380CC4-5D6E-409C-BE32-E72D297353CC}">
              <c16:uniqueId val="{00000000-7B1C-4EE1-8072-58836F420B97}"/>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Angle_Parallel!$G$9:$G$249</c:f>
              <c:numCache>
                <c:formatCode>0.00E+00</c:formatCode>
                <c:ptCount val="241"/>
                <c:pt idx="0">
                  <c:v>1.3786E-5</c:v>
                </c:pt>
                <c:pt idx="1">
                  <c:v>1.3315E-5</c:v>
                </c:pt>
                <c:pt idx="2">
                  <c:v>1.3397999999999999E-5</c:v>
                </c:pt>
                <c:pt idx="3">
                  <c:v>1.3416E-5</c:v>
                </c:pt>
                <c:pt idx="4">
                  <c:v>1.3782E-5</c:v>
                </c:pt>
                <c:pt idx="5">
                  <c:v>1.5877999999999999E-5</c:v>
                </c:pt>
                <c:pt idx="6">
                  <c:v>1.6106000000000001E-5</c:v>
                </c:pt>
                <c:pt idx="7">
                  <c:v>1.7518000000000001E-5</c:v>
                </c:pt>
                <c:pt idx="8">
                  <c:v>1.6537000000000001E-5</c:v>
                </c:pt>
                <c:pt idx="9">
                  <c:v>1.7759000000000001E-5</c:v>
                </c:pt>
                <c:pt idx="10">
                  <c:v>1.948E-5</c:v>
                </c:pt>
                <c:pt idx="11">
                  <c:v>1.7323E-5</c:v>
                </c:pt>
                <c:pt idx="12">
                  <c:v>1.5136E-5</c:v>
                </c:pt>
                <c:pt idx="13">
                  <c:v>1.7467999999999999E-5</c:v>
                </c:pt>
                <c:pt idx="14">
                  <c:v>1.9476000000000001E-5</c:v>
                </c:pt>
                <c:pt idx="15">
                  <c:v>1.9703000000000001E-5</c:v>
                </c:pt>
                <c:pt idx="16">
                  <c:v>1.8448E-5</c:v>
                </c:pt>
                <c:pt idx="17">
                  <c:v>1.4711E-5</c:v>
                </c:pt>
                <c:pt idx="18">
                  <c:v>1.8749999999999998E-5</c:v>
                </c:pt>
                <c:pt idx="19">
                  <c:v>2.1263999999999998E-5</c:v>
                </c:pt>
                <c:pt idx="20">
                  <c:v>2.1812000000000001E-5</c:v>
                </c:pt>
                <c:pt idx="21">
                  <c:v>2.0772E-5</c:v>
                </c:pt>
                <c:pt idx="22">
                  <c:v>2.1268E-5</c:v>
                </c:pt>
                <c:pt idx="23">
                  <c:v>3.2014999999999998E-5</c:v>
                </c:pt>
                <c:pt idx="24">
                  <c:v>3.6816999999999997E-5</c:v>
                </c:pt>
                <c:pt idx="25">
                  <c:v>3.1788000000000001E-5</c:v>
                </c:pt>
                <c:pt idx="26">
                  <c:v>2.9218E-5</c:v>
                </c:pt>
                <c:pt idx="27">
                  <c:v>2.9288000000000001E-5</c:v>
                </c:pt>
                <c:pt idx="28">
                  <c:v>3.0987E-5</c:v>
                </c:pt>
                <c:pt idx="29">
                  <c:v>3.0000000000000001E-5</c:v>
                </c:pt>
                <c:pt idx="30">
                  <c:v>3.8222000000000001E-5</c:v>
                </c:pt>
                <c:pt idx="31">
                  <c:v>5.3134000000000003E-5</c:v>
                </c:pt>
                <c:pt idx="32">
                  <c:v>7.4882999999999994E-5</c:v>
                </c:pt>
                <c:pt idx="33">
                  <c:v>9.1482000000000003E-5</c:v>
                </c:pt>
                <c:pt idx="34">
                  <c:v>8.8438999999999998E-5</c:v>
                </c:pt>
                <c:pt idx="35">
                  <c:v>9.3925999999999995E-5</c:v>
                </c:pt>
                <c:pt idx="36">
                  <c:v>9.3941000000000001E-5</c:v>
                </c:pt>
                <c:pt idx="37">
                  <c:v>1.09047E-4</c:v>
                </c:pt>
                <c:pt idx="38">
                  <c:v>1.12564E-4</c:v>
                </c:pt>
                <c:pt idx="39">
                  <c:v>1.07199E-4</c:v>
                </c:pt>
                <c:pt idx="40">
                  <c:v>1.13309E-4</c:v>
                </c:pt>
                <c:pt idx="41">
                  <c:v>1.12534E-4</c:v>
                </c:pt>
                <c:pt idx="42">
                  <c:v>1.09196E-4</c:v>
                </c:pt>
                <c:pt idx="43">
                  <c:v>1.28687E-4</c:v>
                </c:pt>
                <c:pt idx="44">
                  <c:v>1.18882E-4</c:v>
                </c:pt>
                <c:pt idx="45">
                  <c:v>1.26661E-4</c:v>
                </c:pt>
                <c:pt idx="46">
                  <c:v>1.3715099999999999E-4</c:v>
                </c:pt>
                <c:pt idx="47">
                  <c:v>1.3318800000000001E-4</c:v>
                </c:pt>
                <c:pt idx="48">
                  <c:v>1.17273E-4</c:v>
                </c:pt>
                <c:pt idx="49">
                  <c:v>1.2374E-4</c:v>
                </c:pt>
                <c:pt idx="50">
                  <c:v>1.26184E-4</c:v>
                </c:pt>
                <c:pt idx="51">
                  <c:v>1.4996599999999999E-4</c:v>
                </c:pt>
                <c:pt idx="52">
                  <c:v>1.3953500000000001E-4</c:v>
                </c:pt>
                <c:pt idx="53">
                  <c:v>1.26124E-4</c:v>
                </c:pt>
                <c:pt idx="54">
                  <c:v>1.3995300000000001E-4</c:v>
                </c:pt>
                <c:pt idx="55">
                  <c:v>1.4850599999999999E-4</c:v>
                </c:pt>
                <c:pt idx="56">
                  <c:v>1.3691300000000001E-4</c:v>
                </c:pt>
                <c:pt idx="57">
                  <c:v>1.5640399999999999E-4</c:v>
                </c:pt>
                <c:pt idx="58">
                  <c:v>1.4421400000000001E-4</c:v>
                </c:pt>
                <c:pt idx="59">
                  <c:v>1.4057800000000001E-4</c:v>
                </c:pt>
                <c:pt idx="60">
                  <c:v>1.78338E-4</c:v>
                </c:pt>
                <c:pt idx="61">
                  <c:v>1.4889300000000001E-4</c:v>
                </c:pt>
                <c:pt idx="62">
                  <c:v>1.4615200000000001E-4</c:v>
                </c:pt>
                <c:pt idx="63">
                  <c:v>1.6456899999999999E-4</c:v>
                </c:pt>
                <c:pt idx="64">
                  <c:v>1.5404899999999999E-4</c:v>
                </c:pt>
                <c:pt idx="65">
                  <c:v>1.5384099999999999E-4</c:v>
                </c:pt>
                <c:pt idx="66">
                  <c:v>1.7118499999999999E-4</c:v>
                </c:pt>
                <c:pt idx="67">
                  <c:v>1.6292999999999999E-4</c:v>
                </c:pt>
                <c:pt idx="68">
                  <c:v>1.6668499999999999E-4</c:v>
                </c:pt>
                <c:pt idx="69">
                  <c:v>1.8742800000000001E-4</c:v>
                </c:pt>
                <c:pt idx="70">
                  <c:v>1.6674499999999999E-4</c:v>
                </c:pt>
                <c:pt idx="71">
                  <c:v>1.5586699999999999E-4</c:v>
                </c:pt>
                <c:pt idx="72">
                  <c:v>1.8316599999999999E-4</c:v>
                </c:pt>
                <c:pt idx="73">
                  <c:v>1.75775E-4</c:v>
                </c:pt>
                <c:pt idx="74">
                  <c:v>1.8888800000000001E-4</c:v>
                </c:pt>
                <c:pt idx="75">
                  <c:v>2.1141899999999999E-4</c:v>
                </c:pt>
                <c:pt idx="76">
                  <c:v>2.2918099999999999E-4</c:v>
                </c:pt>
                <c:pt idx="77">
                  <c:v>2.9969399999999998E-4</c:v>
                </c:pt>
                <c:pt idx="78">
                  <c:v>3.4681099999999998E-4</c:v>
                </c:pt>
                <c:pt idx="79">
                  <c:v>3.8931000000000002E-4</c:v>
                </c:pt>
                <c:pt idx="80">
                  <c:v>5.0795500000000004E-4</c:v>
                </c:pt>
                <c:pt idx="81">
                  <c:v>6.2537599999999997E-4</c:v>
                </c:pt>
                <c:pt idx="82">
                  <c:v>6.6650300000000004E-4</c:v>
                </c:pt>
                <c:pt idx="83">
                  <c:v>8.9705399999999999E-4</c:v>
                </c:pt>
                <c:pt idx="84">
                  <c:v>1.1495399999999999E-3</c:v>
                </c:pt>
                <c:pt idx="85">
                  <c:v>1.4257499999999999E-3</c:v>
                </c:pt>
                <c:pt idx="86">
                  <c:v>1.79065E-3</c:v>
                </c:pt>
                <c:pt idx="87">
                  <c:v>2.2831100000000001E-3</c:v>
                </c:pt>
                <c:pt idx="88">
                  <c:v>2.8600800000000001E-3</c:v>
                </c:pt>
                <c:pt idx="89">
                  <c:v>3.6492500000000001E-3</c:v>
                </c:pt>
                <c:pt idx="90">
                  <c:v>4.7245300000000002E-3</c:v>
                </c:pt>
                <c:pt idx="91">
                  <c:v>5.9919700000000001E-3</c:v>
                </c:pt>
                <c:pt idx="92">
                  <c:v>7.5378700000000003E-3</c:v>
                </c:pt>
                <c:pt idx="93">
                  <c:v>9.0380300000000007E-3</c:v>
                </c:pt>
                <c:pt idx="94">
                  <c:v>1.06812E-2</c:v>
                </c:pt>
                <c:pt idx="95">
                  <c:v>1.3494600000000001E-2</c:v>
                </c:pt>
                <c:pt idx="96">
                  <c:v>1.76107E-2</c:v>
                </c:pt>
                <c:pt idx="97">
                  <c:v>2.1030500000000001E-2</c:v>
                </c:pt>
                <c:pt idx="98">
                  <c:v>2.6415000000000001E-2</c:v>
                </c:pt>
                <c:pt idx="99">
                  <c:v>3.2932500000000003E-2</c:v>
                </c:pt>
                <c:pt idx="100">
                  <c:v>4.1233300000000001E-2</c:v>
                </c:pt>
                <c:pt idx="101">
                  <c:v>4.73692E-2</c:v>
                </c:pt>
                <c:pt idx="102">
                  <c:v>5.7266499999999998E-2</c:v>
                </c:pt>
                <c:pt idx="103">
                  <c:v>6.7482500000000001E-2</c:v>
                </c:pt>
                <c:pt idx="104">
                  <c:v>8.6479700000000007E-2</c:v>
                </c:pt>
                <c:pt idx="105">
                  <c:v>0.100823</c:v>
                </c:pt>
                <c:pt idx="106">
                  <c:v>0.107056</c:v>
                </c:pt>
                <c:pt idx="107">
                  <c:v>0.15013199999999999</c:v>
                </c:pt>
                <c:pt idx="108">
                  <c:v>0.17885699999999999</c:v>
                </c:pt>
                <c:pt idx="109">
                  <c:v>0.23919799999999999</c:v>
                </c:pt>
                <c:pt idx="110">
                  <c:v>0.26556600000000002</c:v>
                </c:pt>
                <c:pt idx="111">
                  <c:v>0.30291899999999999</c:v>
                </c:pt>
                <c:pt idx="112">
                  <c:v>0.36370999999999998</c:v>
                </c:pt>
                <c:pt idx="113">
                  <c:v>0.36279499999999998</c:v>
                </c:pt>
                <c:pt idx="114">
                  <c:v>0.46112300000000001</c:v>
                </c:pt>
                <c:pt idx="115">
                  <c:v>0.42938399999999999</c:v>
                </c:pt>
                <c:pt idx="116">
                  <c:v>0.43939400000000001</c:v>
                </c:pt>
                <c:pt idx="117">
                  <c:v>0.48779499999999998</c:v>
                </c:pt>
                <c:pt idx="118">
                  <c:v>0.51410299999999998</c:v>
                </c:pt>
                <c:pt idx="119">
                  <c:v>0.45532400000000001</c:v>
                </c:pt>
                <c:pt idx="120">
                  <c:v>0.38794099999999998</c:v>
                </c:pt>
                <c:pt idx="121">
                  <c:v>0.36950899999999998</c:v>
                </c:pt>
                <c:pt idx="122">
                  <c:v>0.35211399999999998</c:v>
                </c:pt>
                <c:pt idx="123">
                  <c:v>0.274843</c:v>
                </c:pt>
                <c:pt idx="124">
                  <c:v>0.231629</c:v>
                </c:pt>
                <c:pt idx="125">
                  <c:v>0.19616800000000001</c:v>
                </c:pt>
                <c:pt idx="126">
                  <c:v>0.16015699999999999</c:v>
                </c:pt>
                <c:pt idx="127">
                  <c:v>0.12909000000000001</c:v>
                </c:pt>
                <c:pt idx="128">
                  <c:v>0.103272</c:v>
                </c:pt>
                <c:pt idx="129">
                  <c:v>8.4228999999999998E-2</c:v>
                </c:pt>
                <c:pt idx="130">
                  <c:v>7.3311299999999996E-2</c:v>
                </c:pt>
                <c:pt idx="131">
                  <c:v>5.9685000000000002E-2</c:v>
                </c:pt>
                <c:pt idx="132">
                  <c:v>4.83706E-2</c:v>
                </c:pt>
                <c:pt idx="133">
                  <c:v>4.1267600000000002E-2</c:v>
                </c:pt>
                <c:pt idx="134">
                  <c:v>3.4435500000000001E-2</c:v>
                </c:pt>
                <c:pt idx="135">
                  <c:v>2.89804E-2</c:v>
                </c:pt>
                <c:pt idx="136">
                  <c:v>2.3262100000000001E-2</c:v>
                </c:pt>
                <c:pt idx="137">
                  <c:v>1.9199500000000001E-2</c:v>
                </c:pt>
                <c:pt idx="138">
                  <c:v>1.5590700000000001E-2</c:v>
                </c:pt>
                <c:pt idx="139">
                  <c:v>1.28518E-2</c:v>
                </c:pt>
                <c:pt idx="140">
                  <c:v>1.09292E-2</c:v>
                </c:pt>
                <c:pt idx="141">
                  <c:v>8.3957300000000006E-3</c:v>
                </c:pt>
                <c:pt idx="142">
                  <c:v>7.0166899999999999E-3</c:v>
                </c:pt>
                <c:pt idx="143">
                  <c:v>5.4121300000000002E-3</c:v>
                </c:pt>
                <c:pt idx="144">
                  <c:v>4.24245E-3</c:v>
                </c:pt>
                <c:pt idx="145">
                  <c:v>3.4046300000000001E-3</c:v>
                </c:pt>
                <c:pt idx="146">
                  <c:v>2.8381499999999998E-3</c:v>
                </c:pt>
                <c:pt idx="147">
                  <c:v>2.11145E-3</c:v>
                </c:pt>
                <c:pt idx="148">
                  <c:v>1.7318800000000001E-3</c:v>
                </c:pt>
                <c:pt idx="149">
                  <c:v>1.30273E-3</c:v>
                </c:pt>
                <c:pt idx="150">
                  <c:v>1.07766E-3</c:v>
                </c:pt>
                <c:pt idx="151">
                  <c:v>9.1040499999999998E-4</c:v>
                </c:pt>
                <c:pt idx="152">
                  <c:v>6.2984599999999999E-4</c:v>
                </c:pt>
                <c:pt idx="153">
                  <c:v>4.9841800000000004E-4</c:v>
                </c:pt>
                <c:pt idx="154">
                  <c:v>4.2557899999999999E-4</c:v>
                </c:pt>
                <c:pt idx="155">
                  <c:v>3.1173399999999998E-4</c:v>
                </c:pt>
                <c:pt idx="156">
                  <c:v>2.7585199999999999E-4</c:v>
                </c:pt>
                <c:pt idx="157">
                  <c:v>2.5636099999999998E-4</c:v>
                </c:pt>
                <c:pt idx="158">
                  <c:v>2.0504099999999999E-4</c:v>
                </c:pt>
                <c:pt idx="159">
                  <c:v>1.77682E-4</c:v>
                </c:pt>
                <c:pt idx="160">
                  <c:v>1.7660899999999999E-4</c:v>
                </c:pt>
                <c:pt idx="161">
                  <c:v>1.81974E-4</c:v>
                </c:pt>
                <c:pt idx="162">
                  <c:v>1.6504599999999999E-4</c:v>
                </c:pt>
                <c:pt idx="163">
                  <c:v>1.7315200000000001E-4</c:v>
                </c:pt>
                <c:pt idx="164">
                  <c:v>1.6474799999999999E-4</c:v>
                </c:pt>
                <c:pt idx="165">
                  <c:v>1.6093300000000001E-4</c:v>
                </c:pt>
                <c:pt idx="166">
                  <c:v>1.57715E-4</c:v>
                </c:pt>
                <c:pt idx="167">
                  <c:v>1.6421200000000001E-4</c:v>
                </c:pt>
                <c:pt idx="168">
                  <c:v>1.60278E-4</c:v>
                </c:pt>
                <c:pt idx="169">
                  <c:v>1.7666900000000001E-4</c:v>
                </c:pt>
                <c:pt idx="170">
                  <c:v>1.4978699999999999E-4</c:v>
                </c:pt>
                <c:pt idx="171">
                  <c:v>1.63437E-4</c:v>
                </c:pt>
                <c:pt idx="172">
                  <c:v>1.4782E-4</c:v>
                </c:pt>
                <c:pt idx="173">
                  <c:v>1.5300599999999999E-4</c:v>
                </c:pt>
                <c:pt idx="174">
                  <c:v>1.51039E-4</c:v>
                </c:pt>
                <c:pt idx="175">
                  <c:v>1.33337E-4</c:v>
                </c:pt>
                <c:pt idx="176">
                  <c:v>1.5783400000000001E-4</c:v>
                </c:pt>
                <c:pt idx="177">
                  <c:v>1.4328999999999999E-4</c:v>
                </c:pt>
                <c:pt idx="178">
                  <c:v>1.3774699999999999E-4</c:v>
                </c:pt>
                <c:pt idx="179">
                  <c:v>1.39178E-4</c:v>
                </c:pt>
                <c:pt idx="180">
                  <c:v>1.4346899999999999E-4</c:v>
                </c:pt>
                <c:pt idx="181">
                  <c:v>1.4066799999999999E-4</c:v>
                </c:pt>
                <c:pt idx="182">
                  <c:v>1.3124999999999999E-4</c:v>
                </c:pt>
                <c:pt idx="183">
                  <c:v>1.3130999999999999E-4</c:v>
                </c:pt>
                <c:pt idx="184">
                  <c:v>1.2320399999999999E-4</c:v>
                </c:pt>
                <c:pt idx="185">
                  <c:v>1.23979E-4</c:v>
                </c:pt>
                <c:pt idx="186">
                  <c:v>1.2052099999999999E-4</c:v>
                </c:pt>
                <c:pt idx="187">
                  <c:v>1.3130999999999999E-4</c:v>
                </c:pt>
                <c:pt idx="188">
                  <c:v>1.17481E-4</c:v>
                </c:pt>
                <c:pt idx="189">
                  <c:v>1.0532200000000001E-4</c:v>
                </c:pt>
                <c:pt idx="190">
                  <c:v>1.1134200000000001E-4</c:v>
                </c:pt>
                <c:pt idx="191">
                  <c:v>9.2309E-5</c:v>
                </c:pt>
                <c:pt idx="192">
                  <c:v>9.8660999999999996E-5</c:v>
                </c:pt>
                <c:pt idx="193">
                  <c:v>9.6343999999999998E-5</c:v>
                </c:pt>
                <c:pt idx="194">
                  <c:v>6.5361E-5</c:v>
                </c:pt>
                <c:pt idx="195">
                  <c:v>4.0204000000000003E-5</c:v>
                </c:pt>
                <c:pt idx="196">
                  <c:v>3.0778999999999998E-5</c:v>
                </c:pt>
                <c:pt idx="197">
                  <c:v>2.4389999999999999E-5</c:v>
                </c:pt>
                <c:pt idx="198">
                  <c:v>2.0553000000000001E-5</c:v>
                </c:pt>
                <c:pt idx="199">
                  <c:v>2.1834000000000001E-5</c:v>
                </c:pt>
                <c:pt idx="200">
                  <c:v>2.2538E-5</c:v>
                </c:pt>
                <c:pt idx="201">
                  <c:v>1.9275000000000001E-5</c:v>
                </c:pt>
                <c:pt idx="202">
                  <c:v>1.9494999999999999E-5</c:v>
                </c:pt>
                <c:pt idx="203">
                  <c:v>2.582E-5</c:v>
                </c:pt>
                <c:pt idx="204">
                  <c:v>2.1409000000000001E-5</c:v>
                </c:pt>
                <c:pt idx="205">
                  <c:v>2.126E-5</c:v>
                </c:pt>
                <c:pt idx="206">
                  <c:v>2.3442999999999999E-5</c:v>
                </c:pt>
                <c:pt idx="207">
                  <c:v>2.4746999999999999E-5</c:v>
                </c:pt>
                <c:pt idx="208">
                  <c:v>2.5398999999999999E-5</c:v>
                </c:pt>
                <c:pt idx="209">
                  <c:v>3.4100999999999998E-5</c:v>
                </c:pt>
                <c:pt idx="210">
                  <c:v>2.8651000000000001E-5</c:v>
                </c:pt>
                <c:pt idx="211">
                  <c:v>2.3637000000000001E-5</c:v>
                </c:pt>
                <c:pt idx="212">
                  <c:v>1.9587999999999999E-5</c:v>
                </c:pt>
                <c:pt idx="213">
                  <c:v>1.8190999999999999E-5</c:v>
                </c:pt>
                <c:pt idx="214">
                  <c:v>1.6294999999999999E-5</c:v>
                </c:pt>
                <c:pt idx="215">
                  <c:v>1.5155E-5</c:v>
                </c:pt>
                <c:pt idx="216">
                  <c:v>1.4093E-5</c:v>
                </c:pt>
                <c:pt idx="217">
                  <c:v>1.3611999999999999E-5</c:v>
                </c:pt>
                <c:pt idx="218">
                  <c:v>1.6004000000000001E-5</c:v>
                </c:pt>
                <c:pt idx="219">
                  <c:v>1.305E-5</c:v>
                </c:pt>
                <c:pt idx="220">
                  <c:v>1.5099000000000001E-5</c:v>
                </c:pt>
                <c:pt idx="221">
                  <c:v>1.3067999999999999E-5</c:v>
                </c:pt>
                <c:pt idx="222">
                  <c:v>1.0569E-5</c:v>
                </c:pt>
                <c:pt idx="223">
                  <c:v>1.6611000000000001E-5</c:v>
                </c:pt>
                <c:pt idx="224">
                  <c:v>1.5150999999999999E-5</c:v>
                </c:pt>
                <c:pt idx="225">
                  <c:v>1.2975E-5</c:v>
                </c:pt>
                <c:pt idx="226">
                  <c:v>1.2707E-5</c:v>
                </c:pt>
                <c:pt idx="227">
                  <c:v>1.6537000000000001E-5</c:v>
                </c:pt>
                <c:pt idx="228">
                  <c:v>1.4071E-5</c:v>
                </c:pt>
                <c:pt idx="229">
                  <c:v>1.4775E-5</c:v>
                </c:pt>
                <c:pt idx="230">
                  <c:v>1.3433E-5</c:v>
                </c:pt>
                <c:pt idx="231">
                  <c:v>1.3754000000000001E-5</c:v>
                </c:pt>
                <c:pt idx="232">
                  <c:v>1.1511E-5</c:v>
                </c:pt>
                <c:pt idx="233">
                  <c:v>1.2751999999999999E-5</c:v>
                </c:pt>
                <c:pt idx="234">
                  <c:v>1.4205E-5</c:v>
                </c:pt>
                <c:pt idx="235">
                  <c:v>1.1586000000000001E-5</c:v>
                </c:pt>
                <c:pt idx="236">
                  <c:v>1.0278000000000001E-5</c:v>
                </c:pt>
                <c:pt idx="237">
                  <c:v>1.0784999999999999E-5</c:v>
                </c:pt>
                <c:pt idx="238">
                  <c:v>1.1697E-5</c:v>
                </c:pt>
                <c:pt idx="239">
                  <c:v>1.0251999999999999E-5</c:v>
                </c:pt>
                <c:pt idx="240">
                  <c:v>1.1060000000000001E-5</c:v>
                </c:pt>
              </c:numCache>
            </c:numRef>
          </c:yVal>
          <c:smooth val="0"/>
          <c:extLst>
            <c:ext xmlns:c16="http://schemas.microsoft.com/office/drawing/2014/chart" uri="{C3380CC4-5D6E-409C-BE32-E72D297353CC}">
              <c16:uniqueId val="{00000001-1D2D-4018-92C2-28BB5CFEFC94}"/>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Angle_Parallel!$H$9:$H$249</c:f>
              <c:numCache>
                <c:formatCode>0.00E+00</c:formatCode>
                <c:ptCount val="241"/>
                <c:pt idx="0">
                  <c:v>1.0498E-5</c:v>
                </c:pt>
                <c:pt idx="1">
                  <c:v>1.5105E-5</c:v>
                </c:pt>
                <c:pt idx="2">
                  <c:v>1.5636000000000001E-5</c:v>
                </c:pt>
                <c:pt idx="3">
                  <c:v>1.7371999999999999E-5</c:v>
                </c:pt>
                <c:pt idx="4">
                  <c:v>1.169E-5</c:v>
                </c:pt>
                <c:pt idx="5">
                  <c:v>2.1464999999999999E-5</c:v>
                </c:pt>
                <c:pt idx="6">
                  <c:v>1.6294999999999999E-5</c:v>
                </c:pt>
                <c:pt idx="7">
                  <c:v>1.7617000000000001E-5</c:v>
                </c:pt>
                <c:pt idx="8">
                  <c:v>1.6511000000000002E-5</c:v>
                </c:pt>
                <c:pt idx="9">
                  <c:v>1.6730000000000001E-5</c:v>
                </c:pt>
                <c:pt idx="10">
                  <c:v>1.7699000000000001E-5</c:v>
                </c:pt>
                <c:pt idx="11">
                  <c:v>1.4816E-5</c:v>
                </c:pt>
                <c:pt idx="12">
                  <c:v>1.7612999999999999E-5</c:v>
                </c:pt>
                <c:pt idx="13">
                  <c:v>1.6708E-5</c:v>
                </c:pt>
                <c:pt idx="14">
                  <c:v>1.8507000000000001E-5</c:v>
                </c:pt>
                <c:pt idx="15">
                  <c:v>2.012E-5</c:v>
                </c:pt>
                <c:pt idx="16">
                  <c:v>1.7863000000000002E-5</c:v>
                </c:pt>
                <c:pt idx="17">
                  <c:v>1.7054999999999998E-5</c:v>
                </c:pt>
                <c:pt idx="18">
                  <c:v>1.9505999999999999E-5</c:v>
                </c:pt>
                <c:pt idx="19">
                  <c:v>2.8408999999999999E-5</c:v>
                </c:pt>
                <c:pt idx="20">
                  <c:v>2.1100000000000001E-5</c:v>
                </c:pt>
                <c:pt idx="21">
                  <c:v>1.9378999999999999E-5</c:v>
                </c:pt>
                <c:pt idx="22">
                  <c:v>2.2552999999999999E-5</c:v>
                </c:pt>
                <c:pt idx="23">
                  <c:v>2.7631E-5</c:v>
                </c:pt>
                <c:pt idx="24">
                  <c:v>3.3535000000000003E-5</c:v>
                </c:pt>
                <c:pt idx="25">
                  <c:v>2.8733000000000001E-5</c:v>
                </c:pt>
                <c:pt idx="26">
                  <c:v>2.6882000000000001E-5</c:v>
                </c:pt>
                <c:pt idx="27">
                  <c:v>2.6468000000000001E-5</c:v>
                </c:pt>
                <c:pt idx="28">
                  <c:v>2.6169999999999998E-5</c:v>
                </c:pt>
                <c:pt idx="29">
                  <c:v>2.8722E-5</c:v>
                </c:pt>
                <c:pt idx="30">
                  <c:v>3.1202999999999999E-5</c:v>
                </c:pt>
                <c:pt idx="31">
                  <c:v>4.0847999999999999E-5</c:v>
                </c:pt>
                <c:pt idx="32">
                  <c:v>5.0210000000000002E-5</c:v>
                </c:pt>
                <c:pt idx="33">
                  <c:v>6.7298000000000005E-5</c:v>
                </c:pt>
                <c:pt idx="34">
                  <c:v>6.3609999999999996E-5</c:v>
                </c:pt>
                <c:pt idx="35">
                  <c:v>6.2003999999999998E-5</c:v>
                </c:pt>
                <c:pt idx="36">
                  <c:v>6.4022999999999993E-5</c:v>
                </c:pt>
                <c:pt idx="37">
                  <c:v>6.5073999999999994E-5</c:v>
                </c:pt>
                <c:pt idx="38">
                  <c:v>6.8985000000000004E-5</c:v>
                </c:pt>
                <c:pt idx="39">
                  <c:v>6.9394999999999995E-5</c:v>
                </c:pt>
                <c:pt idx="40">
                  <c:v>7.0821999999999994E-5</c:v>
                </c:pt>
                <c:pt idx="41">
                  <c:v>6.5752000000000003E-5</c:v>
                </c:pt>
                <c:pt idx="42">
                  <c:v>6.7163999999999996E-5</c:v>
                </c:pt>
                <c:pt idx="43">
                  <c:v>7.2260000000000003E-5</c:v>
                </c:pt>
                <c:pt idx="44">
                  <c:v>7.1194999999999999E-5</c:v>
                </c:pt>
                <c:pt idx="45">
                  <c:v>7.5846999999999994E-5</c:v>
                </c:pt>
                <c:pt idx="46">
                  <c:v>7.3936000000000005E-5</c:v>
                </c:pt>
                <c:pt idx="47">
                  <c:v>7.8693E-5</c:v>
                </c:pt>
                <c:pt idx="48">
                  <c:v>7.5825E-5</c:v>
                </c:pt>
                <c:pt idx="49">
                  <c:v>7.7174000000000003E-5</c:v>
                </c:pt>
                <c:pt idx="50">
                  <c:v>7.9493999999999995E-5</c:v>
                </c:pt>
                <c:pt idx="51">
                  <c:v>7.9856000000000003E-5</c:v>
                </c:pt>
                <c:pt idx="52">
                  <c:v>7.8541000000000006E-5</c:v>
                </c:pt>
                <c:pt idx="53">
                  <c:v>7.7278000000000001E-5</c:v>
                </c:pt>
                <c:pt idx="54">
                  <c:v>7.8819999999999994E-5</c:v>
                </c:pt>
                <c:pt idx="55">
                  <c:v>7.7731999999999994E-5</c:v>
                </c:pt>
                <c:pt idx="56">
                  <c:v>8.2325999999999997E-5</c:v>
                </c:pt>
                <c:pt idx="57">
                  <c:v>8.2873000000000004E-5</c:v>
                </c:pt>
                <c:pt idx="58">
                  <c:v>8.4524000000000006E-5</c:v>
                </c:pt>
                <c:pt idx="59">
                  <c:v>8.7529999999999997E-5</c:v>
                </c:pt>
                <c:pt idx="60">
                  <c:v>8.7649000000000001E-5</c:v>
                </c:pt>
                <c:pt idx="61">
                  <c:v>8.4688E-5</c:v>
                </c:pt>
                <c:pt idx="62">
                  <c:v>8.7276999999999998E-5</c:v>
                </c:pt>
                <c:pt idx="63">
                  <c:v>8.5406000000000002E-5</c:v>
                </c:pt>
                <c:pt idx="64">
                  <c:v>9.4749999999999999E-5</c:v>
                </c:pt>
                <c:pt idx="65">
                  <c:v>9.0546999999999999E-5</c:v>
                </c:pt>
                <c:pt idx="66">
                  <c:v>9.4209000000000006E-5</c:v>
                </c:pt>
                <c:pt idx="67">
                  <c:v>9.2194000000000005E-5</c:v>
                </c:pt>
                <c:pt idx="68">
                  <c:v>9.7122999999999998E-5</c:v>
                </c:pt>
                <c:pt idx="69">
                  <c:v>9.9476999999999996E-5</c:v>
                </c:pt>
                <c:pt idx="70">
                  <c:v>1.08451E-4</c:v>
                </c:pt>
                <c:pt idx="71">
                  <c:v>1.01388E-4</c:v>
                </c:pt>
                <c:pt idx="72">
                  <c:v>1.0430899999999999E-4</c:v>
                </c:pt>
                <c:pt idx="73">
                  <c:v>1.03355E-4</c:v>
                </c:pt>
                <c:pt idx="74">
                  <c:v>1.0404E-4</c:v>
                </c:pt>
                <c:pt idx="75">
                  <c:v>1.06693E-4</c:v>
                </c:pt>
                <c:pt idx="76">
                  <c:v>1.1319000000000001E-4</c:v>
                </c:pt>
                <c:pt idx="77">
                  <c:v>1.18316E-4</c:v>
                </c:pt>
                <c:pt idx="78">
                  <c:v>1.1935899999999999E-4</c:v>
                </c:pt>
                <c:pt idx="79">
                  <c:v>1.17273E-4</c:v>
                </c:pt>
                <c:pt idx="80">
                  <c:v>1.30982E-4</c:v>
                </c:pt>
                <c:pt idx="81">
                  <c:v>1.36138E-4</c:v>
                </c:pt>
                <c:pt idx="82">
                  <c:v>1.42039E-4</c:v>
                </c:pt>
                <c:pt idx="83">
                  <c:v>1.4829700000000001E-4</c:v>
                </c:pt>
                <c:pt idx="84">
                  <c:v>1.5670199999999999E-4</c:v>
                </c:pt>
                <c:pt idx="85">
                  <c:v>1.76162E-4</c:v>
                </c:pt>
                <c:pt idx="86">
                  <c:v>1.7750399999999999E-4</c:v>
                </c:pt>
                <c:pt idx="87">
                  <c:v>2.02418E-4</c:v>
                </c:pt>
                <c:pt idx="88">
                  <c:v>2.1612700000000001E-4</c:v>
                </c:pt>
                <c:pt idx="89">
                  <c:v>2.4494700000000002E-4</c:v>
                </c:pt>
                <c:pt idx="90">
                  <c:v>2.70458E-4</c:v>
                </c:pt>
                <c:pt idx="91">
                  <c:v>3.0163100000000001E-4</c:v>
                </c:pt>
                <c:pt idx="92">
                  <c:v>3.5661599999999998E-4</c:v>
                </c:pt>
                <c:pt idx="93">
                  <c:v>4.2951300000000002E-4</c:v>
                </c:pt>
                <c:pt idx="94">
                  <c:v>4.5866E-4</c:v>
                </c:pt>
                <c:pt idx="95">
                  <c:v>5.2678999999999996E-4</c:v>
                </c:pt>
                <c:pt idx="96">
                  <c:v>6.0308400000000004E-4</c:v>
                </c:pt>
                <c:pt idx="97">
                  <c:v>6.9618600000000001E-4</c:v>
                </c:pt>
                <c:pt idx="98">
                  <c:v>8.14203E-4</c:v>
                </c:pt>
                <c:pt idx="99">
                  <c:v>9.8276900000000009E-4</c:v>
                </c:pt>
                <c:pt idx="100">
                  <c:v>1.1493E-3</c:v>
                </c:pt>
                <c:pt idx="101">
                  <c:v>1.3973799999999999E-3</c:v>
                </c:pt>
                <c:pt idx="102">
                  <c:v>1.7557199999999999E-3</c:v>
                </c:pt>
                <c:pt idx="103">
                  <c:v>2.1405399999999998E-3</c:v>
                </c:pt>
                <c:pt idx="104">
                  <c:v>2.4166299999999999E-3</c:v>
                </c:pt>
                <c:pt idx="105">
                  <c:v>2.84578E-3</c:v>
                </c:pt>
                <c:pt idx="106">
                  <c:v>3.3960499999999999E-3</c:v>
                </c:pt>
                <c:pt idx="107">
                  <c:v>4.0336E-3</c:v>
                </c:pt>
                <c:pt idx="108">
                  <c:v>4.76459E-3</c:v>
                </c:pt>
                <c:pt idx="109">
                  <c:v>5.7478199999999998E-3</c:v>
                </c:pt>
                <c:pt idx="110">
                  <c:v>6.3505499999999999E-3</c:v>
                </c:pt>
                <c:pt idx="111">
                  <c:v>7.0772500000000002E-3</c:v>
                </c:pt>
                <c:pt idx="112">
                  <c:v>7.7681800000000004E-3</c:v>
                </c:pt>
                <c:pt idx="113">
                  <c:v>7.9837399999999996E-3</c:v>
                </c:pt>
                <c:pt idx="114">
                  <c:v>8.5344900000000005E-3</c:v>
                </c:pt>
                <c:pt idx="115">
                  <c:v>8.7080600000000001E-3</c:v>
                </c:pt>
                <c:pt idx="116">
                  <c:v>8.6250900000000002E-3</c:v>
                </c:pt>
                <c:pt idx="117">
                  <c:v>8.4677299999999997E-3</c:v>
                </c:pt>
                <c:pt idx="118">
                  <c:v>8.7280900000000008E-3</c:v>
                </c:pt>
                <c:pt idx="119">
                  <c:v>8.3385100000000004E-3</c:v>
                </c:pt>
                <c:pt idx="120">
                  <c:v>6.9074899999999996E-3</c:v>
                </c:pt>
                <c:pt idx="121">
                  <c:v>6.2799800000000001E-3</c:v>
                </c:pt>
                <c:pt idx="122">
                  <c:v>5.3935299999999997E-3</c:v>
                </c:pt>
                <c:pt idx="123">
                  <c:v>4.4689500000000002E-3</c:v>
                </c:pt>
                <c:pt idx="124">
                  <c:v>3.5624699999999999E-3</c:v>
                </c:pt>
                <c:pt idx="125">
                  <c:v>2.85484E-3</c:v>
                </c:pt>
                <c:pt idx="126">
                  <c:v>2.3007499999999998E-3</c:v>
                </c:pt>
                <c:pt idx="127">
                  <c:v>1.95648E-3</c:v>
                </c:pt>
                <c:pt idx="128">
                  <c:v>1.6765700000000001E-3</c:v>
                </c:pt>
                <c:pt idx="129">
                  <c:v>1.44769E-3</c:v>
                </c:pt>
                <c:pt idx="130">
                  <c:v>1.2622E-3</c:v>
                </c:pt>
                <c:pt idx="131">
                  <c:v>1.11247E-3</c:v>
                </c:pt>
                <c:pt idx="132">
                  <c:v>9.9355699999999995E-4</c:v>
                </c:pt>
                <c:pt idx="133">
                  <c:v>8.2326299999999997E-4</c:v>
                </c:pt>
                <c:pt idx="134">
                  <c:v>6.7758900000000003E-4</c:v>
                </c:pt>
                <c:pt idx="135">
                  <c:v>5.58082E-4</c:v>
                </c:pt>
                <c:pt idx="136">
                  <c:v>4.7654099999999998E-4</c:v>
                </c:pt>
                <c:pt idx="137">
                  <c:v>4.20691E-4</c:v>
                </c:pt>
                <c:pt idx="138">
                  <c:v>3.6382899999999998E-4</c:v>
                </c:pt>
                <c:pt idx="139">
                  <c:v>3.1560799999999999E-4</c:v>
                </c:pt>
                <c:pt idx="140">
                  <c:v>2.6184500000000002E-4</c:v>
                </c:pt>
                <c:pt idx="141">
                  <c:v>2.32876E-4</c:v>
                </c:pt>
                <c:pt idx="142">
                  <c:v>2.0748500000000001E-4</c:v>
                </c:pt>
                <c:pt idx="143">
                  <c:v>1.9109300000000001E-4</c:v>
                </c:pt>
                <c:pt idx="144">
                  <c:v>1.7130499999999999E-4</c:v>
                </c:pt>
                <c:pt idx="145">
                  <c:v>1.6218499999999999E-4</c:v>
                </c:pt>
                <c:pt idx="146">
                  <c:v>1.4603199999999999E-4</c:v>
                </c:pt>
                <c:pt idx="147">
                  <c:v>1.4263500000000001E-4</c:v>
                </c:pt>
                <c:pt idx="148">
                  <c:v>1.35184E-4</c:v>
                </c:pt>
                <c:pt idx="149">
                  <c:v>1.2594599999999999E-4</c:v>
                </c:pt>
                <c:pt idx="150">
                  <c:v>1.2421700000000001E-4</c:v>
                </c:pt>
                <c:pt idx="151">
                  <c:v>1.1611E-4</c:v>
                </c:pt>
                <c:pt idx="152">
                  <c:v>1.1313E-4</c:v>
                </c:pt>
                <c:pt idx="153">
                  <c:v>1.0883900000000001E-4</c:v>
                </c:pt>
                <c:pt idx="154">
                  <c:v>1.15753E-4</c:v>
                </c:pt>
                <c:pt idx="155">
                  <c:v>1.0478499999999999E-4</c:v>
                </c:pt>
                <c:pt idx="156">
                  <c:v>1.02044E-4</c:v>
                </c:pt>
                <c:pt idx="157">
                  <c:v>1.0252E-4</c:v>
                </c:pt>
                <c:pt idx="158">
                  <c:v>1.05918E-4</c:v>
                </c:pt>
                <c:pt idx="159">
                  <c:v>9.2942999999999994E-5</c:v>
                </c:pt>
                <c:pt idx="160">
                  <c:v>9.9633E-5</c:v>
                </c:pt>
                <c:pt idx="161">
                  <c:v>9.9145E-5</c:v>
                </c:pt>
                <c:pt idx="162">
                  <c:v>1.0064300000000001E-4</c:v>
                </c:pt>
                <c:pt idx="163">
                  <c:v>1.0115000000000001E-4</c:v>
                </c:pt>
                <c:pt idx="164">
                  <c:v>1.03772E-4</c:v>
                </c:pt>
                <c:pt idx="165">
                  <c:v>8.9586000000000006E-5</c:v>
                </c:pt>
                <c:pt idx="166">
                  <c:v>9.3937000000000005E-5</c:v>
                </c:pt>
                <c:pt idx="167">
                  <c:v>9.3400999999999996E-5</c:v>
                </c:pt>
                <c:pt idx="168">
                  <c:v>9.5725999999999998E-5</c:v>
                </c:pt>
                <c:pt idx="169">
                  <c:v>8.9586000000000006E-5</c:v>
                </c:pt>
                <c:pt idx="170">
                  <c:v>8.8245000000000006E-5</c:v>
                </c:pt>
                <c:pt idx="171">
                  <c:v>9.1643000000000003E-5</c:v>
                </c:pt>
                <c:pt idx="172">
                  <c:v>8.7410999999999994E-5</c:v>
                </c:pt>
                <c:pt idx="173">
                  <c:v>9.0241999999999994E-5</c:v>
                </c:pt>
                <c:pt idx="174">
                  <c:v>8.4549999999999995E-5</c:v>
                </c:pt>
                <c:pt idx="175">
                  <c:v>8.1390999999999994E-5</c:v>
                </c:pt>
                <c:pt idx="176">
                  <c:v>8.2225000000000006E-5</c:v>
                </c:pt>
                <c:pt idx="177">
                  <c:v>8.7350999999999998E-5</c:v>
                </c:pt>
                <c:pt idx="178">
                  <c:v>7.9275000000000002E-5</c:v>
                </c:pt>
                <c:pt idx="179">
                  <c:v>8.6069999999999994E-5</c:v>
                </c:pt>
                <c:pt idx="180">
                  <c:v>8.4191999999999996E-5</c:v>
                </c:pt>
                <c:pt idx="181">
                  <c:v>8.2285000000000002E-5</c:v>
                </c:pt>
                <c:pt idx="182">
                  <c:v>7.6890000000000004E-5</c:v>
                </c:pt>
                <c:pt idx="183">
                  <c:v>7.2688000000000006E-5</c:v>
                </c:pt>
                <c:pt idx="184">
                  <c:v>8.0019999999999996E-5</c:v>
                </c:pt>
                <c:pt idx="185">
                  <c:v>7.3850999999999995E-5</c:v>
                </c:pt>
                <c:pt idx="186">
                  <c:v>7.4059000000000004E-5</c:v>
                </c:pt>
                <c:pt idx="187">
                  <c:v>7.2569000000000003E-5</c:v>
                </c:pt>
                <c:pt idx="188">
                  <c:v>6.6907000000000002E-5</c:v>
                </c:pt>
                <c:pt idx="189">
                  <c:v>6.6638999999999997E-5</c:v>
                </c:pt>
                <c:pt idx="190">
                  <c:v>7.2211000000000004E-5</c:v>
                </c:pt>
                <c:pt idx="191">
                  <c:v>6.7591999999999999E-5</c:v>
                </c:pt>
                <c:pt idx="192">
                  <c:v>6.7472999999999996E-5</c:v>
                </c:pt>
                <c:pt idx="193">
                  <c:v>6.491E-5</c:v>
                </c:pt>
                <c:pt idx="194">
                  <c:v>4.1029000000000003E-5</c:v>
                </c:pt>
                <c:pt idx="195">
                  <c:v>3.3651E-5</c:v>
                </c:pt>
                <c:pt idx="196">
                  <c:v>2.6367999999999999E-5</c:v>
                </c:pt>
                <c:pt idx="197">
                  <c:v>2.2090999999999999E-5</c:v>
                </c:pt>
                <c:pt idx="198">
                  <c:v>2.0003000000000001E-5</c:v>
                </c:pt>
                <c:pt idx="199">
                  <c:v>1.7555999999999999E-5</c:v>
                </c:pt>
                <c:pt idx="200">
                  <c:v>2.1135999999999999E-5</c:v>
                </c:pt>
                <c:pt idx="201">
                  <c:v>1.8893E-5</c:v>
                </c:pt>
                <c:pt idx="202">
                  <c:v>1.5923999999999999E-5</c:v>
                </c:pt>
                <c:pt idx="203">
                  <c:v>2.4295E-5</c:v>
                </c:pt>
                <c:pt idx="204">
                  <c:v>1.9584000000000001E-5</c:v>
                </c:pt>
                <c:pt idx="205">
                  <c:v>2.2935E-5</c:v>
                </c:pt>
                <c:pt idx="206">
                  <c:v>2.1242000000000001E-5</c:v>
                </c:pt>
                <c:pt idx="207">
                  <c:v>2.5965E-5</c:v>
                </c:pt>
                <c:pt idx="208">
                  <c:v>2.6724999999999999E-5</c:v>
                </c:pt>
                <c:pt idx="209">
                  <c:v>2.7898999999999998E-5</c:v>
                </c:pt>
                <c:pt idx="210">
                  <c:v>2.5202E-5</c:v>
                </c:pt>
                <c:pt idx="211">
                  <c:v>2.2741000000000001E-5</c:v>
                </c:pt>
                <c:pt idx="212">
                  <c:v>1.7906000000000001E-5</c:v>
                </c:pt>
                <c:pt idx="213">
                  <c:v>1.6375000000000002E-5</c:v>
                </c:pt>
                <c:pt idx="214">
                  <c:v>1.6319000000000001E-5</c:v>
                </c:pt>
                <c:pt idx="215">
                  <c:v>1.8063999999999998E-5</c:v>
                </c:pt>
                <c:pt idx="216">
                  <c:v>1.9673E-5</c:v>
                </c:pt>
                <c:pt idx="217">
                  <c:v>1.4603000000000001E-5</c:v>
                </c:pt>
                <c:pt idx="218">
                  <c:v>1.7600000000000001E-5</c:v>
                </c:pt>
                <c:pt idx="219">
                  <c:v>1.573E-5</c:v>
                </c:pt>
                <c:pt idx="220">
                  <c:v>1.5628E-5</c:v>
                </c:pt>
                <c:pt idx="221">
                  <c:v>1.3161E-5</c:v>
                </c:pt>
                <c:pt idx="222">
                  <c:v>1.4836E-5</c:v>
                </c:pt>
                <c:pt idx="223">
                  <c:v>1.5651999999999999E-5</c:v>
                </c:pt>
                <c:pt idx="224">
                  <c:v>1.4620000000000001E-5</c:v>
                </c:pt>
                <c:pt idx="225">
                  <c:v>1.435E-5</c:v>
                </c:pt>
                <c:pt idx="226">
                  <c:v>1.5143000000000001E-5</c:v>
                </c:pt>
                <c:pt idx="227">
                  <c:v>1.5780000000000001E-5</c:v>
                </c:pt>
                <c:pt idx="228">
                  <c:v>1.6268000000000001E-5</c:v>
                </c:pt>
                <c:pt idx="229">
                  <c:v>1.6578E-5</c:v>
                </c:pt>
                <c:pt idx="230">
                  <c:v>1.4678000000000001E-5</c:v>
                </c:pt>
                <c:pt idx="231">
                  <c:v>1.3083E-5</c:v>
                </c:pt>
                <c:pt idx="232">
                  <c:v>1.3560000000000001E-5</c:v>
                </c:pt>
                <c:pt idx="233">
                  <c:v>1.4256999999999999E-5</c:v>
                </c:pt>
                <c:pt idx="234">
                  <c:v>1.4226999999999999E-5</c:v>
                </c:pt>
                <c:pt idx="235">
                  <c:v>1.3027000000000001E-5</c:v>
                </c:pt>
                <c:pt idx="236">
                  <c:v>1.361E-5</c:v>
                </c:pt>
                <c:pt idx="237">
                  <c:v>1.7207E-5</c:v>
                </c:pt>
                <c:pt idx="238">
                  <c:v>1.3094E-5</c:v>
                </c:pt>
                <c:pt idx="239">
                  <c:v>1.2262000000000001E-5</c:v>
                </c:pt>
                <c:pt idx="240">
                  <c:v>1.0733E-5</c:v>
                </c:pt>
              </c:numCache>
            </c:numRef>
          </c:yVal>
          <c:smooth val="0"/>
          <c:extLst>
            <c:ext xmlns:c16="http://schemas.microsoft.com/office/drawing/2014/chart" uri="{C3380CC4-5D6E-409C-BE32-E72D297353CC}">
              <c16:uniqueId val="{00000002-1D2D-4018-92C2-28BB5CFEFC94}"/>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Angle_Parallel!$I$9:$I$249</c:f>
              <c:numCache>
                <c:formatCode>0.00E+00</c:formatCode>
                <c:ptCount val="241"/>
                <c:pt idx="0">
                  <c:v>1.4979E-5</c:v>
                </c:pt>
                <c:pt idx="1">
                  <c:v>1.5267000000000001E-5</c:v>
                </c:pt>
                <c:pt idx="2">
                  <c:v>1.4192999999999999E-5</c:v>
                </c:pt>
                <c:pt idx="3">
                  <c:v>1.4795E-5</c:v>
                </c:pt>
                <c:pt idx="4">
                  <c:v>1.7927999999999998E-5</c:v>
                </c:pt>
                <c:pt idx="5">
                  <c:v>1.8377E-5</c:v>
                </c:pt>
                <c:pt idx="6">
                  <c:v>1.8210999999999999E-5</c:v>
                </c:pt>
                <c:pt idx="7">
                  <c:v>1.3881E-5</c:v>
                </c:pt>
                <c:pt idx="8">
                  <c:v>1.6572999999999999E-5</c:v>
                </c:pt>
                <c:pt idx="9">
                  <c:v>1.7371999999999999E-5</c:v>
                </c:pt>
                <c:pt idx="10">
                  <c:v>1.5591E-5</c:v>
                </c:pt>
                <c:pt idx="11">
                  <c:v>1.7827999999999999E-5</c:v>
                </c:pt>
                <c:pt idx="12">
                  <c:v>1.8309E-5</c:v>
                </c:pt>
                <c:pt idx="13">
                  <c:v>1.9505999999999999E-5</c:v>
                </c:pt>
                <c:pt idx="14">
                  <c:v>2.1095999999999999E-5</c:v>
                </c:pt>
                <c:pt idx="15">
                  <c:v>2.0231999999999999E-5</c:v>
                </c:pt>
                <c:pt idx="16">
                  <c:v>1.9344999999999999E-5</c:v>
                </c:pt>
                <c:pt idx="17">
                  <c:v>1.4327E-5</c:v>
                </c:pt>
                <c:pt idx="18">
                  <c:v>1.9286000000000001E-5</c:v>
                </c:pt>
                <c:pt idx="19">
                  <c:v>2.1946E-5</c:v>
                </c:pt>
                <c:pt idx="20">
                  <c:v>1.9117999999999999E-5</c:v>
                </c:pt>
                <c:pt idx="21">
                  <c:v>2.0761E-5</c:v>
                </c:pt>
                <c:pt idx="22">
                  <c:v>2.2623999999999999E-5</c:v>
                </c:pt>
                <c:pt idx="23">
                  <c:v>3.4004999999999997E-5</c:v>
                </c:pt>
                <c:pt idx="24">
                  <c:v>3.8501000000000003E-5</c:v>
                </c:pt>
                <c:pt idx="25">
                  <c:v>3.3927000000000002E-5</c:v>
                </c:pt>
                <c:pt idx="26">
                  <c:v>2.9805999999999999E-5</c:v>
                </c:pt>
                <c:pt idx="27">
                  <c:v>2.9411E-5</c:v>
                </c:pt>
                <c:pt idx="28">
                  <c:v>2.4788000000000001E-5</c:v>
                </c:pt>
                <c:pt idx="29">
                  <c:v>2.7254E-5</c:v>
                </c:pt>
                <c:pt idx="30">
                  <c:v>3.4700999999999999E-5</c:v>
                </c:pt>
                <c:pt idx="31">
                  <c:v>4.5247999999999998E-5</c:v>
                </c:pt>
                <c:pt idx="32">
                  <c:v>6.6363000000000001E-5</c:v>
                </c:pt>
                <c:pt idx="33">
                  <c:v>8.6111000000000003E-5</c:v>
                </c:pt>
                <c:pt idx="34">
                  <c:v>8.1565999999999998E-5</c:v>
                </c:pt>
                <c:pt idx="35">
                  <c:v>9.5631999999999995E-5</c:v>
                </c:pt>
                <c:pt idx="36">
                  <c:v>9.2536999999999998E-5</c:v>
                </c:pt>
                <c:pt idx="37">
                  <c:v>9.1545999999999994E-5</c:v>
                </c:pt>
                <c:pt idx="38">
                  <c:v>1.02729E-4</c:v>
                </c:pt>
                <c:pt idx="39">
                  <c:v>1.05858E-4</c:v>
                </c:pt>
                <c:pt idx="40">
                  <c:v>9.7305000000000004E-5</c:v>
                </c:pt>
                <c:pt idx="41">
                  <c:v>1.0630500000000001E-4</c:v>
                </c:pt>
                <c:pt idx="42">
                  <c:v>1.05709E-4</c:v>
                </c:pt>
                <c:pt idx="43">
                  <c:v>1.08093E-4</c:v>
                </c:pt>
                <c:pt idx="44">
                  <c:v>1.14769E-4</c:v>
                </c:pt>
                <c:pt idx="45">
                  <c:v>1.16975E-4</c:v>
                </c:pt>
                <c:pt idx="46">
                  <c:v>1.1968699999999999E-4</c:v>
                </c:pt>
                <c:pt idx="47">
                  <c:v>1.17481E-4</c:v>
                </c:pt>
                <c:pt idx="48">
                  <c:v>1.07885E-4</c:v>
                </c:pt>
                <c:pt idx="49">
                  <c:v>1.12176E-4</c:v>
                </c:pt>
                <c:pt idx="50">
                  <c:v>1.1453100000000001E-4</c:v>
                </c:pt>
                <c:pt idx="51">
                  <c:v>1.3578E-4</c:v>
                </c:pt>
                <c:pt idx="52">
                  <c:v>1.2383000000000001E-4</c:v>
                </c:pt>
                <c:pt idx="53">
                  <c:v>1.1351800000000001E-4</c:v>
                </c:pt>
                <c:pt idx="54">
                  <c:v>1.2424699999999999E-4</c:v>
                </c:pt>
                <c:pt idx="55">
                  <c:v>1.31638E-4</c:v>
                </c:pt>
                <c:pt idx="56">
                  <c:v>1.26005E-4</c:v>
                </c:pt>
                <c:pt idx="57">
                  <c:v>1.3428999999999999E-4</c:v>
                </c:pt>
                <c:pt idx="58">
                  <c:v>1.4260499999999999E-4</c:v>
                </c:pt>
                <c:pt idx="59">
                  <c:v>1.2907500000000001E-4</c:v>
                </c:pt>
                <c:pt idx="60">
                  <c:v>1.49698E-4</c:v>
                </c:pt>
                <c:pt idx="61">
                  <c:v>1.4034E-4</c:v>
                </c:pt>
                <c:pt idx="62">
                  <c:v>1.3598899999999999E-4</c:v>
                </c:pt>
                <c:pt idx="63">
                  <c:v>1.4838699999999999E-4</c:v>
                </c:pt>
                <c:pt idx="64">
                  <c:v>1.46718E-4</c:v>
                </c:pt>
                <c:pt idx="65">
                  <c:v>1.4993600000000001E-4</c:v>
                </c:pt>
                <c:pt idx="66">
                  <c:v>1.62662E-4</c:v>
                </c:pt>
                <c:pt idx="67">
                  <c:v>1.40221E-4</c:v>
                </c:pt>
                <c:pt idx="68">
                  <c:v>1.3995300000000001E-4</c:v>
                </c:pt>
                <c:pt idx="69">
                  <c:v>1.5667200000000001E-4</c:v>
                </c:pt>
                <c:pt idx="70">
                  <c:v>1.5082999999999999E-4</c:v>
                </c:pt>
                <c:pt idx="71">
                  <c:v>1.44423E-4</c:v>
                </c:pt>
                <c:pt idx="72">
                  <c:v>1.6358599999999999E-4</c:v>
                </c:pt>
                <c:pt idx="73">
                  <c:v>1.6510599999999999E-4</c:v>
                </c:pt>
                <c:pt idx="74">
                  <c:v>1.8194399999999999E-4</c:v>
                </c:pt>
                <c:pt idx="75">
                  <c:v>1.9011000000000001E-4</c:v>
                </c:pt>
                <c:pt idx="76">
                  <c:v>2.2268400000000001E-4</c:v>
                </c:pt>
                <c:pt idx="77">
                  <c:v>2.7611999999999998E-4</c:v>
                </c:pt>
                <c:pt idx="78">
                  <c:v>3.4240099999999999E-4</c:v>
                </c:pt>
                <c:pt idx="79">
                  <c:v>3.5968600000000001E-4</c:v>
                </c:pt>
                <c:pt idx="80">
                  <c:v>4.8330600000000002E-4</c:v>
                </c:pt>
                <c:pt idx="81">
                  <c:v>5.9688500000000002E-4</c:v>
                </c:pt>
                <c:pt idx="82">
                  <c:v>6.8474200000000001E-4</c:v>
                </c:pt>
                <c:pt idx="83">
                  <c:v>8.62721E-4</c:v>
                </c:pt>
                <c:pt idx="84">
                  <c:v>1.1237899999999999E-3</c:v>
                </c:pt>
                <c:pt idx="85">
                  <c:v>1.37878E-3</c:v>
                </c:pt>
                <c:pt idx="86">
                  <c:v>1.80412E-3</c:v>
                </c:pt>
                <c:pt idx="87">
                  <c:v>2.20396E-3</c:v>
                </c:pt>
                <c:pt idx="88">
                  <c:v>2.8329000000000002E-3</c:v>
                </c:pt>
                <c:pt idx="89">
                  <c:v>3.6730899999999999E-3</c:v>
                </c:pt>
                <c:pt idx="90">
                  <c:v>4.8423099999999998E-3</c:v>
                </c:pt>
                <c:pt idx="91">
                  <c:v>5.7793000000000002E-3</c:v>
                </c:pt>
                <c:pt idx="92">
                  <c:v>7.1783400000000001E-3</c:v>
                </c:pt>
                <c:pt idx="93">
                  <c:v>8.5435500000000004E-3</c:v>
                </c:pt>
                <c:pt idx="94">
                  <c:v>1.1121799999999999E-2</c:v>
                </c:pt>
                <c:pt idx="95">
                  <c:v>1.37845E-2</c:v>
                </c:pt>
                <c:pt idx="96">
                  <c:v>1.7868200000000001E-2</c:v>
                </c:pt>
                <c:pt idx="97">
                  <c:v>2.0845499999999999E-2</c:v>
                </c:pt>
                <c:pt idx="98">
                  <c:v>2.5818000000000001E-2</c:v>
                </c:pt>
                <c:pt idx="99">
                  <c:v>3.04338E-2</c:v>
                </c:pt>
                <c:pt idx="100">
                  <c:v>3.9121900000000001E-2</c:v>
                </c:pt>
                <c:pt idx="101">
                  <c:v>4.2528400000000001E-2</c:v>
                </c:pt>
                <c:pt idx="102">
                  <c:v>5.3108500000000003E-2</c:v>
                </c:pt>
                <c:pt idx="103">
                  <c:v>6.4049200000000001E-2</c:v>
                </c:pt>
                <c:pt idx="104">
                  <c:v>8.2649700000000006E-2</c:v>
                </c:pt>
                <c:pt idx="105">
                  <c:v>9.8389099999999993E-2</c:v>
                </c:pt>
                <c:pt idx="106">
                  <c:v>0.100823</c:v>
                </c:pt>
                <c:pt idx="107">
                  <c:v>0.14443300000000001</c:v>
                </c:pt>
                <c:pt idx="108">
                  <c:v>0.17616399999999999</c:v>
                </c:pt>
                <c:pt idx="109">
                  <c:v>0.23138500000000001</c:v>
                </c:pt>
                <c:pt idx="110">
                  <c:v>0.25818099999999999</c:v>
                </c:pt>
                <c:pt idx="111">
                  <c:v>0.2959</c:v>
                </c:pt>
                <c:pt idx="112">
                  <c:v>0.34796300000000002</c:v>
                </c:pt>
                <c:pt idx="113">
                  <c:v>0.34564400000000001</c:v>
                </c:pt>
                <c:pt idx="114">
                  <c:v>0.43487700000000001</c:v>
                </c:pt>
                <c:pt idx="115">
                  <c:v>0.39959899999999998</c:v>
                </c:pt>
                <c:pt idx="116">
                  <c:v>0.40875400000000001</c:v>
                </c:pt>
                <c:pt idx="117">
                  <c:v>0.45038</c:v>
                </c:pt>
                <c:pt idx="118">
                  <c:v>0.47235300000000002</c:v>
                </c:pt>
                <c:pt idx="119">
                  <c:v>0.417543</c:v>
                </c:pt>
                <c:pt idx="120">
                  <c:v>0.35364000000000001</c:v>
                </c:pt>
                <c:pt idx="121">
                  <c:v>0.34015099999999998</c:v>
                </c:pt>
                <c:pt idx="122">
                  <c:v>0.31805600000000001</c:v>
                </c:pt>
                <c:pt idx="123">
                  <c:v>0.25604399999999999</c:v>
                </c:pt>
                <c:pt idx="124">
                  <c:v>0.212892</c:v>
                </c:pt>
                <c:pt idx="125">
                  <c:v>0.18628</c:v>
                </c:pt>
                <c:pt idx="126">
                  <c:v>0.15381</c:v>
                </c:pt>
                <c:pt idx="127">
                  <c:v>0.12628300000000001</c:v>
                </c:pt>
                <c:pt idx="128">
                  <c:v>0.102967</c:v>
                </c:pt>
                <c:pt idx="129">
                  <c:v>8.6250800000000002E-2</c:v>
                </c:pt>
                <c:pt idx="130">
                  <c:v>7.5291200000000003E-2</c:v>
                </c:pt>
                <c:pt idx="131">
                  <c:v>5.9128E-2</c:v>
                </c:pt>
                <c:pt idx="132">
                  <c:v>4.8198900000000003E-2</c:v>
                </c:pt>
                <c:pt idx="133">
                  <c:v>4.0294900000000002E-2</c:v>
                </c:pt>
                <c:pt idx="134">
                  <c:v>3.33216E-2</c:v>
                </c:pt>
                <c:pt idx="135">
                  <c:v>2.82098E-2</c:v>
                </c:pt>
                <c:pt idx="136">
                  <c:v>2.3132400000000001E-2</c:v>
                </c:pt>
                <c:pt idx="137">
                  <c:v>1.8894299999999999E-2</c:v>
                </c:pt>
                <c:pt idx="138">
                  <c:v>1.5182599999999999E-2</c:v>
                </c:pt>
                <c:pt idx="139">
                  <c:v>1.22986E-2</c:v>
                </c:pt>
                <c:pt idx="140">
                  <c:v>1.0349300000000001E-2</c:v>
                </c:pt>
                <c:pt idx="141">
                  <c:v>8.0724400000000002E-3</c:v>
                </c:pt>
                <c:pt idx="142">
                  <c:v>6.6662099999999997E-3</c:v>
                </c:pt>
                <c:pt idx="143">
                  <c:v>5.3062700000000001E-3</c:v>
                </c:pt>
                <c:pt idx="144">
                  <c:v>4.2710600000000001E-3</c:v>
                </c:pt>
                <c:pt idx="145">
                  <c:v>3.32548E-3</c:v>
                </c:pt>
                <c:pt idx="146">
                  <c:v>2.7170300000000001E-3</c:v>
                </c:pt>
                <c:pt idx="147">
                  <c:v>2.0403999999999999E-3</c:v>
                </c:pt>
                <c:pt idx="148">
                  <c:v>1.68896E-3</c:v>
                </c:pt>
                <c:pt idx="149">
                  <c:v>1.2703E-3</c:v>
                </c:pt>
                <c:pt idx="150">
                  <c:v>1.0662200000000001E-3</c:v>
                </c:pt>
                <c:pt idx="151">
                  <c:v>9.3245899999999996E-4</c:v>
                </c:pt>
                <c:pt idx="152">
                  <c:v>6.1375299999999998E-4</c:v>
                </c:pt>
                <c:pt idx="153">
                  <c:v>4.8798500000000002E-4</c:v>
                </c:pt>
                <c:pt idx="154">
                  <c:v>4.3416199999999998E-4</c:v>
                </c:pt>
                <c:pt idx="155">
                  <c:v>3.2061500000000001E-4</c:v>
                </c:pt>
                <c:pt idx="156">
                  <c:v>2.6875899999999998E-4</c:v>
                </c:pt>
                <c:pt idx="157">
                  <c:v>2.47063E-4</c:v>
                </c:pt>
                <c:pt idx="158">
                  <c:v>2.1141899999999999E-4</c:v>
                </c:pt>
                <c:pt idx="159">
                  <c:v>1.8948399999999999E-4</c:v>
                </c:pt>
                <c:pt idx="160">
                  <c:v>1.87696E-4</c:v>
                </c:pt>
                <c:pt idx="161">
                  <c:v>1.9061699999999999E-4</c:v>
                </c:pt>
                <c:pt idx="162">
                  <c:v>1.6063500000000001E-4</c:v>
                </c:pt>
                <c:pt idx="163">
                  <c:v>1.7047000000000001E-4</c:v>
                </c:pt>
                <c:pt idx="164">
                  <c:v>1.5938399999999999E-4</c:v>
                </c:pt>
                <c:pt idx="165">
                  <c:v>1.5854899999999999E-4</c:v>
                </c:pt>
                <c:pt idx="166">
                  <c:v>1.56105E-4</c:v>
                </c:pt>
                <c:pt idx="167">
                  <c:v>1.5831100000000001E-4</c:v>
                </c:pt>
                <c:pt idx="168">
                  <c:v>1.53781E-4</c:v>
                </c:pt>
                <c:pt idx="169">
                  <c:v>1.72497E-4</c:v>
                </c:pt>
                <c:pt idx="170">
                  <c:v>1.4484E-4</c:v>
                </c:pt>
                <c:pt idx="171">
                  <c:v>1.8394099999999999E-4</c:v>
                </c:pt>
                <c:pt idx="172">
                  <c:v>1.4811800000000001E-4</c:v>
                </c:pt>
                <c:pt idx="173">
                  <c:v>1.4543600000000001E-4</c:v>
                </c:pt>
                <c:pt idx="174">
                  <c:v>1.59443E-4</c:v>
                </c:pt>
                <c:pt idx="175">
                  <c:v>1.3166799999999999E-4</c:v>
                </c:pt>
                <c:pt idx="176">
                  <c:v>1.6635700000000001E-4</c:v>
                </c:pt>
                <c:pt idx="177">
                  <c:v>1.4037000000000001E-4</c:v>
                </c:pt>
                <c:pt idx="178">
                  <c:v>1.3810499999999999E-4</c:v>
                </c:pt>
                <c:pt idx="179">
                  <c:v>1.32025E-4</c:v>
                </c:pt>
                <c:pt idx="180">
                  <c:v>1.4478099999999999E-4</c:v>
                </c:pt>
                <c:pt idx="181">
                  <c:v>1.3893900000000001E-4</c:v>
                </c:pt>
                <c:pt idx="182">
                  <c:v>1.2761399999999999E-4</c:v>
                </c:pt>
                <c:pt idx="183">
                  <c:v>1.27257E-4</c:v>
                </c:pt>
                <c:pt idx="184">
                  <c:v>1.3375400000000001E-4</c:v>
                </c:pt>
                <c:pt idx="185">
                  <c:v>1.26303E-4</c:v>
                </c:pt>
                <c:pt idx="186">
                  <c:v>1.26482E-4</c:v>
                </c:pt>
                <c:pt idx="187">
                  <c:v>1.2493199999999999E-4</c:v>
                </c:pt>
                <c:pt idx="188">
                  <c:v>1.18316E-4</c:v>
                </c:pt>
                <c:pt idx="189">
                  <c:v>1.0681200000000001E-4</c:v>
                </c:pt>
                <c:pt idx="190">
                  <c:v>1.09554E-4</c:v>
                </c:pt>
                <c:pt idx="191">
                  <c:v>9.0480000000000001E-5</c:v>
                </c:pt>
                <c:pt idx="192">
                  <c:v>9.9346999999999996E-5</c:v>
                </c:pt>
                <c:pt idx="193">
                  <c:v>9.3788000000000004E-5</c:v>
                </c:pt>
                <c:pt idx="194">
                  <c:v>6.8300000000000007E-5</c:v>
                </c:pt>
                <c:pt idx="195">
                  <c:v>3.9771000000000003E-5</c:v>
                </c:pt>
                <c:pt idx="196">
                  <c:v>2.9924999999999999E-5</c:v>
                </c:pt>
                <c:pt idx="197">
                  <c:v>2.1678000000000001E-5</c:v>
                </c:pt>
                <c:pt idx="198">
                  <c:v>1.7934000000000001E-5</c:v>
                </c:pt>
                <c:pt idx="199">
                  <c:v>1.7203000000000001E-5</c:v>
                </c:pt>
                <c:pt idx="200">
                  <c:v>1.8410000000000002E-5</c:v>
                </c:pt>
                <c:pt idx="201">
                  <c:v>1.6578E-5</c:v>
                </c:pt>
                <c:pt idx="202">
                  <c:v>1.6421000000000001E-5</c:v>
                </c:pt>
                <c:pt idx="203">
                  <c:v>1.8042000000000001E-5</c:v>
                </c:pt>
                <c:pt idx="204">
                  <c:v>1.4684999999999999E-5</c:v>
                </c:pt>
                <c:pt idx="205">
                  <c:v>1.9091999999999999E-5</c:v>
                </c:pt>
                <c:pt idx="206">
                  <c:v>1.8428999999999999E-5</c:v>
                </c:pt>
                <c:pt idx="207">
                  <c:v>2.544E-5</c:v>
                </c:pt>
                <c:pt idx="208">
                  <c:v>2.5775E-5</c:v>
                </c:pt>
                <c:pt idx="209">
                  <c:v>2.7008999999999998E-5</c:v>
                </c:pt>
                <c:pt idx="210">
                  <c:v>2.5477E-5</c:v>
                </c:pt>
                <c:pt idx="211">
                  <c:v>2.2753999999999999E-5</c:v>
                </c:pt>
                <c:pt idx="212">
                  <c:v>1.7725000000000001E-5</c:v>
                </c:pt>
                <c:pt idx="213">
                  <c:v>1.7770000000000001E-5</c:v>
                </c:pt>
                <c:pt idx="214">
                  <c:v>1.4868000000000001E-5</c:v>
                </c:pt>
                <c:pt idx="215">
                  <c:v>1.4577E-5</c:v>
                </c:pt>
                <c:pt idx="216">
                  <c:v>1.4849E-5</c:v>
                </c:pt>
                <c:pt idx="217">
                  <c:v>1.4693E-5</c:v>
                </c:pt>
                <c:pt idx="218">
                  <c:v>1.4535999999999999E-5</c:v>
                </c:pt>
                <c:pt idx="219">
                  <c:v>1.3225E-5</c:v>
                </c:pt>
                <c:pt idx="220">
                  <c:v>1.4566000000000001E-5</c:v>
                </c:pt>
                <c:pt idx="221">
                  <c:v>1.2048000000000001E-5</c:v>
                </c:pt>
                <c:pt idx="222">
                  <c:v>1.3597E-5</c:v>
                </c:pt>
                <c:pt idx="223">
                  <c:v>1.3869000000000001E-5</c:v>
                </c:pt>
                <c:pt idx="224">
                  <c:v>1.2517000000000001E-5</c:v>
                </c:pt>
                <c:pt idx="225">
                  <c:v>1.3303E-5</c:v>
                </c:pt>
                <c:pt idx="226">
                  <c:v>1.1928E-5</c:v>
                </c:pt>
                <c:pt idx="227">
                  <c:v>1.5999999999999999E-5</c:v>
                </c:pt>
                <c:pt idx="228">
                  <c:v>1.4499E-5</c:v>
                </c:pt>
                <c:pt idx="229">
                  <c:v>1.5624000000000002E-5</c:v>
                </c:pt>
                <c:pt idx="230">
                  <c:v>1.3329000000000001E-5</c:v>
                </c:pt>
                <c:pt idx="231">
                  <c:v>1.3422E-5</c:v>
                </c:pt>
                <c:pt idx="232">
                  <c:v>1.2337999999999999E-5</c:v>
                </c:pt>
                <c:pt idx="233">
                  <c:v>1.2089000000000001E-5</c:v>
                </c:pt>
                <c:pt idx="234">
                  <c:v>1.0360000000000001E-5</c:v>
                </c:pt>
                <c:pt idx="235">
                  <c:v>1.3508E-5</c:v>
                </c:pt>
                <c:pt idx="236">
                  <c:v>1.169E-5</c:v>
                </c:pt>
                <c:pt idx="237">
                  <c:v>1.2301E-5</c:v>
                </c:pt>
                <c:pt idx="238">
                  <c:v>1.1925E-5</c:v>
                </c:pt>
                <c:pt idx="239">
                  <c:v>1.3732E-5</c:v>
                </c:pt>
                <c:pt idx="240">
                  <c:v>1.0487E-5</c:v>
                </c:pt>
              </c:numCache>
            </c:numRef>
          </c:yVal>
          <c:smooth val="0"/>
          <c:extLst>
            <c:ext xmlns:c16="http://schemas.microsoft.com/office/drawing/2014/chart" uri="{C3380CC4-5D6E-409C-BE32-E72D297353CC}">
              <c16:uniqueId val="{00000003-1D2D-4018-92C2-28BB5CFEFC94}"/>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Angle_Parallel!$E$9:$E$249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Angle_Parallel!$Q$9:$Q$249</c:f>
              <c:numCache>
                <c:formatCode>0.00E+00</c:formatCode>
                <c:ptCount val="241"/>
                <c:pt idx="0">
                  <c:v>0.1470773568949961</c:v>
                </c:pt>
                <c:pt idx="1">
                  <c:v>6.8588668619041476E-2</c:v>
                </c:pt>
                <c:pt idx="2">
                  <c:v>4.6817518695733161E-2</c:v>
                </c:pt>
                <c:pt idx="3">
                  <c:v>0.21195273819710098</c:v>
                </c:pt>
                <c:pt idx="4">
                  <c:v>0.22532196867620416</c:v>
                </c:pt>
                <c:pt idx="5">
                  <c:v>0.11584112961629277</c:v>
                </c:pt>
                <c:pt idx="6">
                  <c:v>7.9457556781762265E-2</c:v>
                </c:pt>
                <c:pt idx="7">
                  <c:v>0.11335963497276862</c:v>
                </c:pt>
                <c:pt idx="8">
                  <c:v>1.360452491830306E-2</c:v>
                </c:pt>
                <c:pt idx="9">
                  <c:v>2.1106986361821428E-2</c:v>
                </c:pt>
                <c:pt idx="10">
                  <c:v>0.11485075180484515</c:v>
                </c:pt>
                <c:pt idx="11">
                  <c:v>0.10997280171079657</c:v>
                </c:pt>
                <c:pt idx="12">
                  <c:v>0.19533351093043061</c:v>
                </c:pt>
                <c:pt idx="13">
                  <c:v>6.1780434580808605E-2</c:v>
                </c:pt>
                <c:pt idx="14">
                  <c:v>0.12040401428042491</c:v>
                </c:pt>
                <c:pt idx="15">
                  <c:v>5.6135078664521609E-2</c:v>
                </c:pt>
                <c:pt idx="16">
                  <c:v>3.0965690363160069E-2</c:v>
                </c:pt>
                <c:pt idx="17">
                  <c:v>4.6985265489832034E-2</c:v>
                </c:pt>
                <c:pt idx="18">
                  <c:v>4.8956442551068721E-2</c:v>
                </c:pt>
                <c:pt idx="19">
                  <c:v>0.20629768673996132</c:v>
                </c:pt>
                <c:pt idx="20">
                  <c:v>0.11539766813831322</c:v>
                </c:pt>
                <c:pt idx="21">
                  <c:v>8.6887254500278774E-2</c:v>
                </c:pt>
                <c:pt idx="22">
                  <c:v>4.7677780596555044E-2</c:v>
                </c:pt>
                <c:pt idx="23">
                  <c:v>0.1268621411321233</c:v>
                </c:pt>
                <c:pt idx="24">
                  <c:v>8.4012013140373237E-2</c:v>
                </c:pt>
                <c:pt idx="25">
                  <c:v>9.8562137424954371E-2</c:v>
                </c:pt>
                <c:pt idx="26">
                  <c:v>1.0977855596930193E-2</c:v>
                </c:pt>
                <c:pt idx="27">
                  <c:v>9.9642668160050754E-2</c:v>
                </c:pt>
                <c:pt idx="28">
                  <c:v>0.12183377595347221</c:v>
                </c:pt>
                <c:pt idx="29">
                  <c:v>0.13057675991886988</c:v>
                </c:pt>
                <c:pt idx="30">
                  <c:v>0.18029878671382454</c:v>
                </c:pt>
                <c:pt idx="31">
                  <c:v>0.20226213833416312</c:v>
                </c:pt>
                <c:pt idx="32">
                  <c:v>0.30526581192032809</c:v>
                </c:pt>
                <c:pt idx="33">
                  <c:v>0.25891103808771576</c:v>
                </c:pt>
                <c:pt idx="34">
                  <c:v>0.28155578838150919</c:v>
                </c:pt>
                <c:pt idx="35">
                  <c:v>0.33833356207037318</c:v>
                </c:pt>
                <c:pt idx="36">
                  <c:v>0.31454533932941792</c:v>
                </c:pt>
                <c:pt idx="37">
                  <c:v>0.36935118289358249</c:v>
                </c:pt>
                <c:pt idx="38">
                  <c:v>0.35719092255910673</c:v>
                </c:pt>
                <c:pt idx="39">
                  <c:v>0.35677820478347305</c:v>
                </c:pt>
                <c:pt idx="40">
                  <c:v>0.34033664328156138</c:v>
                </c:pt>
                <c:pt idx="41">
                  <c:v>0.38554093293550462</c:v>
                </c:pt>
                <c:pt idx="42">
                  <c:v>0.37491868804320538</c:v>
                </c:pt>
                <c:pt idx="43">
                  <c:v>0.40780355678759078</c:v>
                </c:pt>
                <c:pt idx="44">
                  <c:v>0.39406168549974496</c:v>
                </c:pt>
                <c:pt idx="45">
                  <c:v>0.39134372853714489</c:v>
                </c:pt>
                <c:pt idx="46">
                  <c:v>0.43883807953288206</c:v>
                </c:pt>
                <c:pt idx="47">
                  <c:v>0.39766647290588386</c:v>
                </c:pt>
                <c:pt idx="48">
                  <c:v>0.34264782626148427</c:v>
                </c:pt>
                <c:pt idx="49">
                  <c:v>0.35014074250809962</c:v>
                </c:pt>
                <c:pt idx="50">
                  <c:v>0.32488819280275871</c:v>
                </c:pt>
                <c:pt idx="51">
                  <c:v>0.45429784342625257</c:v>
                </c:pt>
                <c:pt idx="52">
                  <c:v>0.41875384789631098</c:v>
                </c:pt>
                <c:pt idx="53">
                  <c:v>0.3694970127768511</c:v>
                </c:pt>
                <c:pt idx="54">
                  <c:v>0.40403855304376185</c:v>
                </c:pt>
                <c:pt idx="55">
                  <c:v>0.44412175631352768</c:v>
                </c:pt>
                <c:pt idx="56">
                  <c:v>0.38849922125863295</c:v>
                </c:pt>
                <c:pt idx="57">
                  <c:v>0.42822570655334169</c:v>
                </c:pt>
                <c:pt idx="58">
                  <c:v>0.43400240090604236</c:v>
                </c:pt>
                <c:pt idx="59">
                  <c:v>0.35633453819835137</c:v>
                </c:pt>
                <c:pt idx="60">
                  <c:v>0.49304930450796236</c:v>
                </c:pt>
                <c:pt idx="61">
                  <c:v>0.40924559796415377</c:v>
                </c:pt>
                <c:pt idx="62">
                  <c:v>0.40670388882318792</c:v>
                </c:pt>
                <c:pt idx="63">
                  <c:v>0.44183857043984059</c:v>
                </c:pt>
                <c:pt idx="64">
                  <c:v>0.37292795030013093</c:v>
                </c:pt>
                <c:pt idx="65">
                  <c:v>0.40190726251254305</c:v>
                </c:pt>
                <c:pt idx="66">
                  <c:v>0.42610330439011723</c:v>
                </c:pt>
                <c:pt idx="67">
                  <c:v>0.40614233090968438</c:v>
                </c:pt>
                <c:pt idx="68">
                  <c:v>0.39952799506854658</c:v>
                </c:pt>
                <c:pt idx="69">
                  <c:v>0.42090638587075668</c:v>
                </c:pt>
                <c:pt idx="70">
                  <c:v>0.34200523184527071</c:v>
                </c:pt>
                <c:pt idx="71">
                  <c:v>0.34373117526082864</c:v>
                </c:pt>
                <c:pt idx="72">
                  <c:v>0.42171907778242407</c:v>
                </c:pt>
                <c:pt idx="73">
                  <c:v>0.40948372612811773</c:v>
                </c:pt>
                <c:pt idx="74">
                  <c:v>0.44887851706140408</c:v>
                </c:pt>
                <c:pt idx="75">
                  <c:v>0.48126496870837854</c:v>
                </c:pt>
                <c:pt idx="76">
                  <c:v>0.51129416947283435</c:v>
                </c:pt>
                <c:pt idx="77">
                  <c:v>0.57967787189617126</c:v>
                </c:pt>
                <c:pt idx="78">
                  <c:v>0.64910138345152446</c:v>
                </c:pt>
                <c:pt idx="79">
                  <c:v>0.68162761860886822</c:v>
                </c:pt>
                <c:pt idx="80">
                  <c:v>0.73520890113288173</c:v>
                </c:pt>
                <c:pt idx="81">
                  <c:v>0.78428320174813204</c:v>
                </c:pt>
                <c:pt idx="82">
                  <c:v>0.79266923634667974</c:v>
                </c:pt>
                <c:pt idx="83">
                  <c:v>0.82926274127545008</c:v>
                </c:pt>
                <c:pt idx="84">
                  <c:v>0.86224602832749819</c:v>
                </c:pt>
                <c:pt idx="85">
                  <c:v>0.87537853806601329</c:v>
                </c:pt>
                <c:pt idx="86">
                  <c:v>0.89908950226800355</c:v>
                </c:pt>
                <c:pt idx="87">
                  <c:v>0.90751090510573273</c:v>
                </c:pt>
                <c:pt idx="88">
                  <c:v>0.92291809081993148</c:v>
                </c:pt>
                <c:pt idx="89">
                  <c:v>0.93202920895143848</c:v>
                </c:pt>
                <c:pt idx="90">
                  <c:v>0.94272784870097925</c:v>
                </c:pt>
                <c:pt idx="91">
                  <c:v>0.94957159939015479</c:v>
                </c:pt>
                <c:pt idx="92">
                  <c:v>0.95164521006440506</c:v>
                </c:pt>
                <c:pt idx="93">
                  <c:v>0.95168329794648887</c:v>
                </c:pt>
                <c:pt idx="94">
                  <c:v>0.95695823868814811</c:v>
                </c:pt>
                <c:pt idx="95">
                  <c:v>0.9610836706021556</c:v>
                </c:pt>
                <c:pt idx="96">
                  <c:v>0.96555338540225433</c:v>
                </c:pt>
                <c:pt idx="97">
                  <c:v>0.96631078931298442</c:v>
                </c:pt>
                <c:pt idx="98">
                  <c:v>0.9682883334123511</c:v>
                </c:pt>
                <c:pt idx="99">
                  <c:v>0.96997437752904958</c:v>
                </c:pt>
                <c:pt idx="100">
                  <c:v>0.97140517517360103</c:v>
                </c:pt>
                <c:pt idx="101">
                  <c:v>0.97036198862184253</c:v>
                </c:pt>
                <c:pt idx="102">
                  <c:v>0.96859287969758123</c:v>
                </c:pt>
                <c:pt idx="103">
                  <c:v>0.9673655243769429</c:v>
                </c:pt>
                <c:pt idx="104">
                  <c:v>0.97153363445524665</c:v>
                </c:pt>
                <c:pt idx="105">
                  <c:v>0.97117732172513505</c:v>
                </c:pt>
                <c:pt idx="106">
                  <c:v>0.96804790787172867</c:v>
                </c:pt>
                <c:pt idx="107">
                  <c:v>0.97260817802449284</c:v>
                </c:pt>
                <c:pt idx="108">
                  <c:v>0.97298626333335658</c:v>
                </c:pt>
                <c:pt idx="109">
                  <c:v>0.97566623319943735</c:v>
                </c:pt>
                <c:pt idx="110">
                  <c:v>0.97585154272261432</c:v>
                </c:pt>
                <c:pt idx="111">
                  <c:v>0.97630289365956779</c:v>
                </c:pt>
                <c:pt idx="112">
                  <c:v>0.97819455259984689</c:v>
                </c:pt>
                <c:pt idx="113">
                  <c:v>0.97767888385973367</c:v>
                </c:pt>
                <c:pt idx="114">
                  <c:v>0.9811942940238102</c:v>
                </c:pt>
                <c:pt idx="115">
                  <c:v>0.97966843408071114</c:v>
                </c:pt>
                <c:pt idx="116">
                  <c:v>0.98012465978821428</c:v>
                </c:pt>
                <c:pt idx="117">
                  <c:v>0.98274278031874873</c:v>
                </c:pt>
                <c:pt idx="118">
                  <c:v>0.98312470683192099</c:v>
                </c:pt>
                <c:pt idx="119">
                  <c:v>0.98174901026790917</c:v>
                </c:pt>
                <c:pt idx="120">
                  <c:v>0.98244296633883244</c:v>
                </c:pt>
                <c:pt idx="121">
                  <c:v>0.98313491197598624</c:v>
                </c:pt>
                <c:pt idx="122">
                  <c:v>0.98534839473845048</c:v>
                </c:pt>
                <c:pt idx="123">
                  <c:v>0.98366326644170088</c:v>
                </c:pt>
                <c:pt idx="124">
                  <c:v>0.98503308424935687</c:v>
                </c:pt>
                <c:pt idx="125">
                  <c:v>0.98536610668651792</c:v>
                </c:pt>
                <c:pt idx="126">
                  <c:v>0.98568215842619589</c:v>
                </c:pt>
                <c:pt idx="127">
                  <c:v>0.98490072262076767</c:v>
                </c:pt>
                <c:pt idx="128">
                  <c:v>0.98393495052654745</c:v>
                </c:pt>
                <c:pt idx="129">
                  <c:v>0.9830551527513709</c:v>
                </c:pt>
                <c:pt idx="130">
                  <c:v>0.98289301441342047</c:v>
                </c:pt>
                <c:pt idx="131">
                  <c:v>0.98172211570107526</c:v>
                </c:pt>
                <c:pt idx="132">
                  <c:v>0.97918488044745311</c:v>
                </c:pt>
                <c:pt idx="133">
                  <c:v>0.97989541673224401</c:v>
                </c:pt>
                <c:pt idx="134">
                  <c:v>0.98023198316550719</c:v>
                </c:pt>
                <c:pt idx="135">
                  <c:v>0.98065075421109327</c:v>
                </c:pt>
                <c:pt idx="136">
                  <c:v>0.97953826681164635</c:v>
                </c:pt>
                <c:pt idx="137">
                  <c:v>0.97798816610070238</c:v>
                </c:pt>
                <c:pt idx="138">
                  <c:v>0.97651789902483499</c:v>
                </c:pt>
                <c:pt idx="139">
                  <c:v>0.97502573526945691</c:v>
                </c:pt>
                <c:pt idx="140">
                  <c:v>0.97567782075502552</c:v>
                </c:pt>
                <c:pt idx="141">
                  <c:v>0.97214720424392087</c:v>
                </c:pt>
                <c:pt idx="142">
                  <c:v>0.97011377471986282</c:v>
                </c:pt>
                <c:pt idx="143">
                  <c:v>0.96457407578360799</c:v>
                </c:pt>
                <c:pt idx="144">
                  <c:v>0.96020461268720092</c:v>
                </c:pt>
                <c:pt idx="145">
                  <c:v>0.95185921543926799</c:v>
                </c:pt>
                <c:pt idx="146">
                  <c:v>0.94766350900689433</c:v>
                </c:pt>
                <c:pt idx="147">
                  <c:v>0.93173846050437714</c:v>
                </c:pt>
                <c:pt idx="148">
                  <c:v>0.92188206752535573</c:v>
                </c:pt>
                <c:pt idx="149">
                  <c:v>0.90335632066660954</c:v>
                </c:pt>
                <c:pt idx="150">
                  <c:v>0.88466092441165267</c:v>
                </c:pt>
                <c:pt idx="151">
                  <c:v>0.87350747649804028</c:v>
                </c:pt>
                <c:pt idx="152">
                  <c:v>0.82338966677146708</c:v>
                </c:pt>
                <c:pt idx="153">
                  <c:v>0.7768999866135391</c:v>
                </c:pt>
                <c:pt idx="154">
                  <c:v>0.73250008750160001</c:v>
                </c:pt>
                <c:pt idx="155">
                  <c:v>0.67267928309331348</c:v>
                </c:pt>
                <c:pt idx="156">
                  <c:v>0.61994850589560424</c:v>
                </c:pt>
                <c:pt idx="157">
                  <c:v>0.60903986823691014</c:v>
                </c:pt>
                <c:pt idx="158">
                  <c:v>0.49360740673577491</c:v>
                </c:pt>
                <c:pt idx="159">
                  <c:v>0.49184285317707999</c:v>
                </c:pt>
                <c:pt idx="160">
                  <c:v>0.44597358392427489</c:v>
                </c:pt>
                <c:pt idx="161">
                  <c:v>0.47203720695903573</c:v>
                </c:pt>
                <c:pt idx="162">
                  <c:v>0.37074815254509863</c:v>
                </c:pt>
                <c:pt idx="163">
                  <c:v>0.42471676307131462</c:v>
                </c:pt>
                <c:pt idx="164">
                  <c:v>0.34430367622065844</c:v>
                </c:pt>
                <c:pt idx="165">
                  <c:v>0.45081747516906584</c:v>
                </c:pt>
                <c:pt idx="166">
                  <c:v>0.40866362932495681</c:v>
                </c:pt>
                <c:pt idx="167">
                  <c:v>0.42534198331400364</c:v>
                </c:pt>
                <c:pt idx="168">
                  <c:v>0.38711283689578013</c:v>
                </c:pt>
                <c:pt idx="169">
                  <c:v>0.48559922055390292</c:v>
                </c:pt>
                <c:pt idx="170">
                  <c:v>0.42249784433935289</c:v>
                </c:pt>
                <c:pt idx="171">
                  <c:v>0.47063470747579861</c:v>
                </c:pt>
                <c:pt idx="172">
                  <c:v>0.41891919157759017</c:v>
                </c:pt>
                <c:pt idx="173">
                  <c:v>0.39485466975701466</c:v>
                </c:pt>
                <c:pt idx="174">
                  <c:v>0.45621908761427549</c:v>
                </c:pt>
                <c:pt idx="175">
                  <c:v>0.40602450223661624</c:v>
                </c:pt>
                <c:pt idx="176">
                  <c:v>0.50035593528443145</c:v>
                </c:pt>
                <c:pt idx="177">
                  <c:v>0.38599201842951597</c:v>
                </c:pt>
                <c:pt idx="178">
                  <c:v>0.41006843103795837</c:v>
                </c:pt>
                <c:pt idx="179">
                  <c:v>0.36161257016287141</c:v>
                </c:pt>
                <c:pt idx="180">
                  <c:v>0.41616506083866195</c:v>
                </c:pt>
                <c:pt idx="181">
                  <c:v>0.40197594258330333</c:v>
                </c:pt>
                <c:pt idx="182">
                  <c:v>0.4107926589930882</c:v>
                </c:pt>
                <c:pt idx="183">
                  <c:v>0.44689363492163126</c:v>
                </c:pt>
                <c:pt idx="184">
                  <c:v>0.38301564429018092</c:v>
                </c:pt>
                <c:pt idx="185">
                  <c:v>0.4134532256606534</c:v>
                </c:pt>
                <c:pt idx="186">
                  <c:v>0.39969460552377128</c:v>
                </c:pt>
                <c:pt idx="187">
                  <c:v>0.43724057184416842</c:v>
                </c:pt>
                <c:pt idx="188">
                  <c:v>0.42385411220878338</c:v>
                </c:pt>
                <c:pt idx="189">
                  <c:v>0.38895933688987028</c:v>
                </c:pt>
                <c:pt idx="190">
                  <c:v>0.35404565920669046</c:v>
                </c:pt>
                <c:pt idx="191">
                  <c:v>0.28673024947762088</c:v>
                </c:pt>
                <c:pt idx="192">
                  <c:v>0.32419675230764194</c:v>
                </c:pt>
                <c:pt idx="193">
                  <c:v>0.3307251869185312</c:v>
                </c:pt>
                <c:pt idx="194">
                  <c:v>0.37721991427139551</c:v>
                </c:pt>
                <c:pt idx="195">
                  <c:v>0.21858503578083502</c:v>
                </c:pt>
                <c:pt idx="196">
                  <c:v>9.7548419005158898E-2</c:v>
                </c:pt>
                <c:pt idx="197">
                  <c:v>7.1737889527552168E-2</c:v>
                </c:pt>
                <c:pt idx="198">
                  <c:v>7.5377635823704839E-2</c:v>
                </c:pt>
                <c:pt idx="199">
                  <c:v>0.17558296966547318</c:v>
                </c:pt>
                <c:pt idx="200">
                  <c:v>9.9898971621891069E-2</c:v>
                </c:pt>
                <c:pt idx="201">
                  <c:v>7.2425003230816271E-2</c:v>
                </c:pt>
                <c:pt idx="202">
                  <c:v>0.16478265421956756</c:v>
                </c:pt>
                <c:pt idx="203">
                  <c:v>0.18711890009583965</c:v>
                </c:pt>
                <c:pt idx="204">
                  <c:v>0.17698628231806793</c:v>
                </c:pt>
                <c:pt idx="205">
                  <c:v>9.5190089586068782E-2</c:v>
                </c:pt>
                <c:pt idx="206">
                  <c:v>0.12209324526851049</c:v>
                </c:pt>
                <c:pt idx="207">
                  <c:v>9.6681456949767874E-2</c:v>
                </c:pt>
                <c:pt idx="208">
                  <c:v>4.8845730855278179E-2</c:v>
                </c:pt>
                <c:pt idx="209">
                  <c:v>0.13403463911046362</c:v>
                </c:pt>
                <c:pt idx="210">
                  <c:v>8.189399352738104E-2</c:v>
                </c:pt>
                <c:pt idx="211">
                  <c:v>3.5315932157107377E-2</c:v>
                </c:pt>
                <c:pt idx="212">
                  <c:v>0.11035551154381615</c:v>
                </c:pt>
                <c:pt idx="213">
                  <c:v>8.2479060409498164E-2</c:v>
                </c:pt>
                <c:pt idx="214">
                  <c:v>4.6512169038344341E-2</c:v>
                </c:pt>
                <c:pt idx="215">
                  <c:v>0.13667056814993417</c:v>
                </c:pt>
                <c:pt idx="216">
                  <c:v>0.18865049722408286</c:v>
                </c:pt>
                <c:pt idx="217">
                  <c:v>8.3316478723133858E-2</c:v>
                </c:pt>
                <c:pt idx="218">
                  <c:v>0.19326895972579092</c:v>
                </c:pt>
                <c:pt idx="219">
                  <c:v>3.0465609016300646E-2</c:v>
                </c:pt>
                <c:pt idx="220">
                  <c:v>9.0416134054439892E-2</c:v>
                </c:pt>
                <c:pt idx="221">
                  <c:v>5.413885905144164E-2</c:v>
                </c:pt>
                <c:pt idx="222">
                  <c:v>0.10813903865397596</c:v>
                </c:pt>
                <c:pt idx="223">
                  <c:v>0.11786688112301284</c:v>
                </c:pt>
                <c:pt idx="224">
                  <c:v>9.329562760786797E-2</c:v>
                </c:pt>
                <c:pt idx="225">
                  <c:v>2.0674786555664498E-2</c:v>
                </c:pt>
                <c:pt idx="226">
                  <c:v>4.2380914169663234E-2</c:v>
                </c:pt>
                <c:pt idx="227">
                  <c:v>0.1099312870012055</c:v>
                </c:pt>
                <c:pt idx="228">
                  <c:v>0.10474951967832812</c:v>
                </c:pt>
                <c:pt idx="229">
                  <c:v>0.19562067617689929</c:v>
                </c:pt>
                <c:pt idx="230">
                  <c:v>8.473524206181722E-2</c:v>
                </c:pt>
                <c:pt idx="231">
                  <c:v>1.4247695525059638E-2</c:v>
                </c:pt>
                <c:pt idx="232">
                  <c:v>7.3185992881107761E-2</c:v>
                </c:pt>
                <c:pt idx="233">
                  <c:v>0.1591846581608696</c:v>
                </c:pt>
                <c:pt idx="234">
                  <c:v>0.14909581465731842</c:v>
                </c:pt>
                <c:pt idx="235">
                  <c:v>0.11898619141631883</c:v>
                </c:pt>
                <c:pt idx="236">
                  <c:v>0.14429319283705583</c:v>
                </c:pt>
                <c:pt idx="237">
                  <c:v>0.21037219716750968</c:v>
                </c:pt>
                <c:pt idx="238">
                  <c:v>0.10282303920517788</c:v>
                </c:pt>
                <c:pt idx="239">
                  <c:v>0.14050288446149198</c:v>
                </c:pt>
                <c:pt idx="240">
                  <c:v>2.6754081649821296E-2</c:v>
                </c:pt>
              </c:numCache>
            </c:numRef>
          </c:yVal>
          <c:smooth val="0"/>
          <c:extLst>
            <c:ext xmlns:c16="http://schemas.microsoft.com/office/drawing/2014/chart" uri="{C3380CC4-5D6E-409C-BE32-E72D297353CC}">
              <c16:uniqueId val="{00000001-E4C9-4295-AFD9-D6386F310DDF}"/>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PSA = 0º</c:v>
          </c:tx>
          <c:spPr>
            <a:ln w="25400" cap="rnd">
              <a:solidFill>
                <a:schemeClr val="accent1"/>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Angle_Perpendicular!$F$9:$F$249</c:f>
              <c:numCache>
                <c:formatCode>0.00E+00</c:formatCode>
                <c:ptCount val="241"/>
                <c:pt idx="0">
                  <c:v>2.279E-5</c:v>
                </c:pt>
                <c:pt idx="1">
                  <c:v>2.4229000000000001E-5</c:v>
                </c:pt>
                <c:pt idx="2">
                  <c:v>2.8867E-5</c:v>
                </c:pt>
                <c:pt idx="3">
                  <c:v>2.3578999999999999E-5</c:v>
                </c:pt>
                <c:pt idx="4">
                  <c:v>3.1940999999999998E-5</c:v>
                </c:pt>
                <c:pt idx="5">
                  <c:v>2.8221E-5</c:v>
                </c:pt>
                <c:pt idx="6">
                  <c:v>3.4607999999999998E-5</c:v>
                </c:pt>
                <c:pt idx="7">
                  <c:v>2.9238E-5</c:v>
                </c:pt>
                <c:pt idx="8">
                  <c:v>2.9972E-5</c:v>
                </c:pt>
                <c:pt idx="9">
                  <c:v>2.7234E-5</c:v>
                </c:pt>
                <c:pt idx="10">
                  <c:v>2.8249E-5</c:v>
                </c:pt>
                <c:pt idx="11">
                  <c:v>3.4632000000000003E-5</c:v>
                </c:pt>
                <c:pt idx="12">
                  <c:v>3.3964000000000002E-5</c:v>
                </c:pt>
                <c:pt idx="13">
                  <c:v>3.7406000000000001E-5</c:v>
                </c:pt>
                <c:pt idx="14">
                  <c:v>3.7387E-5</c:v>
                </c:pt>
                <c:pt idx="15">
                  <c:v>3.6174999999999998E-5</c:v>
                </c:pt>
                <c:pt idx="16">
                  <c:v>4.9091999999999997E-5</c:v>
                </c:pt>
                <c:pt idx="17">
                  <c:v>4.6971999999999997E-5</c:v>
                </c:pt>
                <c:pt idx="18">
                  <c:v>6.7562000000000001E-5</c:v>
                </c:pt>
                <c:pt idx="19">
                  <c:v>5.6385999999999999E-5</c:v>
                </c:pt>
                <c:pt idx="20">
                  <c:v>6.9306000000000004E-5</c:v>
                </c:pt>
                <c:pt idx="21">
                  <c:v>6.7397999999999994E-5</c:v>
                </c:pt>
                <c:pt idx="22">
                  <c:v>7.3187000000000002E-5</c:v>
                </c:pt>
                <c:pt idx="23">
                  <c:v>9.1277E-5</c:v>
                </c:pt>
                <c:pt idx="24">
                  <c:v>1.3955E-4</c:v>
                </c:pt>
                <c:pt idx="25">
                  <c:v>1.22481E-4</c:v>
                </c:pt>
                <c:pt idx="26">
                  <c:v>1.3970700000000001E-4</c:v>
                </c:pt>
                <c:pt idx="27">
                  <c:v>1.19128E-4</c:v>
                </c:pt>
                <c:pt idx="28">
                  <c:v>1.7099899999999999E-4</c:v>
                </c:pt>
                <c:pt idx="29">
                  <c:v>1.5595600000000001E-4</c:v>
                </c:pt>
                <c:pt idx="30">
                  <c:v>1.4200199999999999E-4</c:v>
                </c:pt>
                <c:pt idx="31">
                  <c:v>1.18569E-4</c:v>
                </c:pt>
                <c:pt idx="32">
                  <c:v>1.21505E-4</c:v>
                </c:pt>
                <c:pt idx="33">
                  <c:v>1.1734E-4</c:v>
                </c:pt>
                <c:pt idx="34">
                  <c:v>1.2650399999999999E-4</c:v>
                </c:pt>
                <c:pt idx="35">
                  <c:v>1.16587E-4</c:v>
                </c:pt>
                <c:pt idx="36">
                  <c:v>1.52134E-4</c:v>
                </c:pt>
                <c:pt idx="37">
                  <c:v>2.19108E-4</c:v>
                </c:pt>
                <c:pt idx="38">
                  <c:v>4.02929E-4</c:v>
                </c:pt>
                <c:pt idx="39">
                  <c:v>8.1038799999999999E-4</c:v>
                </c:pt>
                <c:pt idx="40">
                  <c:v>1.3120199999999999E-3</c:v>
                </c:pt>
                <c:pt idx="41">
                  <c:v>1.61911E-3</c:v>
                </c:pt>
                <c:pt idx="42">
                  <c:v>1.93501E-3</c:v>
                </c:pt>
                <c:pt idx="43">
                  <c:v>1.9328699999999999E-3</c:v>
                </c:pt>
                <c:pt idx="44">
                  <c:v>1.9373999999999999E-3</c:v>
                </c:pt>
                <c:pt idx="45">
                  <c:v>2.1460199999999998E-3</c:v>
                </c:pt>
                <c:pt idx="46">
                  <c:v>2.1460199999999998E-3</c:v>
                </c:pt>
                <c:pt idx="47">
                  <c:v>2.2821600000000001E-3</c:v>
                </c:pt>
                <c:pt idx="48">
                  <c:v>2.4519099999999999E-3</c:v>
                </c:pt>
                <c:pt idx="49">
                  <c:v>2.5534799999999999E-3</c:v>
                </c:pt>
                <c:pt idx="50">
                  <c:v>2.7163199999999999E-3</c:v>
                </c:pt>
                <c:pt idx="51">
                  <c:v>2.8348100000000001E-3</c:v>
                </c:pt>
                <c:pt idx="52">
                  <c:v>2.9370899999999998E-3</c:v>
                </c:pt>
                <c:pt idx="53">
                  <c:v>3.1313999999999999E-3</c:v>
                </c:pt>
                <c:pt idx="54">
                  <c:v>3.31475E-3</c:v>
                </c:pt>
                <c:pt idx="55">
                  <c:v>3.4430200000000002E-3</c:v>
                </c:pt>
                <c:pt idx="56">
                  <c:v>3.6020399999999999E-3</c:v>
                </c:pt>
                <c:pt idx="57">
                  <c:v>3.8271099999999999E-3</c:v>
                </c:pt>
                <c:pt idx="58">
                  <c:v>3.9999800000000002E-3</c:v>
                </c:pt>
                <c:pt idx="59">
                  <c:v>4.1721199999999996E-3</c:v>
                </c:pt>
                <c:pt idx="60">
                  <c:v>4.4663300000000001E-3</c:v>
                </c:pt>
                <c:pt idx="61">
                  <c:v>4.6398899999999998E-3</c:v>
                </c:pt>
                <c:pt idx="62">
                  <c:v>4.8535200000000001E-3</c:v>
                </c:pt>
                <c:pt idx="63">
                  <c:v>5.1927900000000001E-3</c:v>
                </c:pt>
                <c:pt idx="64">
                  <c:v>5.3034099999999997E-3</c:v>
                </c:pt>
                <c:pt idx="65">
                  <c:v>5.5647200000000004E-3</c:v>
                </c:pt>
                <c:pt idx="66">
                  <c:v>5.8336600000000001E-3</c:v>
                </c:pt>
                <c:pt idx="67">
                  <c:v>6.1245300000000004E-3</c:v>
                </c:pt>
                <c:pt idx="68">
                  <c:v>6.4249299999999997E-3</c:v>
                </c:pt>
                <c:pt idx="69">
                  <c:v>6.7110399999999997E-3</c:v>
                </c:pt>
                <c:pt idx="70">
                  <c:v>7.0333799999999997E-3</c:v>
                </c:pt>
                <c:pt idx="71">
                  <c:v>7.37289E-3</c:v>
                </c:pt>
                <c:pt idx="72">
                  <c:v>7.7314699999999998E-3</c:v>
                </c:pt>
                <c:pt idx="73">
                  <c:v>8.0729100000000008E-3</c:v>
                </c:pt>
                <c:pt idx="74">
                  <c:v>8.44198E-3</c:v>
                </c:pt>
                <c:pt idx="75">
                  <c:v>8.8749499999999995E-3</c:v>
                </c:pt>
                <c:pt idx="76">
                  <c:v>9.2325800000000006E-3</c:v>
                </c:pt>
                <c:pt idx="77">
                  <c:v>9.6369400000000001E-3</c:v>
                </c:pt>
                <c:pt idx="78">
                  <c:v>1.00432E-2</c:v>
                </c:pt>
                <c:pt idx="79">
                  <c:v>1.0488600000000001E-2</c:v>
                </c:pt>
                <c:pt idx="80">
                  <c:v>1.09339E-2</c:v>
                </c:pt>
                <c:pt idx="81">
                  <c:v>1.13154E-2</c:v>
                </c:pt>
                <c:pt idx="82">
                  <c:v>1.18418E-2</c:v>
                </c:pt>
                <c:pt idx="83">
                  <c:v>1.22691E-2</c:v>
                </c:pt>
                <c:pt idx="84">
                  <c:v>1.2731599999999999E-2</c:v>
                </c:pt>
                <c:pt idx="85">
                  <c:v>1.30492E-2</c:v>
                </c:pt>
                <c:pt idx="86">
                  <c:v>1.34421E-2</c:v>
                </c:pt>
                <c:pt idx="87">
                  <c:v>1.3922800000000001E-2</c:v>
                </c:pt>
                <c:pt idx="88">
                  <c:v>1.4329E-2</c:v>
                </c:pt>
                <c:pt idx="89">
                  <c:v>1.4811599999999999E-2</c:v>
                </c:pt>
                <c:pt idx="90">
                  <c:v>1.5318E-2</c:v>
                </c:pt>
                <c:pt idx="91">
                  <c:v>1.5803500000000002E-2</c:v>
                </c:pt>
                <c:pt idx="92">
                  <c:v>1.6241200000000001E-2</c:v>
                </c:pt>
                <c:pt idx="93">
                  <c:v>1.6700900000000001E-2</c:v>
                </c:pt>
                <c:pt idx="94">
                  <c:v>1.7178700000000002E-2</c:v>
                </c:pt>
                <c:pt idx="95">
                  <c:v>1.7687000000000001E-2</c:v>
                </c:pt>
                <c:pt idx="96">
                  <c:v>1.8047500000000001E-2</c:v>
                </c:pt>
                <c:pt idx="97">
                  <c:v>1.83841E-2</c:v>
                </c:pt>
                <c:pt idx="98">
                  <c:v>1.87837E-2</c:v>
                </c:pt>
                <c:pt idx="99">
                  <c:v>1.9161299999999999E-2</c:v>
                </c:pt>
                <c:pt idx="100">
                  <c:v>1.9643899999999999E-2</c:v>
                </c:pt>
                <c:pt idx="101">
                  <c:v>1.9924299999999999E-2</c:v>
                </c:pt>
                <c:pt idx="102">
                  <c:v>2.0157000000000001E-2</c:v>
                </c:pt>
                <c:pt idx="103">
                  <c:v>2.0515599999999998E-2</c:v>
                </c:pt>
                <c:pt idx="104">
                  <c:v>2.0836E-2</c:v>
                </c:pt>
                <c:pt idx="105">
                  <c:v>2.09085E-2</c:v>
                </c:pt>
                <c:pt idx="106">
                  <c:v>2.11259E-2</c:v>
                </c:pt>
                <c:pt idx="107">
                  <c:v>2.13548E-2</c:v>
                </c:pt>
                <c:pt idx="108">
                  <c:v>2.1625599999999998E-2</c:v>
                </c:pt>
                <c:pt idx="109">
                  <c:v>2.1690500000000001E-2</c:v>
                </c:pt>
                <c:pt idx="110">
                  <c:v>2.1732399999999999E-2</c:v>
                </c:pt>
                <c:pt idx="111">
                  <c:v>2.1839299999999999E-2</c:v>
                </c:pt>
                <c:pt idx="112">
                  <c:v>2.1888899999999999E-2</c:v>
                </c:pt>
                <c:pt idx="113">
                  <c:v>2.16142E-2</c:v>
                </c:pt>
                <c:pt idx="114">
                  <c:v>2.16218E-2</c:v>
                </c:pt>
                <c:pt idx="115">
                  <c:v>2.17515E-2</c:v>
                </c:pt>
                <c:pt idx="116">
                  <c:v>2.2819599999999999E-2</c:v>
                </c:pt>
                <c:pt idx="117">
                  <c:v>2.3330799999999999E-2</c:v>
                </c:pt>
                <c:pt idx="118">
                  <c:v>2.0626200000000001E-2</c:v>
                </c:pt>
                <c:pt idx="119">
                  <c:v>2.14425E-2</c:v>
                </c:pt>
                <c:pt idx="120">
                  <c:v>2.1511200000000001E-2</c:v>
                </c:pt>
                <c:pt idx="121">
                  <c:v>2.1164100000000002E-2</c:v>
                </c:pt>
                <c:pt idx="122">
                  <c:v>2.09657E-2</c:v>
                </c:pt>
                <c:pt idx="123">
                  <c:v>2.0466000000000002E-2</c:v>
                </c:pt>
                <c:pt idx="124">
                  <c:v>1.99014E-2</c:v>
                </c:pt>
                <c:pt idx="125">
                  <c:v>1.9672499999999999E-2</c:v>
                </c:pt>
                <c:pt idx="126">
                  <c:v>1.9233799999999999E-2</c:v>
                </c:pt>
                <c:pt idx="127">
                  <c:v>1.88066E-2</c:v>
                </c:pt>
                <c:pt idx="128">
                  <c:v>1.84823E-2</c:v>
                </c:pt>
                <c:pt idx="129">
                  <c:v>1.8062700000000001E-2</c:v>
                </c:pt>
                <c:pt idx="130">
                  <c:v>1.7723200000000001E-2</c:v>
                </c:pt>
                <c:pt idx="131">
                  <c:v>1.7147200000000001E-2</c:v>
                </c:pt>
                <c:pt idx="132">
                  <c:v>1.6647499999999999E-2</c:v>
                </c:pt>
                <c:pt idx="133">
                  <c:v>1.62431E-2</c:v>
                </c:pt>
                <c:pt idx="134">
                  <c:v>1.5728099999999998E-2</c:v>
                </c:pt>
                <c:pt idx="135">
                  <c:v>1.5270300000000001E-2</c:v>
                </c:pt>
                <c:pt idx="136">
                  <c:v>1.47706E-2</c:v>
                </c:pt>
                <c:pt idx="137">
                  <c:v>1.43357E-2</c:v>
                </c:pt>
                <c:pt idx="138">
                  <c:v>1.38245E-2</c:v>
                </c:pt>
                <c:pt idx="139">
                  <c:v>1.33629E-2</c:v>
                </c:pt>
                <c:pt idx="140">
                  <c:v>1.2882299999999999E-2</c:v>
                </c:pt>
                <c:pt idx="141">
                  <c:v>1.2394000000000001E-2</c:v>
                </c:pt>
                <c:pt idx="142">
                  <c:v>1.18943E-2</c:v>
                </c:pt>
                <c:pt idx="143">
                  <c:v>1.1413599999999999E-2</c:v>
                </c:pt>
                <c:pt idx="144">
                  <c:v>1.09482E-2</c:v>
                </c:pt>
                <c:pt idx="145">
                  <c:v>1.04867E-2</c:v>
                </c:pt>
                <c:pt idx="146">
                  <c:v>1.00632E-2</c:v>
                </c:pt>
                <c:pt idx="147">
                  <c:v>9.6150000000000003E-3</c:v>
                </c:pt>
                <c:pt idx="148">
                  <c:v>9.1882300000000004E-3</c:v>
                </c:pt>
                <c:pt idx="149">
                  <c:v>8.7800599999999993E-3</c:v>
                </c:pt>
                <c:pt idx="150">
                  <c:v>8.2970300000000004E-3</c:v>
                </c:pt>
                <c:pt idx="151">
                  <c:v>7.9398799999999999E-3</c:v>
                </c:pt>
                <c:pt idx="152">
                  <c:v>7.5178399999999996E-3</c:v>
                </c:pt>
                <c:pt idx="153">
                  <c:v>7.14782E-3</c:v>
                </c:pt>
                <c:pt idx="154">
                  <c:v>6.7386900000000003E-3</c:v>
                </c:pt>
                <c:pt idx="155">
                  <c:v>6.3948900000000003E-3</c:v>
                </c:pt>
                <c:pt idx="156">
                  <c:v>6.0367900000000002E-3</c:v>
                </c:pt>
                <c:pt idx="157">
                  <c:v>5.7368599999999999E-3</c:v>
                </c:pt>
                <c:pt idx="158">
                  <c:v>5.4259599999999996E-3</c:v>
                </c:pt>
                <c:pt idx="159">
                  <c:v>5.1474900000000002E-3</c:v>
                </c:pt>
                <c:pt idx="160">
                  <c:v>4.8656799999999998E-3</c:v>
                </c:pt>
                <c:pt idx="161">
                  <c:v>4.5824300000000002E-3</c:v>
                </c:pt>
                <c:pt idx="162">
                  <c:v>4.3239899999999998E-3</c:v>
                </c:pt>
                <c:pt idx="163">
                  <c:v>4.08939E-3</c:v>
                </c:pt>
                <c:pt idx="164">
                  <c:v>3.8624000000000002E-3</c:v>
                </c:pt>
                <c:pt idx="165">
                  <c:v>3.6220699999999998E-3</c:v>
                </c:pt>
                <c:pt idx="166">
                  <c:v>3.4456399999999998E-3</c:v>
                </c:pt>
                <c:pt idx="167">
                  <c:v>3.2243900000000002E-3</c:v>
                </c:pt>
                <c:pt idx="168">
                  <c:v>3.03842E-3</c:v>
                </c:pt>
                <c:pt idx="169">
                  <c:v>2.8591300000000001E-3</c:v>
                </c:pt>
                <c:pt idx="170">
                  <c:v>2.7012999999999998E-3</c:v>
                </c:pt>
                <c:pt idx="171">
                  <c:v>2.5115200000000002E-3</c:v>
                </c:pt>
                <c:pt idx="172">
                  <c:v>2.3918300000000002E-3</c:v>
                </c:pt>
                <c:pt idx="173">
                  <c:v>2.2468700000000002E-3</c:v>
                </c:pt>
                <c:pt idx="174">
                  <c:v>2.0980999999999999E-3</c:v>
                </c:pt>
                <c:pt idx="175">
                  <c:v>1.9965299999999998E-3</c:v>
                </c:pt>
                <c:pt idx="176">
                  <c:v>1.89448E-3</c:v>
                </c:pt>
                <c:pt idx="177">
                  <c:v>1.7371299999999999E-3</c:v>
                </c:pt>
                <c:pt idx="178">
                  <c:v>1.6508199999999999E-3</c:v>
                </c:pt>
                <c:pt idx="179">
                  <c:v>1.61458E-3</c:v>
                </c:pt>
                <c:pt idx="180">
                  <c:v>1.5564000000000001E-3</c:v>
                </c:pt>
                <c:pt idx="181">
                  <c:v>1.4658E-3</c:v>
                </c:pt>
                <c:pt idx="182">
                  <c:v>1.3065399999999999E-3</c:v>
                </c:pt>
                <c:pt idx="183">
                  <c:v>1.20641E-3</c:v>
                </c:pt>
                <c:pt idx="184">
                  <c:v>1.1315400000000001E-3</c:v>
                </c:pt>
                <c:pt idx="185">
                  <c:v>1.09435E-3</c:v>
                </c:pt>
                <c:pt idx="186">
                  <c:v>1.0962599999999999E-3</c:v>
                </c:pt>
                <c:pt idx="187">
                  <c:v>1.0619200000000001E-3</c:v>
                </c:pt>
                <c:pt idx="188">
                  <c:v>9.7322800000000003E-4</c:v>
                </c:pt>
                <c:pt idx="189">
                  <c:v>9.0205999999999999E-4</c:v>
                </c:pt>
                <c:pt idx="190">
                  <c:v>8.66715E-4</c:v>
                </c:pt>
                <c:pt idx="191">
                  <c:v>8.2314400000000005E-4</c:v>
                </c:pt>
                <c:pt idx="192">
                  <c:v>7.7820199999999997E-4</c:v>
                </c:pt>
                <c:pt idx="193">
                  <c:v>7.35167E-4</c:v>
                </c:pt>
                <c:pt idx="194">
                  <c:v>6.9785500000000005E-4</c:v>
                </c:pt>
                <c:pt idx="195">
                  <c:v>6.4689299999999995E-4</c:v>
                </c:pt>
                <c:pt idx="196">
                  <c:v>6.19952E-4</c:v>
                </c:pt>
                <c:pt idx="197">
                  <c:v>6.0207000000000001E-4</c:v>
                </c:pt>
                <c:pt idx="198">
                  <c:v>5.4866400000000003E-4</c:v>
                </c:pt>
                <c:pt idx="199">
                  <c:v>5.4568399999999995E-4</c:v>
                </c:pt>
                <c:pt idx="200">
                  <c:v>5.7238700000000005E-4</c:v>
                </c:pt>
                <c:pt idx="201">
                  <c:v>4.8345499999999999E-4</c:v>
                </c:pt>
                <c:pt idx="202">
                  <c:v>3.9273699999999999E-4</c:v>
                </c:pt>
                <c:pt idx="203">
                  <c:v>3.1036300000000002E-4</c:v>
                </c:pt>
                <c:pt idx="204">
                  <c:v>1.8876900000000001E-4</c:v>
                </c:pt>
                <c:pt idx="205">
                  <c:v>1.2910499999999999E-4</c:v>
                </c:pt>
                <c:pt idx="206">
                  <c:v>1.0496400000000001E-4</c:v>
                </c:pt>
                <c:pt idx="207">
                  <c:v>8.1681000000000006E-5</c:v>
                </c:pt>
                <c:pt idx="208">
                  <c:v>6.7056000000000003E-5</c:v>
                </c:pt>
                <c:pt idx="209">
                  <c:v>6.7170999999999998E-5</c:v>
                </c:pt>
                <c:pt idx="210">
                  <c:v>5.9024000000000003E-5</c:v>
                </c:pt>
                <c:pt idx="211">
                  <c:v>8.9023999999999993E-5</c:v>
                </c:pt>
                <c:pt idx="212">
                  <c:v>1.1459E-4</c:v>
                </c:pt>
                <c:pt idx="213">
                  <c:v>1.05024E-4</c:v>
                </c:pt>
                <c:pt idx="214">
                  <c:v>1.11223E-4</c:v>
                </c:pt>
                <c:pt idx="215">
                  <c:v>1.21296E-4</c:v>
                </c:pt>
                <c:pt idx="216">
                  <c:v>9.5815000000000003E-5</c:v>
                </c:pt>
                <c:pt idx="217">
                  <c:v>7.6651999999999997E-5</c:v>
                </c:pt>
                <c:pt idx="218">
                  <c:v>6.029E-5</c:v>
                </c:pt>
                <c:pt idx="219">
                  <c:v>4.1276000000000003E-5</c:v>
                </c:pt>
                <c:pt idx="220">
                  <c:v>3.8853000000000002E-5</c:v>
                </c:pt>
                <c:pt idx="221">
                  <c:v>3.5221E-5</c:v>
                </c:pt>
                <c:pt idx="222">
                  <c:v>3.5330999999999998E-5</c:v>
                </c:pt>
                <c:pt idx="223">
                  <c:v>3.0577000000000002E-5</c:v>
                </c:pt>
                <c:pt idx="224">
                  <c:v>2.9686999999999999E-5</c:v>
                </c:pt>
                <c:pt idx="225">
                  <c:v>3.5673999999999998E-5</c:v>
                </c:pt>
                <c:pt idx="226">
                  <c:v>3.1596E-5</c:v>
                </c:pt>
                <c:pt idx="227">
                  <c:v>3.0608999999999998E-5</c:v>
                </c:pt>
                <c:pt idx="228">
                  <c:v>3.4199999999999998E-5</c:v>
                </c:pt>
                <c:pt idx="229">
                  <c:v>2.7321000000000002E-5</c:v>
                </c:pt>
                <c:pt idx="230">
                  <c:v>2.5897999999999998E-5</c:v>
                </c:pt>
                <c:pt idx="231">
                  <c:v>2.3104000000000001E-5</c:v>
                </c:pt>
                <c:pt idx="232">
                  <c:v>2.389E-5</c:v>
                </c:pt>
                <c:pt idx="233">
                  <c:v>2.3363E-5</c:v>
                </c:pt>
                <c:pt idx="234">
                  <c:v>2.4341E-5</c:v>
                </c:pt>
                <c:pt idx="235">
                  <c:v>2.9495000000000001E-5</c:v>
                </c:pt>
                <c:pt idx="236">
                  <c:v>3.7731999999999997E-5</c:v>
                </c:pt>
                <c:pt idx="237">
                  <c:v>2.2629E-5</c:v>
                </c:pt>
                <c:pt idx="238">
                  <c:v>3.3608000000000001E-5</c:v>
                </c:pt>
                <c:pt idx="239">
                  <c:v>2.8742999999999999E-5</c:v>
                </c:pt>
                <c:pt idx="240">
                  <c:v>2.3665000000000001E-5</c:v>
                </c:pt>
              </c:numCache>
            </c:numRef>
          </c:yVal>
          <c:smooth val="0"/>
          <c:extLst>
            <c:ext xmlns:c16="http://schemas.microsoft.com/office/drawing/2014/chart" uri="{C3380CC4-5D6E-409C-BE32-E72D297353CC}">
              <c16:uniqueId val="{00000000-09F8-40B7-B857-9FF67C4E8B59}"/>
            </c:ext>
          </c:extLst>
        </c:ser>
        <c:ser>
          <c:idx val="1"/>
          <c:order val="1"/>
          <c:tx>
            <c:v>PSA = 45º</c:v>
          </c:tx>
          <c:spPr>
            <a:ln w="25400" cap="rnd">
              <a:solidFill>
                <a:schemeClr val="accent2"/>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Angle_Perpendicular!$G$9:$G$249</c:f>
              <c:numCache>
                <c:formatCode>0.00E+00</c:formatCode>
                <c:ptCount val="241"/>
                <c:pt idx="0">
                  <c:v>1.19292E-4</c:v>
                </c:pt>
                <c:pt idx="1">
                  <c:v>8.6232999999999999E-5</c:v>
                </c:pt>
                <c:pt idx="2">
                  <c:v>1.0329500000000001E-4</c:v>
                </c:pt>
                <c:pt idx="3">
                  <c:v>1.5367700000000001E-4</c:v>
                </c:pt>
                <c:pt idx="4">
                  <c:v>1.8488000000000001E-4</c:v>
                </c:pt>
                <c:pt idx="5">
                  <c:v>3.1239000000000001E-4</c:v>
                </c:pt>
                <c:pt idx="6">
                  <c:v>3.8969699999999999E-4</c:v>
                </c:pt>
                <c:pt idx="7">
                  <c:v>2.3311499999999999E-4</c:v>
                </c:pt>
                <c:pt idx="8">
                  <c:v>2.1916700000000001E-4</c:v>
                </c:pt>
                <c:pt idx="9">
                  <c:v>1.45675E-4</c:v>
                </c:pt>
                <c:pt idx="10">
                  <c:v>2.6291800000000001E-4</c:v>
                </c:pt>
                <c:pt idx="11">
                  <c:v>2.3061100000000001E-4</c:v>
                </c:pt>
                <c:pt idx="12">
                  <c:v>1.78278E-4</c:v>
                </c:pt>
                <c:pt idx="13">
                  <c:v>1.26422E-4</c:v>
                </c:pt>
                <c:pt idx="14">
                  <c:v>1.2070000000000001E-4</c:v>
                </c:pt>
                <c:pt idx="15">
                  <c:v>1.2594599999999999E-4</c:v>
                </c:pt>
                <c:pt idx="16">
                  <c:v>2.3597599999999999E-4</c:v>
                </c:pt>
                <c:pt idx="17">
                  <c:v>2.3859799999999999E-4</c:v>
                </c:pt>
                <c:pt idx="18">
                  <c:v>2.12134E-4</c:v>
                </c:pt>
                <c:pt idx="19">
                  <c:v>3.02436E-4</c:v>
                </c:pt>
                <c:pt idx="20">
                  <c:v>2.76865E-4</c:v>
                </c:pt>
                <c:pt idx="21">
                  <c:v>3.3635099999999998E-4</c:v>
                </c:pt>
                <c:pt idx="22">
                  <c:v>3.9834000000000001E-4</c:v>
                </c:pt>
                <c:pt idx="23">
                  <c:v>3.3086699999999999E-4</c:v>
                </c:pt>
                <c:pt idx="24">
                  <c:v>4.8369400000000001E-4</c:v>
                </c:pt>
                <c:pt idx="25">
                  <c:v>5.4681700000000001E-4</c:v>
                </c:pt>
                <c:pt idx="26">
                  <c:v>5.5629400000000004E-4</c:v>
                </c:pt>
                <c:pt idx="27">
                  <c:v>6.8861599999999997E-4</c:v>
                </c:pt>
                <c:pt idx="28">
                  <c:v>7.4571700000000002E-4</c:v>
                </c:pt>
                <c:pt idx="29">
                  <c:v>9.0897500000000002E-4</c:v>
                </c:pt>
                <c:pt idx="30">
                  <c:v>1.2116500000000001E-3</c:v>
                </c:pt>
                <c:pt idx="31">
                  <c:v>7.5102199999999995E-4</c:v>
                </c:pt>
                <c:pt idx="32">
                  <c:v>5.3596899999999996E-4</c:v>
                </c:pt>
                <c:pt idx="33">
                  <c:v>9.1719999999999996E-4</c:v>
                </c:pt>
                <c:pt idx="34">
                  <c:v>5.0497400000000005E-4</c:v>
                </c:pt>
                <c:pt idx="35">
                  <c:v>7.7653300000000004E-4</c:v>
                </c:pt>
                <c:pt idx="36">
                  <c:v>8.3518399999999999E-4</c:v>
                </c:pt>
                <c:pt idx="37">
                  <c:v>9.782390000000001E-4</c:v>
                </c:pt>
                <c:pt idx="38">
                  <c:v>1.8136599999999999E-3</c:v>
                </c:pt>
                <c:pt idx="39">
                  <c:v>4.0047499999999996E-3</c:v>
                </c:pt>
                <c:pt idx="40">
                  <c:v>8.3046600000000002E-3</c:v>
                </c:pt>
                <c:pt idx="41">
                  <c:v>1.8224799999999999E-2</c:v>
                </c:pt>
                <c:pt idx="42">
                  <c:v>3.1700399999999997E-2</c:v>
                </c:pt>
                <c:pt idx="43">
                  <c:v>3.03422E-2</c:v>
                </c:pt>
                <c:pt idx="44">
                  <c:v>2.2480099999999999E-2</c:v>
                </c:pt>
                <c:pt idx="45">
                  <c:v>3.3912900000000003E-2</c:v>
                </c:pt>
                <c:pt idx="46">
                  <c:v>2.8724800000000002E-2</c:v>
                </c:pt>
                <c:pt idx="47">
                  <c:v>2.9071900000000001E-2</c:v>
                </c:pt>
                <c:pt idx="48">
                  <c:v>3.5457799999999998E-2</c:v>
                </c:pt>
                <c:pt idx="49">
                  <c:v>3.8852900000000003E-2</c:v>
                </c:pt>
                <c:pt idx="50">
                  <c:v>4.1141700000000003E-2</c:v>
                </c:pt>
                <c:pt idx="51">
                  <c:v>4.0214800000000002E-2</c:v>
                </c:pt>
                <c:pt idx="52">
                  <c:v>4.1485099999999997E-2</c:v>
                </c:pt>
                <c:pt idx="53">
                  <c:v>4.4319400000000002E-2</c:v>
                </c:pt>
                <c:pt idx="54">
                  <c:v>4.8206600000000002E-2</c:v>
                </c:pt>
                <c:pt idx="55">
                  <c:v>5.0708999999999997E-2</c:v>
                </c:pt>
                <c:pt idx="56">
                  <c:v>5.2105199999999997E-2</c:v>
                </c:pt>
                <c:pt idx="57">
                  <c:v>5.6785799999999997E-2</c:v>
                </c:pt>
                <c:pt idx="58">
                  <c:v>5.9540000000000003E-2</c:v>
                </c:pt>
                <c:pt idx="59">
                  <c:v>6.3381699999999999E-2</c:v>
                </c:pt>
                <c:pt idx="60">
                  <c:v>6.5914600000000004E-2</c:v>
                </c:pt>
                <c:pt idx="61">
                  <c:v>7.0694400000000004E-2</c:v>
                </c:pt>
                <c:pt idx="62">
                  <c:v>7.2250800000000004E-2</c:v>
                </c:pt>
                <c:pt idx="63">
                  <c:v>7.6763600000000001E-2</c:v>
                </c:pt>
                <c:pt idx="64">
                  <c:v>7.8598500000000002E-2</c:v>
                </c:pt>
                <c:pt idx="65">
                  <c:v>8.6029499999999995E-2</c:v>
                </c:pt>
                <c:pt idx="66">
                  <c:v>8.8688400000000001E-2</c:v>
                </c:pt>
                <c:pt idx="67">
                  <c:v>9.3239299999999997E-2</c:v>
                </c:pt>
                <c:pt idx="68">
                  <c:v>9.8335699999999998E-2</c:v>
                </c:pt>
                <c:pt idx="69">
                  <c:v>0.105042</c:v>
                </c:pt>
                <c:pt idx="70">
                  <c:v>0.10546899999999999</c:v>
                </c:pt>
                <c:pt idx="71">
                  <c:v>0.114411</c:v>
                </c:pt>
                <c:pt idx="72">
                  <c:v>0.116761</c:v>
                </c:pt>
                <c:pt idx="73">
                  <c:v>0.12515399999999999</c:v>
                </c:pt>
                <c:pt idx="74">
                  <c:v>0.134126</c:v>
                </c:pt>
                <c:pt idx="75">
                  <c:v>0.136994</c:v>
                </c:pt>
                <c:pt idx="76">
                  <c:v>0.14267099999999999</c:v>
                </c:pt>
                <c:pt idx="77">
                  <c:v>0.15246699999999999</c:v>
                </c:pt>
                <c:pt idx="78">
                  <c:v>0.160279</c:v>
                </c:pt>
                <c:pt idx="79">
                  <c:v>0.16400200000000001</c:v>
                </c:pt>
                <c:pt idx="80">
                  <c:v>0.17633199999999999</c:v>
                </c:pt>
                <c:pt idx="81">
                  <c:v>0.18185499999999999</c:v>
                </c:pt>
                <c:pt idx="82">
                  <c:v>0.19531299999999999</c:v>
                </c:pt>
                <c:pt idx="83">
                  <c:v>0.197572</c:v>
                </c:pt>
                <c:pt idx="84">
                  <c:v>0.205598</c:v>
                </c:pt>
                <c:pt idx="85">
                  <c:v>0.21344099999999999</c:v>
                </c:pt>
                <c:pt idx="86">
                  <c:v>0.22128400000000001</c:v>
                </c:pt>
                <c:pt idx="87">
                  <c:v>0.230042</c:v>
                </c:pt>
                <c:pt idx="88">
                  <c:v>0.237733</c:v>
                </c:pt>
                <c:pt idx="89">
                  <c:v>0.24893299999999999</c:v>
                </c:pt>
                <c:pt idx="90">
                  <c:v>0.25549500000000003</c:v>
                </c:pt>
                <c:pt idx="91">
                  <c:v>0.26523000000000002</c:v>
                </c:pt>
                <c:pt idx="92">
                  <c:v>0.27090599999999998</c:v>
                </c:pt>
                <c:pt idx="93">
                  <c:v>0.28601300000000002</c:v>
                </c:pt>
                <c:pt idx="94">
                  <c:v>0.29617500000000002</c:v>
                </c:pt>
                <c:pt idx="95">
                  <c:v>0.30093599999999998</c:v>
                </c:pt>
                <c:pt idx="96">
                  <c:v>0.30673400000000001</c:v>
                </c:pt>
                <c:pt idx="97">
                  <c:v>0.31726300000000002</c:v>
                </c:pt>
                <c:pt idx="98">
                  <c:v>0.32727200000000001</c:v>
                </c:pt>
                <c:pt idx="99">
                  <c:v>0.33950999999999998</c:v>
                </c:pt>
                <c:pt idx="100">
                  <c:v>0.34936699999999998</c:v>
                </c:pt>
                <c:pt idx="101">
                  <c:v>0.35760700000000001</c:v>
                </c:pt>
                <c:pt idx="102">
                  <c:v>0.35669099999999998</c:v>
                </c:pt>
                <c:pt idx="103">
                  <c:v>0.35464699999999999</c:v>
                </c:pt>
                <c:pt idx="104">
                  <c:v>0.36505300000000002</c:v>
                </c:pt>
                <c:pt idx="105">
                  <c:v>0.37219400000000002</c:v>
                </c:pt>
                <c:pt idx="106">
                  <c:v>0.36926500000000001</c:v>
                </c:pt>
                <c:pt idx="107">
                  <c:v>0.38314999999999999</c:v>
                </c:pt>
                <c:pt idx="108">
                  <c:v>0.40362700000000001</c:v>
                </c:pt>
                <c:pt idx="109">
                  <c:v>0.401918</c:v>
                </c:pt>
                <c:pt idx="110">
                  <c:v>0.39233600000000002</c:v>
                </c:pt>
                <c:pt idx="111">
                  <c:v>0.42462299999999997</c:v>
                </c:pt>
                <c:pt idx="112">
                  <c:v>0.41446100000000002</c:v>
                </c:pt>
                <c:pt idx="113">
                  <c:v>0.40112500000000001</c:v>
                </c:pt>
                <c:pt idx="114">
                  <c:v>0.41220299999999999</c:v>
                </c:pt>
                <c:pt idx="115">
                  <c:v>0.413881</c:v>
                </c:pt>
                <c:pt idx="116">
                  <c:v>0.41470499999999999</c:v>
                </c:pt>
                <c:pt idx="117">
                  <c:v>0.432222</c:v>
                </c:pt>
                <c:pt idx="118">
                  <c:v>0.43216100000000002</c:v>
                </c:pt>
                <c:pt idx="119">
                  <c:v>0.35730200000000001</c:v>
                </c:pt>
                <c:pt idx="120">
                  <c:v>0.45071600000000001</c:v>
                </c:pt>
                <c:pt idx="121">
                  <c:v>0.38720900000000003</c:v>
                </c:pt>
                <c:pt idx="122">
                  <c:v>0.44348300000000002</c:v>
                </c:pt>
                <c:pt idx="123">
                  <c:v>0.412416</c:v>
                </c:pt>
                <c:pt idx="124">
                  <c:v>0.39978200000000003</c:v>
                </c:pt>
                <c:pt idx="125">
                  <c:v>0.38113599999999997</c:v>
                </c:pt>
                <c:pt idx="126">
                  <c:v>0.37454399999999999</c:v>
                </c:pt>
                <c:pt idx="127">
                  <c:v>0.382357</c:v>
                </c:pt>
                <c:pt idx="128">
                  <c:v>0.38061699999999998</c:v>
                </c:pt>
                <c:pt idx="129">
                  <c:v>0.376863</c:v>
                </c:pt>
                <c:pt idx="130">
                  <c:v>0.37304900000000002</c:v>
                </c:pt>
                <c:pt idx="131">
                  <c:v>0.363985</c:v>
                </c:pt>
                <c:pt idx="132">
                  <c:v>0.35125899999999999</c:v>
                </c:pt>
                <c:pt idx="133">
                  <c:v>0.343416</c:v>
                </c:pt>
                <c:pt idx="134">
                  <c:v>0.34494200000000003</c:v>
                </c:pt>
                <c:pt idx="135">
                  <c:v>0.32769999999999999</c:v>
                </c:pt>
                <c:pt idx="136">
                  <c:v>0.324129</c:v>
                </c:pt>
                <c:pt idx="137">
                  <c:v>0.31381399999999998</c:v>
                </c:pt>
                <c:pt idx="138">
                  <c:v>0.30005100000000001</c:v>
                </c:pt>
                <c:pt idx="139">
                  <c:v>0.29397800000000002</c:v>
                </c:pt>
                <c:pt idx="140">
                  <c:v>0.284914</c:v>
                </c:pt>
                <c:pt idx="141">
                  <c:v>0.27609400000000001</c:v>
                </c:pt>
                <c:pt idx="142">
                  <c:v>0.26724399999999998</c:v>
                </c:pt>
                <c:pt idx="143">
                  <c:v>0.26120199999999999</c:v>
                </c:pt>
                <c:pt idx="144">
                  <c:v>0.24759</c:v>
                </c:pt>
                <c:pt idx="145">
                  <c:v>0.2417</c:v>
                </c:pt>
                <c:pt idx="146">
                  <c:v>0.23355200000000001</c:v>
                </c:pt>
                <c:pt idx="147">
                  <c:v>0.21896499999999999</c:v>
                </c:pt>
                <c:pt idx="148">
                  <c:v>0.21347099999999999</c:v>
                </c:pt>
                <c:pt idx="149">
                  <c:v>0.20642199999999999</c:v>
                </c:pt>
                <c:pt idx="150">
                  <c:v>0.19308600000000001</c:v>
                </c:pt>
                <c:pt idx="151">
                  <c:v>0.18707399999999999</c:v>
                </c:pt>
                <c:pt idx="152">
                  <c:v>0.178315</c:v>
                </c:pt>
                <c:pt idx="153">
                  <c:v>0.17193700000000001</c:v>
                </c:pt>
                <c:pt idx="154">
                  <c:v>0.16598599999999999</c:v>
                </c:pt>
                <c:pt idx="155">
                  <c:v>0.15237500000000001</c:v>
                </c:pt>
                <c:pt idx="156">
                  <c:v>0.14660699999999999</c:v>
                </c:pt>
                <c:pt idx="157">
                  <c:v>0.14044300000000001</c:v>
                </c:pt>
                <c:pt idx="158">
                  <c:v>0.131166</c:v>
                </c:pt>
                <c:pt idx="159">
                  <c:v>0.126222</c:v>
                </c:pt>
                <c:pt idx="160">
                  <c:v>0.12030100000000001</c:v>
                </c:pt>
                <c:pt idx="161">
                  <c:v>0.114289</c:v>
                </c:pt>
                <c:pt idx="162">
                  <c:v>0.108765</c:v>
                </c:pt>
                <c:pt idx="163">
                  <c:v>0.103089</c:v>
                </c:pt>
                <c:pt idx="164">
                  <c:v>0.100129</c:v>
                </c:pt>
                <c:pt idx="165">
                  <c:v>8.9478000000000002E-2</c:v>
                </c:pt>
                <c:pt idx="166">
                  <c:v>8.7311299999999994E-2</c:v>
                </c:pt>
                <c:pt idx="167">
                  <c:v>8.2977800000000004E-2</c:v>
                </c:pt>
                <c:pt idx="168">
                  <c:v>7.8613799999999998E-2</c:v>
                </c:pt>
                <c:pt idx="169">
                  <c:v>7.4860099999999999E-2</c:v>
                </c:pt>
                <c:pt idx="170">
                  <c:v>6.8024200000000007E-2</c:v>
                </c:pt>
                <c:pt idx="171">
                  <c:v>6.4667199999999994E-2</c:v>
                </c:pt>
                <c:pt idx="172">
                  <c:v>6.28972E-2</c:v>
                </c:pt>
                <c:pt idx="173">
                  <c:v>5.6884999999999998E-2</c:v>
                </c:pt>
                <c:pt idx="174">
                  <c:v>5.4290999999999999E-2</c:v>
                </c:pt>
                <c:pt idx="175">
                  <c:v>5.28567E-2</c:v>
                </c:pt>
                <c:pt idx="176">
                  <c:v>4.8075E-2</c:v>
                </c:pt>
                <c:pt idx="177">
                  <c:v>4.80673E-2</c:v>
                </c:pt>
                <c:pt idx="178">
                  <c:v>4.4649399999999999E-2</c:v>
                </c:pt>
                <c:pt idx="179">
                  <c:v>4.1948600000000003E-2</c:v>
                </c:pt>
                <c:pt idx="180">
                  <c:v>3.7845799999999999E-2</c:v>
                </c:pt>
                <c:pt idx="181">
                  <c:v>3.5827900000000003E-2</c:v>
                </c:pt>
                <c:pt idx="182">
                  <c:v>3.5770700000000002E-2</c:v>
                </c:pt>
                <c:pt idx="183">
                  <c:v>3.19884E-2</c:v>
                </c:pt>
                <c:pt idx="184">
                  <c:v>3.0719900000000001E-2</c:v>
                </c:pt>
                <c:pt idx="185">
                  <c:v>2.79504E-2</c:v>
                </c:pt>
                <c:pt idx="186">
                  <c:v>2.56692E-2</c:v>
                </c:pt>
                <c:pt idx="187">
                  <c:v>2.44809E-2</c:v>
                </c:pt>
                <c:pt idx="188">
                  <c:v>2.4938700000000001E-2</c:v>
                </c:pt>
                <c:pt idx="189">
                  <c:v>2.40842E-2</c:v>
                </c:pt>
                <c:pt idx="190">
                  <c:v>2.3737100000000001E-2</c:v>
                </c:pt>
                <c:pt idx="191">
                  <c:v>2.0240899999999999E-2</c:v>
                </c:pt>
                <c:pt idx="192">
                  <c:v>2.1078199999999998E-2</c:v>
                </c:pt>
                <c:pt idx="193">
                  <c:v>1.8285900000000001E-2</c:v>
                </c:pt>
                <c:pt idx="194">
                  <c:v>1.7532499999999999E-2</c:v>
                </c:pt>
                <c:pt idx="195">
                  <c:v>1.63938E-2</c:v>
                </c:pt>
                <c:pt idx="196">
                  <c:v>1.7082300000000002E-2</c:v>
                </c:pt>
                <c:pt idx="197">
                  <c:v>1.52093E-2</c:v>
                </c:pt>
                <c:pt idx="198">
                  <c:v>1.26038E-2</c:v>
                </c:pt>
                <c:pt idx="199">
                  <c:v>1.4877400000000001E-2</c:v>
                </c:pt>
                <c:pt idx="200">
                  <c:v>1.63652E-2</c:v>
                </c:pt>
                <c:pt idx="201">
                  <c:v>1.1047400000000001E-2</c:v>
                </c:pt>
                <c:pt idx="202">
                  <c:v>1.41602E-2</c:v>
                </c:pt>
                <c:pt idx="203">
                  <c:v>1.5499199999999999E-2</c:v>
                </c:pt>
                <c:pt idx="204">
                  <c:v>9.3613299999999993E-3</c:v>
                </c:pt>
                <c:pt idx="205">
                  <c:v>4.0641100000000001E-3</c:v>
                </c:pt>
                <c:pt idx="206">
                  <c:v>2.2876400000000001E-3</c:v>
                </c:pt>
                <c:pt idx="207">
                  <c:v>1.0564400000000001E-3</c:v>
                </c:pt>
                <c:pt idx="208">
                  <c:v>5.4145199999999999E-4</c:v>
                </c:pt>
                <c:pt idx="209">
                  <c:v>5.6195599999999996E-4</c:v>
                </c:pt>
                <c:pt idx="210">
                  <c:v>4.4763300000000002E-4</c:v>
                </c:pt>
                <c:pt idx="211">
                  <c:v>5.5241999999999997E-4</c:v>
                </c:pt>
                <c:pt idx="212">
                  <c:v>7.9751400000000004E-4</c:v>
                </c:pt>
                <c:pt idx="213">
                  <c:v>6.5315100000000004E-4</c:v>
                </c:pt>
                <c:pt idx="214">
                  <c:v>1.8750500000000001E-3</c:v>
                </c:pt>
                <c:pt idx="215">
                  <c:v>1.50348E-3</c:v>
                </c:pt>
                <c:pt idx="216">
                  <c:v>1.51826E-3</c:v>
                </c:pt>
                <c:pt idx="217">
                  <c:v>9.4962499999999995E-4</c:v>
                </c:pt>
                <c:pt idx="218">
                  <c:v>6.2084599999999998E-4</c:v>
                </c:pt>
                <c:pt idx="219">
                  <c:v>2.92661E-4</c:v>
                </c:pt>
                <c:pt idx="220">
                  <c:v>2.4283E-4</c:v>
                </c:pt>
                <c:pt idx="221">
                  <c:v>1.92874E-4</c:v>
                </c:pt>
                <c:pt idx="222">
                  <c:v>1.63757E-4</c:v>
                </c:pt>
                <c:pt idx="223">
                  <c:v>1.2431399999999999E-4</c:v>
                </c:pt>
                <c:pt idx="224">
                  <c:v>1.4919099999999999E-4</c:v>
                </c:pt>
                <c:pt idx="225">
                  <c:v>2.0444500000000001E-4</c:v>
                </c:pt>
                <c:pt idx="226">
                  <c:v>8.9374000000000002E-5</c:v>
                </c:pt>
                <c:pt idx="227">
                  <c:v>9.9409999999999999E-5</c:v>
                </c:pt>
                <c:pt idx="228">
                  <c:v>8.8974999999999994E-5</c:v>
                </c:pt>
                <c:pt idx="229">
                  <c:v>1.04368E-4</c:v>
                </c:pt>
                <c:pt idx="230">
                  <c:v>9.6589999999999995E-5</c:v>
                </c:pt>
                <c:pt idx="231">
                  <c:v>1.4194899999999999E-4</c:v>
                </c:pt>
                <c:pt idx="232">
                  <c:v>1.36525E-4</c:v>
                </c:pt>
                <c:pt idx="233">
                  <c:v>1.37658E-4</c:v>
                </c:pt>
                <c:pt idx="234">
                  <c:v>1.12892E-4</c:v>
                </c:pt>
                <c:pt idx="235">
                  <c:v>1.08034E-4</c:v>
                </c:pt>
                <c:pt idx="236">
                  <c:v>2.87445E-4</c:v>
                </c:pt>
                <c:pt idx="237">
                  <c:v>1.4001199999999999E-4</c:v>
                </c:pt>
                <c:pt idx="238">
                  <c:v>1.12921E-4</c:v>
                </c:pt>
                <c:pt idx="239">
                  <c:v>1.00315E-4</c:v>
                </c:pt>
                <c:pt idx="240">
                  <c:v>1.00554E-4</c:v>
                </c:pt>
              </c:numCache>
            </c:numRef>
          </c:yVal>
          <c:smooth val="0"/>
          <c:extLst>
            <c:ext xmlns:c16="http://schemas.microsoft.com/office/drawing/2014/chart" uri="{C3380CC4-5D6E-409C-BE32-E72D297353CC}">
              <c16:uniqueId val="{00000001-09F8-40B7-B857-9FF67C4E8B59}"/>
            </c:ext>
          </c:extLst>
        </c:ser>
        <c:ser>
          <c:idx val="2"/>
          <c:order val="2"/>
          <c:tx>
            <c:v>PSA = 90º</c:v>
          </c:tx>
          <c:spPr>
            <a:ln w="25400" cap="rnd">
              <a:solidFill>
                <a:schemeClr val="accent4"/>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Angle_Perpendicular!$H$9:$H$249</c:f>
              <c:numCache>
                <c:formatCode>0.00E+00</c:formatCode>
                <c:ptCount val="241"/>
                <c:pt idx="0">
                  <c:v>2.4294900000000001E-4</c:v>
                </c:pt>
                <c:pt idx="1">
                  <c:v>1.72437E-4</c:v>
                </c:pt>
                <c:pt idx="2">
                  <c:v>2.22952E-4</c:v>
                </c:pt>
                <c:pt idx="3">
                  <c:v>3.33877E-4</c:v>
                </c:pt>
                <c:pt idx="4">
                  <c:v>4.0197600000000002E-4</c:v>
                </c:pt>
                <c:pt idx="5">
                  <c:v>6.2108400000000005E-4</c:v>
                </c:pt>
                <c:pt idx="6">
                  <c:v>8.0979200000000004E-4</c:v>
                </c:pt>
                <c:pt idx="7">
                  <c:v>4.7707700000000001E-4</c:v>
                </c:pt>
                <c:pt idx="8">
                  <c:v>4.9579500000000005E-4</c:v>
                </c:pt>
                <c:pt idx="9">
                  <c:v>3.0184E-4</c:v>
                </c:pt>
                <c:pt idx="10">
                  <c:v>5.39903E-4</c:v>
                </c:pt>
                <c:pt idx="11">
                  <c:v>5.2333299999999996E-4</c:v>
                </c:pt>
                <c:pt idx="12">
                  <c:v>4.2128700000000001E-4</c:v>
                </c:pt>
                <c:pt idx="13">
                  <c:v>2.7382600000000002E-4</c:v>
                </c:pt>
                <c:pt idx="14">
                  <c:v>2.7871299999999999E-4</c:v>
                </c:pt>
                <c:pt idx="15">
                  <c:v>2.6834199999999997E-4</c:v>
                </c:pt>
                <c:pt idx="16">
                  <c:v>6.0952100000000002E-4</c:v>
                </c:pt>
                <c:pt idx="17">
                  <c:v>5.0557E-4</c:v>
                </c:pt>
                <c:pt idx="18">
                  <c:v>5.4800900000000002E-4</c:v>
                </c:pt>
                <c:pt idx="19">
                  <c:v>7.2706099999999998E-4</c:v>
                </c:pt>
                <c:pt idx="20">
                  <c:v>6.3550800000000001E-4</c:v>
                </c:pt>
                <c:pt idx="21">
                  <c:v>8.04666E-4</c:v>
                </c:pt>
                <c:pt idx="22">
                  <c:v>9.1457699999999997E-4</c:v>
                </c:pt>
                <c:pt idx="23">
                  <c:v>8.0752700000000005E-4</c:v>
                </c:pt>
                <c:pt idx="24">
                  <c:v>1.3096399999999999E-3</c:v>
                </c:pt>
                <c:pt idx="25">
                  <c:v>1.44447E-3</c:v>
                </c:pt>
                <c:pt idx="26">
                  <c:v>1.42253E-3</c:v>
                </c:pt>
                <c:pt idx="27">
                  <c:v>1.6892000000000001E-3</c:v>
                </c:pt>
                <c:pt idx="28">
                  <c:v>1.8545499999999999E-3</c:v>
                </c:pt>
                <c:pt idx="29">
                  <c:v>2.2225499999999998E-3</c:v>
                </c:pt>
                <c:pt idx="30">
                  <c:v>2.9935999999999999E-3</c:v>
                </c:pt>
                <c:pt idx="31">
                  <c:v>1.8191399999999999E-3</c:v>
                </c:pt>
                <c:pt idx="32">
                  <c:v>1.32037E-3</c:v>
                </c:pt>
                <c:pt idx="33">
                  <c:v>2.14292E-3</c:v>
                </c:pt>
                <c:pt idx="34">
                  <c:v>1.0934E-3</c:v>
                </c:pt>
                <c:pt idx="35">
                  <c:v>1.7385600000000001E-3</c:v>
                </c:pt>
                <c:pt idx="36">
                  <c:v>1.84775E-3</c:v>
                </c:pt>
                <c:pt idx="37">
                  <c:v>2.0380200000000002E-3</c:v>
                </c:pt>
                <c:pt idx="38">
                  <c:v>3.60443E-3</c:v>
                </c:pt>
                <c:pt idx="39">
                  <c:v>8.1945100000000003E-3</c:v>
                </c:pt>
                <c:pt idx="40">
                  <c:v>1.7122399999999999E-2</c:v>
                </c:pt>
                <c:pt idx="41">
                  <c:v>3.8538200000000002E-2</c:v>
                </c:pt>
                <c:pt idx="42">
                  <c:v>6.7970799999999998E-2</c:v>
                </c:pt>
                <c:pt idx="43">
                  <c:v>6.4094999999999999E-2</c:v>
                </c:pt>
                <c:pt idx="44">
                  <c:v>4.7676299999999998E-2</c:v>
                </c:pt>
                <c:pt idx="45">
                  <c:v>7.2456800000000002E-2</c:v>
                </c:pt>
                <c:pt idx="46">
                  <c:v>6.0837000000000002E-2</c:v>
                </c:pt>
                <c:pt idx="47">
                  <c:v>6.0997200000000001E-2</c:v>
                </c:pt>
                <c:pt idx="48">
                  <c:v>7.4608300000000002E-2</c:v>
                </c:pt>
                <c:pt idx="49">
                  <c:v>8.2077499999999998E-2</c:v>
                </c:pt>
                <c:pt idx="50">
                  <c:v>8.7219699999999997E-2</c:v>
                </c:pt>
                <c:pt idx="51">
                  <c:v>8.4320500000000007E-2</c:v>
                </c:pt>
                <c:pt idx="52">
                  <c:v>8.63347E-2</c:v>
                </c:pt>
                <c:pt idx="53">
                  <c:v>9.4780400000000001E-2</c:v>
                </c:pt>
                <c:pt idx="54">
                  <c:v>0.102715</c:v>
                </c:pt>
                <c:pt idx="55">
                  <c:v>0.10785</c:v>
                </c:pt>
                <c:pt idx="56">
                  <c:v>0.110192</c:v>
                </c:pt>
                <c:pt idx="57">
                  <c:v>0.119973</c:v>
                </c:pt>
                <c:pt idx="58">
                  <c:v>0.12545899999999999</c:v>
                </c:pt>
                <c:pt idx="59">
                  <c:v>0.133821</c:v>
                </c:pt>
                <c:pt idx="60">
                  <c:v>0.14046600000000001</c:v>
                </c:pt>
                <c:pt idx="61">
                  <c:v>0.15051400000000001</c:v>
                </c:pt>
                <c:pt idx="62">
                  <c:v>0.153199</c:v>
                </c:pt>
                <c:pt idx="63">
                  <c:v>0.162827</c:v>
                </c:pt>
                <c:pt idx="64">
                  <c:v>0.165765</c:v>
                </c:pt>
                <c:pt idx="65">
                  <c:v>0.18124499999999999</c:v>
                </c:pt>
                <c:pt idx="66">
                  <c:v>0.187806</c:v>
                </c:pt>
                <c:pt idx="67">
                  <c:v>0.19627500000000001</c:v>
                </c:pt>
                <c:pt idx="68">
                  <c:v>0.20794799999999999</c:v>
                </c:pt>
                <c:pt idx="69">
                  <c:v>0.219666</c:v>
                </c:pt>
                <c:pt idx="70">
                  <c:v>0.22259599999999999</c:v>
                </c:pt>
                <c:pt idx="71">
                  <c:v>0.24090700000000001</c:v>
                </c:pt>
                <c:pt idx="72">
                  <c:v>0.245667</c:v>
                </c:pt>
                <c:pt idx="73">
                  <c:v>0.26245299999999999</c:v>
                </c:pt>
                <c:pt idx="74">
                  <c:v>0.28228999999999999</c:v>
                </c:pt>
                <c:pt idx="75">
                  <c:v>0.288271</c:v>
                </c:pt>
                <c:pt idx="76">
                  <c:v>0.29968499999999998</c:v>
                </c:pt>
                <c:pt idx="77">
                  <c:v>0.32165700000000003</c:v>
                </c:pt>
                <c:pt idx="78">
                  <c:v>0.33636700000000003</c:v>
                </c:pt>
                <c:pt idx="79">
                  <c:v>0.34399600000000002</c:v>
                </c:pt>
                <c:pt idx="80">
                  <c:v>0.37072899999999998</c:v>
                </c:pt>
                <c:pt idx="81">
                  <c:v>0.38110500000000003</c:v>
                </c:pt>
                <c:pt idx="82">
                  <c:v>0.41174500000000003</c:v>
                </c:pt>
                <c:pt idx="83">
                  <c:v>0.41424800000000001</c:v>
                </c:pt>
                <c:pt idx="84">
                  <c:v>0.43127599999999999</c:v>
                </c:pt>
                <c:pt idx="85">
                  <c:v>0.447878</c:v>
                </c:pt>
                <c:pt idx="86">
                  <c:v>0.46521200000000001</c:v>
                </c:pt>
                <c:pt idx="87">
                  <c:v>0.48218</c:v>
                </c:pt>
                <c:pt idx="88">
                  <c:v>0.49914700000000001</c:v>
                </c:pt>
                <c:pt idx="89">
                  <c:v>0.52215999999999996</c:v>
                </c:pt>
                <c:pt idx="90">
                  <c:v>0.53589200000000003</c:v>
                </c:pt>
                <c:pt idx="91">
                  <c:v>0.55615599999999998</c:v>
                </c:pt>
                <c:pt idx="92">
                  <c:v>0.56665399999999999</c:v>
                </c:pt>
                <c:pt idx="93">
                  <c:v>0.59985699999999997</c:v>
                </c:pt>
                <c:pt idx="94">
                  <c:v>0.62243999999999999</c:v>
                </c:pt>
                <c:pt idx="95">
                  <c:v>0.63299899999999998</c:v>
                </c:pt>
                <c:pt idx="96">
                  <c:v>0.64313100000000001</c:v>
                </c:pt>
                <c:pt idx="97">
                  <c:v>0.66333399999999998</c:v>
                </c:pt>
                <c:pt idx="98">
                  <c:v>0.68610000000000004</c:v>
                </c:pt>
                <c:pt idx="99">
                  <c:v>0.71411500000000006</c:v>
                </c:pt>
                <c:pt idx="100">
                  <c:v>0.732487</c:v>
                </c:pt>
                <c:pt idx="101">
                  <c:v>0.74914899999999995</c:v>
                </c:pt>
                <c:pt idx="102">
                  <c:v>0.75201799999999996</c:v>
                </c:pt>
                <c:pt idx="103">
                  <c:v>0.74701300000000004</c:v>
                </c:pt>
                <c:pt idx="104">
                  <c:v>0.76629999999999998</c:v>
                </c:pt>
                <c:pt idx="105">
                  <c:v>0.78509899999999999</c:v>
                </c:pt>
                <c:pt idx="106">
                  <c:v>0.77710299999999999</c:v>
                </c:pt>
                <c:pt idx="107">
                  <c:v>0.79980899999999999</c:v>
                </c:pt>
                <c:pt idx="108">
                  <c:v>0.84033599999999997</c:v>
                </c:pt>
                <c:pt idx="109">
                  <c:v>0.84711099999999995</c:v>
                </c:pt>
                <c:pt idx="110">
                  <c:v>0.81848500000000002</c:v>
                </c:pt>
                <c:pt idx="111">
                  <c:v>0.89343600000000001</c:v>
                </c:pt>
                <c:pt idx="112">
                  <c:v>0.86206400000000005</c:v>
                </c:pt>
                <c:pt idx="113">
                  <c:v>0.83643000000000001</c:v>
                </c:pt>
                <c:pt idx="114">
                  <c:v>0.86285800000000001</c:v>
                </c:pt>
                <c:pt idx="115">
                  <c:v>0.86658100000000005</c:v>
                </c:pt>
                <c:pt idx="116">
                  <c:v>0.86743499999999996</c:v>
                </c:pt>
                <c:pt idx="117">
                  <c:v>0.90002800000000005</c:v>
                </c:pt>
                <c:pt idx="118">
                  <c:v>0.90491100000000002</c:v>
                </c:pt>
                <c:pt idx="119">
                  <c:v>0.74695199999999995</c:v>
                </c:pt>
                <c:pt idx="120">
                  <c:v>0.94647599999999998</c:v>
                </c:pt>
                <c:pt idx="121">
                  <c:v>0.80939099999999997</c:v>
                </c:pt>
                <c:pt idx="122">
                  <c:v>0.93054599999999998</c:v>
                </c:pt>
                <c:pt idx="123">
                  <c:v>0.86432299999999995</c:v>
                </c:pt>
                <c:pt idx="124">
                  <c:v>0.84265500000000004</c:v>
                </c:pt>
                <c:pt idx="125">
                  <c:v>0.80432499999999996</c:v>
                </c:pt>
                <c:pt idx="126">
                  <c:v>0.78906600000000005</c:v>
                </c:pt>
                <c:pt idx="127">
                  <c:v>0.80371499999999996</c:v>
                </c:pt>
                <c:pt idx="128">
                  <c:v>0.79919799999999996</c:v>
                </c:pt>
                <c:pt idx="129">
                  <c:v>0.79138600000000003</c:v>
                </c:pt>
                <c:pt idx="130">
                  <c:v>0.781864</c:v>
                </c:pt>
                <c:pt idx="131">
                  <c:v>0.76184499999999999</c:v>
                </c:pt>
                <c:pt idx="132">
                  <c:v>0.73700299999999996</c:v>
                </c:pt>
                <c:pt idx="133">
                  <c:v>0.71930300000000003</c:v>
                </c:pt>
                <c:pt idx="134">
                  <c:v>0.72320899999999999</c:v>
                </c:pt>
                <c:pt idx="135">
                  <c:v>0.68805300000000003</c:v>
                </c:pt>
                <c:pt idx="136">
                  <c:v>0.68011900000000003</c:v>
                </c:pt>
                <c:pt idx="137">
                  <c:v>0.65802400000000005</c:v>
                </c:pt>
                <c:pt idx="138">
                  <c:v>0.63007000000000002</c:v>
                </c:pt>
                <c:pt idx="139">
                  <c:v>0.61645899999999998</c:v>
                </c:pt>
                <c:pt idx="140">
                  <c:v>0.59863699999999997</c:v>
                </c:pt>
                <c:pt idx="141">
                  <c:v>0.57922700000000005</c:v>
                </c:pt>
                <c:pt idx="142">
                  <c:v>0.561222</c:v>
                </c:pt>
                <c:pt idx="143">
                  <c:v>0.54901500000000003</c:v>
                </c:pt>
                <c:pt idx="144">
                  <c:v>0.52087799999999995</c:v>
                </c:pt>
                <c:pt idx="145">
                  <c:v>0.50909800000000005</c:v>
                </c:pt>
                <c:pt idx="146">
                  <c:v>0.490541</c:v>
                </c:pt>
                <c:pt idx="147">
                  <c:v>0.46063399999999999</c:v>
                </c:pt>
                <c:pt idx="148">
                  <c:v>0.44812200000000002</c:v>
                </c:pt>
                <c:pt idx="149">
                  <c:v>0.43310700000000002</c:v>
                </c:pt>
                <c:pt idx="150">
                  <c:v>0.407167</c:v>
                </c:pt>
                <c:pt idx="151">
                  <c:v>0.39294600000000002</c:v>
                </c:pt>
                <c:pt idx="152">
                  <c:v>0.37451400000000001</c:v>
                </c:pt>
                <c:pt idx="153">
                  <c:v>0.36200100000000002</c:v>
                </c:pt>
                <c:pt idx="154">
                  <c:v>0.34814600000000001</c:v>
                </c:pt>
                <c:pt idx="155">
                  <c:v>0.320436</c:v>
                </c:pt>
                <c:pt idx="156">
                  <c:v>0.30945</c:v>
                </c:pt>
                <c:pt idx="157">
                  <c:v>0.297182</c:v>
                </c:pt>
                <c:pt idx="158">
                  <c:v>0.27673500000000001</c:v>
                </c:pt>
                <c:pt idx="159">
                  <c:v>0.26703100000000002</c:v>
                </c:pt>
                <c:pt idx="160">
                  <c:v>0.25372499999999998</c:v>
                </c:pt>
                <c:pt idx="161">
                  <c:v>0.241456</c:v>
                </c:pt>
                <c:pt idx="162">
                  <c:v>0.229188</c:v>
                </c:pt>
                <c:pt idx="163">
                  <c:v>0.21771299999999999</c:v>
                </c:pt>
                <c:pt idx="164">
                  <c:v>0.21118300000000001</c:v>
                </c:pt>
                <c:pt idx="165">
                  <c:v>0.18939300000000001</c:v>
                </c:pt>
                <c:pt idx="166">
                  <c:v>0.18493699999999999</c:v>
                </c:pt>
                <c:pt idx="167">
                  <c:v>0.174012</c:v>
                </c:pt>
                <c:pt idx="168">
                  <c:v>0.166993</c:v>
                </c:pt>
                <c:pt idx="169">
                  <c:v>0.15856999999999999</c:v>
                </c:pt>
                <c:pt idx="170">
                  <c:v>0.144898</c:v>
                </c:pt>
                <c:pt idx="171">
                  <c:v>0.13702500000000001</c:v>
                </c:pt>
                <c:pt idx="172">
                  <c:v>0.13336300000000001</c:v>
                </c:pt>
                <c:pt idx="173">
                  <c:v>0.11926299999999999</c:v>
                </c:pt>
                <c:pt idx="174">
                  <c:v>0.114869</c:v>
                </c:pt>
                <c:pt idx="175">
                  <c:v>0.11139</c:v>
                </c:pt>
                <c:pt idx="176">
                  <c:v>0.10211199999999999</c:v>
                </c:pt>
                <c:pt idx="177">
                  <c:v>0.10192900000000001</c:v>
                </c:pt>
                <c:pt idx="178">
                  <c:v>9.4448599999999994E-2</c:v>
                </c:pt>
                <c:pt idx="179">
                  <c:v>8.9580999999999994E-2</c:v>
                </c:pt>
                <c:pt idx="180">
                  <c:v>7.9967999999999997E-2</c:v>
                </c:pt>
                <c:pt idx="181">
                  <c:v>7.6328800000000002E-2</c:v>
                </c:pt>
                <c:pt idx="182">
                  <c:v>7.5775599999999999E-2</c:v>
                </c:pt>
                <c:pt idx="183">
                  <c:v>6.7924999999999999E-2</c:v>
                </c:pt>
                <c:pt idx="184">
                  <c:v>6.5227999999999994E-2</c:v>
                </c:pt>
                <c:pt idx="185">
                  <c:v>5.9185300000000003E-2</c:v>
                </c:pt>
                <c:pt idx="186">
                  <c:v>5.5092099999999998E-2</c:v>
                </c:pt>
                <c:pt idx="187">
                  <c:v>5.2707900000000002E-2</c:v>
                </c:pt>
                <c:pt idx="188">
                  <c:v>5.2501899999999997E-2</c:v>
                </c:pt>
                <c:pt idx="189">
                  <c:v>5.1361299999999999E-2</c:v>
                </c:pt>
                <c:pt idx="190">
                  <c:v>5.0857800000000002E-2</c:v>
                </c:pt>
                <c:pt idx="191">
                  <c:v>4.3136800000000003E-2</c:v>
                </c:pt>
                <c:pt idx="192">
                  <c:v>4.5124299999999999E-2</c:v>
                </c:pt>
                <c:pt idx="193">
                  <c:v>3.8929199999999997E-2</c:v>
                </c:pt>
                <c:pt idx="194">
                  <c:v>3.7990799999999998E-2</c:v>
                </c:pt>
                <c:pt idx="195">
                  <c:v>3.5740099999999997E-2</c:v>
                </c:pt>
                <c:pt idx="196">
                  <c:v>3.6686200000000002E-2</c:v>
                </c:pt>
                <c:pt idx="197">
                  <c:v>3.2474799999999998E-2</c:v>
                </c:pt>
                <c:pt idx="198">
                  <c:v>2.68556E-2</c:v>
                </c:pt>
                <c:pt idx="199">
                  <c:v>3.1337999999999998E-2</c:v>
                </c:pt>
                <c:pt idx="200">
                  <c:v>3.4683499999999999E-2</c:v>
                </c:pt>
                <c:pt idx="201">
                  <c:v>2.3433800000000001E-2</c:v>
                </c:pt>
                <c:pt idx="202">
                  <c:v>3.0265899999999998E-2</c:v>
                </c:pt>
                <c:pt idx="203">
                  <c:v>3.33636E-2</c:v>
                </c:pt>
                <c:pt idx="204">
                  <c:v>1.9680099999999999E-2</c:v>
                </c:pt>
                <c:pt idx="205">
                  <c:v>8.65608E-3</c:v>
                </c:pt>
                <c:pt idx="206">
                  <c:v>4.8389699999999997E-3</c:v>
                </c:pt>
                <c:pt idx="207">
                  <c:v>2.1186E-3</c:v>
                </c:pt>
                <c:pt idx="208">
                  <c:v>1.1015E-3</c:v>
                </c:pt>
                <c:pt idx="209">
                  <c:v>1.0895799999999999E-3</c:v>
                </c:pt>
                <c:pt idx="210">
                  <c:v>8.9574200000000004E-4</c:v>
                </c:pt>
                <c:pt idx="211">
                  <c:v>9.6023500000000004E-4</c:v>
                </c:pt>
                <c:pt idx="212">
                  <c:v>1.45841E-3</c:v>
                </c:pt>
                <c:pt idx="213">
                  <c:v>1.17446E-3</c:v>
                </c:pt>
                <c:pt idx="214">
                  <c:v>3.6110999999999999E-3</c:v>
                </c:pt>
                <c:pt idx="215">
                  <c:v>2.6295300000000001E-3</c:v>
                </c:pt>
                <c:pt idx="216">
                  <c:v>3.0417600000000001E-3</c:v>
                </c:pt>
                <c:pt idx="217">
                  <c:v>2.00512E-3</c:v>
                </c:pt>
                <c:pt idx="218">
                  <c:v>1.11724E-3</c:v>
                </c:pt>
                <c:pt idx="219">
                  <c:v>5.5814199999999997E-4</c:v>
                </c:pt>
                <c:pt idx="220">
                  <c:v>4.5681200000000002E-4</c:v>
                </c:pt>
                <c:pt idx="221">
                  <c:v>3.6359000000000001E-4</c:v>
                </c:pt>
                <c:pt idx="222">
                  <c:v>3.1620500000000001E-4</c:v>
                </c:pt>
                <c:pt idx="223">
                  <c:v>2.6017599999999998E-4</c:v>
                </c:pt>
                <c:pt idx="224">
                  <c:v>2.9146899999999998E-4</c:v>
                </c:pt>
                <c:pt idx="225">
                  <c:v>3.6794099999999999E-4</c:v>
                </c:pt>
                <c:pt idx="226">
                  <c:v>1.8257000000000001E-4</c:v>
                </c:pt>
                <c:pt idx="227">
                  <c:v>1.7523899999999999E-4</c:v>
                </c:pt>
                <c:pt idx="228">
                  <c:v>1.5643300000000001E-4</c:v>
                </c:pt>
                <c:pt idx="229">
                  <c:v>1.88977E-4</c:v>
                </c:pt>
                <c:pt idx="230">
                  <c:v>1.84537E-4</c:v>
                </c:pt>
                <c:pt idx="231">
                  <c:v>2.7281199999999999E-4</c:v>
                </c:pt>
                <c:pt idx="232">
                  <c:v>3.0380700000000001E-4</c:v>
                </c:pt>
                <c:pt idx="233">
                  <c:v>2.39492E-4</c:v>
                </c:pt>
                <c:pt idx="234">
                  <c:v>1.9446099999999999E-4</c:v>
                </c:pt>
                <c:pt idx="235">
                  <c:v>2.1240199999999999E-4</c:v>
                </c:pt>
                <c:pt idx="236">
                  <c:v>5.3167700000000004E-4</c:v>
                </c:pt>
                <c:pt idx="237">
                  <c:v>2.7311000000000002E-4</c:v>
                </c:pt>
                <c:pt idx="238">
                  <c:v>1.7332400000000001E-4</c:v>
                </c:pt>
                <c:pt idx="239">
                  <c:v>2.1141899999999999E-4</c:v>
                </c:pt>
                <c:pt idx="240">
                  <c:v>1.8978199999999999E-4</c:v>
                </c:pt>
              </c:numCache>
            </c:numRef>
          </c:yVal>
          <c:smooth val="0"/>
          <c:extLst>
            <c:ext xmlns:c16="http://schemas.microsoft.com/office/drawing/2014/chart" uri="{C3380CC4-5D6E-409C-BE32-E72D297353CC}">
              <c16:uniqueId val="{00000002-09F8-40B7-B857-9FF67C4E8B59}"/>
            </c:ext>
          </c:extLst>
        </c:ser>
        <c:ser>
          <c:idx val="3"/>
          <c:order val="3"/>
          <c:tx>
            <c:v>PSA = 135º</c:v>
          </c:tx>
          <c:spPr>
            <a:ln w="25400" cap="rnd">
              <a:solidFill>
                <a:schemeClr val="accent6"/>
              </a:solidFill>
              <a:round/>
            </a:ln>
            <a:effectLst/>
          </c:spPr>
          <c:marker>
            <c:symbol val="circle"/>
            <c:size val="5"/>
            <c:spPr>
              <a:noFill/>
              <a:ln w="9525">
                <a:noFill/>
              </a:ln>
              <a:effectLst/>
            </c:spPr>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Angle_Perpendicular!$I$9:$I$249</c:f>
              <c:numCache>
                <c:formatCode>0.00E+00</c:formatCode>
                <c:ptCount val="241"/>
                <c:pt idx="0">
                  <c:v>1.31705E-4</c:v>
                </c:pt>
                <c:pt idx="1">
                  <c:v>1.07334E-4</c:v>
                </c:pt>
                <c:pt idx="2">
                  <c:v>1.4491499999999999E-4</c:v>
                </c:pt>
                <c:pt idx="3">
                  <c:v>1.9484099999999999E-4</c:v>
                </c:pt>
                <c:pt idx="4">
                  <c:v>2.43009E-4</c:v>
                </c:pt>
                <c:pt idx="5">
                  <c:v>3.3152300000000002E-4</c:v>
                </c:pt>
                <c:pt idx="6">
                  <c:v>4.3803599999999999E-4</c:v>
                </c:pt>
                <c:pt idx="7">
                  <c:v>2.6053399999999998E-4</c:v>
                </c:pt>
                <c:pt idx="8">
                  <c:v>2.8646200000000002E-4</c:v>
                </c:pt>
                <c:pt idx="9">
                  <c:v>1.8251000000000001E-4</c:v>
                </c:pt>
                <c:pt idx="10">
                  <c:v>3.0058800000000002E-4</c:v>
                </c:pt>
                <c:pt idx="11">
                  <c:v>2.9987299999999998E-4</c:v>
                </c:pt>
                <c:pt idx="12">
                  <c:v>2.74541E-4</c:v>
                </c:pt>
                <c:pt idx="13">
                  <c:v>1.76133E-4</c:v>
                </c:pt>
                <c:pt idx="14">
                  <c:v>1.83881E-4</c:v>
                </c:pt>
                <c:pt idx="15">
                  <c:v>1.6236399999999999E-4</c:v>
                </c:pt>
                <c:pt idx="16">
                  <c:v>4.12049E-4</c:v>
                </c:pt>
                <c:pt idx="17">
                  <c:v>3.0356799999999999E-4</c:v>
                </c:pt>
                <c:pt idx="18">
                  <c:v>3.9786299999999998E-4</c:v>
                </c:pt>
                <c:pt idx="19">
                  <c:v>4.6736199999999997E-4</c:v>
                </c:pt>
                <c:pt idx="20">
                  <c:v>4.0531299999999997E-4</c:v>
                </c:pt>
                <c:pt idx="21">
                  <c:v>5.2601500000000001E-4</c:v>
                </c:pt>
                <c:pt idx="22">
                  <c:v>5.7196999999999999E-4</c:v>
                </c:pt>
                <c:pt idx="23">
                  <c:v>5.4973700000000001E-4</c:v>
                </c:pt>
                <c:pt idx="24">
                  <c:v>9.4193599999999999E-4</c:v>
                </c:pt>
                <c:pt idx="25">
                  <c:v>9.9325900000000003E-4</c:v>
                </c:pt>
                <c:pt idx="26">
                  <c:v>9.6083099999999999E-4</c:v>
                </c:pt>
                <c:pt idx="27">
                  <c:v>1.0905299999999999E-3</c:v>
                </c:pt>
                <c:pt idx="28">
                  <c:v>1.22762E-3</c:v>
                </c:pt>
                <c:pt idx="29">
                  <c:v>1.3856999999999999E-3</c:v>
                </c:pt>
                <c:pt idx="30">
                  <c:v>1.92095E-3</c:v>
                </c:pt>
                <c:pt idx="31">
                  <c:v>1.18447E-3</c:v>
                </c:pt>
                <c:pt idx="32">
                  <c:v>8.9645800000000004E-4</c:v>
                </c:pt>
                <c:pt idx="33">
                  <c:v>1.3055899999999999E-3</c:v>
                </c:pt>
                <c:pt idx="34">
                  <c:v>6.6590699999999998E-4</c:v>
                </c:pt>
                <c:pt idx="35">
                  <c:v>1.0368899999999999E-3</c:v>
                </c:pt>
                <c:pt idx="36">
                  <c:v>1.09483E-3</c:v>
                </c:pt>
                <c:pt idx="37">
                  <c:v>1.17398E-3</c:v>
                </c:pt>
                <c:pt idx="38">
                  <c:v>1.9734100000000001E-3</c:v>
                </c:pt>
                <c:pt idx="39">
                  <c:v>4.4715700000000002E-3</c:v>
                </c:pt>
                <c:pt idx="40">
                  <c:v>9.2507000000000006E-3</c:v>
                </c:pt>
                <c:pt idx="41">
                  <c:v>2.0870300000000001E-2</c:v>
                </c:pt>
                <c:pt idx="42">
                  <c:v>3.5938499999999998E-2</c:v>
                </c:pt>
                <c:pt idx="43">
                  <c:v>3.3886199999999998E-2</c:v>
                </c:pt>
                <c:pt idx="44">
                  <c:v>2.53869E-2</c:v>
                </c:pt>
                <c:pt idx="45">
                  <c:v>3.8582100000000001E-2</c:v>
                </c:pt>
                <c:pt idx="46">
                  <c:v>3.2188700000000001E-2</c:v>
                </c:pt>
                <c:pt idx="47">
                  <c:v>3.2188700000000001E-2</c:v>
                </c:pt>
                <c:pt idx="48">
                  <c:v>3.90666E-2</c:v>
                </c:pt>
                <c:pt idx="49">
                  <c:v>4.3335199999999997E-2</c:v>
                </c:pt>
                <c:pt idx="50">
                  <c:v>4.6184799999999998E-2</c:v>
                </c:pt>
                <c:pt idx="51">
                  <c:v>4.4407099999999998E-2</c:v>
                </c:pt>
                <c:pt idx="52">
                  <c:v>4.5173900000000003E-2</c:v>
                </c:pt>
                <c:pt idx="53">
                  <c:v>5.0827299999999999E-2</c:v>
                </c:pt>
                <c:pt idx="54">
                  <c:v>5.4908999999999999E-2</c:v>
                </c:pt>
                <c:pt idx="55">
                  <c:v>5.7640299999999998E-2</c:v>
                </c:pt>
                <c:pt idx="56">
                  <c:v>5.8555799999999998E-2</c:v>
                </c:pt>
                <c:pt idx="57">
                  <c:v>6.3435099999999994E-2</c:v>
                </c:pt>
                <c:pt idx="58">
                  <c:v>6.6414399999999998E-2</c:v>
                </c:pt>
                <c:pt idx="59">
                  <c:v>7.0828000000000002E-2</c:v>
                </c:pt>
                <c:pt idx="60">
                  <c:v>7.4760900000000005E-2</c:v>
                </c:pt>
                <c:pt idx="61">
                  <c:v>8.0040500000000001E-2</c:v>
                </c:pt>
                <c:pt idx="62">
                  <c:v>8.1661700000000004E-2</c:v>
                </c:pt>
                <c:pt idx="63">
                  <c:v>8.6639900000000006E-2</c:v>
                </c:pt>
                <c:pt idx="64">
                  <c:v>8.8081800000000002E-2</c:v>
                </c:pt>
                <c:pt idx="65">
                  <c:v>9.5997299999999994E-2</c:v>
                </c:pt>
                <c:pt idx="66">
                  <c:v>0.100373</c:v>
                </c:pt>
                <c:pt idx="67">
                  <c:v>0.103882</c:v>
                </c:pt>
                <c:pt idx="68">
                  <c:v>0.11035200000000001</c:v>
                </c:pt>
                <c:pt idx="69">
                  <c:v>0.11618100000000001</c:v>
                </c:pt>
                <c:pt idx="70">
                  <c:v>0.11831700000000001</c:v>
                </c:pt>
                <c:pt idx="71">
                  <c:v>0.128022</c:v>
                </c:pt>
                <c:pt idx="72">
                  <c:v>0.130464</c:v>
                </c:pt>
                <c:pt idx="73">
                  <c:v>0.13907</c:v>
                </c:pt>
                <c:pt idx="74">
                  <c:v>0.14968999999999999</c:v>
                </c:pt>
                <c:pt idx="75">
                  <c:v>0.15298600000000001</c:v>
                </c:pt>
                <c:pt idx="76">
                  <c:v>0.15918099999999999</c:v>
                </c:pt>
                <c:pt idx="77">
                  <c:v>0.171205</c:v>
                </c:pt>
                <c:pt idx="78">
                  <c:v>0.17791799999999999</c:v>
                </c:pt>
                <c:pt idx="79">
                  <c:v>0.182588</c:v>
                </c:pt>
                <c:pt idx="80">
                  <c:v>0.19650400000000001</c:v>
                </c:pt>
                <c:pt idx="81">
                  <c:v>0.20114199999999999</c:v>
                </c:pt>
                <c:pt idx="82">
                  <c:v>0.21832399999999999</c:v>
                </c:pt>
                <c:pt idx="83">
                  <c:v>0.218751</c:v>
                </c:pt>
                <c:pt idx="84">
                  <c:v>0.22802800000000001</c:v>
                </c:pt>
                <c:pt idx="85">
                  <c:v>0.23660400000000001</c:v>
                </c:pt>
                <c:pt idx="86">
                  <c:v>0.24701000000000001</c:v>
                </c:pt>
                <c:pt idx="87">
                  <c:v>0.25488499999999997</c:v>
                </c:pt>
                <c:pt idx="88">
                  <c:v>0.26422299999999999</c:v>
                </c:pt>
                <c:pt idx="89">
                  <c:v>0.27578900000000001</c:v>
                </c:pt>
                <c:pt idx="90">
                  <c:v>0.28338799999999997</c:v>
                </c:pt>
                <c:pt idx="91">
                  <c:v>0.29403899999999999</c:v>
                </c:pt>
                <c:pt idx="92">
                  <c:v>0.29892200000000002</c:v>
                </c:pt>
                <c:pt idx="93">
                  <c:v>0.31765900000000002</c:v>
                </c:pt>
                <c:pt idx="94">
                  <c:v>0.329683</c:v>
                </c:pt>
                <c:pt idx="95">
                  <c:v>0.33624500000000002</c:v>
                </c:pt>
                <c:pt idx="96">
                  <c:v>0.34024199999999999</c:v>
                </c:pt>
                <c:pt idx="97">
                  <c:v>0.35013</c:v>
                </c:pt>
                <c:pt idx="98">
                  <c:v>0.36368</c:v>
                </c:pt>
                <c:pt idx="99">
                  <c:v>0.379274</c:v>
                </c:pt>
                <c:pt idx="100">
                  <c:v>0.387484</c:v>
                </c:pt>
                <c:pt idx="101">
                  <c:v>0.39605899999999999</c:v>
                </c:pt>
                <c:pt idx="102">
                  <c:v>0.40030100000000002</c:v>
                </c:pt>
                <c:pt idx="103">
                  <c:v>0.39728000000000002</c:v>
                </c:pt>
                <c:pt idx="104">
                  <c:v>0.40600799999999998</c:v>
                </c:pt>
                <c:pt idx="105">
                  <c:v>0.41922199999999998</c:v>
                </c:pt>
                <c:pt idx="106">
                  <c:v>0.41339300000000001</c:v>
                </c:pt>
                <c:pt idx="107">
                  <c:v>0.42099199999999998</c:v>
                </c:pt>
                <c:pt idx="108">
                  <c:v>0.44101099999999999</c:v>
                </c:pt>
                <c:pt idx="109">
                  <c:v>0.45041100000000001</c:v>
                </c:pt>
                <c:pt idx="110">
                  <c:v>0.43060500000000002</c:v>
                </c:pt>
                <c:pt idx="111">
                  <c:v>0.47439799999999999</c:v>
                </c:pt>
                <c:pt idx="112">
                  <c:v>0.45257799999999998</c:v>
                </c:pt>
                <c:pt idx="113">
                  <c:v>0.44015700000000002</c:v>
                </c:pt>
                <c:pt idx="114">
                  <c:v>0.45593499999999998</c:v>
                </c:pt>
                <c:pt idx="115">
                  <c:v>0.45782699999999998</c:v>
                </c:pt>
                <c:pt idx="116">
                  <c:v>0.45758199999999999</c:v>
                </c:pt>
                <c:pt idx="117">
                  <c:v>0.47155999999999998</c:v>
                </c:pt>
                <c:pt idx="118">
                  <c:v>0.47711399999999998</c:v>
                </c:pt>
                <c:pt idx="119">
                  <c:v>0.39624199999999998</c:v>
                </c:pt>
                <c:pt idx="120">
                  <c:v>0.49817099999999997</c:v>
                </c:pt>
                <c:pt idx="121">
                  <c:v>0.428591</c:v>
                </c:pt>
                <c:pt idx="122">
                  <c:v>0.49121300000000001</c:v>
                </c:pt>
                <c:pt idx="123">
                  <c:v>0.45501900000000001</c:v>
                </c:pt>
                <c:pt idx="124">
                  <c:v>0.446413</c:v>
                </c:pt>
                <c:pt idx="125">
                  <c:v>0.42746200000000001</c:v>
                </c:pt>
                <c:pt idx="126">
                  <c:v>0.418734</c:v>
                </c:pt>
                <c:pt idx="127">
                  <c:v>0.42651600000000001</c:v>
                </c:pt>
                <c:pt idx="128">
                  <c:v>0.42266999999999999</c:v>
                </c:pt>
                <c:pt idx="129">
                  <c:v>0.41922199999999998</c:v>
                </c:pt>
                <c:pt idx="130">
                  <c:v>0.41342400000000001</c:v>
                </c:pt>
                <c:pt idx="131">
                  <c:v>0.40182699999999999</c:v>
                </c:pt>
                <c:pt idx="132">
                  <c:v>0.38955899999999999</c:v>
                </c:pt>
                <c:pt idx="133">
                  <c:v>0.37967099999999998</c:v>
                </c:pt>
                <c:pt idx="134">
                  <c:v>0.38153300000000001</c:v>
                </c:pt>
                <c:pt idx="135">
                  <c:v>0.36413800000000002</c:v>
                </c:pt>
                <c:pt idx="136">
                  <c:v>0.35952899999999999</c:v>
                </c:pt>
                <c:pt idx="137">
                  <c:v>0.34701700000000002</c:v>
                </c:pt>
                <c:pt idx="138">
                  <c:v>0.33343699999999998</c:v>
                </c:pt>
                <c:pt idx="139">
                  <c:v>0.32544099999999998</c:v>
                </c:pt>
                <c:pt idx="140">
                  <c:v>0.316805</c:v>
                </c:pt>
                <c:pt idx="141">
                  <c:v>0.30603200000000003</c:v>
                </c:pt>
                <c:pt idx="142">
                  <c:v>0.29681600000000002</c:v>
                </c:pt>
                <c:pt idx="143">
                  <c:v>0.29062100000000002</c:v>
                </c:pt>
                <c:pt idx="144">
                  <c:v>0.27612500000000001</c:v>
                </c:pt>
                <c:pt idx="145">
                  <c:v>0.26974700000000001</c:v>
                </c:pt>
                <c:pt idx="146">
                  <c:v>0.25958399999999998</c:v>
                </c:pt>
                <c:pt idx="147">
                  <c:v>0.24401999999999999</c:v>
                </c:pt>
                <c:pt idx="148">
                  <c:v>0.237397</c:v>
                </c:pt>
                <c:pt idx="149">
                  <c:v>0.22928000000000001</c:v>
                </c:pt>
                <c:pt idx="150">
                  <c:v>0.216279</c:v>
                </c:pt>
                <c:pt idx="151">
                  <c:v>0.20810000000000001</c:v>
                </c:pt>
                <c:pt idx="152">
                  <c:v>0.19775499999999999</c:v>
                </c:pt>
                <c:pt idx="153">
                  <c:v>0.191529</c:v>
                </c:pt>
                <c:pt idx="154">
                  <c:v>0.183473</c:v>
                </c:pt>
                <c:pt idx="155">
                  <c:v>0.16952600000000001</c:v>
                </c:pt>
                <c:pt idx="156">
                  <c:v>0.16433800000000001</c:v>
                </c:pt>
                <c:pt idx="157">
                  <c:v>0.15783800000000001</c:v>
                </c:pt>
                <c:pt idx="158">
                  <c:v>0.14666799999999999</c:v>
                </c:pt>
                <c:pt idx="159">
                  <c:v>0.14224300000000001</c:v>
                </c:pt>
                <c:pt idx="160">
                  <c:v>0.13458300000000001</c:v>
                </c:pt>
                <c:pt idx="161">
                  <c:v>0.12814400000000001</c:v>
                </c:pt>
                <c:pt idx="162">
                  <c:v>0.121766</c:v>
                </c:pt>
                <c:pt idx="163">
                  <c:v>0.115693</c:v>
                </c:pt>
                <c:pt idx="164">
                  <c:v>0.112153</c:v>
                </c:pt>
                <c:pt idx="165">
                  <c:v>0.1008</c:v>
                </c:pt>
                <c:pt idx="166">
                  <c:v>9.8572300000000002E-2</c:v>
                </c:pt>
                <c:pt idx="167">
                  <c:v>9.3018100000000006E-2</c:v>
                </c:pt>
                <c:pt idx="168">
                  <c:v>8.9447499999999999E-2</c:v>
                </c:pt>
                <c:pt idx="169">
                  <c:v>8.4808800000000004E-2</c:v>
                </c:pt>
                <c:pt idx="170">
                  <c:v>7.7179399999999995E-2</c:v>
                </c:pt>
                <c:pt idx="171">
                  <c:v>7.3028999999999997E-2</c:v>
                </c:pt>
                <c:pt idx="172">
                  <c:v>7.1045399999999995E-2</c:v>
                </c:pt>
                <c:pt idx="173">
                  <c:v>6.3690700000000003E-2</c:v>
                </c:pt>
                <c:pt idx="174">
                  <c:v>6.1096400000000002E-2</c:v>
                </c:pt>
                <c:pt idx="175">
                  <c:v>5.9295899999999999E-2</c:v>
                </c:pt>
                <c:pt idx="176">
                  <c:v>5.4535199999999999E-2</c:v>
                </c:pt>
                <c:pt idx="177">
                  <c:v>5.4199499999999998E-2</c:v>
                </c:pt>
                <c:pt idx="178">
                  <c:v>5.02627E-2</c:v>
                </c:pt>
                <c:pt idx="179">
                  <c:v>4.7945300000000003E-2</c:v>
                </c:pt>
                <c:pt idx="180">
                  <c:v>4.2457799999999997E-2</c:v>
                </c:pt>
                <c:pt idx="181">
                  <c:v>4.0863299999999998E-2</c:v>
                </c:pt>
                <c:pt idx="182">
                  <c:v>4.0357799999999999E-2</c:v>
                </c:pt>
                <c:pt idx="183">
                  <c:v>3.6319999999999998E-2</c:v>
                </c:pt>
                <c:pt idx="184">
                  <c:v>3.4805500000000003E-2</c:v>
                </c:pt>
                <c:pt idx="185">
                  <c:v>3.1566900000000002E-2</c:v>
                </c:pt>
                <c:pt idx="186">
                  <c:v>2.9762400000000001E-2</c:v>
                </c:pt>
                <c:pt idx="187">
                  <c:v>2.83681E-2</c:v>
                </c:pt>
                <c:pt idx="188">
                  <c:v>2.7946599999999999E-2</c:v>
                </c:pt>
                <c:pt idx="189">
                  <c:v>2.7416300000000001E-2</c:v>
                </c:pt>
                <c:pt idx="190">
                  <c:v>2.73172E-2</c:v>
                </c:pt>
                <c:pt idx="191">
                  <c:v>2.3122899999999998E-2</c:v>
                </c:pt>
                <c:pt idx="192">
                  <c:v>2.4244399999999999E-2</c:v>
                </c:pt>
                <c:pt idx="193">
                  <c:v>2.06777E-2</c:v>
                </c:pt>
                <c:pt idx="194">
                  <c:v>2.06491E-2</c:v>
                </c:pt>
                <c:pt idx="195">
                  <c:v>1.9327299999999999E-2</c:v>
                </c:pt>
                <c:pt idx="196">
                  <c:v>1.9622899999999999E-2</c:v>
                </c:pt>
                <c:pt idx="197">
                  <c:v>1.75096E-2</c:v>
                </c:pt>
                <c:pt idx="198">
                  <c:v>1.4390999999999999E-2</c:v>
                </c:pt>
                <c:pt idx="199">
                  <c:v>1.64815E-2</c:v>
                </c:pt>
                <c:pt idx="200">
                  <c:v>1.8455599999999999E-2</c:v>
                </c:pt>
                <c:pt idx="201">
                  <c:v>1.2537100000000001E-2</c:v>
                </c:pt>
                <c:pt idx="202">
                  <c:v>1.6195399999999999E-2</c:v>
                </c:pt>
                <c:pt idx="203">
                  <c:v>1.77976E-2</c:v>
                </c:pt>
                <c:pt idx="204">
                  <c:v>1.03474E-2</c:v>
                </c:pt>
                <c:pt idx="205">
                  <c:v>4.6386999999999999E-3</c:v>
                </c:pt>
                <c:pt idx="206">
                  <c:v>2.6104600000000002E-3</c:v>
                </c:pt>
                <c:pt idx="207">
                  <c:v>1.0953E-3</c:v>
                </c:pt>
                <c:pt idx="208">
                  <c:v>6.0510999999999996E-4</c:v>
                </c:pt>
                <c:pt idx="209">
                  <c:v>5.8174500000000005E-4</c:v>
                </c:pt>
                <c:pt idx="210">
                  <c:v>4.8333600000000001E-4</c:v>
                </c:pt>
                <c:pt idx="211">
                  <c:v>4.8634600000000002E-4</c:v>
                </c:pt>
                <c:pt idx="212">
                  <c:v>6.8497999999999996E-4</c:v>
                </c:pt>
                <c:pt idx="213">
                  <c:v>5.8174500000000005E-4</c:v>
                </c:pt>
                <c:pt idx="214">
                  <c:v>1.82606E-3</c:v>
                </c:pt>
                <c:pt idx="215">
                  <c:v>1.21642E-3</c:v>
                </c:pt>
                <c:pt idx="216">
                  <c:v>1.58668E-3</c:v>
                </c:pt>
                <c:pt idx="217">
                  <c:v>1.0617999999999999E-3</c:v>
                </c:pt>
                <c:pt idx="218">
                  <c:v>5.3358500000000005E-4</c:v>
                </c:pt>
                <c:pt idx="219">
                  <c:v>2.8431600000000001E-4</c:v>
                </c:pt>
                <c:pt idx="220">
                  <c:v>2.42711E-4</c:v>
                </c:pt>
                <c:pt idx="221">
                  <c:v>1.95169E-4</c:v>
                </c:pt>
                <c:pt idx="222">
                  <c:v>1.84604E-4</c:v>
                </c:pt>
                <c:pt idx="223">
                  <c:v>1.6719200000000001E-4</c:v>
                </c:pt>
                <c:pt idx="224">
                  <c:v>1.5743199999999999E-4</c:v>
                </c:pt>
                <c:pt idx="225">
                  <c:v>2.1070299999999999E-4</c:v>
                </c:pt>
                <c:pt idx="226">
                  <c:v>1.20283E-4</c:v>
                </c:pt>
                <c:pt idx="227">
                  <c:v>1.00494E-4</c:v>
                </c:pt>
                <c:pt idx="228">
                  <c:v>1.00136E-4</c:v>
                </c:pt>
                <c:pt idx="229">
                  <c:v>1.13547E-4</c:v>
                </c:pt>
                <c:pt idx="230">
                  <c:v>1.1152100000000001E-4</c:v>
                </c:pt>
                <c:pt idx="231">
                  <c:v>1.47522E-4</c:v>
                </c:pt>
                <c:pt idx="232">
                  <c:v>1.62781E-4</c:v>
                </c:pt>
                <c:pt idx="233">
                  <c:v>1.2540899999999999E-4</c:v>
                </c:pt>
                <c:pt idx="234">
                  <c:v>1.0180500000000001E-4</c:v>
                </c:pt>
                <c:pt idx="235">
                  <c:v>1.15753E-4</c:v>
                </c:pt>
                <c:pt idx="236">
                  <c:v>2.6220300000000002E-4</c:v>
                </c:pt>
                <c:pt idx="237">
                  <c:v>1.62304E-4</c:v>
                </c:pt>
                <c:pt idx="238">
                  <c:v>9.0074000000000005E-5</c:v>
                </c:pt>
                <c:pt idx="239">
                  <c:v>1.3563099999999999E-4</c:v>
                </c:pt>
                <c:pt idx="240">
                  <c:v>1.0228199999999999E-4</c:v>
                </c:pt>
              </c:numCache>
            </c:numRef>
          </c:yVal>
          <c:smooth val="0"/>
          <c:extLst>
            <c:ext xmlns:c16="http://schemas.microsoft.com/office/drawing/2014/chart" uri="{C3380CC4-5D6E-409C-BE32-E72D297353CC}">
              <c16:uniqueId val="{00000003-09F8-40B7-B857-9FF67C4E8B59}"/>
            </c:ext>
          </c:extLst>
        </c:ser>
        <c:dLbls>
          <c:showLegendKey val="0"/>
          <c:showVal val="0"/>
          <c:showCatName val="0"/>
          <c:showSerName val="0"/>
          <c:showPercent val="0"/>
          <c:showBubbleSize val="0"/>
        </c:dLbls>
        <c:axId val="1888821376"/>
        <c:axId val="530288880"/>
      </c:scatterChart>
      <c:valAx>
        <c:axId val="1888821376"/>
        <c:scaling>
          <c:orientation val="minMax"/>
          <c:max val="60"/>
          <c:min val="-6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logBase val="10"/>
          <c:orientation val="minMax"/>
          <c:max val="1"/>
          <c:min val="1.0000000000000004E-6"/>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v>DOLP</c:v>
          </c:tx>
          <c:spPr>
            <a:ln w="19050" cap="rnd">
              <a:solidFill>
                <a:schemeClr val="accent2"/>
              </a:solidFill>
              <a:round/>
            </a:ln>
            <a:effectLst/>
          </c:spPr>
          <c:marker>
            <c:symbol val="none"/>
          </c:marker>
          <c:xVal>
            <c:numRef>
              <c:f>Angle_Perpendicular!$E$9:$E$249</c:f>
              <c:numCache>
                <c:formatCode>0.00</c:formatCode>
                <c:ptCount val="241"/>
                <c:pt idx="0">
                  <c:v>-60</c:v>
                </c:pt>
                <c:pt idx="1">
                  <c:v>-59.5</c:v>
                </c:pt>
                <c:pt idx="2">
                  <c:v>-59</c:v>
                </c:pt>
                <c:pt idx="3">
                  <c:v>-58.5</c:v>
                </c:pt>
                <c:pt idx="4">
                  <c:v>-58</c:v>
                </c:pt>
                <c:pt idx="5">
                  <c:v>-57.5</c:v>
                </c:pt>
                <c:pt idx="6">
                  <c:v>-57</c:v>
                </c:pt>
                <c:pt idx="7">
                  <c:v>-56.5</c:v>
                </c:pt>
                <c:pt idx="8">
                  <c:v>-56</c:v>
                </c:pt>
                <c:pt idx="9">
                  <c:v>-55.5</c:v>
                </c:pt>
                <c:pt idx="10">
                  <c:v>-55</c:v>
                </c:pt>
                <c:pt idx="11">
                  <c:v>-54.5</c:v>
                </c:pt>
                <c:pt idx="12">
                  <c:v>-54</c:v>
                </c:pt>
                <c:pt idx="13">
                  <c:v>-53.5</c:v>
                </c:pt>
                <c:pt idx="14">
                  <c:v>-53</c:v>
                </c:pt>
                <c:pt idx="15">
                  <c:v>-52.5</c:v>
                </c:pt>
                <c:pt idx="16">
                  <c:v>-52</c:v>
                </c:pt>
                <c:pt idx="17">
                  <c:v>-51.5</c:v>
                </c:pt>
                <c:pt idx="18">
                  <c:v>-51</c:v>
                </c:pt>
                <c:pt idx="19">
                  <c:v>-50.5</c:v>
                </c:pt>
                <c:pt idx="20">
                  <c:v>-50</c:v>
                </c:pt>
                <c:pt idx="21">
                  <c:v>-49.5</c:v>
                </c:pt>
                <c:pt idx="22">
                  <c:v>-49</c:v>
                </c:pt>
                <c:pt idx="23">
                  <c:v>-48.5</c:v>
                </c:pt>
                <c:pt idx="24">
                  <c:v>-48</c:v>
                </c:pt>
                <c:pt idx="25">
                  <c:v>-47.5</c:v>
                </c:pt>
                <c:pt idx="26">
                  <c:v>-47</c:v>
                </c:pt>
                <c:pt idx="27">
                  <c:v>-46.5</c:v>
                </c:pt>
                <c:pt idx="28">
                  <c:v>-46</c:v>
                </c:pt>
                <c:pt idx="29">
                  <c:v>-45.5</c:v>
                </c:pt>
                <c:pt idx="30">
                  <c:v>-45</c:v>
                </c:pt>
                <c:pt idx="31">
                  <c:v>-44.5</c:v>
                </c:pt>
                <c:pt idx="32">
                  <c:v>-44</c:v>
                </c:pt>
                <c:pt idx="33">
                  <c:v>-43.5</c:v>
                </c:pt>
                <c:pt idx="34">
                  <c:v>-43</c:v>
                </c:pt>
                <c:pt idx="35">
                  <c:v>-42.5</c:v>
                </c:pt>
                <c:pt idx="36">
                  <c:v>-42</c:v>
                </c:pt>
                <c:pt idx="37">
                  <c:v>-41.5</c:v>
                </c:pt>
                <c:pt idx="38">
                  <c:v>-41</c:v>
                </c:pt>
                <c:pt idx="39">
                  <c:v>-40.5</c:v>
                </c:pt>
                <c:pt idx="40">
                  <c:v>-40</c:v>
                </c:pt>
                <c:pt idx="41">
                  <c:v>-39.5</c:v>
                </c:pt>
                <c:pt idx="42">
                  <c:v>-39</c:v>
                </c:pt>
                <c:pt idx="43">
                  <c:v>-38.5</c:v>
                </c:pt>
                <c:pt idx="44">
                  <c:v>-38</c:v>
                </c:pt>
                <c:pt idx="45">
                  <c:v>-37.5</c:v>
                </c:pt>
                <c:pt idx="46">
                  <c:v>-37</c:v>
                </c:pt>
                <c:pt idx="47">
                  <c:v>-36.5</c:v>
                </c:pt>
                <c:pt idx="48">
                  <c:v>-36</c:v>
                </c:pt>
                <c:pt idx="49">
                  <c:v>-35.5</c:v>
                </c:pt>
                <c:pt idx="50">
                  <c:v>-35</c:v>
                </c:pt>
                <c:pt idx="51">
                  <c:v>-34.5</c:v>
                </c:pt>
                <c:pt idx="52">
                  <c:v>-34</c:v>
                </c:pt>
                <c:pt idx="53">
                  <c:v>-33.5</c:v>
                </c:pt>
                <c:pt idx="54">
                  <c:v>-33</c:v>
                </c:pt>
                <c:pt idx="55">
                  <c:v>-32.5</c:v>
                </c:pt>
                <c:pt idx="56">
                  <c:v>-32</c:v>
                </c:pt>
                <c:pt idx="57">
                  <c:v>-31.5</c:v>
                </c:pt>
                <c:pt idx="58">
                  <c:v>-31</c:v>
                </c:pt>
                <c:pt idx="59">
                  <c:v>-30.5</c:v>
                </c:pt>
                <c:pt idx="60">
                  <c:v>-30</c:v>
                </c:pt>
                <c:pt idx="61">
                  <c:v>-29.5</c:v>
                </c:pt>
                <c:pt idx="62">
                  <c:v>-29</c:v>
                </c:pt>
                <c:pt idx="63">
                  <c:v>-28.5</c:v>
                </c:pt>
                <c:pt idx="64">
                  <c:v>-28</c:v>
                </c:pt>
                <c:pt idx="65">
                  <c:v>-27.5</c:v>
                </c:pt>
                <c:pt idx="66">
                  <c:v>-27</c:v>
                </c:pt>
                <c:pt idx="67">
                  <c:v>-26.5</c:v>
                </c:pt>
                <c:pt idx="68">
                  <c:v>-26</c:v>
                </c:pt>
                <c:pt idx="69">
                  <c:v>-25.5</c:v>
                </c:pt>
                <c:pt idx="70">
                  <c:v>-25</c:v>
                </c:pt>
                <c:pt idx="71">
                  <c:v>-24.5</c:v>
                </c:pt>
                <c:pt idx="72">
                  <c:v>-24</c:v>
                </c:pt>
                <c:pt idx="73">
                  <c:v>-23.5</c:v>
                </c:pt>
                <c:pt idx="74">
                  <c:v>-23</c:v>
                </c:pt>
                <c:pt idx="75">
                  <c:v>-22.5</c:v>
                </c:pt>
                <c:pt idx="76">
                  <c:v>-22</c:v>
                </c:pt>
                <c:pt idx="77">
                  <c:v>-21.5</c:v>
                </c:pt>
                <c:pt idx="78">
                  <c:v>-21</c:v>
                </c:pt>
                <c:pt idx="79">
                  <c:v>-20.5</c:v>
                </c:pt>
                <c:pt idx="80">
                  <c:v>-20</c:v>
                </c:pt>
                <c:pt idx="81">
                  <c:v>-19.5</c:v>
                </c:pt>
                <c:pt idx="82">
                  <c:v>-19</c:v>
                </c:pt>
                <c:pt idx="83">
                  <c:v>-18.5</c:v>
                </c:pt>
                <c:pt idx="84">
                  <c:v>-18</c:v>
                </c:pt>
                <c:pt idx="85">
                  <c:v>-17.5</c:v>
                </c:pt>
                <c:pt idx="86">
                  <c:v>-17</c:v>
                </c:pt>
                <c:pt idx="87">
                  <c:v>-16.5</c:v>
                </c:pt>
                <c:pt idx="88">
                  <c:v>-16</c:v>
                </c:pt>
                <c:pt idx="89">
                  <c:v>-15.5</c:v>
                </c:pt>
                <c:pt idx="90">
                  <c:v>-15</c:v>
                </c:pt>
                <c:pt idx="91">
                  <c:v>-14.5</c:v>
                </c:pt>
                <c:pt idx="92">
                  <c:v>-14</c:v>
                </c:pt>
                <c:pt idx="93">
                  <c:v>-13.5</c:v>
                </c:pt>
                <c:pt idx="94">
                  <c:v>-13</c:v>
                </c:pt>
                <c:pt idx="95">
                  <c:v>-12.5</c:v>
                </c:pt>
                <c:pt idx="96">
                  <c:v>-12</c:v>
                </c:pt>
                <c:pt idx="97">
                  <c:v>-11.5</c:v>
                </c:pt>
                <c:pt idx="98">
                  <c:v>-11</c:v>
                </c:pt>
                <c:pt idx="99">
                  <c:v>-10.5</c:v>
                </c:pt>
                <c:pt idx="100">
                  <c:v>-10</c:v>
                </c:pt>
                <c:pt idx="101">
                  <c:v>-9.5</c:v>
                </c:pt>
                <c:pt idx="102">
                  <c:v>-9</c:v>
                </c:pt>
                <c:pt idx="103">
                  <c:v>-8.5</c:v>
                </c:pt>
                <c:pt idx="104">
                  <c:v>-8</c:v>
                </c:pt>
                <c:pt idx="105">
                  <c:v>-7.5</c:v>
                </c:pt>
                <c:pt idx="106">
                  <c:v>-7</c:v>
                </c:pt>
                <c:pt idx="107">
                  <c:v>-6.5</c:v>
                </c:pt>
                <c:pt idx="108">
                  <c:v>-6</c:v>
                </c:pt>
                <c:pt idx="109">
                  <c:v>-5.5</c:v>
                </c:pt>
                <c:pt idx="110">
                  <c:v>-5</c:v>
                </c:pt>
                <c:pt idx="111">
                  <c:v>-4.5</c:v>
                </c:pt>
                <c:pt idx="112">
                  <c:v>-4</c:v>
                </c:pt>
                <c:pt idx="113">
                  <c:v>-3.5</c:v>
                </c:pt>
                <c:pt idx="114">
                  <c:v>-3</c:v>
                </c:pt>
                <c:pt idx="115">
                  <c:v>-2.5</c:v>
                </c:pt>
                <c:pt idx="116">
                  <c:v>-2</c:v>
                </c:pt>
                <c:pt idx="117">
                  <c:v>-1.5</c:v>
                </c:pt>
                <c:pt idx="118">
                  <c:v>-1</c:v>
                </c:pt>
                <c:pt idx="119">
                  <c:v>-0.5</c:v>
                </c:pt>
                <c:pt idx="120">
                  <c:v>0</c:v>
                </c:pt>
                <c:pt idx="121">
                  <c:v>0.5</c:v>
                </c:pt>
                <c:pt idx="122">
                  <c:v>1</c:v>
                </c:pt>
                <c:pt idx="123">
                  <c:v>1.5</c:v>
                </c:pt>
                <c:pt idx="124">
                  <c:v>2</c:v>
                </c:pt>
                <c:pt idx="125">
                  <c:v>2.5</c:v>
                </c:pt>
                <c:pt idx="126">
                  <c:v>3</c:v>
                </c:pt>
                <c:pt idx="127">
                  <c:v>3.5</c:v>
                </c:pt>
                <c:pt idx="128">
                  <c:v>4</c:v>
                </c:pt>
                <c:pt idx="129">
                  <c:v>4.5</c:v>
                </c:pt>
                <c:pt idx="130">
                  <c:v>5</c:v>
                </c:pt>
                <c:pt idx="131">
                  <c:v>5.5</c:v>
                </c:pt>
                <c:pt idx="132">
                  <c:v>6</c:v>
                </c:pt>
                <c:pt idx="133">
                  <c:v>6.5</c:v>
                </c:pt>
                <c:pt idx="134">
                  <c:v>7</c:v>
                </c:pt>
                <c:pt idx="135">
                  <c:v>7.5</c:v>
                </c:pt>
                <c:pt idx="136">
                  <c:v>8</c:v>
                </c:pt>
                <c:pt idx="137">
                  <c:v>8.5</c:v>
                </c:pt>
                <c:pt idx="138">
                  <c:v>9</c:v>
                </c:pt>
                <c:pt idx="139">
                  <c:v>9.5</c:v>
                </c:pt>
                <c:pt idx="140">
                  <c:v>10</c:v>
                </c:pt>
                <c:pt idx="141">
                  <c:v>10.5</c:v>
                </c:pt>
                <c:pt idx="142">
                  <c:v>11</c:v>
                </c:pt>
                <c:pt idx="143">
                  <c:v>11.5</c:v>
                </c:pt>
                <c:pt idx="144">
                  <c:v>12</c:v>
                </c:pt>
                <c:pt idx="145">
                  <c:v>12.5</c:v>
                </c:pt>
                <c:pt idx="146">
                  <c:v>13</c:v>
                </c:pt>
                <c:pt idx="147">
                  <c:v>13.5</c:v>
                </c:pt>
                <c:pt idx="148">
                  <c:v>14</c:v>
                </c:pt>
                <c:pt idx="149">
                  <c:v>14.5</c:v>
                </c:pt>
                <c:pt idx="150">
                  <c:v>15</c:v>
                </c:pt>
                <c:pt idx="151">
                  <c:v>15.5</c:v>
                </c:pt>
                <c:pt idx="152">
                  <c:v>16</c:v>
                </c:pt>
                <c:pt idx="153">
                  <c:v>16.5</c:v>
                </c:pt>
                <c:pt idx="154">
                  <c:v>17</c:v>
                </c:pt>
                <c:pt idx="155">
                  <c:v>17.5</c:v>
                </c:pt>
                <c:pt idx="156">
                  <c:v>18</c:v>
                </c:pt>
                <c:pt idx="157">
                  <c:v>18.5</c:v>
                </c:pt>
                <c:pt idx="158">
                  <c:v>19</c:v>
                </c:pt>
                <c:pt idx="159">
                  <c:v>19.5</c:v>
                </c:pt>
                <c:pt idx="160">
                  <c:v>20</c:v>
                </c:pt>
                <c:pt idx="161">
                  <c:v>20.5</c:v>
                </c:pt>
                <c:pt idx="162">
                  <c:v>21</c:v>
                </c:pt>
                <c:pt idx="163">
                  <c:v>21.5</c:v>
                </c:pt>
                <c:pt idx="164">
                  <c:v>22</c:v>
                </c:pt>
                <c:pt idx="165">
                  <c:v>22.5</c:v>
                </c:pt>
                <c:pt idx="166">
                  <c:v>23</c:v>
                </c:pt>
                <c:pt idx="167">
                  <c:v>23.5</c:v>
                </c:pt>
                <c:pt idx="168">
                  <c:v>24</c:v>
                </c:pt>
                <c:pt idx="169">
                  <c:v>24.5</c:v>
                </c:pt>
                <c:pt idx="170">
                  <c:v>25</c:v>
                </c:pt>
                <c:pt idx="171">
                  <c:v>25.5</c:v>
                </c:pt>
                <c:pt idx="172">
                  <c:v>26</c:v>
                </c:pt>
                <c:pt idx="173">
                  <c:v>26.5</c:v>
                </c:pt>
                <c:pt idx="174">
                  <c:v>27</c:v>
                </c:pt>
                <c:pt idx="175">
                  <c:v>27.5</c:v>
                </c:pt>
                <c:pt idx="176">
                  <c:v>28</c:v>
                </c:pt>
                <c:pt idx="177">
                  <c:v>28.5</c:v>
                </c:pt>
                <c:pt idx="178">
                  <c:v>29</c:v>
                </c:pt>
                <c:pt idx="179">
                  <c:v>29.5</c:v>
                </c:pt>
                <c:pt idx="180">
                  <c:v>30</c:v>
                </c:pt>
                <c:pt idx="181">
                  <c:v>30.5</c:v>
                </c:pt>
                <c:pt idx="182">
                  <c:v>31</c:v>
                </c:pt>
                <c:pt idx="183">
                  <c:v>31.5</c:v>
                </c:pt>
                <c:pt idx="184">
                  <c:v>32</c:v>
                </c:pt>
                <c:pt idx="185">
                  <c:v>32.5</c:v>
                </c:pt>
                <c:pt idx="186">
                  <c:v>33</c:v>
                </c:pt>
                <c:pt idx="187">
                  <c:v>33.5</c:v>
                </c:pt>
                <c:pt idx="188">
                  <c:v>34</c:v>
                </c:pt>
                <c:pt idx="189">
                  <c:v>34.5</c:v>
                </c:pt>
                <c:pt idx="190">
                  <c:v>35</c:v>
                </c:pt>
                <c:pt idx="191">
                  <c:v>35.5</c:v>
                </c:pt>
                <c:pt idx="192">
                  <c:v>36</c:v>
                </c:pt>
                <c:pt idx="193">
                  <c:v>36.5</c:v>
                </c:pt>
                <c:pt idx="194">
                  <c:v>37</c:v>
                </c:pt>
                <c:pt idx="195">
                  <c:v>37.5</c:v>
                </c:pt>
                <c:pt idx="196">
                  <c:v>38</c:v>
                </c:pt>
                <c:pt idx="197">
                  <c:v>38.5</c:v>
                </c:pt>
                <c:pt idx="198">
                  <c:v>39</c:v>
                </c:pt>
                <c:pt idx="199">
                  <c:v>39.5</c:v>
                </c:pt>
                <c:pt idx="200">
                  <c:v>40</c:v>
                </c:pt>
                <c:pt idx="201">
                  <c:v>40.5</c:v>
                </c:pt>
                <c:pt idx="202">
                  <c:v>41</c:v>
                </c:pt>
                <c:pt idx="203">
                  <c:v>41.5</c:v>
                </c:pt>
                <c:pt idx="204">
                  <c:v>42</c:v>
                </c:pt>
                <c:pt idx="205">
                  <c:v>42.5</c:v>
                </c:pt>
                <c:pt idx="206">
                  <c:v>43</c:v>
                </c:pt>
                <c:pt idx="207">
                  <c:v>43.5</c:v>
                </c:pt>
                <c:pt idx="208">
                  <c:v>44</c:v>
                </c:pt>
                <c:pt idx="209">
                  <c:v>44.5</c:v>
                </c:pt>
                <c:pt idx="210">
                  <c:v>45</c:v>
                </c:pt>
                <c:pt idx="211">
                  <c:v>45.5</c:v>
                </c:pt>
                <c:pt idx="212">
                  <c:v>46</c:v>
                </c:pt>
                <c:pt idx="213">
                  <c:v>46.5</c:v>
                </c:pt>
                <c:pt idx="214">
                  <c:v>47</c:v>
                </c:pt>
                <c:pt idx="215">
                  <c:v>47.5</c:v>
                </c:pt>
                <c:pt idx="216">
                  <c:v>48</c:v>
                </c:pt>
                <c:pt idx="217">
                  <c:v>48.5</c:v>
                </c:pt>
                <c:pt idx="218">
                  <c:v>49</c:v>
                </c:pt>
                <c:pt idx="219">
                  <c:v>49.5</c:v>
                </c:pt>
                <c:pt idx="220">
                  <c:v>50</c:v>
                </c:pt>
                <c:pt idx="221">
                  <c:v>50.5</c:v>
                </c:pt>
                <c:pt idx="222">
                  <c:v>51</c:v>
                </c:pt>
                <c:pt idx="223">
                  <c:v>51.5</c:v>
                </c:pt>
                <c:pt idx="224">
                  <c:v>52</c:v>
                </c:pt>
                <c:pt idx="225">
                  <c:v>52.5</c:v>
                </c:pt>
                <c:pt idx="226">
                  <c:v>53</c:v>
                </c:pt>
                <c:pt idx="227">
                  <c:v>53.5</c:v>
                </c:pt>
                <c:pt idx="228">
                  <c:v>54</c:v>
                </c:pt>
                <c:pt idx="229">
                  <c:v>54.5</c:v>
                </c:pt>
                <c:pt idx="230">
                  <c:v>55</c:v>
                </c:pt>
                <c:pt idx="231">
                  <c:v>55.5</c:v>
                </c:pt>
                <c:pt idx="232">
                  <c:v>56</c:v>
                </c:pt>
                <c:pt idx="233">
                  <c:v>56.5</c:v>
                </c:pt>
                <c:pt idx="234">
                  <c:v>57</c:v>
                </c:pt>
                <c:pt idx="235">
                  <c:v>57.5</c:v>
                </c:pt>
                <c:pt idx="236">
                  <c:v>58</c:v>
                </c:pt>
                <c:pt idx="237">
                  <c:v>58.5</c:v>
                </c:pt>
                <c:pt idx="238">
                  <c:v>59</c:v>
                </c:pt>
                <c:pt idx="239">
                  <c:v>59.5</c:v>
                </c:pt>
                <c:pt idx="240">
                  <c:v>60</c:v>
                </c:pt>
              </c:numCache>
            </c:numRef>
          </c:xVal>
          <c:yVal>
            <c:numRef>
              <c:f>Angle_Perpendicular!$Q$9:$Q$249</c:f>
              <c:numCache>
                <c:formatCode>0.00E+00</c:formatCode>
                <c:ptCount val="241"/>
                <c:pt idx="0">
                  <c:v>0.82979411033492334</c:v>
                </c:pt>
                <c:pt idx="1">
                  <c:v>0.76120215675888603</c:v>
                </c:pt>
                <c:pt idx="2">
                  <c:v>0.78825420015412462</c:v>
                </c:pt>
                <c:pt idx="3">
                  <c:v>0.8756783802736875</c:v>
                </c:pt>
                <c:pt idx="4">
                  <c:v>0.86323636234416379</c:v>
                </c:pt>
                <c:pt idx="5">
                  <c:v>0.91354856618279789</c:v>
                </c:pt>
                <c:pt idx="6">
                  <c:v>0.91981253165833032</c:v>
                </c:pt>
                <c:pt idx="7">
                  <c:v>0.88616292380428396</c:v>
                </c:pt>
                <c:pt idx="8">
                  <c:v>0.89518508576241074</c:v>
                </c:pt>
                <c:pt idx="9">
                  <c:v>0.84195489774402399</c:v>
                </c:pt>
                <c:pt idx="10">
                  <c:v>0.90299573606809691</c:v>
                </c:pt>
                <c:pt idx="11">
                  <c:v>0.88461594623038287</c:v>
                </c:pt>
                <c:pt idx="12">
                  <c:v>0.87667262791256673</c:v>
                </c:pt>
                <c:pt idx="13">
                  <c:v>0.77623680957538066</c:v>
                </c:pt>
                <c:pt idx="14">
                  <c:v>0.78917927853435843</c:v>
                </c:pt>
                <c:pt idx="15">
                  <c:v>0.7717333642753571</c:v>
                </c:pt>
                <c:pt idx="16">
                  <c:v>0.89193064227155505</c:v>
                </c:pt>
                <c:pt idx="17">
                  <c:v>0.83826626117575775</c:v>
                </c:pt>
                <c:pt idx="18">
                  <c:v>0.83677865226271553</c:v>
                </c:pt>
                <c:pt idx="19">
                  <c:v>0.88156043418688401</c:v>
                </c:pt>
                <c:pt idx="20">
                  <c:v>0.82374783371596993</c:v>
                </c:pt>
                <c:pt idx="21">
                  <c:v>0.87295539229515795</c:v>
                </c:pt>
                <c:pt idx="22">
                  <c:v>0.86976084242807294</c:v>
                </c:pt>
                <c:pt idx="23">
                  <c:v>0.83326808047711476</c:v>
                </c:pt>
                <c:pt idx="24">
                  <c:v>0.86711956362315767</c:v>
                </c:pt>
                <c:pt idx="25">
                  <c:v>0.8904790331265392</c:v>
                </c:pt>
                <c:pt idx="26">
                  <c:v>0.86100678919312457</c:v>
                </c:pt>
                <c:pt idx="27">
                  <c:v>0.8962409880314206</c:v>
                </c:pt>
                <c:pt idx="28">
                  <c:v>0.86453783523824279</c:v>
                </c:pt>
                <c:pt idx="29">
                  <c:v>0.89168038859865129</c:v>
                </c:pt>
                <c:pt idx="30">
                  <c:v>0.93713711334806016</c:v>
                </c:pt>
                <c:pt idx="31">
                  <c:v>0.90567844788447061</c:v>
                </c:pt>
                <c:pt idx="32">
                  <c:v>0.86823782468879762</c:v>
                </c:pt>
                <c:pt idx="33">
                  <c:v>0.91249651118969377</c:v>
                </c:pt>
                <c:pt idx="34">
                  <c:v>0.80350386983664424</c:v>
                </c:pt>
                <c:pt idx="35">
                  <c:v>0.88550189663139456</c:v>
                </c:pt>
                <c:pt idx="36">
                  <c:v>0.85773991219824608</c:v>
                </c:pt>
                <c:pt idx="37">
                  <c:v>0.81050518652369619</c:v>
                </c:pt>
                <c:pt idx="38">
                  <c:v>0.79989942563573313</c:v>
                </c:pt>
                <c:pt idx="39">
                  <c:v>0.82164876639292217</c:v>
                </c:pt>
                <c:pt idx="40">
                  <c:v>0.85918942050836888</c:v>
                </c:pt>
                <c:pt idx="41">
                  <c:v>0.92171892326463156</c:v>
                </c:pt>
                <c:pt idx="42">
                  <c:v>0.94658295790061009</c:v>
                </c:pt>
                <c:pt idx="43">
                  <c:v>0.94298170854802887</c:v>
                </c:pt>
                <c:pt idx="44">
                  <c:v>0.92376044209841568</c:v>
                </c:pt>
                <c:pt idx="45">
                  <c:v>0.94454399473712169</c:v>
                </c:pt>
                <c:pt idx="46">
                  <c:v>0.9334755558105865</c:v>
                </c:pt>
                <c:pt idx="47">
                  <c:v>0.92917670368223626</c:v>
                </c:pt>
                <c:pt idx="48">
                  <c:v>0.93753414578218652</c:v>
                </c:pt>
                <c:pt idx="49">
                  <c:v>0.94114755896426117</c:v>
                </c:pt>
                <c:pt idx="50">
                  <c:v>0.94126614129321351</c:v>
                </c:pt>
                <c:pt idx="51">
                  <c:v>0.93618463498296334</c:v>
                </c:pt>
                <c:pt idx="52">
                  <c:v>0.93511232031281455</c:v>
                </c:pt>
                <c:pt idx="53">
                  <c:v>0.93839321782307217</c:v>
                </c:pt>
                <c:pt idx="54">
                  <c:v>0.93960383570414663</c:v>
                </c:pt>
                <c:pt idx="55">
                  <c:v>0.94019195709583103</c:v>
                </c:pt>
                <c:pt idx="56">
                  <c:v>0.93840564916940428</c:v>
                </c:pt>
                <c:pt idx="57">
                  <c:v>0.93970893093093144</c:v>
                </c:pt>
                <c:pt idx="58">
                  <c:v>0.93970619004439215</c:v>
                </c:pt>
                <c:pt idx="59">
                  <c:v>0.94107982099945531</c:v>
                </c:pt>
                <c:pt idx="60">
                  <c:v>0.940349724987672</c:v>
                </c:pt>
                <c:pt idx="61">
                  <c:v>0.94211755793998531</c:v>
                </c:pt>
                <c:pt idx="62">
                  <c:v>0.94047022887281317</c:v>
                </c:pt>
                <c:pt idx="63">
                  <c:v>0.9400279470418097</c:v>
                </c:pt>
                <c:pt idx="64">
                  <c:v>0.93963331881628176</c:v>
                </c:pt>
                <c:pt idx="65">
                  <c:v>0.94193616255389545</c:v>
                </c:pt>
                <c:pt idx="66">
                  <c:v>0.94168257272436839</c:v>
                </c:pt>
                <c:pt idx="67">
                  <c:v>0.9409511596299247</c:v>
                </c:pt>
                <c:pt idx="68">
                  <c:v>0.94172805583662544</c:v>
                </c:pt>
                <c:pt idx="69">
                  <c:v>0.94199519494377293</c:v>
                </c:pt>
                <c:pt idx="70">
                  <c:v>0.94040738560392212</c:v>
                </c:pt>
                <c:pt idx="71">
                  <c:v>0.94220444794666425</c:v>
                </c:pt>
                <c:pt idx="72">
                  <c:v>0.94053365702085667</c:v>
                </c:pt>
                <c:pt idx="73">
                  <c:v>0.9417229084700004</c:v>
                </c:pt>
                <c:pt idx="74">
                  <c:v>0.94344608755258685</c:v>
                </c:pt>
                <c:pt idx="75">
                  <c:v>0.94180435160987508</c:v>
                </c:pt>
                <c:pt idx="76">
                  <c:v>0.94174399279619125</c:v>
                </c:pt>
                <c:pt idx="77">
                  <c:v>0.94351921428999375</c:v>
                </c:pt>
                <c:pt idx="78">
                  <c:v>0.94339075077092183</c:v>
                </c:pt>
                <c:pt idx="79">
                  <c:v>0.9422832110978514</c:v>
                </c:pt>
                <c:pt idx="80">
                  <c:v>0.94418433224900999</c:v>
                </c:pt>
                <c:pt idx="81">
                  <c:v>0.94361106456916766</c:v>
                </c:pt>
                <c:pt idx="82">
                  <c:v>0.94564961836020345</c:v>
                </c:pt>
                <c:pt idx="83">
                  <c:v>0.94377562046990116</c:v>
                </c:pt>
                <c:pt idx="84">
                  <c:v>0.94400408113777856</c:v>
                </c:pt>
                <c:pt idx="85">
                  <c:v>0.94471599999582645</c:v>
                </c:pt>
                <c:pt idx="86">
                  <c:v>0.9453628196938898</c:v>
                </c:pt>
                <c:pt idx="87">
                  <c:v>0.94519875590943625</c:v>
                </c:pt>
                <c:pt idx="88">
                  <c:v>0.94559659073845381</c:v>
                </c:pt>
                <c:pt idx="89">
                  <c:v>0.94615562732899161</c:v>
                </c:pt>
                <c:pt idx="90">
                  <c:v>0.94577517675029865</c:v>
                </c:pt>
                <c:pt idx="91">
                  <c:v>0.94608085674411724</c:v>
                </c:pt>
                <c:pt idx="92">
                  <c:v>0.94549645577474517</c:v>
                </c:pt>
                <c:pt idx="93">
                  <c:v>0.94721701225595156</c:v>
                </c:pt>
                <c:pt idx="94">
                  <c:v>0.94773356716197454</c:v>
                </c:pt>
                <c:pt idx="95">
                  <c:v>0.9471915046098226</c:v>
                </c:pt>
                <c:pt idx="96">
                  <c:v>0.94676545682560675</c:v>
                </c:pt>
                <c:pt idx="97">
                  <c:v>0.94729304846911533</c:v>
                </c:pt>
                <c:pt idx="98">
                  <c:v>0.9481120800988827</c:v>
                </c:pt>
                <c:pt idx="99">
                  <c:v>0.94928798689621718</c:v>
                </c:pt>
                <c:pt idx="100">
                  <c:v>0.94911865047179633</c:v>
                </c:pt>
                <c:pt idx="101">
                  <c:v>0.94950349046876237</c:v>
                </c:pt>
                <c:pt idx="102">
                  <c:v>0.94947280220521524</c:v>
                </c:pt>
                <c:pt idx="103">
                  <c:v>0.94816954013608301</c:v>
                </c:pt>
                <c:pt idx="104">
                  <c:v>0.94848687452510572</c:v>
                </c:pt>
                <c:pt idx="105">
                  <c:v>0.94991197401451077</c:v>
                </c:pt>
                <c:pt idx="106">
                  <c:v>0.94868016886185214</c:v>
                </c:pt>
                <c:pt idx="107">
                  <c:v>0.94910837480792176</c:v>
                </c:pt>
                <c:pt idx="108">
                  <c:v>0.95081204396017505</c:v>
                </c:pt>
                <c:pt idx="109">
                  <c:v>0.95170616246285589</c:v>
                </c:pt>
                <c:pt idx="110">
                  <c:v>0.94936277675282121</c:v>
                </c:pt>
                <c:pt idx="111">
                  <c:v>0.95382975408003434</c:v>
                </c:pt>
                <c:pt idx="112">
                  <c:v>0.95145261712653206</c:v>
                </c:pt>
                <c:pt idx="113">
                  <c:v>0.95070875876690231</c:v>
                </c:pt>
                <c:pt idx="114">
                  <c:v>0.95239274633166293</c:v>
                </c:pt>
                <c:pt idx="115">
                  <c:v>0.95231426353509918</c:v>
                </c:pt>
                <c:pt idx="116">
                  <c:v>0.94995636943775119</c:v>
                </c:pt>
                <c:pt idx="117">
                  <c:v>0.9504207006311578</c:v>
                </c:pt>
                <c:pt idx="118">
                  <c:v>0.9566624284297558</c:v>
                </c:pt>
                <c:pt idx="119">
                  <c:v>0.94554783318776781</c:v>
                </c:pt>
                <c:pt idx="120">
                  <c:v>0.95681154792164957</c:v>
                </c:pt>
                <c:pt idx="121">
                  <c:v>0.95034324912985635</c:v>
                </c:pt>
                <c:pt idx="122">
                  <c:v>0.95724703020873547</c:v>
                </c:pt>
                <c:pt idx="123">
                  <c:v>0.9549528125046185</c:v>
                </c:pt>
                <c:pt idx="124">
                  <c:v>0.95538562725543286</c:v>
                </c:pt>
                <c:pt idx="125">
                  <c:v>0.95390927436147488</c:v>
                </c:pt>
                <c:pt idx="126">
                  <c:v>0.95397704760877389</c:v>
                </c:pt>
                <c:pt idx="127">
                  <c:v>0.95577990022189874</c:v>
                </c:pt>
                <c:pt idx="128">
                  <c:v>0.9561774514137521</c:v>
                </c:pt>
                <c:pt idx="129">
                  <c:v>0.95680250540521461</c:v>
                </c:pt>
                <c:pt idx="130">
                  <c:v>0.95700219558576949</c:v>
                </c:pt>
                <c:pt idx="131">
                  <c:v>0.95720939868667443</c:v>
                </c:pt>
                <c:pt idx="132">
                  <c:v>0.957171729267982</c:v>
                </c:pt>
                <c:pt idx="133">
                  <c:v>0.95710393701505281</c:v>
                </c:pt>
                <c:pt idx="134">
                  <c:v>0.95871017111186163</c:v>
                </c:pt>
                <c:pt idx="135">
                  <c:v>0.95797867197070041</c:v>
                </c:pt>
                <c:pt idx="136">
                  <c:v>0.95884219113420299</c:v>
                </c:pt>
                <c:pt idx="137">
                  <c:v>0.95862984748567592</c:v>
                </c:pt>
                <c:pt idx="138">
                  <c:v>0.9584632343150028</c:v>
                </c:pt>
                <c:pt idx="139">
                  <c:v>0.95886827855653434</c:v>
                </c:pt>
                <c:pt idx="140">
                  <c:v>0.95928648381120385</c:v>
                </c:pt>
                <c:pt idx="141">
                  <c:v>0.95943696391206623</c:v>
                </c:pt>
                <c:pt idx="142">
                  <c:v>0.95988039428658567</c:v>
                </c:pt>
                <c:pt idx="143">
                  <c:v>0.96070354338967723</c:v>
                </c:pt>
                <c:pt idx="144">
                  <c:v>0.96032795388917969</c:v>
                </c:pt>
                <c:pt idx="145">
                  <c:v>0.9611512850531605</c:v>
                </c:pt>
                <c:pt idx="146">
                  <c:v>0.9612034464476894</c:v>
                </c:pt>
                <c:pt idx="147">
                  <c:v>0.96058554380096195</c:v>
                </c:pt>
                <c:pt idx="148">
                  <c:v>0.96124108536628705</c:v>
                </c:pt>
                <c:pt idx="149">
                  <c:v>0.96165332602090892</c:v>
                </c:pt>
                <c:pt idx="150">
                  <c:v>0.96168060568058999</c:v>
                </c:pt>
                <c:pt idx="151">
                  <c:v>0.96181943288805516</c:v>
                </c:pt>
                <c:pt idx="152">
                  <c:v>0.96198964303309553</c:v>
                </c:pt>
                <c:pt idx="153">
                  <c:v>0.96273806580630639</c:v>
                </c:pt>
                <c:pt idx="154">
                  <c:v>0.96328433253326118</c:v>
                </c:pt>
                <c:pt idx="155">
                  <c:v>0.96229919554091825</c:v>
                </c:pt>
                <c:pt idx="156">
                  <c:v>0.96337109574806479</c:v>
                </c:pt>
                <c:pt idx="157">
                  <c:v>0.96383497443575472</c:v>
                </c:pt>
                <c:pt idx="158">
                  <c:v>0.96310827040876545</c:v>
                </c:pt>
                <c:pt idx="159">
                  <c:v>0.96397442405992906</c:v>
                </c:pt>
                <c:pt idx="160">
                  <c:v>0.96395123000838223</c:v>
                </c:pt>
                <c:pt idx="161">
                  <c:v>0.96439577039717095</c:v>
                </c:pt>
                <c:pt idx="162">
                  <c:v>0.9645737545434111</c:v>
                </c:pt>
                <c:pt idx="163">
                  <c:v>0.96480074483571798</c:v>
                </c:pt>
                <c:pt idx="164">
                  <c:v>0.96569834106625174</c:v>
                </c:pt>
                <c:pt idx="165">
                  <c:v>0.96425437488403909</c:v>
                </c:pt>
                <c:pt idx="166">
                  <c:v>0.96527142953306844</c:v>
                </c:pt>
                <c:pt idx="167">
                  <c:v>0.96527852514771806</c:v>
                </c:pt>
                <c:pt idx="168">
                  <c:v>0.96636328605759991</c:v>
                </c:pt>
                <c:pt idx="169">
                  <c:v>0.96654406891089151</c:v>
                </c:pt>
                <c:pt idx="170">
                  <c:v>0.96539156788587244</c:v>
                </c:pt>
                <c:pt idx="171">
                  <c:v>0.9658627568529915</c:v>
                </c:pt>
                <c:pt idx="172">
                  <c:v>0.96662778048837106</c:v>
                </c:pt>
                <c:pt idx="173">
                  <c:v>0.96464487939590071</c:v>
                </c:pt>
                <c:pt idx="174">
                  <c:v>0.9658789228812078</c:v>
                </c:pt>
                <c:pt idx="175">
                  <c:v>0.96645360450770956</c:v>
                </c:pt>
                <c:pt idx="176">
                  <c:v>0.96556985823819452</c:v>
                </c:pt>
                <c:pt idx="177">
                  <c:v>0.96829460024935698</c:v>
                </c:pt>
                <c:pt idx="178">
                  <c:v>0.96740852444061698</c:v>
                </c:pt>
                <c:pt idx="179">
                  <c:v>0.96682955021868289</c:v>
                </c:pt>
                <c:pt idx="180">
                  <c:v>0.9634798515065004</c:v>
                </c:pt>
                <c:pt idx="181">
                  <c:v>0.96449050776687661</c:v>
                </c:pt>
                <c:pt idx="182">
                  <c:v>0.96793113095117811</c:v>
                </c:pt>
                <c:pt idx="183">
                  <c:v>0.96712989529327242</c:v>
                </c:pt>
                <c:pt idx="184">
                  <c:v>0.96785690497237353</c:v>
                </c:pt>
                <c:pt idx="185">
                  <c:v>0.96555662197053771</c:v>
                </c:pt>
                <c:pt idx="186">
                  <c:v>0.9637362967152423</c:v>
                </c:pt>
                <c:pt idx="187">
                  <c:v>0.96321804530333066</c:v>
                </c:pt>
                <c:pt idx="188">
                  <c:v>0.96524103516497473</c:v>
                </c:pt>
                <c:pt idx="189">
                  <c:v>0.96758300134067365</c:v>
                </c:pt>
                <c:pt idx="190">
                  <c:v>0.96896249430025916</c:v>
                </c:pt>
                <c:pt idx="191">
                  <c:v>0.96478033551896336</c:v>
                </c:pt>
                <c:pt idx="192">
                  <c:v>0.96855251342461357</c:v>
                </c:pt>
                <c:pt idx="193">
                  <c:v>0.96481685406269535</c:v>
                </c:pt>
                <c:pt idx="194">
                  <c:v>0.96728476952821896</c:v>
                </c:pt>
                <c:pt idx="195">
                  <c:v>0.96780741550068194</c:v>
                </c:pt>
                <c:pt idx="196">
                  <c:v>0.96915973783477638</c:v>
                </c:pt>
                <c:pt idx="197">
                  <c:v>0.96610199639627325</c:v>
                </c:pt>
                <c:pt idx="198">
                  <c:v>0.96217049036209135</c:v>
                </c:pt>
                <c:pt idx="199">
                  <c:v>0.96707989630627522</c:v>
                </c:pt>
                <c:pt idx="200">
                  <c:v>0.9693446376000201</c:v>
                </c:pt>
                <c:pt idx="201">
                  <c:v>0.96159204603477011</c:v>
                </c:pt>
                <c:pt idx="202">
                  <c:v>0.97663864945971768</c:v>
                </c:pt>
                <c:pt idx="203">
                  <c:v>0.98393681067751004</c:v>
                </c:pt>
                <c:pt idx="204">
                  <c:v>0.98225308102901898</c:v>
                </c:pt>
                <c:pt idx="205">
                  <c:v>0.97280961525598164</c:v>
                </c:pt>
                <c:pt idx="206">
                  <c:v>0.95976201524037863</c:v>
                </c:pt>
                <c:pt idx="207">
                  <c:v>0.92592248379533104</c:v>
                </c:pt>
                <c:pt idx="208">
                  <c:v>0.88690730608143598</c:v>
                </c:pt>
                <c:pt idx="209">
                  <c:v>0.88402818995998544</c:v>
                </c:pt>
                <c:pt idx="210">
                  <c:v>0.87715668789355583</c:v>
                </c:pt>
                <c:pt idx="211">
                  <c:v>0.8326952496076635</c:v>
                </c:pt>
                <c:pt idx="212">
                  <c:v>0.85729413341131866</c:v>
                </c:pt>
                <c:pt idx="213">
                  <c:v>0.83769490684519987</c:v>
                </c:pt>
                <c:pt idx="214">
                  <c:v>0.94033211391659988</c:v>
                </c:pt>
                <c:pt idx="215">
                  <c:v>0.917763299511834</c:v>
                </c:pt>
                <c:pt idx="216">
                  <c:v>0.93917736630922888</c:v>
                </c:pt>
                <c:pt idx="217">
                  <c:v>0.927924738639474</c:v>
                </c:pt>
                <c:pt idx="218">
                  <c:v>0.90065304850713424</c:v>
                </c:pt>
                <c:pt idx="219">
                  <c:v>0.86239212406828758</c:v>
                </c:pt>
                <c:pt idx="220">
                  <c:v>0.84322882781849928</c:v>
                </c:pt>
                <c:pt idx="221">
                  <c:v>0.82339007670578712</c:v>
                </c:pt>
                <c:pt idx="222">
                  <c:v>0.80118846814183353</c:v>
                </c:pt>
                <c:pt idx="223">
                  <c:v>0.80332260062710792</c:v>
                </c:pt>
                <c:pt idx="224">
                  <c:v>0.81552791426633409</c:v>
                </c:pt>
                <c:pt idx="225">
                  <c:v>0.82337357914181897</c:v>
                </c:pt>
                <c:pt idx="226">
                  <c:v>0.7195611436137721</c:v>
                </c:pt>
                <c:pt idx="227">
                  <c:v>0.70262554033082292</c:v>
                </c:pt>
                <c:pt idx="228">
                  <c:v>0.64386278048572532</c:v>
                </c:pt>
                <c:pt idx="229">
                  <c:v>0.7485801394067948</c:v>
                </c:pt>
                <c:pt idx="230">
                  <c:v>0.75719390210147064</c:v>
                </c:pt>
                <c:pt idx="231">
                  <c:v>0.8440577108130779</c:v>
                </c:pt>
                <c:pt idx="232">
                  <c:v>0.85794407528328243</c:v>
                </c:pt>
                <c:pt idx="233">
                  <c:v>0.82355604654003556</c:v>
                </c:pt>
                <c:pt idx="234">
                  <c:v>0.77915602325182087</c:v>
                </c:pt>
                <c:pt idx="235">
                  <c:v>0.75680891161508324</c:v>
                </c:pt>
                <c:pt idx="236">
                  <c:v>0.8686015651398189</c:v>
                </c:pt>
                <c:pt idx="237">
                  <c:v>0.85031396453909658</c:v>
                </c:pt>
                <c:pt idx="238">
                  <c:v>0.6841459966500848</c:v>
                </c:pt>
                <c:pt idx="239">
                  <c:v>0.77472053829477416</c:v>
                </c:pt>
                <c:pt idx="240">
                  <c:v>0.77830087726678188</c:v>
                </c:pt>
              </c:numCache>
            </c:numRef>
          </c:yVal>
          <c:smooth val="0"/>
          <c:extLst>
            <c:ext xmlns:c16="http://schemas.microsoft.com/office/drawing/2014/chart" uri="{C3380CC4-5D6E-409C-BE32-E72D297353CC}">
              <c16:uniqueId val="{00000000-8292-4979-BC31-378D5406FA42}"/>
            </c:ext>
          </c:extLst>
        </c:ser>
        <c:dLbls>
          <c:showLegendKey val="0"/>
          <c:showVal val="0"/>
          <c:showCatName val="0"/>
          <c:showSerName val="0"/>
          <c:showPercent val="0"/>
          <c:showBubbleSize val="0"/>
        </c:dLbls>
        <c:axId val="589032816"/>
        <c:axId val="589027536"/>
      </c:scatterChart>
      <c:valAx>
        <c:axId val="589032816"/>
        <c:scaling>
          <c:orientation val="minMax"/>
          <c:max val="60"/>
          <c:min val="-6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27536"/>
        <c:crosses val="autoZero"/>
        <c:crossBetween val="midCat"/>
      </c:valAx>
      <c:valAx>
        <c:axId val="58902753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328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2" name="Chart 1">
          <a:extLst>
            <a:ext uri="{FF2B5EF4-FFF2-40B4-BE49-F238E27FC236}">
              <a16:creationId xmlns:a16="http://schemas.microsoft.com/office/drawing/2014/main" id="{EB3BEA51-756F-EB69-5922-585B3BDD4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29</xdr:row>
      <xdr:rowOff>7620</xdr:rowOff>
    </xdr:from>
    <xdr:to>
      <xdr:col>3</xdr:col>
      <xdr:colOff>0</xdr:colOff>
      <xdr:row>44</xdr:row>
      <xdr:rowOff>83820</xdr:rowOff>
    </xdr:to>
    <xdr:graphicFrame macro="">
      <xdr:nvGraphicFramePr>
        <xdr:cNvPr id="2" name="Chart 1">
          <a:extLst>
            <a:ext uri="{FF2B5EF4-FFF2-40B4-BE49-F238E27FC236}">
              <a16:creationId xmlns:a16="http://schemas.microsoft.com/office/drawing/2014/main" id="{B13D0CFE-3841-4ACD-AD52-58E6D0365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83820</xdr:rowOff>
    </xdr:from>
    <xdr:to>
      <xdr:col>2</xdr:col>
      <xdr:colOff>1127760</xdr:colOff>
      <xdr:row>61</xdr:row>
      <xdr:rowOff>83820</xdr:rowOff>
    </xdr:to>
    <xdr:graphicFrame macro="">
      <xdr:nvGraphicFramePr>
        <xdr:cNvPr id="3" name="Chart 2">
          <a:extLst>
            <a:ext uri="{FF2B5EF4-FFF2-40B4-BE49-F238E27FC236}">
              <a16:creationId xmlns:a16="http://schemas.microsoft.com/office/drawing/2014/main" id="{744DFC33-37AC-4C40-A4D0-401F384F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tabSelected="1" workbookViewId="0">
      <selection activeCell="E21" sqref="E21"/>
    </sheetView>
  </sheetViews>
  <sheetFormatPr defaultRowHeight="14.4" x14ac:dyDescent="0.3"/>
  <cols>
    <col min="1" max="1" width="23.33203125" customWidth="1"/>
    <col min="2" max="2" width="9.44140625" bestFit="1" customWidth="1"/>
    <col min="3" max="3" width="14.33203125" customWidth="1"/>
  </cols>
  <sheetData>
    <row r="1" spans="1:3" ht="25.8" x14ac:dyDescent="0.5">
      <c r="A1" s="25" t="s">
        <v>9</v>
      </c>
      <c r="B1" s="25"/>
      <c r="C1" s="25"/>
    </row>
    <row r="2" spans="1:3" ht="18" x14ac:dyDescent="0.35">
      <c r="A2" s="26" t="s">
        <v>26</v>
      </c>
      <c r="B2" s="26"/>
      <c r="C2" s="26"/>
    </row>
    <row r="4" spans="1:3" x14ac:dyDescent="0.3">
      <c r="A4" s="1" t="s">
        <v>5</v>
      </c>
      <c r="B4" s="27" t="s">
        <v>81</v>
      </c>
      <c r="C4" s="27"/>
    </row>
    <row r="5" spans="1:3" x14ac:dyDescent="0.3">
      <c r="A5" s="1" t="s">
        <v>18</v>
      </c>
      <c r="B5" s="27" t="s">
        <v>82</v>
      </c>
      <c r="C5" s="27"/>
    </row>
    <row r="6" spans="1:3" x14ac:dyDescent="0.3">
      <c r="A6" s="1" t="s">
        <v>19</v>
      </c>
      <c r="B6" s="27" t="s">
        <v>20</v>
      </c>
      <c r="C6" s="27"/>
    </row>
    <row r="7" spans="1:3" x14ac:dyDescent="0.3">
      <c r="A7" s="1"/>
    </row>
    <row r="8" spans="1:3" x14ac:dyDescent="0.3">
      <c r="A8" s="1" t="s">
        <v>10</v>
      </c>
      <c r="B8" t="s">
        <v>11</v>
      </c>
    </row>
    <row r="10" spans="1:3" x14ac:dyDescent="0.3">
      <c r="A10" s="1" t="s">
        <v>6</v>
      </c>
      <c r="B10">
        <v>852</v>
      </c>
      <c r="C10" t="s">
        <v>7</v>
      </c>
    </row>
    <row r="11" spans="1:3" x14ac:dyDescent="0.3">
      <c r="A11" s="1" t="s">
        <v>8</v>
      </c>
      <c r="B11">
        <v>5</v>
      </c>
      <c r="C11" t="s">
        <v>3</v>
      </c>
    </row>
    <row r="13" spans="1:3" x14ac:dyDescent="0.3">
      <c r="A13" s="1" t="s">
        <v>21</v>
      </c>
      <c r="B13">
        <v>11</v>
      </c>
      <c r="C13" t="s">
        <v>17</v>
      </c>
    </row>
    <row r="14" spans="1:3" x14ac:dyDescent="0.3">
      <c r="A14" s="1" t="s">
        <v>22</v>
      </c>
      <c r="B14">
        <v>17</v>
      </c>
      <c r="C14" t="s">
        <v>17</v>
      </c>
    </row>
    <row r="15" spans="1:3" x14ac:dyDescent="0.3">
      <c r="A15" s="1" t="s">
        <v>27</v>
      </c>
      <c r="B15">
        <v>0.7</v>
      </c>
      <c r="C15" t="s">
        <v>23</v>
      </c>
    </row>
    <row r="16" spans="1:3" x14ac:dyDescent="0.3">
      <c r="A16" s="1"/>
    </row>
    <row r="17" spans="1:3" x14ac:dyDescent="0.3">
      <c r="A17" s="1" t="s">
        <v>24</v>
      </c>
    </row>
    <row r="18" spans="1:3" x14ac:dyDescent="0.3">
      <c r="A18" s="1" t="s">
        <v>28</v>
      </c>
      <c r="B18">
        <v>9</v>
      </c>
      <c r="C18" t="s">
        <v>25</v>
      </c>
    </row>
    <row r="19" spans="1:3" x14ac:dyDescent="0.3">
      <c r="A19" s="1" t="s">
        <v>29</v>
      </c>
      <c r="B19">
        <v>32</v>
      </c>
      <c r="C19" t="s">
        <v>25</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R249"/>
  <sheetViews>
    <sheetView workbookViewId="0">
      <selection activeCell="B16" sqref="B16"/>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7" max="17" width="8.21875" bestFit="1" customWidth="1"/>
  </cols>
  <sheetData>
    <row r="1" spans="1:18" ht="25.8" x14ac:dyDescent="0.5">
      <c r="A1" s="25" t="s">
        <v>38</v>
      </c>
      <c r="B1" s="25"/>
      <c r="C1" s="25"/>
      <c r="E1" s="25" t="s">
        <v>80</v>
      </c>
      <c r="F1" s="25"/>
      <c r="G1" s="25"/>
      <c r="H1" s="25"/>
      <c r="I1" s="25"/>
    </row>
    <row r="3" spans="1:18" x14ac:dyDescent="0.3">
      <c r="A3" s="1" t="s">
        <v>12</v>
      </c>
      <c r="E3" s="28" t="s">
        <v>32</v>
      </c>
      <c r="F3" s="28"/>
      <c r="G3" s="28"/>
      <c r="H3" s="28"/>
      <c r="I3" s="28"/>
      <c r="K3" s="28" t="s">
        <v>42</v>
      </c>
      <c r="L3" s="28"/>
      <c r="M3" s="28"/>
      <c r="N3" s="28"/>
      <c r="O3" s="28"/>
      <c r="P3" s="28"/>
      <c r="Q3" s="28"/>
      <c r="R3" s="28"/>
    </row>
    <row r="4" spans="1:18" x14ac:dyDescent="0.3">
      <c r="A4" s="1"/>
      <c r="E4" s="27" t="s">
        <v>36</v>
      </c>
      <c r="F4" s="27"/>
      <c r="G4" s="27"/>
      <c r="H4" s="27"/>
      <c r="I4" s="27"/>
      <c r="K4" s="27" t="s">
        <v>47</v>
      </c>
      <c r="L4" s="27"/>
      <c r="M4" s="27"/>
      <c r="N4" s="27"/>
      <c r="O4" s="27"/>
      <c r="P4" s="27"/>
      <c r="Q4" s="27"/>
      <c r="R4" s="27"/>
    </row>
    <row r="5" spans="1:18" x14ac:dyDescent="0.3">
      <c r="A5" s="1" t="s">
        <v>13</v>
      </c>
      <c r="B5" t="s">
        <v>0</v>
      </c>
    </row>
    <row r="6" spans="1:18" x14ac:dyDescent="0.3">
      <c r="A6" s="1" t="s">
        <v>14</v>
      </c>
      <c r="B6" t="s">
        <v>4</v>
      </c>
      <c r="E6" s="20" t="s">
        <v>34</v>
      </c>
      <c r="F6" s="20" t="s">
        <v>37</v>
      </c>
      <c r="G6" s="20" t="s">
        <v>37</v>
      </c>
      <c r="H6" s="20" t="s">
        <v>37</v>
      </c>
      <c r="I6" s="20" t="s">
        <v>37</v>
      </c>
      <c r="J6" s="3"/>
      <c r="K6" s="29" t="s">
        <v>50</v>
      </c>
      <c r="L6" s="30"/>
      <c r="M6" s="31"/>
      <c r="N6" s="29" t="s">
        <v>51</v>
      </c>
      <c r="O6" s="30"/>
      <c r="P6" s="31"/>
      <c r="Q6" s="21" t="s">
        <v>46</v>
      </c>
      <c r="R6" s="20" t="s">
        <v>48</v>
      </c>
    </row>
    <row r="7" spans="1:18" x14ac:dyDescent="0.3">
      <c r="A7" s="1" t="s">
        <v>15</v>
      </c>
      <c r="B7" t="s">
        <v>1</v>
      </c>
      <c r="E7" s="10" t="s">
        <v>63</v>
      </c>
      <c r="F7" s="10" t="s">
        <v>35</v>
      </c>
      <c r="G7" s="10" t="s">
        <v>35</v>
      </c>
      <c r="H7" s="10" t="s">
        <v>35</v>
      </c>
      <c r="I7" s="10" t="s">
        <v>35</v>
      </c>
      <c r="J7" s="3"/>
      <c r="K7" s="11" t="s">
        <v>39</v>
      </c>
      <c r="L7" s="3" t="s">
        <v>40</v>
      </c>
      <c r="M7" s="12" t="s">
        <v>41</v>
      </c>
      <c r="N7" s="11" t="s">
        <v>43</v>
      </c>
      <c r="O7" s="3" t="s">
        <v>44</v>
      </c>
      <c r="P7" s="12" t="s">
        <v>45</v>
      </c>
      <c r="Q7" s="13"/>
      <c r="R7" s="10" t="s">
        <v>70</v>
      </c>
    </row>
    <row r="8" spans="1:18" x14ac:dyDescent="0.3">
      <c r="A8" s="1" t="s">
        <v>72</v>
      </c>
      <c r="B8" t="s">
        <v>73</v>
      </c>
      <c r="E8" s="14"/>
      <c r="F8" s="14" t="s">
        <v>66</v>
      </c>
      <c r="G8" s="14" t="s">
        <v>67</v>
      </c>
      <c r="H8" s="14" t="s">
        <v>68</v>
      </c>
      <c r="I8" s="14" t="s">
        <v>69</v>
      </c>
      <c r="J8" s="3"/>
      <c r="K8" s="15"/>
      <c r="L8" s="16"/>
      <c r="M8" s="17"/>
      <c r="N8" s="15"/>
      <c r="O8" s="16"/>
      <c r="P8" s="17"/>
      <c r="Q8" s="18"/>
      <c r="R8" s="19"/>
    </row>
    <row r="9" spans="1:18" x14ac:dyDescent="0.3">
      <c r="A9" s="1" t="s">
        <v>16</v>
      </c>
      <c r="B9" t="s">
        <v>74</v>
      </c>
      <c r="E9" s="4">
        <v>-60</v>
      </c>
      <c r="F9" s="5">
        <v>1.3879E-5</v>
      </c>
      <c r="G9" s="5">
        <v>1.3786E-5</v>
      </c>
      <c r="H9" s="5">
        <v>1.0498E-5</v>
      </c>
      <c r="I9" s="5">
        <v>1.4979E-5</v>
      </c>
      <c r="J9" s="5"/>
      <c r="K9" s="5">
        <f t="shared" ref="K9:K72" si="0">F9+H9</f>
        <v>2.4377000000000001E-5</v>
      </c>
      <c r="L9" s="5">
        <f>F9-H9</f>
        <v>3.3810000000000003E-6</v>
      </c>
      <c r="M9" s="5">
        <f>G9-I9</f>
        <v>-1.1930000000000003E-6</v>
      </c>
      <c r="N9">
        <v>1</v>
      </c>
      <c r="O9" s="5">
        <f>L9/K9</f>
        <v>0.13869631209746894</v>
      </c>
      <c r="P9" s="5">
        <f>M9/K9</f>
        <v>-4.8939574188784522E-2</v>
      </c>
      <c r="Q9" s="5">
        <f>SQRT(O9^2+P9^2)</f>
        <v>0.1470773568949961</v>
      </c>
      <c r="R9" s="5">
        <f>0.5*ATAN(P9/O9)</f>
        <v>-0.16960762849266772</v>
      </c>
    </row>
    <row r="10" spans="1:18" x14ac:dyDescent="0.3">
      <c r="A10" s="1" t="s">
        <v>30</v>
      </c>
      <c r="B10" t="s">
        <v>2</v>
      </c>
      <c r="E10" s="4">
        <v>-59.5</v>
      </c>
      <c r="F10" s="5">
        <v>1.5959000000000001E-5</v>
      </c>
      <c r="G10" s="5">
        <v>1.3315E-5</v>
      </c>
      <c r="H10" s="5">
        <v>1.5105E-5</v>
      </c>
      <c r="I10" s="5">
        <v>1.5267000000000001E-5</v>
      </c>
      <c r="J10" s="5"/>
      <c r="K10" s="5">
        <f t="shared" si="0"/>
        <v>3.1063999999999999E-5</v>
      </c>
      <c r="L10" s="5">
        <f t="shared" ref="L10:L73" si="1">F10-H10</f>
        <v>8.5400000000000063E-7</v>
      </c>
      <c r="M10" s="5">
        <f t="shared" ref="M10:M73" si="2">G10-I10</f>
        <v>-1.952000000000001E-6</v>
      </c>
      <c r="N10">
        <v>1</v>
      </c>
      <c r="O10" s="5">
        <f t="shared" ref="O10:O73" si="3">L10/K10</f>
        <v>2.7491630182848333E-2</v>
      </c>
      <c r="P10" s="5">
        <f t="shared" ref="P10:P73" si="4">M10/K10</f>
        <v>-6.2838011846510458E-2</v>
      </c>
      <c r="Q10" s="5">
        <f t="shared" ref="Q10:Q73" si="5">SQRT(O10^2+P10^2)</f>
        <v>6.8588668619041476E-2</v>
      </c>
      <c r="R10" s="5">
        <f t="shared" ref="R10:R73" si="6">0.5*ATAN(P10/O10)</f>
        <v>-0.57919294259875465</v>
      </c>
    </row>
    <row r="11" spans="1:18" x14ac:dyDescent="0.3">
      <c r="A11" s="1" t="s">
        <v>57</v>
      </c>
      <c r="B11" t="s">
        <v>58</v>
      </c>
      <c r="E11" s="4">
        <v>-59</v>
      </c>
      <c r="F11" s="5">
        <v>1.4472E-5</v>
      </c>
      <c r="G11" s="5">
        <v>1.3397999999999999E-5</v>
      </c>
      <c r="H11" s="5">
        <v>1.5636000000000001E-5</v>
      </c>
      <c r="I11" s="5">
        <v>1.4192999999999999E-5</v>
      </c>
      <c r="J11" s="5"/>
      <c r="K11" s="5">
        <f t="shared" si="0"/>
        <v>3.0108E-5</v>
      </c>
      <c r="L11" s="5">
        <f t="shared" si="1"/>
        <v>-1.1640000000000011E-6</v>
      </c>
      <c r="M11" s="5">
        <f t="shared" si="2"/>
        <v>-7.9500000000000001E-7</v>
      </c>
      <c r="N11">
        <v>1</v>
      </c>
      <c r="O11" s="5">
        <f t="shared" si="3"/>
        <v>-3.8660821044240769E-2</v>
      </c>
      <c r="P11" s="5">
        <f t="shared" si="4"/>
        <v>-2.6404942208051018E-2</v>
      </c>
      <c r="Q11" s="5">
        <f t="shared" si="5"/>
        <v>4.6817518695733161E-2</v>
      </c>
      <c r="R11" s="5">
        <f t="shared" si="6"/>
        <v>0.29960909496364768</v>
      </c>
    </row>
    <row r="12" spans="1:18" x14ac:dyDescent="0.3">
      <c r="A12" s="1" t="s">
        <v>59</v>
      </c>
      <c r="B12" t="s">
        <v>60</v>
      </c>
      <c r="E12" s="4">
        <v>-58.5</v>
      </c>
      <c r="F12" s="5">
        <v>1.1426E-5</v>
      </c>
      <c r="G12" s="5">
        <v>1.3416E-5</v>
      </c>
      <c r="H12" s="5">
        <v>1.7371999999999999E-5</v>
      </c>
      <c r="I12" s="5">
        <v>1.4795E-5</v>
      </c>
      <c r="J12" s="5"/>
      <c r="K12" s="5">
        <f t="shared" si="0"/>
        <v>2.8797999999999998E-5</v>
      </c>
      <c r="L12" s="5">
        <f t="shared" si="1"/>
        <v>-5.9459999999999986E-6</v>
      </c>
      <c r="M12" s="5">
        <f t="shared" si="2"/>
        <v>-1.3789999999999998E-6</v>
      </c>
      <c r="N12">
        <v>1</v>
      </c>
      <c r="O12" s="5">
        <f t="shared" si="3"/>
        <v>-0.2064726717133134</v>
      </c>
      <c r="P12" s="5">
        <f t="shared" si="4"/>
        <v>-4.7885269810403495E-2</v>
      </c>
      <c r="Q12" s="5">
        <f t="shared" si="5"/>
        <v>0.21195273819710098</v>
      </c>
      <c r="R12" s="5">
        <f t="shared" si="6"/>
        <v>0.11394587189681157</v>
      </c>
    </row>
    <row r="13" spans="1:18" x14ac:dyDescent="0.3">
      <c r="A13" s="1" t="s">
        <v>31</v>
      </c>
      <c r="E13" s="4">
        <v>-58</v>
      </c>
      <c r="F13" s="5">
        <v>1.6503000000000001E-5</v>
      </c>
      <c r="G13" s="5">
        <v>1.3782E-5</v>
      </c>
      <c r="H13" s="5">
        <v>1.169E-5</v>
      </c>
      <c r="I13" s="5">
        <v>1.7927999999999998E-5</v>
      </c>
      <c r="J13" s="5"/>
      <c r="K13" s="5">
        <f t="shared" si="0"/>
        <v>2.8192999999999999E-5</v>
      </c>
      <c r="L13" s="5">
        <f t="shared" si="1"/>
        <v>4.8130000000000012E-6</v>
      </c>
      <c r="M13" s="5">
        <f t="shared" si="2"/>
        <v>-4.1459999999999989E-6</v>
      </c>
      <c r="N13">
        <v>1</v>
      </c>
      <c r="O13" s="5">
        <f t="shared" si="3"/>
        <v>0.17071613521086798</v>
      </c>
      <c r="P13" s="5">
        <f t="shared" si="4"/>
        <v>-0.14705778030007446</v>
      </c>
      <c r="Q13" s="5">
        <f t="shared" si="5"/>
        <v>0.22532196867620416</v>
      </c>
      <c r="R13" s="5">
        <f t="shared" si="6"/>
        <v>-0.3555424948309383</v>
      </c>
    </row>
    <row r="14" spans="1:18" x14ac:dyDescent="0.3">
      <c r="A14" s="1"/>
      <c r="E14" s="4">
        <v>-57.5</v>
      </c>
      <c r="F14" s="5">
        <v>1.7680999999999999E-5</v>
      </c>
      <c r="G14" s="5">
        <v>1.5877999999999999E-5</v>
      </c>
      <c r="H14" s="5">
        <v>2.1464999999999999E-5</v>
      </c>
      <c r="I14" s="5">
        <v>1.8377E-5</v>
      </c>
      <c r="J14" s="5"/>
      <c r="K14" s="5">
        <f t="shared" si="0"/>
        <v>3.9145999999999994E-5</v>
      </c>
      <c r="L14" s="5">
        <f t="shared" si="1"/>
        <v>-3.7839999999999997E-6</v>
      </c>
      <c r="M14" s="5">
        <f t="shared" si="2"/>
        <v>-2.499000000000001E-6</v>
      </c>
      <c r="N14">
        <v>1</v>
      </c>
      <c r="O14" s="5">
        <f t="shared" si="3"/>
        <v>-9.6663771521994596E-2</v>
      </c>
      <c r="P14" s="5">
        <f t="shared" si="4"/>
        <v>-6.3837940019414535E-2</v>
      </c>
      <c r="Q14" s="5">
        <f t="shared" si="5"/>
        <v>0.11584112961629277</v>
      </c>
      <c r="R14" s="5">
        <f t="shared" si="6"/>
        <v>0.29183006159904701</v>
      </c>
    </row>
    <row r="15" spans="1:18" x14ac:dyDescent="0.3">
      <c r="A15" s="1" t="s">
        <v>33</v>
      </c>
      <c r="B15" s="2">
        <v>20</v>
      </c>
      <c r="C15" s="2" t="s">
        <v>65</v>
      </c>
      <c r="E15" s="4">
        <v>-57</v>
      </c>
      <c r="F15" s="5">
        <v>1.4975E-5</v>
      </c>
      <c r="G15" s="5">
        <v>1.6106000000000001E-5</v>
      </c>
      <c r="H15" s="5">
        <v>1.6294999999999999E-5</v>
      </c>
      <c r="I15" s="5">
        <v>1.8210999999999999E-5</v>
      </c>
      <c r="J15" s="5"/>
      <c r="K15" s="5">
        <f t="shared" si="0"/>
        <v>3.1269999999999997E-5</v>
      </c>
      <c r="L15" s="5">
        <f t="shared" si="1"/>
        <v>-1.3199999999999992E-6</v>
      </c>
      <c r="M15" s="5">
        <f t="shared" si="2"/>
        <v>-2.1049999999999976E-6</v>
      </c>
      <c r="N15">
        <v>1</v>
      </c>
      <c r="O15" s="5">
        <f t="shared" si="3"/>
        <v>-4.2212983690438098E-2</v>
      </c>
      <c r="P15" s="5">
        <f t="shared" si="4"/>
        <v>-6.7316917173009208E-2</v>
      </c>
      <c r="Q15" s="5">
        <f t="shared" si="5"/>
        <v>7.9457556781762265E-2</v>
      </c>
      <c r="R15" s="5">
        <f t="shared" si="6"/>
        <v>0.50535191924980527</v>
      </c>
    </row>
    <row r="16" spans="1:18" x14ac:dyDescent="0.3">
      <c r="A16" s="1" t="s">
        <v>75</v>
      </c>
      <c r="B16" s="2">
        <v>4.7469999999999999</v>
      </c>
      <c r="C16" s="2" t="s">
        <v>3</v>
      </c>
      <c r="E16" s="4">
        <v>-56.5</v>
      </c>
      <c r="F16" s="5">
        <v>1.6351999999999999E-5</v>
      </c>
      <c r="G16" s="5">
        <v>1.7518000000000001E-5</v>
      </c>
      <c r="H16" s="5">
        <v>1.7617000000000001E-5</v>
      </c>
      <c r="I16" s="5">
        <v>1.3881E-5</v>
      </c>
      <c r="J16" s="5"/>
      <c r="K16" s="5">
        <f t="shared" si="0"/>
        <v>3.3969E-5</v>
      </c>
      <c r="L16" s="5">
        <f t="shared" si="1"/>
        <v>-1.2650000000000023E-6</v>
      </c>
      <c r="M16" s="5">
        <f t="shared" si="2"/>
        <v>3.6370000000000009E-6</v>
      </c>
      <c r="N16">
        <v>1</v>
      </c>
      <c r="O16" s="5">
        <f t="shared" si="3"/>
        <v>-3.7239836321351888E-2</v>
      </c>
      <c r="P16" s="5">
        <f t="shared" si="4"/>
        <v>0.10706820924960997</v>
      </c>
      <c r="Q16" s="5">
        <f t="shared" si="5"/>
        <v>0.11335963497276862</v>
      </c>
      <c r="R16" s="5">
        <f t="shared" si="6"/>
        <v>-0.61803507687797476</v>
      </c>
    </row>
    <row r="17" spans="1:18" x14ac:dyDescent="0.3">
      <c r="A17" s="1" t="s">
        <v>78</v>
      </c>
      <c r="B17">
        <v>0.41399999999999998</v>
      </c>
      <c r="C17" t="s">
        <v>17</v>
      </c>
      <c r="E17" s="4">
        <v>-56</v>
      </c>
      <c r="F17" s="5">
        <v>1.6965000000000001E-5</v>
      </c>
      <c r="G17" s="5">
        <v>1.6537000000000001E-5</v>
      </c>
      <c r="H17" s="5">
        <v>1.6511000000000002E-5</v>
      </c>
      <c r="I17" s="5">
        <v>1.6572999999999999E-5</v>
      </c>
      <c r="J17" s="5"/>
      <c r="K17" s="5">
        <f t="shared" si="0"/>
        <v>3.3476000000000003E-5</v>
      </c>
      <c r="L17" s="5">
        <f t="shared" si="1"/>
        <v>4.5399999999999938E-7</v>
      </c>
      <c r="M17" s="5">
        <f t="shared" si="2"/>
        <v>-3.5999999999997622E-8</v>
      </c>
      <c r="N17">
        <v>1</v>
      </c>
      <c r="O17" s="5">
        <f t="shared" si="3"/>
        <v>1.3561954833313399E-2</v>
      </c>
      <c r="P17" s="5">
        <f t="shared" si="4"/>
        <v>-1.0753972995578211E-3</v>
      </c>
      <c r="Q17" s="5">
        <f t="shared" si="5"/>
        <v>1.360452491830306E-2</v>
      </c>
      <c r="R17" s="5">
        <f t="shared" si="6"/>
        <v>-3.9564791547596158E-2</v>
      </c>
    </row>
    <row r="18" spans="1:18" x14ac:dyDescent="0.3">
      <c r="A18" s="1" t="s">
        <v>76</v>
      </c>
      <c r="B18" s="2">
        <v>275</v>
      </c>
      <c r="C18" s="2" t="s">
        <v>77</v>
      </c>
      <c r="E18" s="4">
        <v>-55.5</v>
      </c>
      <c r="F18" s="5">
        <v>1.7336000000000001E-5</v>
      </c>
      <c r="G18" s="5">
        <v>1.7759000000000001E-5</v>
      </c>
      <c r="H18" s="5">
        <v>1.6730000000000001E-5</v>
      </c>
      <c r="I18" s="5">
        <v>1.7371999999999999E-5</v>
      </c>
      <c r="J18" s="5"/>
      <c r="K18" s="5">
        <f t="shared" si="0"/>
        <v>3.4066000000000002E-5</v>
      </c>
      <c r="L18" s="5">
        <f t="shared" si="1"/>
        <v>6.0600000000000064E-7</v>
      </c>
      <c r="M18" s="5">
        <f t="shared" si="2"/>
        <v>3.8700000000000155E-7</v>
      </c>
      <c r="N18">
        <v>1</v>
      </c>
      <c r="O18" s="5">
        <f t="shared" si="3"/>
        <v>1.7788997827746157E-2</v>
      </c>
      <c r="P18" s="5">
        <f t="shared" si="4"/>
        <v>1.136030059296664E-2</v>
      </c>
      <c r="Q18" s="5">
        <f t="shared" si="5"/>
        <v>2.1106986361821428E-2</v>
      </c>
      <c r="R18" s="5">
        <f t="shared" si="6"/>
        <v>0.28416460807908822</v>
      </c>
    </row>
    <row r="19" spans="1:18" x14ac:dyDescent="0.3">
      <c r="A19" s="1"/>
      <c r="E19" s="4">
        <v>-55</v>
      </c>
      <c r="F19" s="5">
        <v>1.6889E-5</v>
      </c>
      <c r="G19" s="5">
        <v>1.948E-5</v>
      </c>
      <c r="H19" s="5">
        <v>1.7699000000000001E-5</v>
      </c>
      <c r="I19" s="5">
        <v>1.5591E-5</v>
      </c>
      <c r="J19" s="5"/>
      <c r="K19" s="5">
        <f t="shared" si="0"/>
        <v>3.4588000000000002E-5</v>
      </c>
      <c r="L19" s="5">
        <f t="shared" si="1"/>
        <v>-8.1000000000000072E-7</v>
      </c>
      <c r="M19" s="5">
        <f t="shared" si="2"/>
        <v>3.8889999999999995E-6</v>
      </c>
      <c r="N19">
        <v>1</v>
      </c>
      <c r="O19" s="5">
        <f t="shared" si="3"/>
        <v>-2.3418526656643943E-2</v>
      </c>
      <c r="P19" s="5">
        <f t="shared" si="4"/>
        <v>0.11243783971319531</v>
      </c>
      <c r="Q19" s="5">
        <f t="shared" si="5"/>
        <v>0.11485075180484515</v>
      </c>
      <c r="R19" s="5">
        <f t="shared" si="6"/>
        <v>-0.68272613984355401</v>
      </c>
    </row>
    <row r="20" spans="1:18" x14ac:dyDescent="0.3">
      <c r="A20" s="1" t="s">
        <v>49</v>
      </c>
      <c r="B20" s="4">
        <f>ABS(B27)+ABS(B28)</f>
        <v>7.0286006245714407</v>
      </c>
      <c r="C20" t="s">
        <v>64</v>
      </c>
      <c r="E20" s="4">
        <v>-54.5</v>
      </c>
      <c r="F20" s="5">
        <v>1.8437999999999999E-5</v>
      </c>
      <c r="G20" s="5">
        <v>1.7323E-5</v>
      </c>
      <c r="H20" s="5">
        <v>1.4816E-5</v>
      </c>
      <c r="I20" s="5">
        <v>1.7827999999999999E-5</v>
      </c>
      <c r="J20" s="5"/>
      <c r="K20" s="5">
        <f t="shared" si="0"/>
        <v>3.3253999999999997E-5</v>
      </c>
      <c r="L20" s="5">
        <f t="shared" si="1"/>
        <v>3.6219999999999985E-6</v>
      </c>
      <c r="M20" s="5">
        <f t="shared" si="2"/>
        <v>-5.049999999999994E-7</v>
      </c>
      <c r="N20">
        <v>1</v>
      </c>
      <c r="O20" s="5">
        <f t="shared" si="3"/>
        <v>0.1089192277620737</v>
      </c>
      <c r="P20" s="5">
        <f t="shared" si="4"/>
        <v>-1.5186143020388508E-2</v>
      </c>
      <c r="Q20" s="5">
        <f t="shared" si="5"/>
        <v>0.10997280171079657</v>
      </c>
      <c r="R20" s="5">
        <f t="shared" si="6"/>
        <v>-6.9266334028058471E-2</v>
      </c>
    </row>
    <row r="21" spans="1:18" x14ac:dyDescent="0.3">
      <c r="A21" s="1" t="s">
        <v>62</v>
      </c>
      <c r="B21" s="6">
        <f>MAX(Q:Q)*100</f>
        <v>98.568215842619594</v>
      </c>
      <c r="C21" t="s">
        <v>56</v>
      </c>
      <c r="E21" s="4">
        <v>-54</v>
      </c>
      <c r="F21" s="5">
        <v>1.2629999999999999E-5</v>
      </c>
      <c r="G21" s="5">
        <v>1.5136E-5</v>
      </c>
      <c r="H21" s="5">
        <v>1.7612999999999999E-5</v>
      </c>
      <c r="I21" s="5">
        <v>1.8309E-5</v>
      </c>
      <c r="J21" s="5"/>
      <c r="K21" s="5">
        <f t="shared" si="0"/>
        <v>3.0242999999999998E-5</v>
      </c>
      <c r="L21" s="5">
        <f t="shared" si="1"/>
        <v>-4.9829999999999996E-6</v>
      </c>
      <c r="M21" s="5">
        <f t="shared" si="2"/>
        <v>-3.1729999999999999E-6</v>
      </c>
      <c r="N21">
        <v>1</v>
      </c>
      <c r="O21" s="5">
        <f t="shared" si="3"/>
        <v>-0.16476540025791092</v>
      </c>
      <c r="P21" s="5">
        <f t="shared" si="4"/>
        <v>-0.10491684026055617</v>
      </c>
      <c r="Q21" s="5">
        <f t="shared" si="5"/>
        <v>0.19533351093043061</v>
      </c>
      <c r="R21" s="5">
        <f t="shared" si="6"/>
        <v>0.28350742138769924</v>
      </c>
    </row>
    <row r="22" spans="1:18" x14ac:dyDescent="0.3">
      <c r="A22" s="1"/>
      <c r="B22" s="6"/>
      <c r="E22" s="4">
        <v>-53.5</v>
      </c>
      <c r="F22" s="5">
        <v>1.6481999999999999E-5</v>
      </c>
      <c r="G22" s="5">
        <v>1.7467999999999999E-5</v>
      </c>
      <c r="H22" s="5">
        <v>1.6708E-5</v>
      </c>
      <c r="I22" s="5">
        <v>1.9505999999999999E-5</v>
      </c>
      <c r="J22" s="5"/>
      <c r="K22" s="5">
        <f t="shared" si="0"/>
        <v>3.3189999999999999E-5</v>
      </c>
      <c r="L22" s="5">
        <f t="shared" si="1"/>
        <v>-2.2600000000000089E-7</v>
      </c>
      <c r="M22" s="5">
        <f t="shared" si="2"/>
        <v>-2.0379999999999998E-6</v>
      </c>
      <c r="N22">
        <v>1</v>
      </c>
      <c r="O22" s="5">
        <f t="shared" si="3"/>
        <v>-6.809279903585444E-3</v>
      </c>
      <c r="P22" s="5">
        <f t="shared" si="4"/>
        <v>-6.1404037360650796E-2</v>
      </c>
      <c r="Q22" s="5">
        <f t="shared" si="5"/>
        <v>6.1780434580808605E-2</v>
      </c>
      <c r="R22" s="5">
        <f t="shared" si="6"/>
        <v>0.73017726500185431</v>
      </c>
    </row>
    <row r="23" spans="1:18" x14ac:dyDescent="0.3">
      <c r="A23" s="7" t="s">
        <v>61</v>
      </c>
      <c r="B23" s="22"/>
      <c r="C23" s="7"/>
      <c r="E23" s="4">
        <v>-53</v>
      </c>
      <c r="F23" s="5">
        <v>1.4834000000000001E-5</v>
      </c>
      <c r="G23" s="5">
        <v>1.9476000000000001E-5</v>
      </c>
      <c r="H23" s="5">
        <v>1.8507000000000001E-5</v>
      </c>
      <c r="I23" s="5">
        <v>2.1095999999999999E-5</v>
      </c>
      <c r="J23" s="5"/>
      <c r="K23" s="5">
        <f t="shared" si="0"/>
        <v>3.3341000000000005E-5</v>
      </c>
      <c r="L23" s="5">
        <f t="shared" si="1"/>
        <v>-3.6730000000000002E-6</v>
      </c>
      <c r="M23" s="5">
        <f t="shared" si="2"/>
        <v>-1.619999999999998E-6</v>
      </c>
      <c r="N23">
        <v>1</v>
      </c>
      <c r="O23" s="5">
        <f t="shared" si="3"/>
        <v>-0.11016466212771062</v>
      </c>
      <c r="P23" s="5">
        <f t="shared" si="4"/>
        <v>-4.8588824570348757E-2</v>
      </c>
      <c r="Q23" s="5">
        <f t="shared" si="5"/>
        <v>0.12040401428042491</v>
      </c>
      <c r="R23" s="5">
        <f t="shared" si="6"/>
        <v>0.20769577380885237</v>
      </c>
    </row>
    <row r="24" spans="1:18" x14ac:dyDescent="0.3">
      <c r="A24" s="7" t="s">
        <v>52</v>
      </c>
      <c r="B24" s="9">
        <f>MAX(F:F)</f>
        <v>0.97211099999999995</v>
      </c>
      <c r="C24" s="23"/>
      <c r="E24" s="4">
        <v>-52.5</v>
      </c>
      <c r="F24" s="5">
        <v>1.8043999999999999E-5</v>
      </c>
      <c r="G24" s="5">
        <v>1.9703000000000001E-5</v>
      </c>
      <c r="H24" s="5">
        <v>2.012E-5</v>
      </c>
      <c r="I24" s="5">
        <v>2.0231999999999999E-5</v>
      </c>
      <c r="J24" s="5"/>
      <c r="K24" s="5">
        <f t="shared" si="0"/>
        <v>3.8163999999999996E-5</v>
      </c>
      <c r="L24" s="5">
        <f t="shared" si="1"/>
        <v>-2.0760000000000018E-6</v>
      </c>
      <c r="M24" s="5">
        <f t="shared" si="2"/>
        <v>-5.2899999999999782E-7</v>
      </c>
      <c r="N24">
        <v>1</v>
      </c>
      <c r="O24" s="5">
        <f t="shared" si="3"/>
        <v>-5.4396813751179177E-2</v>
      </c>
      <c r="P24" s="5">
        <f t="shared" si="4"/>
        <v>-1.3861230478985376E-2</v>
      </c>
      <c r="Q24" s="5">
        <f t="shared" si="5"/>
        <v>5.6135078664521609E-2</v>
      </c>
      <c r="R24" s="5">
        <f t="shared" si="6"/>
        <v>0.12475355247228589</v>
      </c>
    </row>
    <row r="25" spans="1:18" x14ac:dyDescent="0.3">
      <c r="A25" s="7" t="s">
        <v>71</v>
      </c>
      <c r="B25" s="23">
        <f>MATCH(B24,F:F,0)</f>
        <v>127</v>
      </c>
      <c r="C25" s="23"/>
      <c r="E25" s="4">
        <v>-52</v>
      </c>
      <c r="F25" s="5">
        <v>1.8546000000000002E-5</v>
      </c>
      <c r="G25" s="5">
        <v>1.8448E-5</v>
      </c>
      <c r="H25" s="5">
        <v>1.7863000000000002E-5</v>
      </c>
      <c r="I25" s="5">
        <v>1.9344999999999999E-5</v>
      </c>
      <c r="J25" s="5"/>
      <c r="K25" s="5">
        <f t="shared" si="0"/>
        <v>3.6409000000000003E-5</v>
      </c>
      <c r="L25" s="5">
        <f t="shared" si="1"/>
        <v>6.8300000000000007E-7</v>
      </c>
      <c r="M25" s="5">
        <f t="shared" si="2"/>
        <v>-8.9699999999999836E-7</v>
      </c>
      <c r="N25">
        <v>1</v>
      </c>
      <c r="O25" s="5">
        <f t="shared" si="3"/>
        <v>1.8759098025213545E-2</v>
      </c>
      <c r="P25" s="5">
        <f t="shared" si="4"/>
        <v>-2.4636765634870453E-2</v>
      </c>
      <c r="Q25" s="5">
        <f t="shared" si="5"/>
        <v>3.0965690363160069E-2</v>
      </c>
      <c r="R25" s="5">
        <f t="shared" si="6"/>
        <v>-0.46001098694743575</v>
      </c>
    </row>
    <row r="26" spans="1:18" x14ac:dyDescent="0.3">
      <c r="A26" s="7" t="s">
        <v>53</v>
      </c>
      <c r="B26" s="23">
        <f>B24/2</f>
        <v>0.48605549999999997</v>
      </c>
      <c r="C26" s="9"/>
      <c r="E26" s="4">
        <v>-51.5</v>
      </c>
      <c r="F26" s="5">
        <v>1.8689999999999999E-5</v>
      </c>
      <c r="G26" s="5">
        <v>1.4711E-5</v>
      </c>
      <c r="H26" s="5">
        <v>1.7054999999999998E-5</v>
      </c>
      <c r="I26" s="5">
        <v>1.4327E-5</v>
      </c>
      <c r="J26" s="5"/>
      <c r="K26" s="5">
        <f t="shared" si="0"/>
        <v>3.5744999999999997E-5</v>
      </c>
      <c r="L26" s="5">
        <f t="shared" si="1"/>
        <v>1.6350000000000004E-6</v>
      </c>
      <c r="M26" s="5">
        <f t="shared" si="2"/>
        <v>3.8400000000000005E-7</v>
      </c>
      <c r="N26">
        <v>1</v>
      </c>
      <c r="O26" s="5">
        <f t="shared" si="3"/>
        <v>4.574066302979439E-2</v>
      </c>
      <c r="P26" s="5">
        <f t="shared" si="4"/>
        <v>1.0742761225346205E-2</v>
      </c>
      <c r="Q26" s="5">
        <f t="shared" si="5"/>
        <v>4.6985265489832034E-2</v>
      </c>
      <c r="R26" s="5">
        <f t="shared" si="6"/>
        <v>0.11534077188286088</v>
      </c>
    </row>
    <row r="27" spans="1:18" x14ac:dyDescent="0.3">
      <c r="A27" s="7" t="s">
        <v>54</v>
      </c>
      <c r="B27" s="24">
        <f>E118 + (B26 -F118) * (E119- E118) / (F119- F118)</f>
        <v>-5.2930997400362836</v>
      </c>
      <c r="C27" s="9" t="s">
        <v>64</v>
      </c>
      <c r="E27" s="4">
        <v>-51</v>
      </c>
      <c r="F27" s="5">
        <v>1.7762E-5</v>
      </c>
      <c r="G27" s="5">
        <v>1.8749999999999998E-5</v>
      </c>
      <c r="H27" s="5">
        <v>1.9505999999999999E-5</v>
      </c>
      <c r="I27" s="5">
        <v>1.9286000000000001E-5</v>
      </c>
      <c r="J27" s="5"/>
      <c r="K27" s="5">
        <f t="shared" si="0"/>
        <v>3.7267999999999996E-5</v>
      </c>
      <c r="L27" s="5">
        <f t="shared" si="1"/>
        <v>-1.7439999999999989E-6</v>
      </c>
      <c r="M27" s="5">
        <f t="shared" si="2"/>
        <v>-5.36000000000003E-7</v>
      </c>
      <c r="N27">
        <v>1</v>
      </c>
      <c r="O27" s="5">
        <f t="shared" si="3"/>
        <v>-4.6796179027583963E-2</v>
      </c>
      <c r="P27" s="5">
        <f t="shared" si="4"/>
        <v>-1.4382311902973142E-2</v>
      </c>
      <c r="Q27" s="5">
        <f t="shared" si="5"/>
        <v>4.8956442551068721E-2</v>
      </c>
      <c r="R27" s="5">
        <f t="shared" si="6"/>
        <v>0.14908827946727515</v>
      </c>
    </row>
    <row r="28" spans="1:18" x14ac:dyDescent="0.3">
      <c r="A28" s="7" t="s">
        <v>55</v>
      </c>
      <c r="B28" s="24">
        <f>E132 + (B26 -F132) * (E133 - E132) / (F133- F132)</f>
        <v>1.7355008845351569</v>
      </c>
      <c r="C28" s="9" t="s">
        <v>64</v>
      </c>
      <c r="E28" s="4">
        <v>-50.5</v>
      </c>
      <c r="F28" s="5">
        <v>1.8712E-5</v>
      </c>
      <c r="G28" s="5">
        <v>2.1263999999999998E-5</v>
      </c>
      <c r="H28" s="5">
        <v>2.8408999999999999E-5</v>
      </c>
      <c r="I28" s="5">
        <v>2.1946E-5</v>
      </c>
      <c r="J28" s="5"/>
      <c r="K28" s="5">
        <f t="shared" si="0"/>
        <v>4.7120999999999998E-5</v>
      </c>
      <c r="L28" s="5">
        <f t="shared" si="1"/>
        <v>-9.6969999999999988E-6</v>
      </c>
      <c r="M28" s="5">
        <f t="shared" si="2"/>
        <v>-6.8200000000000126E-7</v>
      </c>
      <c r="N28">
        <v>1</v>
      </c>
      <c r="O28" s="5">
        <f t="shared" si="3"/>
        <v>-0.20578935082022876</v>
      </c>
      <c r="P28" s="5">
        <f t="shared" si="4"/>
        <v>-1.4473377050571959E-2</v>
      </c>
      <c r="Q28" s="5">
        <f t="shared" si="5"/>
        <v>0.20629768673996132</v>
      </c>
      <c r="R28" s="5">
        <f t="shared" si="6"/>
        <v>3.5107705051805473E-2</v>
      </c>
    </row>
    <row r="29" spans="1:18" x14ac:dyDescent="0.3">
      <c r="E29" s="4">
        <v>-50</v>
      </c>
      <c r="F29" s="5">
        <v>1.7546000000000001E-5</v>
      </c>
      <c r="G29" s="5">
        <v>2.1812000000000001E-5</v>
      </c>
      <c r="H29" s="5">
        <v>2.1100000000000001E-5</v>
      </c>
      <c r="I29" s="5">
        <v>1.9117999999999999E-5</v>
      </c>
      <c r="J29" s="5"/>
      <c r="K29" s="5">
        <f t="shared" si="0"/>
        <v>3.8646000000000002E-5</v>
      </c>
      <c r="L29" s="5">
        <f t="shared" si="1"/>
        <v>-3.5540000000000002E-6</v>
      </c>
      <c r="M29" s="5">
        <f t="shared" si="2"/>
        <v>2.6940000000000017E-6</v>
      </c>
      <c r="N29">
        <v>1</v>
      </c>
      <c r="O29" s="5">
        <f t="shared" si="3"/>
        <v>-9.1962945712363506E-2</v>
      </c>
      <c r="P29" s="5">
        <f t="shared" si="4"/>
        <v>6.9709672411116322E-2</v>
      </c>
      <c r="Q29" s="5">
        <f t="shared" si="5"/>
        <v>0.11539766813831322</v>
      </c>
      <c r="R29" s="5">
        <f t="shared" si="6"/>
        <v>-0.32430681519938104</v>
      </c>
    </row>
    <row r="30" spans="1:18" x14ac:dyDescent="0.3">
      <c r="E30" s="4">
        <v>-49.5</v>
      </c>
      <c r="F30" s="5">
        <v>2.3067000000000001E-5</v>
      </c>
      <c r="G30" s="5">
        <v>2.0772E-5</v>
      </c>
      <c r="H30" s="5">
        <v>1.9378999999999999E-5</v>
      </c>
      <c r="I30" s="5">
        <v>2.0761E-5</v>
      </c>
      <c r="J30" s="5"/>
      <c r="K30" s="5">
        <f t="shared" si="0"/>
        <v>4.2446E-5</v>
      </c>
      <c r="L30" s="5">
        <f t="shared" si="1"/>
        <v>3.6880000000000026E-6</v>
      </c>
      <c r="M30" s="5">
        <f t="shared" si="2"/>
        <v>1.1000000000000403E-8</v>
      </c>
      <c r="N30">
        <v>1</v>
      </c>
      <c r="O30" s="5">
        <f t="shared" si="3"/>
        <v>8.6886868020543809E-2</v>
      </c>
      <c r="P30" s="5">
        <f t="shared" si="4"/>
        <v>2.591528059181172E-4</v>
      </c>
      <c r="Q30" s="5">
        <f t="shared" si="5"/>
        <v>8.6887254500278774E-2</v>
      </c>
      <c r="R30" s="5">
        <f t="shared" si="6"/>
        <v>1.4913187880760633E-3</v>
      </c>
    </row>
    <row r="31" spans="1:18" x14ac:dyDescent="0.3">
      <c r="E31" s="4">
        <v>-49</v>
      </c>
      <c r="F31" s="5">
        <v>2.4329999999999999E-5</v>
      </c>
      <c r="G31" s="5">
        <v>2.1268E-5</v>
      </c>
      <c r="H31" s="5">
        <v>2.2552999999999999E-5</v>
      </c>
      <c r="I31" s="5">
        <v>2.2623999999999999E-5</v>
      </c>
      <c r="J31" s="5"/>
      <c r="K31" s="5">
        <f t="shared" si="0"/>
        <v>4.6882999999999998E-5</v>
      </c>
      <c r="L31" s="5">
        <f t="shared" si="1"/>
        <v>1.7770000000000001E-6</v>
      </c>
      <c r="M31" s="5">
        <f t="shared" si="2"/>
        <v>-1.3559999999999985E-6</v>
      </c>
      <c r="N31">
        <v>1</v>
      </c>
      <c r="O31" s="5">
        <f t="shared" si="3"/>
        <v>3.7902864577778729E-2</v>
      </c>
      <c r="P31" s="5">
        <f t="shared" si="4"/>
        <v>-2.8923063797111931E-2</v>
      </c>
      <c r="Q31" s="5">
        <f t="shared" si="5"/>
        <v>4.7677780596555044E-2</v>
      </c>
      <c r="R31" s="5">
        <f t="shared" si="6"/>
        <v>-0.3259111598668904</v>
      </c>
    </row>
    <row r="32" spans="1:18" x14ac:dyDescent="0.3">
      <c r="E32" s="4">
        <v>-48.5</v>
      </c>
      <c r="F32" s="5">
        <v>3.5371999999999999E-5</v>
      </c>
      <c r="G32" s="5">
        <v>3.2014999999999998E-5</v>
      </c>
      <c r="H32" s="5">
        <v>2.7631E-5</v>
      </c>
      <c r="I32" s="5">
        <v>3.4004999999999997E-5</v>
      </c>
      <c r="J32" s="5"/>
      <c r="K32" s="5">
        <f t="shared" si="0"/>
        <v>6.3003000000000006E-5</v>
      </c>
      <c r="L32" s="5">
        <f t="shared" si="1"/>
        <v>7.7409999999999992E-6</v>
      </c>
      <c r="M32" s="5">
        <f t="shared" si="2"/>
        <v>-1.9899999999999996E-6</v>
      </c>
      <c r="N32">
        <v>1</v>
      </c>
      <c r="O32" s="5">
        <f t="shared" si="3"/>
        <v>0.12286716505563225</v>
      </c>
      <c r="P32" s="5">
        <f t="shared" si="4"/>
        <v>-3.1585797501706259E-2</v>
      </c>
      <c r="Q32" s="5">
        <f t="shared" si="5"/>
        <v>0.1268621411321233</v>
      </c>
      <c r="R32" s="5">
        <f t="shared" si="6"/>
        <v>-0.12581209626706513</v>
      </c>
    </row>
    <row r="33" spans="5:18" x14ac:dyDescent="0.3">
      <c r="E33" s="4">
        <v>-48</v>
      </c>
      <c r="F33" s="5">
        <v>3.9428999999999998E-5</v>
      </c>
      <c r="G33" s="5">
        <v>3.6816999999999997E-5</v>
      </c>
      <c r="H33" s="5">
        <v>3.3535000000000003E-5</v>
      </c>
      <c r="I33" s="5">
        <v>3.8501000000000003E-5</v>
      </c>
      <c r="J33" s="5"/>
      <c r="K33" s="5">
        <f t="shared" si="0"/>
        <v>7.2964000000000001E-5</v>
      </c>
      <c r="L33" s="5">
        <f t="shared" si="1"/>
        <v>5.8939999999999947E-6</v>
      </c>
      <c r="M33" s="5">
        <f t="shared" si="2"/>
        <v>-1.6840000000000062E-6</v>
      </c>
      <c r="N33">
        <v>1</v>
      </c>
      <c r="O33" s="5">
        <f t="shared" si="3"/>
        <v>8.0779562523984355E-2</v>
      </c>
      <c r="P33" s="5">
        <f t="shared" si="4"/>
        <v>-2.3079875006852778E-2</v>
      </c>
      <c r="Q33" s="5">
        <f t="shared" si="5"/>
        <v>8.4012013140373237E-2</v>
      </c>
      <c r="R33" s="5">
        <f t="shared" si="6"/>
        <v>-0.13914982950255628</v>
      </c>
    </row>
    <row r="34" spans="5:18" x14ac:dyDescent="0.3">
      <c r="E34" s="4">
        <v>-47.5</v>
      </c>
      <c r="F34" s="5">
        <v>3.4597000000000001E-5</v>
      </c>
      <c r="G34" s="5">
        <v>3.1788000000000001E-5</v>
      </c>
      <c r="H34" s="5">
        <v>2.8733000000000001E-5</v>
      </c>
      <c r="I34" s="5">
        <v>3.3927000000000002E-5</v>
      </c>
      <c r="J34" s="5"/>
      <c r="K34" s="5">
        <f t="shared" si="0"/>
        <v>6.3330000000000005E-5</v>
      </c>
      <c r="L34" s="5">
        <f t="shared" si="1"/>
        <v>5.8640000000000001E-6</v>
      </c>
      <c r="M34" s="5">
        <f t="shared" si="2"/>
        <v>-2.139000000000001E-6</v>
      </c>
      <c r="N34">
        <v>1</v>
      </c>
      <c r="O34" s="5">
        <f t="shared" si="3"/>
        <v>9.2594347070898461E-2</v>
      </c>
      <c r="P34" s="5">
        <f t="shared" si="4"/>
        <v>-3.3775461866414037E-2</v>
      </c>
      <c r="Q34" s="5">
        <f t="shared" si="5"/>
        <v>9.8562137424954371E-2</v>
      </c>
      <c r="R34" s="5">
        <f t="shared" si="6"/>
        <v>-0.17488509100429026</v>
      </c>
    </row>
    <row r="35" spans="5:18" x14ac:dyDescent="0.3">
      <c r="E35" s="4">
        <v>-47</v>
      </c>
      <c r="F35" s="5">
        <v>2.6837000000000001E-5</v>
      </c>
      <c r="G35" s="5">
        <v>2.9218E-5</v>
      </c>
      <c r="H35" s="5">
        <v>2.6882000000000001E-5</v>
      </c>
      <c r="I35" s="5">
        <v>2.9805999999999999E-5</v>
      </c>
      <c r="J35" s="5"/>
      <c r="K35" s="5">
        <f t="shared" si="0"/>
        <v>5.3719000000000005E-5</v>
      </c>
      <c r="L35" s="5">
        <f t="shared" si="1"/>
        <v>-4.5000000000000416E-8</v>
      </c>
      <c r="M35" s="5">
        <f t="shared" si="2"/>
        <v>-5.8799999999999844E-7</v>
      </c>
      <c r="N35">
        <v>1</v>
      </c>
      <c r="O35" s="5">
        <f t="shared" si="3"/>
        <v>-8.3769243656807478E-4</v>
      </c>
      <c r="P35" s="5">
        <f t="shared" si="4"/>
        <v>-1.0945847837822714E-2</v>
      </c>
      <c r="Q35" s="5">
        <f t="shared" si="5"/>
        <v>1.0977855596930193E-2</v>
      </c>
      <c r="R35" s="5">
        <f t="shared" si="6"/>
        <v>0.74720730163873061</v>
      </c>
    </row>
    <row r="36" spans="5:18" x14ac:dyDescent="0.3">
      <c r="E36" s="4">
        <v>-46.5</v>
      </c>
      <c r="F36" s="5">
        <v>3.2325E-5</v>
      </c>
      <c r="G36" s="5">
        <v>2.9288000000000001E-5</v>
      </c>
      <c r="H36" s="5">
        <v>2.6468000000000001E-5</v>
      </c>
      <c r="I36" s="5">
        <v>2.9411E-5</v>
      </c>
      <c r="J36" s="5"/>
      <c r="K36" s="5">
        <f t="shared" si="0"/>
        <v>5.8793000000000004E-5</v>
      </c>
      <c r="L36" s="5">
        <f t="shared" si="1"/>
        <v>5.8569999999999983E-6</v>
      </c>
      <c r="M36" s="5">
        <f t="shared" si="2"/>
        <v>-1.2299999999999865E-7</v>
      </c>
      <c r="N36">
        <v>1</v>
      </c>
      <c r="O36" s="5">
        <f t="shared" si="3"/>
        <v>9.9620703144932182E-2</v>
      </c>
      <c r="P36" s="5">
        <f t="shared" si="4"/>
        <v>-2.0920857925262981E-3</v>
      </c>
      <c r="Q36" s="5">
        <f t="shared" si="5"/>
        <v>9.9642668160050754E-2</v>
      </c>
      <c r="R36" s="5">
        <f t="shared" si="6"/>
        <v>-1.0498712899194046E-2</v>
      </c>
    </row>
    <row r="37" spans="5:18" x14ac:dyDescent="0.3">
      <c r="E37" s="4">
        <v>-46</v>
      </c>
      <c r="F37" s="5">
        <v>2.8659000000000001E-5</v>
      </c>
      <c r="G37" s="5">
        <v>3.0987E-5</v>
      </c>
      <c r="H37" s="5">
        <v>2.6169999999999998E-5</v>
      </c>
      <c r="I37" s="5">
        <v>2.4788000000000001E-5</v>
      </c>
      <c r="J37" s="5"/>
      <c r="K37" s="5">
        <f t="shared" si="0"/>
        <v>5.4829E-5</v>
      </c>
      <c r="L37" s="5">
        <f t="shared" si="1"/>
        <v>2.4890000000000028E-6</v>
      </c>
      <c r="M37" s="5">
        <f t="shared" si="2"/>
        <v>6.1989999999999994E-6</v>
      </c>
      <c r="N37">
        <v>1</v>
      </c>
      <c r="O37" s="5">
        <f t="shared" si="3"/>
        <v>4.5395684765361446E-2</v>
      </c>
      <c r="P37" s="5">
        <f t="shared" si="4"/>
        <v>0.11306060661328858</v>
      </c>
      <c r="Q37" s="5">
        <f t="shared" si="5"/>
        <v>0.12183377595347221</v>
      </c>
      <c r="R37" s="5">
        <f t="shared" si="6"/>
        <v>0.59449170748440805</v>
      </c>
    </row>
    <row r="38" spans="5:18" x14ac:dyDescent="0.3">
      <c r="E38" s="4">
        <v>-45.5</v>
      </c>
      <c r="F38" s="5">
        <v>3.6829000000000003E-5</v>
      </c>
      <c r="G38" s="5">
        <v>3.0000000000000001E-5</v>
      </c>
      <c r="H38" s="5">
        <v>2.8722E-5</v>
      </c>
      <c r="I38" s="5">
        <v>2.7254E-5</v>
      </c>
      <c r="J38" s="5"/>
      <c r="K38" s="5">
        <f t="shared" si="0"/>
        <v>6.555100000000001E-5</v>
      </c>
      <c r="L38" s="5">
        <f t="shared" si="1"/>
        <v>8.1070000000000022E-6</v>
      </c>
      <c r="M38" s="5">
        <f t="shared" si="2"/>
        <v>2.7460000000000005E-6</v>
      </c>
      <c r="N38">
        <v>1</v>
      </c>
      <c r="O38" s="5">
        <f t="shared" si="3"/>
        <v>0.12367469603819928</v>
      </c>
      <c r="P38" s="5">
        <f t="shared" si="4"/>
        <v>4.1891046665954751E-2</v>
      </c>
      <c r="Q38" s="5">
        <f t="shared" si="5"/>
        <v>0.13057675991886988</v>
      </c>
      <c r="R38" s="5">
        <f t="shared" si="6"/>
        <v>0.16329517924072229</v>
      </c>
    </row>
    <row r="39" spans="5:18" x14ac:dyDescent="0.3">
      <c r="E39" s="4">
        <v>-45</v>
      </c>
      <c r="F39" s="5">
        <v>4.4365E-5</v>
      </c>
      <c r="G39" s="5">
        <v>3.8222000000000001E-5</v>
      </c>
      <c r="H39" s="5">
        <v>3.1202999999999999E-5</v>
      </c>
      <c r="I39" s="5">
        <v>3.4700999999999999E-5</v>
      </c>
      <c r="J39" s="5"/>
      <c r="K39" s="5">
        <f t="shared" si="0"/>
        <v>7.5568000000000006E-5</v>
      </c>
      <c r="L39" s="5">
        <f t="shared" si="1"/>
        <v>1.3162E-5</v>
      </c>
      <c r="M39" s="5">
        <f t="shared" si="2"/>
        <v>3.5210000000000024E-6</v>
      </c>
      <c r="N39">
        <v>1</v>
      </c>
      <c r="O39" s="5">
        <f t="shared" si="3"/>
        <v>0.1741742536523396</v>
      </c>
      <c r="P39" s="5">
        <f t="shared" si="4"/>
        <v>4.6593796315900937E-2</v>
      </c>
      <c r="Q39" s="5">
        <f t="shared" si="5"/>
        <v>0.18029878671382454</v>
      </c>
      <c r="R39" s="5">
        <f t="shared" si="6"/>
        <v>0.13069596871447162</v>
      </c>
    </row>
    <row r="40" spans="5:18" x14ac:dyDescent="0.3">
      <c r="E40" s="4">
        <v>-44.5</v>
      </c>
      <c r="F40" s="5">
        <v>5.9564000000000001E-5</v>
      </c>
      <c r="G40" s="5">
        <v>5.3134000000000003E-5</v>
      </c>
      <c r="H40" s="5">
        <v>4.0847999999999999E-5</v>
      </c>
      <c r="I40" s="5">
        <v>4.5247999999999998E-5</v>
      </c>
      <c r="J40" s="5"/>
      <c r="K40" s="5">
        <f t="shared" si="0"/>
        <v>1.00412E-4</v>
      </c>
      <c r="L40" s="5">
        <f t="shared" si="1"/>
        <v>1.8716000000000002E-5</v>
      </c>
      <c r="M40" s="5">
        <f t="shared" si="2"/>
        <v>7.8860000000000055E-6</v>
      </c>
      <c r="N40">
        <v>1</v>
      </c>
      <c r="O40" s="5">
        <f t="shared" si="3"/>
        <v>0.18639206469346295</v>
      </c>
      <c r="P40" s="5">
        <f t="shared" si="4"/>
        <v>7.8536429908775893E-2</v>
      </c>
      <c r="Q40" s="5">
        <f t="shared" si="5"/>
        <v>0.20226213833416312</v>
      </c>
      <c r="R40" s="5">
        <f t="shared" si="6"/>
        <v>0.19938780752761007</v>
      </c>
    </row>
    <row r="41" spans="5:18" x14ac:dyDescent="0.3">
      <c r="E41" s="4">
        <v>-44</v>
      </c>
      <c r="F41" s="5">
        <v>9.3128999999999996E-5</v>
      </c>
      <c r="G41" s="5">
        <v>7.4882999999999994E-5</v>
      </c>
      <c r="H41" s="5">
        <v>5.0210000000000002E-5</v>
      </c>
      <c r="I41" s="5">
        <v>6.6363000000000001E-5</v>
      </c>
      <c r="J41" s="5"/>
      <c r="K41" s="5">
        <f t="shared" si="0"/>
        <v>1.43339E-4</v>
      </c>
      <c r="L41" s="5">
        <f t="shared" si="1"/>
        <v>4.2918999999999993E-5</v>
      </c>
      <c r="M41" s="5">
        <f t="shared" si="2"/>
        <v>8.519999999999993E-6</v>
      </c>
      <c r="N41">
        <v>1</v>
      </c>
      <c r="O41" s="5">
        <f t="shared" si="3"/>
        <v>0.29942304606562059</v>
      </c>
      <c r="P41" s="5">
        <f t="shared" si="4"/>
        <v>5.9439510530978956E-2</v>
      </c>
      <c r="Q41" s="5">
        <f t="shared" si="5"/>
        <v>0.30526581192032809</v>
      </c>
      <c r="R41" s="5">
        <f t="shared" si="6"/>
        <v>9.798290243433358E-2</v>
      </c>
    </row>
    <row r="42" spans="5:18" x14ac:dyDescent="0.3">
      <c r="E42" s="4">
        <v>-43.5</v>
      </c>
      <c r="F42" s="5">
        <v>1.13905E-4</v>
      </c>
      <c r="G42" s="5">
        <v>9.1482000000000003E-5</v>
      </c>
      <c r="H42" s="5">
        <v>6.7298000000000005E-5</v>
      </c>
      <c r="I42" s="5">
        <v>8.6111000000000003E-5</v>
      </c>
      <c r="J42" s="5"/>
      <c r="K42" s="5">
        <f t="shared" si="0"/>
        <v>1.8120300000000001E-4</v>
      </c>
      <c r="L42" s="5">
        <f t="shared" si="1"/>
        <v>4.6606999999999996E-5</v>
      </c>
      <c r="M42" s="5">
        <f t="shared" si="2"/>
        <v>5.3709999999999999E-6</v>
      </c>
      <c r="N42">
        <v>1</v>
      </c>
      <c r="O42" s="5">
        <f t="shared" si="3"/>
        <v>0.25720876585928487</v>
      </c>
      <c r="P42" s="5">
        <f t="shared" si="4"/>
        <v>2.9640789611651019E-2</v>
      </c>
      <c r="Q42" s="5">
        <f t="shared" si="5"/>
        <v>0.25891103808771576</v>
      </c>
      <c r="R42" s="5">
        <f t="shared" si="6"/>
        <v>5.7367042544178549E-2</v>
      </c>
    </row>
    <row r="43" spans="5:18" x14ac:dyDescent="0.3">
      <c r="E43" s="4">
        <v>-43</v>
      </c>
      <c r="F43" s="5">
        <v>1.12802E-4</v>
      </c>
      <c r="G43" s="5">
        <v>8.8438999999999998E-5</v>
      </c>
      <c r="H43" s="5">
        <v>6.3609999999999996E-5</v>
      </c>
      <c r="I43" s="5">
        <v>8.1565999999999998E-5</v>
      </c>
      <c r="J43" s="5"/>
      <c r="K43" s="5">
        <f t="shared" si="0"/>
        <v>1.7641199999999998E-4</v>
      </c>
      <c r="L43" s="5">
        <f t="shared" si="1"/>
        <v>4.9191999999999999E-5</v>
      </c>
      <c r="M43" s="5">
        <f t="shared" si="2"/>
        <v>6.8730000000000001E-6</v>
      </c>
      <c r="N43">
        <v>1</v>
      </c>
      <c r="O43" s="5">
        <f t="shared" si="3"/>
        <v>0.27884724395165866</v>
      </c>
      <c r="P43" s="5">
        <f t="shared" si="4"/>
        <v>3.8959934698319848E-2</v>
      </c>
      <c r="Q43" s="5">
        <f t="shared" si="5"/>
        <v>0.28155578838150919</v>
      </c>
      <c r="R43" s="5">
        <f t="shared" si="6"/>
        <v>6.9409597542871571E-2</v>
      </c>
    </row>
    <row r="44" spans="5:18" x14ac:dyDescent="0.3">
      <c r="E44" s="4">
        <v>-42.5</v>
      </c>
      <c r="F44" s="5">
        <v>1.2537900000000001E-4</v>
      </c>
      <c r="G44" s="5">
        <v>9.3925999999999995E-5</v>
      </c>
      <c r="H44" s="5">
        <v>6.2003999999999998E-5</v>
      </c>
      <c r="I44" s="5">
        <v>9.5631999999999995E-5</v>
      </c>
      <c r="J44" s="5"/>
      <c r="K44" s="5">
        <f t="shared" si="0"/>
        <v>1.87383E-4</v>
      </c>
      <c r="L44" s="5">
        <f t="shared" si="1"/>
        <v>6.3375000000000009E-5</v>
      </c>
      <c r="M44" s="5">
        <f t="shared" si="2"/>
        <v>-1.7060000000000003E-6</v>
      </c>
      <c r="N44">
        <v>1</v>
      </c>
      <c r="O44" s="5">
        <f t="shared" si="3"/>
        <v>0.33821104369126337</v>
      </c>
      <c r="P44" s="5">
        <f t="shared" si="4"/>
        <v>-9.1043477796811881E-3</v>
      </c>
      <c r="Q44" s="5">
        <f t="shared" si="5"/>
        <v>0.33833356207037318</v>
      </c>
      <c r="R44" s="5">
        <f t="shared" si="6"/>
        <v>-1.3456316375885026E-2</v>
      </c>
    </row>
    <row r="45" spans="5:18" x14ac:dyDescent="0.3">
      <c r="E45" s="4">
        <v>-42</v>
      </c>
      <c r="F45" s="5">
        <v>1.22757E-4</v>
      </c>
      <c r="G45" s="5">
        <v>9.3941000000000001E-5</v>
      </c>
      <c r="H45" s="5">
        <v>6.4022999999999993E-5</v>
      </c>
      <c r="I45" s="5">
        <v>9.2536999999999998E-5</v>
      </c>
      <c r="J45" s="5"/>
      <c r="K45" s="5">
        <f t="shared" si="0"/>
        <v>1.8678E-4</v>
      </c>
      <c r="L45" s="5">
        <f t="shared" si="1"/>
        <v>5.8734000000000011E-5</v>
      </c>
      <c r="M45" s="5">
        <f t="shared" si="2"/>
        <v>1.4040000000000021E-6</v>
      </c>
      <c r="N45">
        <v>1</v>
      </c>
      <c r="O45" s="5">
        <f t="shared" si="3"/>
        <v>0.31445550915515585</v>
      </c>
      <c r="P45" s="5">
        <f t="shared" si="4"/>
        <v>7.5168647606810267E-3</v>
      </c>
      <c r="Q45" s="5">
        <f t="shared" si="5"/>
        <v>0.31454533932941792</v>
      </c>
      <c r="R45" s="5">
        <f t="shared" si="6"/>
        <v>1.194991544354959E-2</v>
      </c>
    </row>
    <row r="46" spans="5:18" x14ac:dyDescent="0.3">
      <c r="E46" s="4">
        <v>-41.5</v>
      </c>
      <c r="F46" s="5">
        <v>1.3801500000000001E-4</v>
      </c>
      <c r="G46" s="5">
        <v>1.09047E-4</v>
      </c>
      <c r="H46" s="5">
        <v>6.5073999999999994E-5</v>
      </c>
      <c r="I46" s="5">
        <v>9.1545999999999994E-5</v>
      </c>
      <c r="J46" s="5"/>
      <c r="K46" s="5">
        <f t="shared" si="0"/>
        <v>2.0308899999999999E-4</v>
      </c>
      <c r="L46" s="5">
        <f t="shared" si="1"/>
        <v>7.2941000000000019E-5</v>
      </c>
      <c r="M46" s="5">
        <f t="shared" si="2"/>
        <v>1.7501000000000007E-5</v>
      </c>
      <c r="N46">
        <v>1</v>
      </c>
      <c r="O46" s="5">
        <f t="shared" si="3"/>
        <v>0.35915780766068089</v>
      </c>
      <c r="P46" s="5">
        <f t="shared" si="4"/>
        <v>8.6174041922506925E-2</v>
      </c>
      <c r="Q46" s="5">
        <f t="shared" si="5"/>
        <v>0.36935118289358249</v>
      </c>
      <c r="R46" s="5">
        <f t="shared" si="6"/>
        <v>0.11774111933247279</v>
      </c>
    </row>
    <row r="47" spans="5:18" x14ac:dyDescent="0.3">
      <c r="E47" s="4">
        <v>-41</v>
      </c>
      <c r="F47" s="5">
        <v>1.44661E-4</v>
      </c>
      <c r="G47" s="5">
        <v>1.12564E-4</v>
      </c>
      <c r="H47" s="5">
        <v>6.8985000000000004E-5</v>
      </c>
      <c r="I47" s="5">
        <v>1.02729E-4</v>
      </c>
      <c r="J47" s="5"/>
      <c r="K47" s="5">
        <f t="shared" si="0"/>
        <v>2.1364600000000001E-4</v>
      </c>
      <c r="L47" s="5">
        <f t="shared" si="1"/>
        <v>7.5675999999999998E-5</v>
      </c>
      <c r="M47" s="5">
        <f t="shared" si="2"/>
        <v>9.8350000000000032E-6</v>
      </c>
      <c r="N47">
        <v>1</v>
      </c>
      <c r="O47" s="5">
        <f t="shared" si="3"/>
        <v>0.35421210787938923</v>
      </c>
      <c r="P47" s="5">
        <f t="shared" si="4"/>
        <v>4.6034093781301792E-2</v>
      </c>
      <c r="Q47" s="5">
        <f t="shared" si="5"/>
        <v>0.35719092255910673</v>
      </c>
      <c r="R47" s="5">
        <f t="shared" si="6"/>
        <v>6.4618789680235766E-2</v>
      </c>
    </row>
    <row r="48" spans="5:18" x14ac:dyDescent="0.3">
      <c r="E48" s="4">
        <v>-40.5</v>
      </c>
      <c r="F48" s="5">
        <v>1.4636E-4</v>
      </c>
      <c r="G48" s="5">
        <v>1.07199E-4</v>
      </c>
      <c r="H48" s="5">
        <v>6.9394999999999995E-5</v>
      </c>
      <c r="I48" s="5">
        <v>1.05858E-4</v>
      </c>
      <c r="J48" s="5"/>
      <c r="K48" s="5">
        <f t="shared" si="0"/>
        <v>2.1575499999999998E-4</v>
      </c>
      <c r="L48" s="5">
        <f t="shared" si="1"/>
        <v>7.6965000000000006E-5</v>
      </c>
      <c r="M48" s="5">
        <f t="shared" si="2"/>
        <v>1.3409999999999995E-6</v>
      </c>
      <c r="N48">
        <v>1</v>
      </c>
      <c r="O48" s="5">
        <f t="shared" si="3"/>
        <v>0.35672406201478535</v>
      </c>
      <c r="P48" s="5">
        <f t="shared" si="4"/>
        <v>6.2153831892656003E-3</v>
      </c>
      <c r="Q48" s="5">
        <f t="shared" si="5"/>
        <v>0.35677820478347305</v>
      </c>
      <c r="R48" s="5">
        <f t="shared" si="6"/>
        <v>8.7108706887754316E-3</v>
      </c>
    </row>
    <row r="49" spans="5:18" x14ac:dyDescent="0.3">
      <c r="E49" s="4">
        <v>-40</v>
      </c>
      <c r="F49" s="5">
        <v>1.41175E-4</v>
      </c>
      <c r="G49" s="5">
        <v>1.13309E-4</v>
      </c>
      <c r="H49" s="5">
        <v>7.0821999999999994E-5</v>
      </c>
      <c r="I49" s="5">
        <v>9.7305000000000004E-5</v>
      </c>
      <c r="J49" s="5"/>
      <c r="K49" s="5">
        <f t="shared" si="0"/>
        <v>2.1199700000000001E-4</v>
      </c>
      <c r="L49" s="5">
        <f t="shared" si="1"/>
        <v>7.0353000000000009E-5</v>
      </c>
      <c r="M49" s="5">
        <f t="shared" si="2"/>
        <v>1.6003999999999991E-5</v>
      </c>
      <c r="N49">
        <v>1</v>
      </c>
      <c r="O49" s="5">
        <f t="shared" si="3"/>
        <v>0.3318584696953259</v>
      </c>
      <c r="P49" s="5">
        <f t="shared" si="4"/>
        <v>7.5491634315579897E-2</v>
      </c>
      <c r="Q49" s="5">
        <f t="shared" si="5"/>
        <v>0.34033664328156138</v>
      </c>
      <c r="R49" s="5">
        <f t="shared" si="6"/>
        <v>0.11183751508492731</v>
      </c>
    </row>
    <row r="50" spans="5:18" x14ac:dyDescent="0.3">
      <c r="E50" s="4">
        <v>-39.5</v>
      </c>
      <c r="F50" s="5">
        <v>1.4788E-4</v>
      </c>
      <c r="G50" s="5">
        <v>1.12534E-4</v>
      </c>
      <c r="H50" s="5">
        <v>6.5752000000000003E-5</v>
      </c>
      <c r="I50" s="5">
        <v>1.0630500000000001E-4</v>
      </c>
      <c r="J50" s="5"/>
      <c r="K50" s="5">
        <f t="shared" si="0"/>
        <v>2.13632E-4</v>
      </c>
      <c r="L50" s="5">
        <f t="shared" si="1"/>
        <v>8.2127999999999997E-5</v>
      </c>
      <c r="M50" s="5">
        <f t="shared" si="2"/>
        <v>6.2289999999999975E-6</v>
      </c>
      <c r="N50">
        <v>1</v>
      </c>
      <c r="O50" s="5">
        <f t="shared" si="3"/>
        <v>0.38443678849610541</v>
      </c>
      <c r="P50" s="5">
        <f t="shared" si="4"/>
        <v>2.9157616836428986E-2</v>
      </c>
      <c r="Q50" s="5">
        <f t="shared" si="5"/>
        <v>0.38554093293550462</v>
      </c>
      <c r="R50" s="5">
        <f t="shared" si="6"/>
        <v>3.7850045149803398E-2</v>
      </c>
    </row>
    <row r="51" spans="5:18" x14ac:dyDescent="0.3">
      <c r="E51" s="4">
        <v>-39</v>
      </c>
      <c r="F51" s="5">
        <v>1.4761200000000001E-4</v>
      </c>
      <c r="G51" s="5">
        <v>1.09196E-4</v>
      </c>
      <c r="H51" s="5">
        <v>6.7163999999999996E-5</v>
      </c>
      <c r="I51" s="5">
        <v>1.05709E-4</v>
      </c>
      <c r="J51" s="5"/>
      <c r="K51" s="5">
        <f t="shared" si="0"/>
        <v>2.1477600000000002E-4</v>
      </c>
      <c r="L51" s="5">
        <f t="shared" si="1"/>
        <v>8.0448000000000013E-5</v>
      </c>
      <c r="M51" s="5">
        <f t="shared" si="2"/>
        <v>3.4870000000000024E-6</v>
      </c>
      <c r="N51">
        <v>1</v>
      </c>
      <c r="O51" s="5">
        <f t="shared" si="3"/>
        <v>0.37456699072522071</v>
      </c>
      <c r="P51" s="5">
        <f t="shared" si="4"/>
        <v>1.6235519797370292E-2</v>
      </c>
      <c r="Q51" s="5">
        <f t="shared" si="5"/>
        <v>0.37491868804320538</v>
      </c>
      <c r="R51" s="5">
        <f t="shared" si="6"/>
        <v>2.1658827456877031E-2</v>
      </c>
    </row>
    <row r="52" spans="5:18" x14ac:dyDescent="0.3">
      <c r="E52" s="4">
        <v>-38.5</v>
      </c>
      <c r="F52" s="5">
        <v>1.6808599999999999E-4</v>
      </c>
      <c r="G52" s="5">
        <v>1.28687E-4</v>
      </c>
      <c r="H52" s="5">
        <v>7.2260000000000003E-5</v>
      </c>
      <c r="I52" s="5">
        <v>1.08093E-4</v>
      </c>
      <c r="J52" s="5"/>
      <c r="K52" s="5">
        <f t="shared" si="0"/>
        <v>2.4034600000000001E-4</v>
      </c>
      <c r="L52" s="5">
        <f t="shared" si="1"/>
        <v>9.5825999999999987E-5</v>
      </c>
      <c r="M52" s="5">
        <f t="shared" si="2"/>
        <v>2.0594E-5</v>
      </c>
      <c r="N52">
        <v>1</v>
      </c>
      <c r="O52" s="5">
        <f t="shared" si="3"/>
        <v>0.39870020720128474</v>
      </c>
      <c r="P52" s="5">
        <f t="shared" si="4"/>
        <v>8.5684804406979939E-2</v>
      </c>
      <c r="Q52" s="5">
        <f t="shared" si="5"/>
        <v>0.40780355678759078</v>
      </c>
      <c r="R52" s="5">
        <f t="shared" si="6"/>
        <v>0.10584523870278731</v>
      </c>
    </row>
    <row r="53" spans="5:18" x14ac:dyDescent="0.3">
      <c r="E53" s="4">
        <v>-38</v>
      </c>
      <c r="F53" s="5">
        <v>1.63645E-4</v>
      </c>
      <c r="G53" s="5">
        <v>1.18882E-4</v>
      </c>
      <c r="H53" s="5">
        <v>7.1194999999999999E-5</v>
      </c>
      <c r="I53" s="5">
        <v>1.14769E-4</v>
      </c>
      <c r="J53" s="5"/>
      <c r="K53" s="5">
        <f t="shared" si="0"/>
        <v>2.3483999999999999E-4</v>
      </c>
      <c r="L53" s="5">
        <f t="shared" si="1"/>
        <v>9.2449999999999997E-5</v>
      </c>
      <c r="M53" s="5">
        <f t="shared" si="2"/>
        <v>4.1130000000000062E-6</v>
      </c>
      <c r="N53">
        <v>1</v>
      </c>
      <c r="O53" s="5">
        <f t="shared" si="3"/>
        <v>0.39367228751490374</v>
      </c>
      <c r="P53" s="5">
        <f t="shared" si="4"/>
        <v>1.7514052120592771E-2</v>
      </c>
      <c r="Q53" s="5">
        <f t="shared" si="5"/>
        <v>0.39406168549974496</v>
      </c>
      <c r="R53" s="5">
        <f t="shared" si="6"/>
        <v>2.2229797987497198E-2</v>
      </c>
    </row>
    <row r="54" spans="5:18" x14ac:dyDescent="0.3">
      <c r="E54" s="4">
        <v>-37.5</v>
      </c>
      <c r="F54" s="5">
        <v>1.7258599999999999E-4</v>
      </c>
      <c r="G54" s="5">
        <v>1.26661E-4</v>
      </c>
      <c r="H54" s="5">
        <v>7.5846999999999994E-5</v>
      </c>
      <c r="I54" s="5">
        <v>1.16975E-4</v>
      </c>
      <c r="J54" s="5"/>
      <c r="K54" s="5">
        <f t="shared" si="0"/>
        <v>2.48433E-4</v>
      </c>
      <c r="L54" s="5">
        <f t="shared" si="1"/>
        <v>9.6738999999999997E-5</v>
      </c>
      <c r="M54" s="5">
        <f t="shared" si="2"/>
        <v>9.6860000000000018E-6</v>
      </c>
      <c r="N54">
        <v>1</v>
      </c>
      <c r="O54" s="5">
        <f t="shared" si="3"/>
        <v>0.38939673875853853</v>
      </c>
      <c r="P54" s="5">
        <f t="shared" si="4"/>
        <v>3.8988379160578512E-2</v>
      </c>
      <c r="Q54" s="5">
        <f t="shared" si="5"/>
        <v>0.39134372853714489</v>
      </c>
      <c r="R54" s="5">
        <f t="shared" si="6"/>
        <v>4.9896245686536195E-2</v>
      </c>
    </row>
    <row r="55" spans="5:18" x14ac:dyDescent="0.3">
      <c r="E55" s="4">
        <v>-37</v>
      </c>
      <c r="F55" s="5">
        <v>1.8718900000000001E-4</v>
      </c>
      <c r="G55" s="5">
        <v>1.3715099999999999E-4</v>
      </c>
      <c r="H55" s="5">
        <v>7.3936000000000005E-5</v>
      </c>
      <c r="I55" s="5">
        <v>1.1968699999999999E-4</v>
      </c>
      <c r="J55" s="5"/>
      <c r="K55" s="5">
        <f t="shared" si="0"/>
        <v>2.6112500000000002E-4</v>
      </c>
      <c r="L55" s="5">
        <f t="shared" si="1"/>
        <v>1.1325300000000001E-4</v>
      </c>
      <c r="M55" s="5">
        <f t="shared" si="2"/>
        <v>1.7463999999999994E-5</v>
      </c>
      <c r="N55">
        <v>1</v>
      </c>
      <c r="O55" s="5">
        <f t="shared" si="3"/>
        <v>0.43371182383915752</v>
      </c>
      <c r="P55" s="5">
        <f t="shared" si="4"/>
        <v>6.6879846816658664E-2</v>
      </c>
      <c r="Q55" s="5">
        <f t="shared" si="5"/>
        <v>0.43883807953288206</v>
      </c>
      <c r="R55" s="5">
        <f t="shared" si="6"/>
        <v>7.6499157976114923E-2</v>
      </c>
    </row>
    <row r="56" spans="5:18" x14ac:dyDescent="0.3">
      <c r="E56" s="4">
        <v>-36.5</v>
      </c>
      <c r="F56" s="5">
        <v>1.8060299999999999E-4</v>
      </c>
      <c r="G56" s="5">
        <v>1.3318800000000001E-4</v>
      </c>
      <c r="H56" s="5">
        <v>7.8693E-5</v>
      </c>
      <c r="I56" s="5">
        <v>1.17481E-4</v>
      </c>
      <c r="J56" s="5"/>
      <c r="K56" s="5">
        <f t="shared" si="0"/>
        <v>2.5929600000000001E-4</v>
      </c>
      <c r="L56" s="5">
        <f t="shared" si="1"/>
        <v>1.0190999999999999E-4</v>
      </c>
      <c r="M56" s="5">
        <f t="shared" si="2"/>
        <v>1.5707000000000017E-5</v>
      </c>
      <c r="N56">
        <v>1</v>
      </c>
      <c r="O56" s="5">
        <f t="shared" si="3"/>
        <v>0.3930257312106627</v>
      </c>
      <c r="P56" s="5">
        <f t="shared" si="4"/>
        <v>6.0575558435147545E-2</v>
      </c>
      <c r="Q56" s="5">
        <f t="shared" si="5"/>
        <v>0.39766647290588386</v>
      </c>
      <c r="R56" s="5">
        <f t="shared" si="6"/>
        <v>7.6461438992856137E-2</v>
      </c>
    </row>
    <row r="57" spans="5:18" x14ac:dyDescent="0.3">
      <c r="E57" s="4">
        <v>-36</v>
      </c>
      <c r="F57" s="5">
        <v>1.54019E-4</v>
      </c>
      <c r="G57" s="5">
        <v>1.17273E-4</v>
      </c>
      <c r="H57" s="5">
        <v>7.5825E-5</v>
      </c>
      <c r="I57" s="5">
        <v>1.07885E-4</v>
      </c>
      <c r="J57" s="5"/>
      <c r="K57" s="5">
        <f t="shared" si="0"/>
        <v>2.2984399999999999E-4</v>
      </c>
      <c r="L57" s="5">
        <f t="shared" si="1"/>
        <v>7.8194000000000004E-5</v>
      </c>
      <c r="M57" s="5">
        <f t="shared" si="2"/>
        <v>9.3879999999999989E-6</v>
      </c>
      <c r="N57">
        <v>1</v>
      </c>
      <c r="O57" s="5">
        <f t="shared" si="3"/>
        <v>0.34020466055237469</v>
      </c>
      <c r="P57" s="5">
        <f t="shared" si="4"/>
        <v>4.0845094933955203E-2</v>
      </c>
      <c r="Q57" s="5">
        <f t="shared" si="5"/>
        <v>0.34264782626148427</v>
      </c>
      <c r="R57" s="5">
        <f t="shared" si="6"/>
        <v>5.9744215698726809E-2</v>
      </c>
    </row>
    <row r="58" spans="5:18" x14ac:dyDescent="0.3">
      <c r="E58" s="4">
        <v>-35.5</v>
      </c>
      <c r="F58" s="5">
        <v>1.5908599999999999E-4</v>
      </c>
      <c r="G58" s="5">
        <v>1.2374E-4</v>
      </c>
      <c r="H58" s="5">
        <v>7.7174000000000003E-5</v>
      </c>
      <c r="I58" s="5">
        <v>1.12176E-4</v>
      </c>
      <c r="J58" s="5"/>
      <c r="K58" s="5">
        <f t="shared" si="0"/>
        <v>2.3625999999999999E-4</v>
      </c>
      <c r="L58" s="5">
        <f t="shared" si="1"/>
        <v>8.1911999999999984E-5</v>
      </c>
      <c r="M58" s="5">
        <f t="shared" si="2"/>
        <v>1.1564E-5</v>
      </c>
      <c r="N58">
        <v>1</v>
      </c>
      <c r="O58" s="5">
        <f t="shared" si="3"/>
        <v>0.34670278506729868</v>
      </c>
      <c r="P58" s="5">
        <f t="shared" si="4"/>
        <v>4.8946076356556338E-2</v>
      </c>
      <c r="Q58" s="5">
        <f t="shared" si="5"/>
        <v>0.35014074250809962</v>
      </c>
      <c r="R58" s="5">
        <f t="shared" si="6"/>
        <v>7.012452317925344E-2</v>
      </c>
    </row>
    <row r="59" spans="5:18" x14ac:dyDescent="0.3">
      <c r="E59" s="4">
        <v>-35</v>
      </c>
      <c r="F59" s="5">
        <v>1.5467500000000001E-4</v>
      </c>
      <c r="G59" s="5">
        <v>1.26184E-4</v>
      </c>
      <c r="H59" s="5">
        <v>7.9493999999999995E-5</v>
      </c>
      <c r="I59" s="5">
        <v>1.1453100000000001E-4</v>
      </c>
      <c r="J59" s="5"/>
      <c r="K59" s="5">
        <f t="shared" si="0"/>
        <v>2.34169E-4</v>
      </c>
      <c r="L59" s="5">
        <f t="shared" si="1"/>
        <v>7.5181000000000011E-5</v>
      </c>
      <c r="M59" s="5">
        <f t="shared" si="2"/>
        <v>1.1652999999999992E-5</v>
      </c>
      <c r="N59">
        <v>1</v>
      </c>
      <c r="O59" s="5">
        <f t="shared" si="3"/>
        <v>0.32105445212645572</v>
      </c>
      <c r="P59" s="5">
        <f t="shared" si="4"/>
        <v>4.9763205206496124E-2</v>
      </c>
      <c r="Q59" s="5">
        <f t="shared" si="5"/>
        <v>0.32488819280275871</v>
      </c>
      <c r="R59" s="5">
        <f t="shared" si="6"/>
        <v>7.6887792857587345E-2</v>
      </c>
    </row>
    <row r="60" spans="5:18" x14ac:dyDescent="0.3">
      <c r="E60" s="4">
        <v>-34.5</v>
      </c>
      <c r="F60" s="5">
        <v>2.1141899999999999E-4</v>
      </c>
      <c r="G60" s="5">
        <v>1.4996599999999999E-4</v>
      </c>
      <c r="H60" s="5">
        <v>7.9856000000000003E-5</v>
      </c>
      <c r="I60" s="5">
        <v>1.3578E-4</v>
      </c>
      <c r="J60" s="5"/>
      <c r="K60" s="5">
        <f t="shared" si="0"/>
        <v>2.9127500000000002E-4</v>
      </c>
      <c r="L60" s="5">
        <f t="shared" si="1"/>
        <v>1.3156299999999999E-4</v>
      </c>
      <c r="M60" s="5">
        <f t="shared" si="2"/>
        <v>1.4185999999999989E-5</v>
      </c>
      <c r="N60">
        <v>1</v>
      </c>
      <c r="O60" s="5">
        <f t="shared" si="3"/>
        <v>0.45167968414728343</v>
      </c>
      <c r="P60" s="5">
        <f t="shared" si="4"/>
        <v>4.8703115612393745E-2</v>
      </c>
      <c r="Q60" s="5">
        <f t="shared" si="5"/>
        <v>0.45429784342625257</v>
      </c>
      <c r="R60" s="5">
        <f t="shared" si="6"/>
        <v>5.3705837122176081E-2</v>
      </c>
    </row>
    <row r="61" spans="5:18" x14ac:dyDescent="0.3">
      <c r="E61" s="4">
        <v>-34</v>
      </c>
      <c r="F61" s="5">
        <v>1.89812E-4</v>
      </c>
      <c r="G61" s="5">
        <v>1.3953500000000001E-4</v>
      </c>
      <c r="H61" s="5">
        <v>7.8541000000000006E-5</v>
      </c>
      <c r="I61" s="5">
        <v>1.2383000000000001E-4</v>
      </c>
      <c r="J61" s="5"/>
      <c r="K61" s="5">
        <f t="shared" si="0"/>
        <v>2.6835300000000004E-4</v>
      </c>
      <c r="L61" s="5">
        <f t="shared" si="1"/>
        <v>1.11271E-4</v>
      </c>
      <c r="M61" s="5">
        <f t="shared" si="2"/>
        <v>1.5705E-5</v>
      </c>
      <c r="N61">
        <v>1</v>
      </c>
      <c r="O61" s="5">
        <f t="shared" si="3"/>
        <v>0.41464414409378686</v>
      </c>
      <c r="P61" s="5">
        <f t="shared" si="4"/>
        <v>5.8523660998759088E-2</v>
      </c>
      <c r="Q61" s="5">
        <f t="shared" si="5"/>
        <v>0.41875384789631098</v>
      </c>
      <c r="R61" s="5">
        <f t="shared" si="6"/>
        <v>7.0107855656981535E-2</v>
      </c>
    </row>
    <row r="62" spans="5:18" x14ac:dyDescent="0.3">
      <c r="E62" s="4">
        <v>-33.5</v>
      </c>
      <c r="F62" s="5">
        <v>1.6644699999999999E-4</v>
      </c>
      <c r="G62" s="5">
        <v>1.26124E-4</v>
      </c>
      <c r="H62" s="5">
        <v>7.7278000000000001E-5</v>
      </c>
      <c r="I62" s="5">
        <v>1.1351800000000001E-4</v>
      </c>
      <c r="J62" s="5"/>
      <c r="K62" s="5">
        <f t="shared" si="0"/>
        <v>2.4372499999999997E-4</v>
      </c>
      <c r="L62" s="5">
        <f t="shared" si="1"/>
        <v>8.9168999999999986E-5</v>
      </c>
      <c r="M62" s="5">
        <f t="shared" si="2"/>
        <v>1.2605999999999994E-5</v>
      </c>
      <c r="N62">
        <v>1</v>
      </c>
      <c r="O62" s="5">
        <f t="shared" si="3"/>
        <v>0.36585906246794542</v>
      </c>
      <c r="P62" s="5">
        <f t="shared" si="4"/>
        <v>5.1722227920812373E-2</v>
      </c>
      <c r="Q62" s="5">
        <f t="shared" si="5"/>
        <v>0.3694970127768511</v>
      </c>
      <c r="R62" s="5">
        <f t="shared" si="6"/>
        <v>7.0220657202901965E-2</v>
      </c>
    </row>
    <row r="63" spans="5:18" x14ac:dyDescent="0.3">
      <c r="E63" s="4">
        <v>-33</v>
      </c>
      <c r="F63" s="5">
        <v>1.8373200000000001E-4</v>
      </c>
      <c r="G63" s="5">
        <v>1.3995300000000001E-4</v>
      </c>
      <c r="H63" s="5">
        <v>7.8819999999999994E-5</v>
      </c>
      <c r="I63" s="5">
        <v>1.2424699999999999E-4</v>
      </c>
      <c r="J63" s="5"/>
      <c r="K63" s="5">
        <f t="shared" si="0"/>
        <v>2.6255199999999999E-4</v>
      </c>
      <c r="L63" s="5">
        <f t="shared" si="1"/>
        <v>1.0491200000000001E-4</v>
      </c>
      <c r="M63" s="5">
        <f t="shared" si="2"/>
        <v>1.5706000000000015E-5</v>
      </c>
      <c r="N63">
        <v>1</v>
      </c>
      <c r="O63" s="5">
        <f t="shared" si="3"/>
        <v>0.39958560589902198</v>
      </c>
      <c r="P63" s="5">
        <f t="shared" si="4"/>
        <v>5.982053079009117E-2</v>
      </c>
      <c r="Q63" s="5">
        <f t="shared" si="5"/>
        <v>0.40403855304376185</v>
      </c>
      <c r="R63" s="5">
        <f t="shared" si="6"/>
        <v>7.4301408026199986E-2</v>
      </c>
    </row>
    <row r="64" spans="5:18" x14ac:dyDescent="0.3">
      <c r="E64" s="4">
        <v>-32.5</v>
      </c>
      <c r="F64" s="5">
        <v>1.99855E-4</v>
      </c>
      <c r="G64" s="5">
        <v>1.4850599999999999E-4</v>
      </c>
      <c r="H64" s="5">
        <v>7.7731999999999994E-5</v>
      </c>
      <c r="I64" s="5">
        <v>1.31638E-4</v>
      </c>
      <c r="J64" s="5"/>
      <c r="K64" s="5">
        <f t="shared" si="0"/>
        <v>2.7758699999999998E-4</v>
      </c>
      <c r="L64" s="5">
        <f t="shared" si="1"/>
        <v>1.2212300000000002E-4</v>
      </c>
      <c r="M64" s="5">
        <f t="shared" si="2"/>
        <v>1.6867999999999988E-5</v>
      </c>
      <c r="N64">
        <v>1</v>
      </c>
      <c r="O64" s="5">
        <f t="shared" si="3"/>
        <v>0.43994495419454094</v>
      </c>
      <c r="P64" s="5">
        <f t="shared" si="4"/>
        <v>6.0766534455864246E-2</v>
      </c>
      <c r="Q64" s="5">
        <f t="shared" si="5"/>
        <v>0.44412175631352768</v>
      </c>
      <c r="R64" s="5">
        <f t="shared" si="6"/>
        <v>6.862729505807752E-2</v>
      </c>
    </row>
    <row r="65" spans="5:18" x14ac:dyDescent="0.3">
      <c r="E65" s="4">
        <v>-32</v>
      </c>
      <c r="F65" s="5">
        <v>1.85997E-4</v>
      </c>
      <c r="G65" s="5">
        <v>1.3691300000000001E-4</v>
      </c>
      <c r="H65" s="5">
        <v>8.2325999999999997E-5</v>
      </c>
      <c r="I65" s="5">
        <v>1.26005E-4</v>
      </c>
      <c r="J65" s="5"/>
      <c r="K65" s="5">
        <f t="shared" si="0"/>
        <v>2.68323E-4</v>
      </c>
      <c r="L65" s="5">
        <f t="shared" si="1"/>
        <v>1.03671E-4</v>
      </c>
      <c r="M65" s="5">
        <f t="shared" si="2"/>
        <v>1.0908000000000011E-5</v>
      </c>
      <c r="N65">
        <v>1</v>
      </c>
      <c r="O65" s="5">
        <f t="shared" si="3"/>
        <v>0.38636643150233119</v>
      </c>
      <c r="P65" s="5">
        <f t="shared" si="4"/>
        <v>4.0652497176909962E-2</v>
      </c>
      <c r="Q65" s="5">
        <f t="shared" si="5"/>
        <v>0.38849922125863295</v>
      </c>
      <c r="R65" s="5">
        <f t="shared" si="6"/>
        <v>5.2415874069472936E-2</v>
      </c>
    </row>
    <row r="66" spans="5:18" x14ac:dyDescent="0.3">
      <c r="E66" s="4">
        <v>-31.5</v>
      </c>
      <c r="F66" s="5">
        <v>2.0349100000000001E-4</v>
      </c>
      <c r="G66" s="5">
        <v>1.5640399999999999E-4</v>
      </c>
      <c r="H66" s="5">
        <v>8.2873000000000004E-5</v>
      </c>
      <c r="I66" s="5">
        <v>1.3428999999999999E-4</v>
      </c>
      <c r="J66" s="5"/>
      <c r="K66" s="5">
        <f t="shared" si="0"/>
        <v>2.86364E-4</v>
      </c>
      <c r="L66" s="5">
        <f t="shared" si="1"/>
        <v>1.20618E-4</v>
      </c>
      <c r="M66" s="5">
        <f t="shared" si="2"/>
        <v>2.2113999999999999E-5</v>
      </c>
      <c r="N66">
        <v>1</v>
      </c>
      <c r="O66" s="5">
        <f t="shared" si="3"/>
        <v>0.42120517942199442</v>
      </c>
      <c r="P66" s="5">
        <f t="shared" si="4"/>
        <v>7.7223394002039356E-2</v>
      </c>
      <c r="Q66" s="5">
        <f t="shared" si="5"/>
        <v>0.42822570655334169</v>
      </c>
      <c r="R66" s="5">
        <f t="shared" si="6"/>
        <v>9.0662694562020654E-2</v>
      </c>
    </row>
    <row r="67" spans="5:18" x14ac:dyDescent="0.3">
      <c r="E67" s="4">
        <v>-31</v>
      </c>
      <c r="F67" s="5">
        <v>2.14131E-4</v>
      </c>
      <c r="G67" s="5">
        <v>1.4421400000000001E-4</v>
      </c>
      <c r="H67" s="5">
        <v>8.4524000000000006E-5</v>
      </c>
      <c r="I67" s="5">
        <v>1.4260499999999999E-4</v>
      </c>
      <c r="J67" s="5"/>
      <c r="K67" s="5">
        <f t="shared" si="0"/>
        <v>2.9865499999999999E-4</v>
      </c>
      <c r="L67" s="5">
        <f t="shared" si="1"/>
        <v>1.2960700000000001E-4</v>
      </c>
      <c r="M67" s="5">
        <f t="shared" si="2"/>
        <v>1.609000000000018E-6</v>
      </c>
      <c r="N67">
        <v>1</v>
      </c>
      <c r="O67" s="5">
        <f t="shared" si="3"/>
        <v>0.43396896084110431</v>
      </c>
      <c r="P67" s="5">
        <f t="shared" si="4"/>
        <v>5.3874872344344413E-3</v>
      </c>
      <c r="Q67" s="5">
        <f t="shared" si="5"/>
        <v>0.43400240090604236</v>
      </c>
      <c r="R67" s="5">
        <f t="shared" si="6"/>
        <v>6.2069076079150414E-3</v>
      </c>
    </row>
    <row r="68" spans="5:18" x14ac:dyDescent="0.3">
      <c r="E68" s="4">
        <v>-30.5</v>
      </c>
      <c r="F68" s="5">
        <v>1.83375E-4</v>
      </c>
      <c r="G68" s="5">
        <v>1.4057800000000001E-4</v>
      </c>
      <c r="H68" s="5">
        <v>8.7529999999999997E-5</v>
      </c>
      <c r="I68" s="5">
        <v>1.2907500000000001E-4</v>
      </c>
      <c r="J68" s="5"/>
      <c r="K68" s="5">
        <f t="shared" si="0"/>
        <v>2.70905E-4</v>
      </c>
      <c r="L68" s="5">
        <f t="shared" si="1"/>
        <v>9.5845000000000001E-5</v>
      </c>
      <c r="M68" s="5">
        <f t="shared" si="2"/>
        <v>1.1503000000000002E-5</v>
      </c>
      <c r="N68">
        <v>1</v>
      </c>
      <c r="O68" s="5">
        <f t="shared" si="3"/>
        <v>0.3537956110075488</v>
      </c>
      <c r="P68" s="5">
        <f t="shared" si="4"/>
        <v>4.2461379450360832E-2</v>
      </c>
      <c r="Q68" s="5">
        <f t="shared" si="5"/>
        <v>0.35633453819835137</v>
      </c>
      <c r="R68" s="5">
        <f t="shared" si="6"/>
        <v>5.9722691315034361E-2</v>
      </c>
    </row>
    <row r="69" spans="5:18" x14ac:dyDescent="0.3">
      <c r="E69" s="4">
        <v>-30</v>
      </c>
      <c r="F69" s="5">
        <v>2.5329200000000001E-4</v>
      </c>
      <c r="G69" s="5">
        <v>1.78338E-4</v>
      </c>
      <c r="H69" s="5">
        <v>8.7649000000000001E-5</v>
      </c>
      <c r="I69" s="5">
        <v>1.49698E-4</v>
      </c>
      <c r="J69" s="5"/>
      <c r="K69" s="5">
        <f t="shared" si="0"/>
        <v>3.4094099999999999E-4</v>
      </c>
      <c r="L69" s="5">
        <f t="shared" si="1"/>
        <v>1.6564300000000001E-4</v>
      </c>
      <c r="M69" s="5">
        <f t="shared" si="2"/>
        <v>2.8639999999999997E-5</v>
      </c>
      <c r="N69">
        <v>1</v>
      </c>
      <c r="O69" s="5">
        <f t="shared" si="3"/>
        <v>0.48584065864768394</v>
      </c>
      <c r="P69" s="5">
        <f t="shared" si="4"/>
        <v>8.4002804004211867E-2</v>
      </c>
      <c r="Q69" s="5">
        <f t="shared" si="5"/>
        <v>0.49304930450796236</v>
      </c>
      <c r="R69" s="5">
        <f t="shared" si="6"/>
        <v>8.5604625381098032E-2</v>
      </c>
    </row>
    <row r="70" spans="5:18" x14ac:dyDescent="0.3">
      <c r="E70" s="4">
        <v>-29.5</v>
      </c>
      <c r="F70" s="5">
        <v>2.0149400000000001E-4</v>
      </c>
      <c r="G70" s="5">
        <v>1.4889300000000001E-4</v>
      </c>
      <c r="H70" s="5">
        <v>8.4688E-5</v>
      </c>
      <c r="I70" s="5">
        <v>1.4034E-4</v>
      </c>
      <c r="J70" s="5"/>
      <c r="K70" s="5">
        <f t="shared" si="0"/>
        <v>2.8618200000000001E-4</v>
      </c>
      <c r="L70" s="5">
        <f t="shared" si="1"/>
        <v>1.1680600000000001E-4</v>
      </c>
      <c r="M70" s="5">
        <f t="shared" si="2"/>
        <v>8.5530000000000111E-6</v>
      </c>
      <c r="N70">
        <v>1</v>
      </c>
      <c r="O70" s="5">
        <f t="shared" si="3"/>
        <v>0.40815285377836485</v>
      </c>
      <c r="P70" s="5">
        <f t="shared" si="4"/>
        <v>2.9886575675619049E-2</v>
      </c>
      <c r="Q70" s="5">
        <f t="shared" si="5"/>
        <v>0.40924559796415377</v>
      </c>
      <c r="R70" s="5">
        <f t="shared" si="6"/>
        <v>3.6546764024744723E-2</v>
      </c>
    </row>
    <row r="71" spans="5:18" x14ac:dyDescent="0.3">
      <c r="E71" s="4">
        <v>-29</v>
      </c>
      <c r="F71" s="5">
        <v>2.0620299999999999E-4</v>
      </c>
      <c r="G71" s="5">
        <v>1.4615200000000001E-4</v>
      </c>
      <c r="H71" s="5">
        <v>8.7276999999999998E-5</v>
      </c>
      <c r="I71" s="5">
        <v>1.3598899999999999E-4</v>
      </c>
      <c r="J71" s="5"/>
      <c r="K71" s="5">
        <f t="shared" si="0"/>
        <v>2.9347999999999999E-4</v>
      </c>
      <c r="L71" s="5">
        <f t="shared" si="1"/>
        <v>1.1892599999999999E-4</v>
      </c>
      <c r="M71" s="5">
        <f t="shared" si="2"/>
        <v>1.0163000000000018E-5</v>
      </c>
      <c r="N71">
        <v>1</v>
      </c>
      <c r="O71" s="5">
        <f t="shared" si="3"/>
        <v>0.40522693198855114</v>
      </c>
      <c r="P71" s="5">
        <f t="shared" si="4"/>
        <v>3.4629276270955495E-2</v>
      </c>
      <c r="Q71" s="5">
        <f t="shared" si="5"/>
        <v>0.40670388882318792</v>
      </c>
      <c r="R71" s="5">
        <f t="shared" si="6"/>
        <v>4.2624692412275449E-2</v>
      </c>
    </row>
    <row r="72" spans="5:18" x14ac:dyDescent="0.3">
      <c r="E72" s="4">
        <v>-28.5</v>
      </c>
      <c r="F72" s="5">
        <v>2.1886900000000001E-4</v>
      </c>
      <c r="G72" s="5">
        <v>1.6456899999999999E-4</v>
      </c>
      <c r="H72" s="5">
        <v>8.5406000000000002E-5</v>
      </c>
      <c r="I72" s="5">
        <v>1.4838699999999999E-4</v>
      </c>
      <c r="J72" s="5"/>
      <c r="K72" s="5">
        <f t="shared" si="0"/>
        <v>3.0427500000000001E-4</v>
      </c>
      <c r="L72" s="5">
        <f t="shared" si="1"/>
        <v>1.3346300000000001E-4</v>
      </c>
      <c r="M72" s="5">
        <f t="shared" si="2"/>
        <v>1.6182000000000002E-5</v>
      </c>
      <c r="N72">
        <v>1</v>
      </c>
      <c r="O72" s="5">
        <f t="shared" si="3"/>
        <v>0.4386262427080766</v>
      </c>
      <c r="P72" s="5">
        <f t="shared" si="4"/>
        <v>5.318215430120779E-2</v>
      </c>
      <c r="Q72" s="5">
        <f t="shared" si="5"/>
        <v>0.44183857043984059</v>
      </c>
      <c r="R72" s="5">
        <f t="shared" si="6"/>
        <v>6.0329064068382322E-2</v>
      </c>
    </row>
    <row r="73" spans="5:18" x14ac:dyDescent="0.3">
      <c r="E73" s="4">
        <v>-28</v>
      </c>
      <c r="F73" s="5">
        <v>2.0706699999999999E-4</v>
      </c>
      <c r="G73" s="5">
        <v>1.5404899999999999E-4</v>
      </c>
      <c r="H73" s="5">
        <v>9.4749999999999999E-5</v>
      </c>
      <c r="I73" s="5">
        <v>1.46718E-4</v>
      </c>
      <c r="J73" s="5"/>
      <c r="K73" s="5">
        <f t="shared" ref="K73:K136" si="7">F73+H73</f>
        <v>3.0181700000000001E-4</v>
      </c>
      <c r="L73" s="5">
        <f t="shared" si="1"/>
        <v>1.1231699999999999E-4</v>
      </c>
      <c r="M73" s="5">
        <f t="shared" si="2"/>
        <v>7.3309999999999879E-6</v>
      </c>
      <c r="N73">
        <v>1</v>
      </c>
      <c r="O73" s="5">
        <f t="shared" si="3"/>
        <v>0.37213609571362771</v>
      </c>
      <c r="P73" s="5">
        <f t="shared" si="4"/>
        <v>2.428955294102051E-2</v>
      </c>
      <c r="Q73" s="5">
        <f t="shared" si="5"/>
        <v>0.37292795030013093</v>
      </c>
      <c r="R73" s="5">
        <f t="shared" si="6"/>
        <v>3.2589082199587865E-2</v>
      </c>
    </row>
    <row r="74" spans="5:18" x14ac:dyDescent="0.3">
      <c r="E74" s="4">
        <v>-27.5</v>
      </c>
      <c r="F74" s="5">
        <v>2.12134E-4</v>
      </c>
      <c r="G74" s="5">
        <v>1.5384099999999999E-4</v>
      </c>
      <c r="H74" s="5">
        <v>9.0546999999999999E-5</v>
      </c>
      <c r="I74" s="5">
        <v>1.4993600000000001E-4</v>
      </c>
      <c r="J74" s="5"/>
      <c r="K74" s="5">
        <f t="shared" si="7"/>
        <v>3.0268100000000001E-4</v>
      </c>
      <c r="L74" s="5">
        <f t="shared" ref="L74:L137" si="8">F74-H74</f>
        <v>1.21587E-4</v>
      </c>
      <c r="M74" s="5">
        <f t="shared" ref="M74:M137" si="9">G74-I74</f>
        <v>3.9049999999999838E-6</v>
      </c>
      <c r="N74">
        <v>1</v>
      </c>
      <c r="O74" s="5">
        <f t="shared" ref="O74:O137" si="10">L74/K74</f>
        <v>0.40170013975109109</v>
      </c>
      <c r="P74" s="5">
        <f t="shared" ref="P74:P137" si="11">M74/K74</f>
        <v>1.2901371410825204E-2</v>
      </c>
      <c r="Q74" s="5">
        <f t="shared" ref="Q74:Q137" si="12">SQRT(O74^2+P74^2)</f>
        <v>0.40190726251254305</v>
      </c>
      <c r="R74" s="5">
        <f t="shared" ref="R74:R137" si="13">0.5*ATAN(P74/O74)</f>
        <v>1.6052942196334262E-2</v>
      </c>
    </row>
    <row r="75" spans="5:18" x14ac:dyDescent="0.3">
      <c r="E75" s="4">
        <v>-27</v>
      </c>
      <c r="F75" s="5">
        <v>2.33651E-4</v>
      </c>
      <c r="G75" s="5">
        <v>1.7118499999999999E-4</v>
      </c>
      <c r="H75" s="5">
        <v>9.4209000000000006E-5</v>
      </c>
      <c r="I75" s="5">
        <v>1.62662E-4</v>
      </c>
      <c r="J75" s="5"/>
      <c r="K75" s="5">
        <f t="shared" si="7"/>
        <v>3.2786000000000002E-4</v>
      </c>
      <c r="L75" s="5">
        <f t="shared" si="8"/>
        <v>1.3944199999999998E-4</v>
      </c>
      <c r="M75" s="5">
        <f t="shared" si="9"/>
        <v>8.5229999999999995E-6</v>
      </c>
      <c r="N75">
        <v>1</v>
      </c>
      <c r="O75" s="5">
        <f t="shared" si="10"/>
        <v>0.42530958335875063</v>
      </c>
      <c r="P75" s="5">
        <f t="shared" si="11"/>
        <v>2.5995851888000972E-2</v>
      </c>
      <c r="Q75" s="5">
        <f t="shared" si="12"/>
        <v>0.42610330439011723</v>
      </c>
      <c r="R75" s="5">
        <f t="shared" si="13"/>
        <v>3.0523120631924947E-2</v>
      </c>
    </row>
    <row r="76" spans="5:18" x14ac:dyDescent="0.3">
      <c r="E76" s="4">
        <v>-26.5</v>
      </c>
      <c r="F76" s="5">
        <v>2.1478600000000001E-4</v>
      </c>
      <c r="G76" s="5">
        <v>1.6292999999999999E-4</v>
      </c>
      <c r="H76" s="5">
        <v>9.2194000000000005E-5</v>
      </c>
      <c r="I76" s="5">
        <v>1.40221E-4</v>
      </c>
      <c r="J76" s="5"/>
      <c r="K76" s="5">
        <f t="shared" si="7"/>
        <v>3.0697999999999999E-4</v>
      </c>
      <c r="L76" s="5">
        <f t="shared" si="8"/>
        <v>1.2259200000000001E-4</v>
      </c>
      <c r="M76" s="5">
        <f t="shared" si="9"/>
        <v>2.2708999999999989E-5</v>
      </c>
      <c r="N76">
        <v>1</v>
      </c>
      <c r="O76" s="5">
        <f t="shared" si="10"/>
        <v>0.3993484917584208</v>
      </c>
      <c r="P76" s="5">
        <f t="shared" si="11"/>
        <v>7.3975503290116582E-2</v>
      </c>
      <c r="Q76" s="5">
        <f t="shared" si="12"/>
        <v>0.40614233090968438</v>
      </c>
      <c r="R76" s="5">
        <f t="shared" si="13"/>
        <v>9.1582135438554826E-2</v>
      </c>
    </row>
    <row r="77" spans="5:18" x14ac:dyDescent="0.3">
      <c r="E77" s="4">
        <v>-26</v>
      </c>
      <c r="F77" s="5">
        <v>2.2164099999999999E-4</v>
      </c>
      <c r="G77" s="5">
        <v>1.6668499999999999E-4</v>
      </c>
      <c r="H77" s="5">
        <v>9.7122999999999998E-5</v>
      </c>
      <c r="I77" s="5">
        <v>1.3995300000000001E-4</v>
      </c>
      <c r="J77" s="5"/>
      <c r="K77" s="5">
        <f t="shared" si="7"/>
        <v>3.1876399999999997E-4</v>
      </c>
      <c r="L77" s="5">
        <f t="shared" si="8"/>
        <v>1.24518E-4</v>
      </c>
      <c r="M77" s="5">
        <f t="shared" si="9"/>
        <v>2.6731999999999987E-5</v>
      </c>
      <c r="N77">
        <v>1</v>
      </c>
      <c r="O77" s="5">
        <f t="shared" si="10"/>
        <v>0.39062754890765589</v>
      </c>
      <c r="P77" s="5">
        <f t="shared" si="11"/>
        <v>8.3861414714334087E-2</v>
      </c>
      <c r="Q77" s="5">
        <f t="shared" si="12"/>
        <v>0.39952799506854658</v>
      </c>
      <c r="R77" s="5">
        <f t="shared" si="13"/>
        <v>0.10573696542068677</v>
      </c>
    </row>
    <row r="78" spans="5:18" x14ac:dyDescent="0.3">
      <c r="E78" s="4">
        <v>-25.5</v>
      </c>
      <c r="F78" s="5">
        <v>2.3827000000000001E-4</v>
      </c>
      <c r="G78" s="5">
        <v>1.8742800000000001E-4</v>
      </c>
      <c r="H78" s="5">
        <v>9.9476999999999996E-5</v>
      </c>
      <c r="I78" s="5">
        <v>1.5667200000000001E-4</v>
      </c>
      <c r="J78" s="5"/>
      <c r="K78" s="5">
        <f t="shared" si="7"/>
        <v>3.37747E-4</v>
      </c>
      <c r="L78" s="5">
        <f t="shared" si="8"/>
        <v>1.3879300000000001E-4</v>
      </c>
      <c r="M78" s="5">
        <f t="shared" si="9"/>
        <v>3.0756000000000002E-5</v>
      </c>
      <c r="N78">
        <v>1</v>
      </c>
      <c r="O78" s="5">
        <f t="shared" si="10"/>
        <v>0.4109377729483904</v>
      </c>
      <c r="P78" s="5">
        <f t="shared" si="11"/>
        <v>9.1062244816386237E-2</v>
      </c>
      <c r="Q78" s="5">
        <f t="shared" si="12"/>
        <v>0.42090638587075668</v>
      </c>
      <c r="R78" s="5">
        <f t="shared" si="13"/>
        <v>0.10903614748629552</v>
      </c>
    </row>
    <row r="79" spans="5:18" x14ac:dyDescent="0.3">
      <c r="E79" s="4">
        <v>-25</v>
      </c>
      <c r="F79" s="5">
        <v>2.1946499999999999E-4</v>
      </c>
      <c r="G79" s="5">
        <v>1.6674499999999999E-4</v>
      </c>
      <c r="H79" s="5">
        <v>1.08451E-4</v>
      </c>
      <c r="I79" s="5">
        <v>1.5082999999999999E-4</v>
      </c>
      <c r="J79" s="5"/>
      <c r="K79" s="5">
        <f t="shared" si="7"/>
        <v>3.2791599999999998E-4</v>
      </c>
      <c r="L79" s="5">
        <f t="shared" si="8"/>
        <v>1.1101399999999999E-4</v>
      </c>
      <c r="M79" s="5">
        <f t="shared" si="9"/>
        <v>1.5914999999999999E-5</v>
      </c>
      <c r="N79">
        <v>1</v>
      </c>
      <c r="O79" s="5">
        <f t="shared" si="10"/>
        <v>0.33854401737030215</v>
      </c>
      <c r="P79" s="5">
        <f t="shared" si="11"/>
        <v>4.8533770843752669E-2</v>
      </c>
      <c r="Q79" s="5">
        <f t="shared" si="12"/>
        <v>0.34200523184527071</v>
      </c>
      <c r="R79" s="5">
        <f t="shared" si="13"/>
        <v>7.119505539702832E-2</v>
      </c>
    </row>
    <row r="80" spans="5:18" x14ac:dyDescent="0.3">
      <c r="E80" s="4">
        <v>-24.5</v>
      </c>
      <c r="F80" s="5">
        <v>2.0665000000000001E-4</v>
      </c>
      <c r="G80" s="5">
        <v>1.5586699999999999E-4</v>
      </c>
      <c r="H80" s="5">
        <v>1.01388E-4</v>
      </c>
      <c r="I80" s="5">
        <v>1.44423E-4</v>
      </c>
      <c r="J80" s="5"/>
      <c r="K80" s="5">
        <f t="shared" si="7"/>
        <v>3.0803800000000001E-4</v>
      </c>
      <c r="L80" s="5">
        <f t="shared" si="8"/>
        <v>1.0526200000000001E-4</v>
      </c>
      <c r="M80" s="5">
        <f t="shared" si="9"/>
        <v>1.1443999999999994E-5</v>
      </c>
      <c r="N80">
        <v>1</v>
      </c>
      <c r="O80" s="5">
        <f t="shared" si="10"/>
        <v>0.34171758029853461</v>
      </c>
      <c r="P80" s="5">
        <f t="shared" si="11"/>
        <v>3.7151260558762209E-2</v>
      </c>
      <c r="Q80" s="5">
        <f t="shared" si="12"/>
        <v>0.34373117526082864</v>
      </c>
      <c r="R80" s="5">
        <f t="shared" si="13"/>
        <v>5.4146929811823813E-2</v>
      </c>
    </row>
    <row r="81" spans="5:18" x14ac:dyDescent="0.3">
      <c r="E81" s="4">
        <v>-24</v>
      </c>
      <c r="F81" s="5">
        <v>2.54245E-4</v>
      </c>
      <c r="G81" s="5">
        <v>1.8316599999999999E-4</v>
      </c>
      <c r="H81" s="5">
        <v>1.0430899999999999E-4</v>
      </c>
      <c r="I81" s="5">
        <v>1.6358599999999999E-4</v>
      </c>
      <c r="J81" s="5"/>
      <c r="K81" s="5">
        <f t="shared" si="7"/>
        <v>3.5855399999999997E-4</v>
      </c>
      <c r="L81" s="5">
        <f t="shared" si="8"/>
        <v>1.4993600000000001E-4</v>
      </c>
      <c r="M81" s="5">
        <f t="shared" si="9"/>
        <v>1.9579999999999999E-5</v>
      </c>
      <c r="N81">
        <v>1</v>
      </c>
      <c r="O81" s="5">
        <f t="shared" si="10"/>
        <v>0.41816853249440816</v>
      </c>
      <c r="P81" s="5">
        <f t="shared" si="11"/>
        <v>5.4608231953903734E-2</v>
      </c>
      <c r="Q81" s="5">
        <f t="shared" si="12"/>
        <v>0.42171907778242407</v>
      </c>
      <c r="R81" s="5">
        <f t="shared" si="13"/>
        <v>6.4927111084989983E-2</v>
      </c>
    </row>
    <row r="82" spans="5:18" x14ac:dyDescent="0.3">
      <c r="E82" s="4">
        <v>-23.5</v>
      </c>
      <c r="F82" s="5">
        <v>2.4602000000000001E-4</v>
      </c>
      <c r="G82" s="5">
        <v>1.75775E-4</v>
      </c>
      <c r="H82" s="5">
        <v>1.03355E-4</v>
      </c>
      <c r="I82" s="5">
        <v>1.6510599999999999E-4</v>
      </c>
      <c r="J82" s="5"/>
      <c r="K82" s="5">
        <f t="shared" si="7"/>
        <v>3.4937500000000002E-4</v>
      </c>
      <c r="L82" s="5">
        <f t="shared" si="8"/>
        <v>1.4266499999999999E-4</v>
      </c>
      <c r="M82" s="5">
        <f t="shared" si="9"/>
        <v>1.0669000000000016E-5</v>
      </c>
      <c r="N82">
        <v>1</v>
      </c>
      <c r="O82" s="5">
        <f t="shared" si="10"/>
        <v>0.40834347048300529</v>
      </c>
      <c r="P82" s="5">
        <f t="shared" si="11"/>
        <v>3.0537388193202189E-2</v>
      </c>
      <c r="Q82" s="5">
        <f t="shared" si="12"/>
        <v>0.40948372612811773</v>
      </c>
      <c r="R82" s="5">
        <f t="shared" si="13"/>
        <v>3.7322319346054511E-2</v>
      </c>
    </row>
    <row r="83" spans="5:18" x14ac:dyDescent="0.3">
      <c r="E83" s="4">
        <v>-23</v>
      </c>
      <c r="F83" s="5">
        <v>2.7325899999999998E-4</v>
      </c>
      <c r="G83" s="5">
        <v>1.8888800000000001E-4</v>
      </c>
      <c r="H83" s="5">
        <v>1.0404E-4</v>
      </c>
      <c r="I83" s="5">
        <v>1.8194399999999999E-4</v>
      </c>
      <c r="J83" s="5"/>
      <c r="K83" s="5">
        <f t="shared" si="7"/>
        <v>3.7729899999999999E-4</v>
      </c>
      <c r="L83" s="5">
        <f t="shared" si="8"/>
        <v>1.6921899999999997E-4</v>
      </c>
      <c r="M83" s="5">
        <f t="shared" si="9"/>
        <v>6.9440000000000203E-6</v>
      </c>
      <c r="N83">
        <v>1</v>
      </c>
      <c r="O83" s="5">
        <f t="shared" si="10"/>
        <v>0.44850105619150848</v>
      </c>
      <c r="P83" s="5">
        <f t="shared" si="11"/>
        <v>1.8404501469656744E-2</v>
      </c>
      <c r="Q83" s="5">
        <f t="shared" si="12"/>
        <v>0.44887851706140408</v>
      </c>
      <c r="R83" s="5">
        <f t="shared" si="13"/>
        <v>2.0506285412218151E-2</v>
      </c>
    </row>
    <row r="84" spans="5:18" x14ac:dyDescent="0.3">
      <c r="E84" s="4">
        <v>-22.5</v>
      </c>
      <c r="F84" s="5">
        <v>3.02436E-4</v>
      </c>
      <c r="G84" s="5">
        <v>2.1141899999999999E-4</v>
      </c>
      <c r="H84" s="5">
        <v>1.06693E-4</v>
      </c>
      <c r="I84" s="5">
        <v>1.9011000000000001E-4</v>
      </c>
      <c r="J84" s="5"/>
      <c r="K84" s="5">
        <f t="shared" si="7"/>
        <v>4.0912899999999999E-4</v>
      </c>
      <c r="L84" s="5">
        <f t="shared" si="8"/>
        <v>1.9574300000000001E-4</v>
      </c>
      <c r="M84" s="5">
        <f t="shared" si="9"/>
        <v>2.1308999999999982E-5</v>
      </c>
      <c r="N84">
        <v>1</v>
      </c>
      <c r="O84" s="5">
        <f t="shared" si="10"/>
        <v>0.47843834096336368</v>
      </c>
      <c r="P84" s="5">
        <f t="shared" si="11"/>
        <v>5.2083817084586967E-2</v>
      </c>
      <c r="Q84" s="5">
        <f t="shared" si="12"/>
        <v>0.48126496870837854</v>
      </c>
      <c r="R84" s="5">
        <f t="shared" si="13"/>
        <v>5.4217561128925736E-2</v>
      </c>
    </row>
    <row r="85" spans="5:18" x14ac:dyDescent="0.3">
      <c r="E85" s="4">
        <v>-22</v>
      </c>
      <c r="F85" s="5">
        <v>3.4985099999999998E-4</v>
      </c>
      <c r="G85" s="5">
        <v>2.2918099999999999E-4</v>
      </c>
      <c r="H85" s="5">
        <v>1.1319000000000001E-4</v>
      </c>
      <c r="I85" s="5">
        <v>2.2268400000000001E-4</v>
      </c>
      <c r="J85" s="5"/>
      <c r="K85" s="5">
        <f t="shared" si="7"/>
        <v>4.6304099999999997E-4</v>
      </c>
      <c r="L85" s="5">
        <f t="shared" si="8"/>
        <v>2.3666099999999999E-4</v>
      </c>
      <c r="M85" s="5">
        <f t="shared" si="9"/>
        <v>6.4969999999999752E-6</v>
      </c>
      <c r="N85">
        <v>1</v>
      </c>
      <c r="O85" s="5">
        <f t="shared" si="10"/>
        <v>0.51110160871283539</v>
      </c>
      <c r="P85" s="5">
        <f t="shared" si="11"/>
        <v>1.4031154908528565E-2</v>
      </c>
      <c r="Q85" s="5">
        <f t="shared" si="12"/>
        <v>0.51129416947283435</v>
      </c>
      <c r="R85" s="5">
        <f t="shared" si="13"/>
        <v>1.3722938238773684E-2</v>
      </c>
    </row>
    <row r="86" spans="5:18" x14ac:dyDescent="0.3">
      <c r="E86" s="4">
        <v>-21.5</v>
      </c>
      <c r="F86" s="5">
        <v>4.42626E-4</v>
      </c>
      <c r="G86" s="5">
        <v>2.9969399999999998E-4</v>
      </c>
      <c r="H86" s="5">
        <v>1.18316E-4</v>
      </c>
      <c r="I86" s="5">
        <v>2.7611999999999998E-4</v>
      </c>
      <c r="J86" s="5"/>
      <c r="K86" s="5">
        <f t="shared" si="7"/>
        <v>5.6094200000000004E-4</v>
      </c>
      <c r="L86" s="5">
        <f t="shared" si="8"/>
        <v>3.2431000000000002E-4</v>
      </c>
      <c r="M86" s="5">
        <f t="shared" si="9"/>
        <v>2.3574000000000002E-5</v>
      </c>
      <c r="N86">
        <v>1</v>
      </c>
      <c r="O86" s="5">
        <f t="shared" si="10"/>
        <v>0.57815246496072681</v>
      </c>
      <c r="P86" s="5">
        <f t="shared" si="11"/>
        <v>4.2025735281009446E-2</v>
      </c>
      <c r="Q86" s="5">
        <f t="shared" si="12"/>
        <v>0.57967787189617126</v>
      </c>
      <c r="R86" s="5">
        <f t="shared" si="13"/>
        <v>3.6281044497518525E-2</v>
      </c>
    </row>
    <row r="87" spans="5:18" x14ac:dyDescent="0.3">
      <c r="E87" s="4">
        <v>-21</v>
      </c>
      <c r="F87" s="5">
        <v>5.6088299999999998E-4</v>
      </c>
      <c r="G87" s="5">
        <v>3.4681099999999998E-4</v>
      </c>
      <c r="H87" s="5">
        <v>1.1935899999999999E-4</v>
      </c>
      <c r="I87" s="5">
        <v>3.4240099999999999E-4</v>
      </c>
      <c r="J87" s="5"/>
      <c r="K87" s="5">
        <f t="shared" si="7"/>
        <v>6.8024199999999996E-4</v>
      </c>
      <c r="L87" s="5">
        <f t="shared" si="8"/>
        <v>4.41524E-4</v>
      </c>
      <c r="M87" s="5">
        <f t="shared" si="9"/>
        <v>4.4099999999999934E-6</v>
      </c>
      <c r="N87">
        <v>1</v>
      </c>
      <c r="O87" s="5">
        <f t="shared" si="10"/>
        <v>0.649069007794285</v>
      </c>
      <c r="P87" s="5">
        <f t="shared" si="11"/>
        <v>6.4829869370018221E-3</v>
      </c>
      <c r="Q87" s="5">
        <f t="shared" si="12"/>
        <v>0.64910138345152446</v>
      </c>
      <c r="R87" s="5">
        <f t="shared" si="13"/>
        <v>4.9938999437055169E-3</v>
      </c>
    </row>
    <row r="88" spans="5:18" x14ac:dyDescent="0.3">
      <c r="E88" s="4">
        <v>-20.5</v>
      </c>
      <c r="F88" s="5">
        <v>6.1667299999999998E-4</v>
      </c>
      <c r="G88" s="5">
        <v>3.8931000000000002E-4</v>
      </c>
      <c r="H88" s="5">
        <v>1.17273E-4</v>
      </c>
      <c r="I88" s="5">
        <v>3.5968600000000001E-4</v>
      </c>
      <c r="J88" s="5"/>
      <c r="K88" s="5">
        <f t="shared" si="7"/>
        <v>7.3394599999999997E-4</v>
      </c>
      <c r="L88" s="5">
        <f t="shared" si="8"/>
        <v>4.994E-4</v>
      </c>
      <c r="M88" s="5">
        <f t="shared" si="9"/>
        <v>2.9624000000000013E-5</v>
      </c>
      <c r="N88">
        <v>1</v>
      </c>
      <c r="O88" s="5">
        <f t="shared" si="10"/>
        <v>0.68043153038506921</v>
      </c>
      <c r="P88" s="5">
        <f t="shared" si="11"/>
        <v>4.0362642483234484E-2</v>
      </c>
      <c r="Q88" s="5">
        <f t="shared" si="12"/>
        <v>0.68162761860886822</v>
      </c>
      <c r="R88" s="5">
        <f t="shared" si="13"/>
        <v>2.9624876390814046E-2</v>
      </c>
    </row>
    <row r="89" spans="5:18" x14ac:dyDescent="0.3">
      <c r="E89" s="4">
        <v>-20</v>
      </c>
      <c r="F89" s="5">
        <v>8.5676100000000005E-4</v>
      </c>
      <c r="G89" s="5">
        <v>5.0795500000000004E-4</v>
      </c>
      <c r="H89" s="5">
        <v>1.30982E-4</v>
      </c>
      <c r="I89" s="5">
        <v>4.8330600000000002E-4</v>
      </c>
      <c r="J89" s="5"/>
      <c r="K89" s="5">
        <f t="shared" si="7"/>
        <v>9.8774300000000013E-4</v>
      </c>
      <c r="L89" s="5">
        <f t="shared" si="8"/>
        <v>7.2577900000000007E-4</v>
      </c>
      <c r="M89" s="5">
        <f t="shared" si="9"/>
        <v>2.4649000000000014E-5</v>
      </c>
      <c r="N89">
        <v>1</v>
      </c>
      <c r="O89" s="5">
        <f t="shared" si="10"/>
        <v>0.73478526296820124</v>
      </c>
      <c r="P89" s="5">
        <f t="shared" si="11"/>
        <v>2.4954871864442483E-2</v>
      </c>
      <c r="Q89" s="5">
        <f t="shared" si="12"/>
        <v>0.73520890113288173</v>
      </c>
      <c r="R89" s="5">
        <f t="shared" si="13"/>
        <v>1.6974540196809461E-2</v>
      </c>
    </row>
    <row r="90" spans="5:18" x14ac:dyDescent="0.3">
      <c r="E90" s="4">
        <v>-19.5</v>
      </c>
      <c r="F90" s="5">
        <v>1.12415E-3</v>
      </c>
      <c r="G90" s="5">
        <v>6.2537599999999997E-4</v>
      </c>
      <c r="H90" s="5">
        <v>1.36138E-4</v>
      </c>
      <c r="I90" s="5">
        <v>5.9688500000000002E-4</v>
      </c>
      <c r="J90" s="5"/>
      <c r="K90" s="5">
        <f t="shared" si="7"/>
        <v>1.260288E-3</v>
      </c>
      <c r="L90" s="5">
        <f t="shared" si="8"/>
        <v>9.8801199999999992E-4</v>
      </c>
      <c r="M90" s="5">
        <f t="shared" si="9"/>
        <v>2.8490999999999955E-5</v>
      </c>
      <c r="N90">
        <v>1</v>
      </c>
      <c r="O90" s="5">
        <f t="shared" si="10"/>
        <v>0.78395731769246391</v>
      </c>
      <c r="P90" s="5">
        <f t="shared" si="11"/>
        <v>2.2606737507617269E-2</v>
      </c>
      <c r="Q90" s="5">
        <f t="shared" si="12"/>
        <v>0.78428320174813204</v>
      </c>
      <c r="R90" s="5">
        <f t="shared" si="13"/>
        <v>1.4414352589153905E-2</v>
      </c>
    </row>
    <row r="91" spans="5:18" x14ac:dyDescent="0.3">
      <c r="E91" s="4">
        <v>-19</v>
      </c>
      <c r="F91" s="5">
        <v>1.2273900000000001E-3</v>
      </c>
      <c r="G91" s="5">
        <v>6.6650300000000004E-4</v>
      </c>
      <c r="H91" s="5">
        <v>1.42039E-4</v>
      </c>
      <c r="I91" s="5">
        <v>6.8474200000000001E-4</v>
      </c>
      <c r="J91" s="5"/>
      <c r="K91" s="5">
        <f t="shared" si="7"/>
        <v>1.3694290000000001E-3</v>
      </c>
      <c r="L91" s="5">
        <f t="shared" si="8"/>
        <v>1.085351E-3</v>
      </c>
      <c r="M91" s="5">
        <f t="shared" si="9"/>
        <v>-1.8238999999999972E-5</v>
      </c>
      <c r="N91">
        <v>1</v>
      </c>
      <c r="O91" s="5">
        <f t="shared" si="10"/>
        <v>0.79255733594074607</v>
      </c>
      <c r="P91" s="5">
        <f t="shared" si="11"/>
        <v>-1.3318689760476791E-2</v>
      </c>
      <c r="Q91" s="5">
        <f t="shared" si="12"/>
        <v>0.79266923634667974</v>
      </c>
      <c r="R91" s="5">
        <f t="shared" si="13"/>
        <v>-8.4015601428050063E-3</v>
      </c>
    </row>
    <row r="92" spans="5:18" x14ac:dyDescent="0.3">
      <c r="E92" s="4">
        <v>-18.5</v>
      </c>
      <c r="F92" s="5">
        <v>1.5864399999999999E-3</v>
      </c>
      <c r="G92" s="5">
        <v>8.9705399999999999E-4</v>
      </c>
      <c r="H92" s="5">
        <v>1.4829700000000001E-4</v>
      </c>
      <c r="I92" s="5">
        <v>8.62721E-4</v>
      </c>
      <c r="J92" s="5"/>
      <c r="K92" s="5">
        <f t="shared" si="7"/>
        <v>1.7347369999999999E-3</v>
      </c>
      <c r="L92" s="5">
        <f t="shared" si="8"/>
        <v>1.438143E-3</v>
      </c>
      <c r="M92" s="5">
        <f t="shared" si="9"/>
        <v>3.4332999999999998E-5</v>
      </c>
      <c r="N92">
        <v>1</v>
      </c>
      <c r="O92" s="5">
        <f t="shared" si="10"/>
        <v>0.82902653255219672</v>
      </c>
      <c r="P92" s="5">
        <f t="shared" si="11"/>
        <v>1.979147271315479E-2</v>
      </c>
      <c r="Q92" s="5">
        <f t="shared" si="12"/>
        <v>0.82926274127545008</v>
      </c>
      <c r="R92" s="5">
        <f t="shared" si="13"/>
        <v>1.1934306878015759E-2</v>
      </c>
    </row>
    <row r="93" spans="5:18" x14ac:dyDescent="0.3">
      <c r="E93" s="4">
        <v>-18</v>
      </c>
      <c r="F93" s="5">
        <v>2.1171699999999998E-3</v>
      </c>
      <c r="G93" s="5">
        <v>1.1495399999999999E-3</v>
      </c>
      <c r="H93" s="5">
        <v>1.5670199999999999E-4</v>
      </c>
      <c r="I93" s="5">
        <v>1.1237899999999999E-3</v>
      </c>
      <c r="J93" s="5"/>
      <c r="K93" s="5">
        <f t="shared" si="7"/>
        <v>2.2738719999999997E-3</v>
      </c>
      <c r="L93" s="5">
        <f t="shared" si="8"/>
        <v>1.9604679999999999E-3</v>
      </c>
      <c r="M93" s="5">
        <f t="shared" si="9"/>
        <v>2.5749999999999948E-5</v>
      </c>
      <c r="N93">
        <v>1</v>
      </c>
      <c r="O93" s="5">
        <f t="shared" si="10"/>
        <v>0.86217166137759738</v>
      </c>
      <c r="P93" s="5">
        <f t="shared" si="11"/>
        <v>1.1324296178500792E-2</v>
      </c>
      <c r="Q93" s="5">
        <f t="shared" si="12"/>
        <v>0.86224602832749819</v>
      </c>
      <c r="R93" s="5">
        <f t="shared" si="13"/>
        <v>6.5669318172827994E-3</v>
      </c>
    </row>
    <row r="94" spans="5:18" x14ac:dyDescent="0.3">
      <c r="E94" s="4">
        <v>-17.5</v>
      </c>
      <c r="F94" s="5">
        <v>2.6474100000000002E-3</v>
      </c>
      <c r="G94" s="5">
        <v>1.4257499999999999E-3</v>
      </c>
      <c r="H94" s="5">
        <v>1.76162E-4</v>
      </c>
      <c r="I94" s="5">
        <v>1.37878E-3</v>
      </c>
      <c r="J94" s="5"/>
      <c r="K94" s="5">
        <f t="shared" si="7"/>
        <v>2.8235720000000003E-3</v>
      </c>
      <c r="L94" s="5">
        <f t="shared" si="8"/>
        <v>2.4712480000000001E-3</v>
      </c>
      <c r="M94" s="5">
        <f t="shared" si="9"/>
        <v>4.6969999999999911E-5</v>
      </c>
      <c r="N94">
        <v>1</v>
      </c>
      <c r="O94" s="5">
        <f t="shared" si="10"/>
        <v>0.87522046542464649</v>
      </c>
      <c r="P94" s="5">
        <f t="shared" si="11"/>
        <v>1.6634957422725506E-2</v>
      </c>
      <c r="Q94" s="5">
        <f t="shared" si="12"/>
        <v>0.87537853806601329</v>
      </c>
      <c r="R94" s="5">
        <f t="shared" si="13"/>
        <v>9.5021513921171499E-3</v>
      </c>
    </row>
    <row r="95" spans="5:18" x14ac:dyDescent="0.3">
      <c r="E95" s="4">
        <v>-17</v>
      </c>
      <c r="F95" s="5">
        <v>3.3402599999999998E-3</v>
      </c>
      <c r="G95" s="5">
        <v>1.79065E-3</v>
      </c>
      <c r="H95" s="5">
        <v>1.7750399999999999E-4</v>
      </c>
      <c r="I95" s="5">
        <v>1.80412E-3</v>
      </c>
      <c r="J95" s="5"/>
      <c r="K95" s="5">
        <f t="shared" si="7"/>
        <v>3.5177639999999996E-3</v>
      </c>
      <c r="L95" s="5">
        <f t="shared" si="8"/>
        <v>3.1627560000000001E-3</v>
      </c>
      <c r="M95" s="5">
        <f t="shared" si="9"/>
        <v>-1.3470000000000018E-5</v>
      </c>
      <c r="N95">
        <v>1</v>
      </c>
      <c r="O95" s="5">
        <f t="shared" si="10"/>
        <v>0.89908134826554609</v>
      </c>
      <c r="P95" s="5">
        <f t="shared" si="11"/>
        <v>-3.8291369176556528E-3</v>
      </c>
      <c r="Q95" s="5">
        <f t="shared" si="12"/>
        <v>0.89908950226800355</v>
      </c>
      <c r="R95" s="5">
        <f t="shared" si="13"/>
        <v>-2.1294590158966987E-3</v>
      </c>
    </row>
    <row r="96" spans="5:18" x14ac:dyDescent="0.3">
      <c r="E96" s="4">
        <v>-16.5</v>
      </c>
      <c r="F96" s="5">
        <v>4.1661600000000003E-3</v>
      </c>
      <c r="G96" s="5">
        <v>2.2831100000000001E-3</v>
      </c>
      <c r="H96" s="5">
        <v>2.02418E-4</v>
      </c>
      <c r="I96" s="5">
        <v>2.20396E-3</v>
      </c>
      <c r="J96" s="5"/>
      <c r="K96" s="5">
        <f t="shared" si="7"/>
        <v>4.3685780000000006E-3</v>
      </c>
      <c r="L96" s="5">
        <f t="shared" si="8"/>
        <v>3.9637420000000001E-3</v>
      </c>
      <c r="M96" s="5">
        <f t="shared" si="9"/>
        <v>7.9150000000000054E-5</v>
      </c>
      <c r="N96">
        <v>1</v>
      </c>
      <c r="O96" s="5">
        <f t="shared" si="10"/>
        <v>0.90733002821513076</v>
      </c>
      <c r="P96" s="5">
        <f t="shared" si="11"/>
        <v>1.8118023759676499E-2</v>
      </c>
      <c r="Q96" s="5">
        <f t="shared" si="12"/>
        <v>0.90751090510573273</v>
      </c>
      <c r="R96" s="5">
        <f t="shared" si="13"/>
        <v>9.9829255278097544E-3</v>
      </c>
    </row>
    <row r="97" spans="5:18" x14ac:dyDescent="0.3">
      <c r="E97" s="4">
        <v>-16</v>
      </c>
      <c r="F97" s="5">
        <v>5.3906700000000002E-3</v>
      </c>
      <c r="G97" s="5">
        <v>2.8600800000000001E-3</v>
      </c>
      <c r="H97" s="5">
        <v>2.1612700000000001E-4</v>
      </c>
      <c r="I97" s="5">
        <v>2.8329000000000002E-3</v>
      </c>
      <c r="J97" s="5"/>
      <c r="K97" s="5">
        <f t="shared" si="7"/>
        <v>5.6067970000000002E-3</v>
      </c>
      <c r="L97" s="5">
        <f t="shared" si="8"/>
        <v>5.1745430000000002E-3</v>
      </c>
      <c r="M97" s="5">
        <f t="shared" si="9"/>
        <v>2.7179999999999913E-5</v>
      </c>
      <c r="N97">
        <v>1</v>
      </c>
      <c r="O97" s="5">
        <f t="shared" si="10"/>
        <v>0.92290535933439355</v>
      </c>
      <c r="P97" s="5">
        <f t="shared" si="11"/>
        <v>4.8476875478102579E-3</v>
      </c>
      <c r="Q97" s="5">
        <f t="shared" si="12"/>
        <v>0.92291809081993148</v>
      </c>
      <c r="R97" s="5">
        <f t="shared" si="13"/>
        <v>2.6262947314278575E-3</v>
      </c>
    </row>
    <row r="98" spans="5:18" x14ac:dyDescent="0.3">
      <c r="E98" s="4">
        <v>-15.5</v>
      </c>
      <c r="F98" s="5">
        <v>6.9618500000000003E-3</v>
      </c>
      <c r="G98" s="5">
        <v>3.6492500000000001E-3</v>
      </c>
      <c r="H98" s="5">
        <v>2.4494700000000002E-4</v>
      </c>
      <c r="I98" s="5">
        <v>3.6730899999999999E-3</v>
      </c>
      <c r="J98" s="5"/>
      <c r="K98" s="5">
        <f t="shared" si="7"/>
        <v>7.206797E-3</v>
      </c>
      <c r="L98" s="5">
        <f t="shared" si="8"/>
        <v>6.7169030000000006E-3</v>
      </c>
      <c r="M98" s="5">
        <f t="shared" si="9"/>
        <v>-2.3839999999999799E-5</v>
      </c>
      <c r="N98">
        <v>1</v>
      </c>
      <c r="O98" s="5">
        <f t="shared" si="10"/>
        <v>0.93202333852334129</v>
      </c>
      <c r="P98" s="5">
        <f t="shared" si="11"/>
        <v>-3.3079882782878164E-3</v>
      </c>
      <c r="Q98" s="5">
        <f t="shared" si="12"/>
        <v>0.93202920895143848</v>
      </c>
      <c r="R98" s="5">
        <f t="shared" si="13"/>
        <v>-1.7746199323506917E-3</v>
      </c>
    </row>
    <row r="99" spans="5:18" x14ac:dyDescent="0.3">
      <c r="E99" s="4">
        <v>-15</v>
      </c>
      <c r="F99" s="5">
        <v>9.1605799999999998E-3</v>
      </c>
      <c r="G99" s="5">
        <v>4.7245300000000002E-3</v>
      </c>
      <c r="H99" s="5">
        <v>2.70458E-4</v>
      </c>
      <c r="I99" s="5">
        <v>4.8423099999999998E-3</v>
      </c>
      <c r="J99" s="5"/>
      <c r="K99" s="5">
        <f t="shared" si="7"/>
        <v>9.4310379999999992E-3</v>
      </c>
      <c r="L99" s="5">
        <f t="shared" si="8"/>
        <v>8.8901220000000003E-3</v>
      </c>
      <c r="M99" s="5">
        <f t="shared" si="9"/>
        <v>-1.1777999999999962E-4</v>
      </c>
      <c r="N99">
        <v>1</v>
      </c>
      <c r="O99" s="5">
        <f t="shared" si="10"/>
        <v>0.94264512559487101</v>
      </c>
      <c r="P99" s="5">
        <f t="shared" si="11"/>
        <v>-1.248855110116189E-2</v>
      </c>
      <c r="Q99" s="5">
        <f t="shared" si="12"/>
        <v>0.94272784870097925</v>
      </c>
      <c r="R99" s="5">
        <f t="shared" si="13"/>
        <v>-6.6238185366736197E-3</v>
      </c>
    </row>
    <row r="100" spans="5:18" x14ac:dyDescent="0.3">
      <c r="E100" s="4">
        <v>-14.5</v>
      </c>
      <c r="F100" s="5">
        <v>1.16215E-2</v>
      </c>
      <c r="G100" s="5">
        <v>5.9919700000000001E-3</v>
      </c>
      <c r="H100" s="5">
        <v>3.0163100000000001E-4</v>
      </c>
      <c r="I100" s="5">
        <v>5.7793000000000002E-3</v>
      </c>
      <c r="J100" s="5"/>
      <c r="K100" s="5">
        <f t="shared" si="7"/>
        <v>1.1923131E-2</v>
      </c>
      <c r="L100" s="5">
        <f t="shared" si="8"/>
        <v>1.1319869E-2</v>
      </c>
      <c r="M100" s="5">
        <f t="shared" si="9"/>
        <v>2.1266999999999987E-4</v>
      </c>
      <c r="N100">
        <v>1</v>
      </c>
      <c r="O100" s="5">
        <f t="shared" si="10"/>
        <v>0.94940406173512648</v>
      </c>
      <c r="P100" s="5">
        <f t="shared" si="11"/>
        <v>1.7836757811350044E-2</v>
      </c>
      <c r="Q100" s="5">
        <f t="shared" si="12"/>
        <v>0.94957159939015479</v>
      </c>
      <c r="R100" s="5">
        <f t="shared" si="13"/>
        <v>9.3925549722822105E-3</v>
      </c>
    </row>
    <row r="101" spans="5:18" x14ac:dyDescent="0.3">
      <c r="E101" s="4">
        <v>-14</v>
      </c>
      <c r="F101" s="5">
        <v>1.4297499999999999E-2</v>
      </c>
      <c r="G101" s="5">
        <v>7.5378700000000003E-3</v>
      </c>
      <c r="H101" s="5">
        <v>3.5661599999999998E-4</v>
      </c>
      <c r="I101" s="5">
        <v>7.1783400000000001E-3</v>
      </c>
      <c r="J101" s="5"/>
      <c r="K101" s="5">
        <f t="shared" si="7"/>
        <v>1.4654116E-2</v>
      </c>
      <c r="L101" s="5">
        <f t="shared" si="8"/>
        <v>1.3940883999999999E-2</v>
      </c>
      <c r="M101" s="5">
        <f t="shared" si="9"/>
        <v>3.5953000000000027E-4</v>
      </c>
      <c r="N101">
        <v>1</v>
      </c>
      <c r="O101" s="5">
        <f t="shared" si="10"/>
        <v>0.95132889626368444</v>
      </c>
      <c r="P101" s="5">
        <f t="shared" si="11"/>
        <v>2.4534403849403148E-2</v>
      </c>
      <c r="Q101" s="5">
        <f t="shared" si="12"/>
        <v>0.95164521006440506</v>
      </c>
      <c r="R101" s="5">
        <f t="shared" si="13"/>
        <v>1.2891948727854267E-2</v>
      </c>
    </row>
    <row r="102" spans="5:18" x14ac:dyDescent="0.3">
      <c r="E102" s="4">
        <v>-13.5</v>
      </c>
      <c r="F102" s="5">
        <v>1.7198700000000001E-2</v>
      </c>
      <c r="G102" s="5">
        <v>9.0380300000000007E-3</v>
      </c>
      <c r="H102" s="5">
        <v>4.2951300000000002E-4</v>
      </c>
      <c r="I102" s="5">
        <v>8.5435500000000004E-3</v>
      </c>
      <c r="J102" s="5"/>
      <c r="K102" s="5">
        <f t="shared" si="7"/>
        <v>1.7628213E-2</v>
      </c>
      <c r="L102" s="5">
        <f t="shared" si="8"/>
        <v>1.6769187000000001E-2</v>
      </c>
      <c r="M102" s="5">
        <f t="shared" si="9"/>
        <v>4.9448000000000027E-4</v>
      </c>
      <c r="N102">
        <v>1</v>
      </c>
      <c r="O102" s="5">
        <f t="shared" si="10"/>
        <v>0.95126981957842249</v>
      </c>
      <c r="P102" s="5">
        <f t="shared" si="11"/>
        <v>2.8050489292363343E-2</v>
      </c>
      <c r="Q102" s="5">
        <f t="shared" si="12"/>
        <v>0.95168329794648887</v>
      </c>
      <c r="R102" s="5">
        <f t="shared" si="13"/>
        <v>1.4739437179126262E-2</v>
      </c>
    </row>
    <row r="103" spans="5:18" x14ac:dyDescent="0.3">
      <c r="E103" s="4">
        <v>-13</v>
      </c>
      <c r="F103" s="5">
        <v>2.0742500000000001E-2</v>
      </c>
      <c r="G103" s="5">
        <v>1.06812E-2</v>
      </c>
      <c r="H103" s="5">
        <v>4.5866E-4</v>
      </c>
      <c r="I103" s="5">
        <v>1.1121799999999999E-2</v>
      </c>
      <c r="J103" s="5"/>
      <c r="K103" s="5">
        <f t="shared" si="7"/>
        <v>2.120116E-2</v>
      </c>
      <c r="L103" s="5">
        <f t="shared" si="8"/>
        <v>2.0283840000000001E-2</v>
      </c>
      <c r="M103" s="5">
        <f t="shared" si="9"/>
        <v>-4.4059999999999933E-4</v>
      </c>
      <c r="N103">
        <v>1</v>
      </c>
      <c r="O103" s="5">
        <f t="shared" si="10"/>
        <v>0.95673255614315444</v>
      </c>
      <c r="P103" s="5">
        <f t="shared" si="11"/>
        <v>-2.0781881746093106E-2</v>
      </c>
      <c r="Q103" s="5">
        <f t="shared" si="12"/>
        <v>0.95695823868814811</v>
      </c>
      <c r="R103" s="5">
        <f t="shared" si="13"/>
        <v>-1.0859154948473216E-2</v>
      </c>
    </row>
    <row r="104" spans="5:18" x14ac:dyDescent="0.3">
      <c r="E104" s="4">
        <v>-12.5</v>
      </c>
      <c r="F104" s="5">
        <v>2.65046E-2</v>
      </c>
      <c r="G104" s="5">
        <v>1.3494600000000001E-2</v>
      </c>
      <c r="H104" s="5">
        <v>5.2678999999999996E-4</v>
      </c>
      <c r="I104" s="5">
        <v>1.37845E-2</v>
      </c>
      <c r="J104" s="5"/>
      <c r="K104" s="5">
        <f t="shared" si="7"/>
        <v>2.7031389999999999E-2</v>
      </c>
      <c r="L104" s="5">
        <f t="shared" si="8"/>
        <v>2.597781E-2</v>
      </c>
      <c r="M104" s="5">
        <f t="shared" si="9"/>
        <v>-2.8989999999999919E-4</v>
      </c>
      <c r="N104">
        <v>1</v>
      </c>
      <c r="O104" s="5">
        <f t="shared" si="10"/>
        <v>0.96102383192281271</v>
      </c>
      <c r="P104" s="5">
        <f t="shared" si="11"/>
        <v>-1.0724568732869423E-2</v>
      </c>
      <c r="Q104" s="5">
        <f t="shared" si="12"/>
        <v>0.9610836706021556</v>
      </c>
      <c r="R104" s="5">
        <f t="shared" si="13"/>
        <v>-5.5795305044729661E-3</v>
      </c>
    </row>
    <row r="105" spans="5:18" x14ac:dyDescent="0.3">
      <c r="E105" s="4">
        <v>-12</v>
      </c>
      <c r="F105" s="5">
        <v>3.4383999999999998E-2</v>
      </c>
      <c r="G105" s="5">
        <v>1.76107E-2</v>
      </c>
      <c r="H105" s="5">
        <v>6.0308400000000004E-4</v>
      </c>
      <c r="I105" s="5">
        <v>1.7868200000000001E-2</v>
      </c>
      <c r="J105" s="5"/>
      <c r="K105" s="5">
        <f t="shared" si="7"/>
        <v>3.4987083999999995E-2</v>
      </c>
      <c r="L105" s="5">
        <f t="shared" si="8"/>
        <v>3.3780916000000001E-2</v>
      </c>
      <c r="M105" s="5">
        <f t="shared" si="9"/>
        <v>-2.5750000000000078E-4</v>
      </c>
      <c r="N105">
        <v>1</v>
      </c>
      <c r="O105" s="5">
        <f t="shared" si="10"/>
        <v>0.9655253350064843</v>
      </c>
      <c r="P105" s="5">
        <f t="shared" si="11"/>
        <v>-7.3598588553421837E-3</v>
      </c>
      <c r="Q105" s="5">
        <f t="shared" si="12"/>
        <v>0.96555338540225433</v>
      </c>
      <c r="R105" s="5">
        <f t="shared" si="13"/>
        <v>-3.8112497134424432E-3</v>
      </c>
    </row>
    <row r="106" spans="5:18" x14ac:dyDescent="0.3">
      <c r="E106" s="4">
        <v>-11.5</v>
      </c>
      <c r="F106" s="5">
        <v>4.0620999999999997E-2</v>
      </c>
      <c r="G106" s="5">
        <v>2.1030500000000001E-2</v>
      </c>
      <c r="H106" s="5">
        <v>6.9618600000000001E-4</v>
      </c>
      <c r="I106" s="5">
        <v>2.0845499999999999E-2</v>
      </c>
      <c r="J106" s="5"/>
      <c r="K106" s="5">
        <f t="shared" si="7"/>
        <v>4.1317185999999999E-2</v>
      </c>
      <c r="L106" s="5">
        <f t="shared" si="8"/>
        <v>3.9924813999999996E-2</v>
      </c>
      <c r="M106" s="5">
        <f t="shared" si="9"/>
        <v>1.8500000000000114E-4</v>
      </c>
      <c r="N106">
        <v>1</v>
      </c>
      <c r="O106" s="5">
        <f t="shared" si="10"/>
        <v>0.96630041552200574</v>
      </c>
      <c r="P106" s="5">
        <f t="shared" si="11"/>
        <v>4.4775556592842776E-3</v>
      </c>
      <c r="Q106" s="5">
        <f t="shared" si="12"/>
        <v>0.96631078931298442</v>
      </c>
      <c r="R106" s="5">
        <f t="shared" si="13"/>
        <v>2.3168382945459778E-3</v>
      </c>
    </row>
    <row r="107" spans="5:18" x14ac:dyDescent="0.3">
      <c r="E107" s="4">
        <v>-11</v>
      </c>
      <c r="F107" s="5">
        <v>5.04229E-2</v>
      </c>
      <c r="G107" s="5">
        <v>2.6415000000000001E-2</v>
      </c>
      <c r="H107" s="5">
        <v>8.14203E-4</v>
      </c>
      <c r="I107" s="5">
        <v>2.5818000000000001E-2</v>
      </c>
      <c r="J107" s="5"/>
      <c r="K107" s="5">
        <f t="shared" si="7"/>
        <v>5.1237102999999999E-2</v>
      </c>
      <c r="L107" s="5">
        <f t="shared" si="8"/>
        <v>4.9608697E-2</v>
      </c>
      <c r="M107" s="5">
        <f t="shared" si="9"/>
        <v>5.9700000000000031E-4</v>
      </c>
      <c r="N107">
        <v>1</v>
      </c>
      <c r="O107" s="5">
        <f t="shared" si="10"/>
        <v>0.96821822654571243</v>
      </c>
      <c r="P107" s="5">
        <f t="shared" si="11"/>
        <v>1.1651712627078082E-2</v>
      </c>
      <c r="Q107" s="5">
        <f t="shared" si="12"/>
        <v>0.9682883334123511</v>
      </c>
      <c r="R107" s="5">
        <f t="shared" si="13"/>
        <v>6.0167996654573123E-3</v>
      </c>
    </row>
    <row r="108" spans="5:18" x14ac:dyDescent="0.3">
      <c r="E108" s="4">
        <v>-10.5</v>
      </c>
      <c r="F108" s="5">
        <v>6.2798000000000007E-2</v>
      </c>
      <c r="G108" s="5">
        <v>3.2932500000000003E-2</v>
      </c>
      <c r="H108" s="5">
        <v>9.8276900000000009E-4</v>
      </c>
      <c r="I108" s="5">
        <v>3.04338E-2</v>
      </c>
      <c r="J108" s="5"/>
      <c r="K108" s="5">
        <f t="shared" si="7"/>
        <v>6.3780769000000001E-2</v>
      </c>
      <c r="L108" s="5">
        <f t="shared" si="8"/>
        <v>6.1815231000000005E-2</v>
      </c>
      <c r="M108" s="5">
        <f t="shared" si="9"/>
        <v>2.498700000000003E-3</v>
      </c>
      <c r="N108">
        <v>1</v>
      </c>
      <c r="O108" s="5">
        <f t="shared" si="10"/>
        <v>0.96918290527353168</v>
      </c>
      <c r="P108" s="5">
        <f t="shared" si="11"/>
        <v>3.9176385596730624E-2</v>
      </c>
      <c r="Q108" s="5">
        <f t="shared" si="12"/>
        <v>0.96997437752904958</v>
      </c>
      <c r="R108" s="5">
        <f t="shared" si="13"/>
        <v>2.0200041155329251E-2</v>
      </c>
    </row>
    <row r="109" spans="5:18" x14ac:dyDescent="0.3">
      <c r="E109" s="4">
        <v>-10</v>
      </c>
      <c r="F109" s="5">
        <v>7.8224699999999994E-2</v>
      </c>
      <c r="G109" s="5">
        <v>4.1233300000000001E-2</v>
      </c>
      <c r="H109" s="5">
        <v>1.1493E-3</v>
      </c>
      <c r="I109" s="5">
        <v>3.9121900000000001E-2</v>
      </c>
      <c r="J109" s="5"/>
      <c r="K109" s="5">
        <f t="shared" si="7"/>
        <v>7.9374E-2</v>
      </c>
      <c r="L109" s="5">
        <f t="shared" si="8"/>
        <v>7.7075399999999988E-2</v>
      </c>
      <c r="M109" s="5">
        <f t="shared" si="9"/>
        <v>2.1113999999999994E-3</v>
      </c>
      <c r="N109">
        <v>1</v>
      </c>
      <c r="O109" s="5">
        <f t="shared" si="10"/>
        <v>0.97104089500340152</v>
      </c>
      <c r="P109" s="5">
        <f t="shared" si="11"/>
        <v>2.660065008693022E-2</v>
      </c>
      <c r="Q109" s="5">
        <f t="shared" si="12"/>
        <v>0.97140517517360103</v>
      </c>
      <c r="R109" s="5">
        <f t="shared" si="13"/>
        <v>1.369355258569962E-2</v>
      </c>
    </row>
    <row r="110" spans="5:18" x14ac:dyDescent="0.3">
      <c r="E110" s="4">
        <v>-9.5</v>
      </c>
      <c r="F110" s="5">
        <v>8.8356500000000004E-2</v>
      </c>
      <c r="G110" s="5">
        <v>4.73692E-2</v>
      </c>
      <c r="H110" s="5">
        <v>1.3973799999999999E-3</v>
      </c>
      <c r="I110" s="5">
        <v>4.2528400000000001E-2</v>
      </c>
      <c r="J110" s="5"/>
      <c r="K110" s="5">
        <f t="shared" si="7"/>
        <v>8.9753880000000008E-2</v>
      </c>
      <c r="L110" s="5">
        <f t="shared" si="8"/>
        <v>8.6959120000000001E-2</v>
      </c>
      <c r="M110" s="5">
        <f t="shared" si="9"/>
        <v>4.8407999999999993E-3</v>
      </c>
      <c r="N110">
        <v>1</v>
      </c>
      <c r="O110" s="5">
        <f t="shared" si="10"/>
        <v>0.96886195894818128</v>
      </c>
      <c r="P110" s="5">
        <f t="shared" si="11"/>
        <v>5.3934158612418751E-2</v>
      </c>
      <c r="Q110" s="5">
        <f t="shared" si="12"/>
        <v>0.97036198862184253</v>
      </c>
      <c r="R110" s="5">
        <f t="shared" si="13"/>
        <v>2.7805070547053706E-2</v>
      </c>
    </row>
    <row r="111" spans="5:18" x14ac:dyDescent="0.3">
      <c r="E111" s="4">
        <v>-9</v>
      </c>
      <c r="F111" s="5">
        <v>0.107445</v>
      </c>
      <c r="G111" s="5">
        <v>5.7266499999999998E-2</v>
      </c>
      <c r="H111" s="5">
        <v>1.7557199999999999E-3</v>
      </c>
      <c r="I111" s="5">
        <v>5.3108500000000003E-2</v>
      </c>
      <c r="J111" s="5"/>
      <c r="K111" s="5">
        <f t="shared" si="7"/>
        <v>0.10920072</v>
      </c>
      <c r="L111" s="5">
        <f t="shared" si="8"/>
        <v>0.10568928</v>
      </c>
      <c r="M111" s="5">
        <f t="shared" si="9"/>
        <v>4.157999999999995E-3</v>
      </c>
      <c r="N111">
        <v>1</v>
      </c>
      <c r="O111" s="5">
        <f t="shared" si="10"/>
        <v>0.96784416806043028</v>
      </c>
      <c r="P111" s="5">
        <f t="shared" si="11"/>
        <v>3.8076672021942669E-2</v>
      </c>
      <c r="Q111" s="5">
        <f t="shared" si="12"/>
        <v>0.96859287969758123</v>
      </c>
      <c r="R111" s="5">
        <f t="shared" si="13"/>
        <v>1.9660729912565695E-2</v>
      </c>
    </row>
    <row r="112" spans="5:18" x14ac:dyDescent="0.3">
      <c r="E112" s="4">
        <v>-8.5</v>
      </c>
      <c r="F112" s="5">
        <v>0.12760299999999999</v>
      </c>
      <c r="G112" s="5">
        <v>6.7482500000000001E-2</v>
      </c>
      <c r="H112" s="5">
        <v>2.1405399999999998E-3</v>
      </c>
      <c r="I112" s="5">
        <v>6.4049200000000001E-2</v>
      </c>
      <c r="J112" s="5"/>
      <c r="K112" s="5">
        <f t="shared" si="7"/>
        <v>0.12974353999999999</v>
      </c>
      <c r="L112" s="5">
        <f t="shared" si="8"/>
        <v>0.12546246</v>
      </c>
      <c r="M112" s="5">
        <f t="shared" si="9"/>
        <v>3.4333000000000002E-3</v>
      </c>
      <c r="N112">
        <v>1</v>
      </c>
      <c r="O112" s="5">
        <f t="shared" si="10"/>
        <v>0.96700352094601405</v>
      </c>
      <c r="P112" s="5">
        <f t="shared" si="11"/>
        <v>2.6462203821477358E-2</v>
      </c>
      <c r="Q112" s="5">
        <f t="shared" si="12"/>
        <v>0.9673655243769429</v>
      </c>
      <c r="R112" s="5">
        <f t="shared" si="13"/>
        <v>1.3679164962311108E-2</v>
      </c>
    </row>
    <row r="113" spans="5:18" x14ac:dyDescent="0.3">
      <c r="E113" s="4">
        <v>-8</v>
      </c>
      <c r="F113" s="5">
        <v>0.165795</v>
      </c>
      <c r="G113" s="5">
        <v>8.6479700000000007E-2</v>
      </c>
      <c r="H113" s="5">
        <v>2.4166299999999999E-3</v>
      </c>
      <c r="I113" s="5">
        <v>8.2649700000000006E-2</v>
      </c>
      <c r="J113" s="5"/>
      <c r="K113" s="5">
        <f t="shared" si="7"/>
        <v>0.16821163</v>
      </c>
      <c r="L113" s="5">
        <f t="shared" si="8"/>
        <v>0.16337836999999999</v>
      </c>
      <c r="M113" s="5">
        <f t="shared" si="9"/>
        <v>3.8300000000000001E-3</v>
      </c>
      <c r="N113">
        <v>1</v>
      </c>
      <c r="O113" s="5">
        <f t="shared" si="10"/>
        <v>0.97126679053047638</v>
      </c>
      <c r="P113" s="5">
        <f t="shared" si="11"/>
        <v>2.2768936963514355E-2</v>
      </c>
      <c r="Q113" s="5">
        <f t="shared" si="12"/>
        <v>0.97153363445524665</v>
      </c>
      <c r="R113" s="5">
        <f t="shared" si="13"/>
        <v>1.1719111401075203E-2</v>
      </c>
    </row>
    <row r="114" spans="5:18" x14ac:dyDescent="0.3">
      <c r="E114" s="4">
        <v>-7.5</v>
      </c>
      <c r="F114" s="5">
        <v>0.19408500000000001</v>
      </c>
      <c r="G114" s="5">
        <v>0.100823</v>
      </c>
      <c r="H114" s="5">
        <v>2.84578E-3</v>
      </c>
      <c r="I114" s="5">
        <v>9.8389099999999993E-2</v>
      </c>
      <c r="J114" s="5"/>
      <c r="K114" s="5">
        <f t="shared" si="7"/>
        <v>0.19693078</v>
      </c>
      <c r="L114" s="5">
        <f t="shared" si="8"/>
        <v>0.19123922000000002</v>
      </c>
      <c r="M114" s="5">
        <f t="shared" si="9"/>
        <v>2.4339000000000027E-3</v>
      </c>
      <c r="N114">
        <v>1</v>
      </c>
      <c r="O114" s="5">
        <f t="shared" si="10"/>
        <v>0.97109867741345468</v>
      </c>
      <c r="P114" s="5">
        <f t="shared" si="11"/>
        <v>1.235916498172608E-2</v>
      </c>
      <c r="Q114" s="5">
        <f t="shared" si="12"/>
        <v>0.97117732172513505</v>
      </c>
      <c r="R114" s="5">
        <f t="shared" si="13"/>
        <v>6.3631523946279444E-3</v>
      </c>
    </row>
    <row r="115" spans="5:18" x14ac:dyDescent="0.3">
      <c r="E115" s="4">
        <v>-7</v>
      </c>
      <c r="F115" s="5">
        <v>0.206178</v>
      </c>
      <c r="G115" s="5">
        <v>0.107056</v>
      </c>
      <c r="H115" s="5">
        <v>3.3960499999999999E-3</v>
      </c>
      <c r="I115" s="5">
        <v>0.100823</v>
      </c>
      <c r="J115" s="5"/>
      <c r="K115" s="5">
        <f t="shared" si="7"/>
        <v>0.20957405000000001</v>
      </c>
      <c r="L115" s="5">
        <f t="shared" si="8"/>
        <v>0.20278194999999999</v>
      </c>
      <c r="M115" s="5">
        <f t="shared" si="9"/>
        <v>6.2330000000000024E-3</v>
      </c>
      <c r="N115">
        <v>1</v>
      </c>
      <c r="O115" s="5">
        <f t="shared" si="10"/>
        <v>0.96759093027023135</v>
      </c>
      <c r="P115" s="5">
        <f t="shared" si="11"/>
        <v>2.9741277605695945E-2</v>
      </c>
      <c r="Q115" s="5">
        <f t="shared" si="12"/>
        <v>0.96804790787172867</v>
      </c>
      <c r="R115" s="5">
        <f t="shared" si="13"/>
        <v>1.5363887544263681E-2</v>
      </c>
    </row>
    <row r="116" spans="5:18" x14ac:dyDescent="0.3">
      <c r="E116" s="4">
        <v>-6.5</v>
      </c>
      <c r="F116" s="5">
        <v>0.28839300000000001</v>
      </c>
      <c r="G116" s="5">
        <v>0.15013199999999999</v>
      </c>
      <c r="H116" s="5">
        <v>4.0336E-3</v>
      </c>
      <c r="I116" s="5">
        <v>0.14443300000000001</v>
      </c>
      <c r="J116" s="5"/>
      <c r="K116" s="5">
        <f t="shared" si="7"/>
        <v>0.29242660000000004</v>
      </c>
      <c r="L116" s="5">
        <f t="shared" si="8"/>
        <v>0.28435939999999998</v>
      </c>
      <c r="M116" s="5">
        <f t="shared" si="9"/>
        <v>5.6989999999999819E-3</v>
      </c>
      <c r="N116">
        <v>1</v>
      </c>
      <c r="O116" s="5">
        <f t="shared" si="10"/>
        <v>0.97241290634983257</v>
      </c>
      <c r="P116" s="5">
        <f t="shared" si="11"/>
        <v>1.9488651169216414E-2</v>
      </c>
      <c r="Q116" s="5">
        <f t="shared" si="12"/>
        <v>0.97260817802449284</v>
      </c>
      <c r="R116" s="5">
        <f t="shared" si="13"/>
        <v>1.0019428155850918E-2</v>
      </c>
    </row>
    <row r="117" spans="5:18" x14ac:dyDescent="0.3">
      <c r="E117" s="4">
        <v>-6</v>
      </c>
      <c r="F117" s="5">
        <v>0.34759699999999999</v>
      </c>
      <c r="G117" s="5">
        <v>0.17885699999999999</v>
      </c>
      <c r="H117" s="5">
        <v>4.76459E-3</v>
      </c>
      <c r="I117" s="5">
        <v>0.17616399999999999</v>
      </c>
      <c r="J117" s="5"/>
      <c r="K117" s="5">
        <f t="shared" si="7"/>
        <v>0.35236159</v>
      </c>
      <c r="L117" s="5">
        <f t="shared" si="8"/>
        <v>0.34283240999999998</v>
      </c>
      <c r="M117" s="5">
        <f t="shared" si="9"/>
        <v>2.6930000000000009E-3</v>
      </c>
      <c r="N117">
        <v>1</v>
      </c>
      <c r="O117" s="5">
        <f t="shared" si="10"/>
        <v>0.9729562464512661</v>
      </c>
      <c r="P117" s="5">
        <f t="shared" si="11"/>
        <v>7.6427172439538626E-3</v>
      </c>
      <c r="Q117" s="5">
        <f t="shared" si="12"/>
        <v>0.97298626333335658</v>
      </c>
      <c r="R117" s="5">
        <f t="shared" si="13"/>
        <v>3.9274942135458192E-3</v>
      </c>
    </row>
    <row r="118" spans="5:18" x14ac:dyDescent="0.3">
      <c r="E118" s="4">
        <v>-5.5</v>
      </c>
      <c r="F118" s="5">
        <v>0.46393000000000001</v>
      </c>
      <c r="G118" s="5">
        <v>0.23919799999999999</v>
      </c>
      <c r="H118" s="5">
        <v>5.7478199999999998E-3</v>
      </c>
      <c r="I118" s="5">
        <v>0.23138500000000001</v>
      </c>
      <c r="J118" s="5"/>
      <c r="K118" s="5">
        <f t="shared" si="7"/>
        <v>0.46967782000000002</v>
      </c>
      <c r="L118" s="5">
        <f t="shared" si="8"/>
        <v>0.45818217999999999</v>
      </c>
      <c r="M118" s="5">
        <f t="shared" si="9"/>
        <v>7.8129999999999866E-3</v>
      </c>
      <c r="N118">
        <v>1</v>
      </c>
      <c r="O118" s="5">
        <f t="shared" si="10"/>
        <v>0.97552441373535581</v>
      </c>
      <c r="P118" s="5">
        <f t="shared" si="11"/>
        <v>1.6634807238715226E-2</v>
      </c>
      <c r="Q118" s="5">
        <f t="shared" si="12"/>
        <v>0.97566623319943735</v>
      </c>
      <c r="R118" s="5">
        <f t="shared" si="13"/>
        <v>8.5252582861670683E-3</v>
      </c>
    </row>
    <row r="119" spans="5:18" x14ac:dyDescent="0.3">
      <c r="E119" s="4">
        <v>-5</v>
      </c>
      <c r="F119" s="5">
        <v>0.51739900000000005</v>
      </c>
      <c r="G119" s="5">
        <v>0.26556600000000002</v>
      </c>
      <c r="H119" s="5">
        <v>6.3505499999999999E-3</v>
      </c>
      <c r="I119" s="5">
        <v>0.25818099999999999</v>
      </c>
      <c r="J119" s="5"/>
      <c r="K119" s="5">
        <f t="shared" si="7"/>
        <v>0.52374955000000001</v>
      </c>
      <c r="L119" s="5">
        <f t="shared" si="8"/>
        <v>0.5110484500000001</v>
      </c>
      <c r="M119" s="5">
        <f t="shared" si="9"/>
        <v>7.3850000000000304E-3</v>
      </c>
      <c r="N119">
        <v>1</v>
      </c>
      <c r="O119" s="5">
        <f t="shared" si="10"/>
        <v>0.97574966890186365</v>
      </c>
      <c r="P119" s="5">
        <f t="shared" si="11"/>
        <v>1.4100250778258484E-2</v>
      </c>
      <c r="Q119" s="5">
        <f t="shared" si="12"/>
        <v>0.97585154272261432</v>
      </c>
      <c r="R119" s="5">
        <f t="shared" si="13"/>
        <v>7.2248394585030509E-3</v>
      </c>
    </row>
    <row r="120" spans="5:18" x14ac:dyDescent="0.3">
      <c r="E120" s="4">
        <v>-4.5</v>
      </c>
      <c r="F120" s="5">
        <v>0.58844399999999997</v>
      </c>
      <c r="G120" s="5">
        <v>0.30291899999999999</v>
      </c>
      <c r="H120" s="5">
        <v>7.0772500000000002E-3</v>
      </c>
      <c r="I120" s="5">
        <v>0.2959</v>
      </c>
      <c r="J120" s="5"/>
      <c r="K120" s="5">
        <f t="shared" si="7"/>
        <v>0.59552125</v>
      </c>
      <c r="L120" s="5">
        <f t="shared" si="8"/>
        <v>0.58136674999999993</v>
      </c>
      <c r="M120" s="5">
        <f t="shared" si="9"/>
        <v>7.0189999999999975E-3</v>
      </c>
      <c r="N120">
        <v>1</v>
      </c>
      <c r="O120" s="5">
        <f t="shared" si="10"/>
        <v>0.97623174655816214</v>
      </c>
      <c r="P120" s="5">
        <f t="shared" si="11"/>
        <v>1.1786313250786596E-2</v>
      </c>
      <c r="Q120" s="5">
        <f t="shared" si="12"/>
        <v>0.97630289365956779</v>
      </c>
      <c r="R120" s="5">
        <f t="shared" si="13"/>
        <v>6.0363436598211374E-3</v>
      </c>
    </row>
    <row r="121" spans="5:18" x14ac:dyDescent="0.3">
      <c r="E121" s="4">
        <v>-4</v>
      </c>
      <c r="F121" s="5">
        <v>0.69647599999999998</v>
      </c>
      <c r="G121" s="5">
        <v>0.36370999999999998</v>
      </c>
      <c r="H121" s="5">
        <v>7.7681800000000004E-3</v>
      </c>
      <c r="I121" s="5">
        <v>0.34796300000000002</v>
      </c>
      <c r="J121" s="5"/>
      <c r="K121" s="5">
        <f t="shared" si="7"/>
        <v>0.70424418</v>
      </c>
      <c r="L121" s="5">
        <f t="shared" si="8"/>
        <v>0.68870781999999997</v>
      </c>
      <c r="M121" s="5">
        <f t="shared" si="9"/>
        <v>1.5746999999999955E-2</v>
      </c>
      <c r="N121">
        <v>1</v>
      </c>
      <c r="O121" s="5">
        <f t="shared" si="10"/>
        <v>0.97793895861517799</v>
      </c>
      <c r="P121" s="5">
        <f t="shared" si="11"/>
        <v>2.2360142188182452E-2</v>
      </c>
      <c r="Q121" s="5">
        <f t="shared" si="12"/>
        <v>0.97819455259984689</v>
      </c>
      <c r="R121" s="5">
        <f t="shared" si="13"/>
        <v>1.1430287481067426E-2</v>
      </c>
    </row>
    <row r="122" spans="5:18" x14ac:dyDescent="0.3">
      <c r="E122" s="4">
        <v>-3.5</v>
      </c>
      <c r="F122" s="5">
        <v>0.69781899999999997</v>
      </c>
      <c r="G122" s="5">
        <v>0.36279499999999998</v>
      </c>
      <c r="H122" s="5">
        <v>7.9837399999999996E-3</v>
      </c>
      <c r="I122" s="5">
        <v>0.34564400000000001</v>
      </c>
      <c r="J122" s="5"/>
      <c r="K122" s="5">
        <f t="shared" si="7"/>
        <v>0.70580273999999998</v>
      </c>
      <c r="L122" s="5">
        <f t="shared" si="8"/>
        <v>0.68983525999999995</v>
      </c>
      <c r="M122" s="5">
        <f t="shared" si="9"/>
        <v>1.7150999999999972E-2</v>
      </c>
      <c r="N122">
        <v>1</v>
      </c>
      <c r="O122" s="5">
        <f t="shared" si="10"/>
        <v>0.97737685178156142</v>
      </c>
      <c r="P122" s="5">
        <f t="shared" si="11"/>
        <v>2.4299990674448178E-2</v>
      </c>
      <c r="Q122" s="5">
        <f t="shared" si="12"/>
        <v>0.97767888385973367</v>
      </c>
      <c r="R122" s="5">
        <f t="shared" si="13"/>
        <v>1.2428668399321739E-2</v>
      </c>
    </row>
    <row r="123" spans="5:18" x14ac:dyDescent="0.3">
      <c r="E123" s="4">
        <v>-3</v>
      </c>
      <c r="F123" s="5">
        <v>0.87805599999999995</v>
      </c>
      <c r="G123" s="5">
        <v>0.46112300000000001</v>
      </c>
      <c r="H123" s="5">
        <v>8.5344900000000005E-3</v>
      </c>
      <c r="I123" s="5">
        <v>0.43487700000000001</v>
      </c>
      <c r="J123" s="5"/>
      <c r="K123" s="5">
        <f t="shared" si="7"/>
        <v>0.8865904899999999</v>
      </c>
      <c r="L123" s="5">
        <f t="shared" si="8"/>
        <v>0.86952151</v>
      </c>
      <c r="M123" s="5">
        <f t="shared" si="9"/>
        <v>2.6245999999999992E-2</v>
      </c>
      <c r="N123">
        <v>1</v>
      </c>
      <c r="O123" s="5">
        <f t="shared" si="10"/>
        <v>0.98074761663640231</v>
      </c>
      <c r="P123" s="5">
        <f t="shared" si="11"/>
        <v>2.9603295203403313E-2</v>
      </c>
      <c r="Q123" s="5">
        <f t="shared" si="12"/>
        <v>0.9811942940238102</v>
      </c>
      <c r="R123" s="5">
        <f t="shared" si="13"/>
        <v>1.5087627592290492E-2</v>
      </c>
    </row>
    <row r="124" spans="5:18" x14ac:dyDescent="0.3">
      <c r="E124" s="4">
        <v>-2.5</v>
      </c>
      <c r="F124" s="5">
        <v>0.82104900000000003</v>
      </c>
      <c r="G124" s="5">
        <v>0.42938399999999999</v>
      </c>
      <c r="H124" s="5">
        <v>8.7080600000000001E-3</v>
      </c>
      <c r="I124" s="5">
        <v>0.39959899999999998</v>
      </c>
      <c r="J124" s="5"/>
      <c r="K124" s="5">
        <f t="shared" si="7"/>
        <v>0.82975706000000005</v>
      </c>
      <c r="L124" s="5">
        <f t="shared" si="8"/>
        <v>0.81234094000000001</v>
      </c>
      <c r="M124" s="5">
        <f t="shared" si="9"/>
        <v>2.9785000000000006E-2</v>
      </c>
      <c r="N124">
        <v>1</v>
      </c>
      <c r="O124" s="5">
        <f t="shared" si="10"/>
        <v>0.97901057931341973</v>
      </c>
      <c r="P124" s="5">
        <f t="shared" si="11"/>
        <v>3.5896048898939173E-2</v>
      </c>
      <c r="Q124" s="5">
        <f t="shared" si="12"/>
        <v>0.97966843408071114</v>
      </c>
      <c r="R124" s="5">
        <f t="shared" si="13"/>
        <v>1.8324610976293097E-2</v>
      </c>
    </row>
    <row r="125" spans="5:18" x14ac:dyDescent="0.3">
      <c r="E125" s="4">
        <v>-2</v>
      </c>
      <c r="F125" s="5">
        <v>0.83057000000000003</v>
      </c>
      <c r="G125" s="5">
        <v>0.43939400000000001</v>
      </c>
      <c r="H125" s="5">
        <v>8.6250900000000002E-3</v>
      </c>
      <c r="I125" s="5">
        <v>0.40875400000000001</v>
      </c>
      <c r="J125" s="5"/>
      <c r="K125" s="5">
        <f t="shared" si="7"/>
        <v>0.83919509000000003</v>
      </c>
      <c r="L125" s="5">
        <f t="shared" si="8"/>
        <v>0.82194491000000003</v>
      </c>
      <c r="M125" s="5">
        <f t="shared" si="9"/>
        <v>3.0640000000000001E-2</v>
      </c>
      <c r="N125">
        <v>1</v>
      </c>
      <c r="O125" s="5">
        <f t="shared" si="10"/>
        <v>0.979444374489846</v>
      </c>
      <c r="P125" s="5">
        <f t="shared" si="11"/>
        <v>3.6511176441702015E-2</v>
      </c>
      <c r="Q125" s="5">
        <f t="shared" si="12"/>
        <v>0.98012465978821428</v>
      </c>
      <c r="R125" s="5">
        <f t="shared" si="13"/>
        <v>1.8630092434336672E-2</v>
      </c>
    </row>
    <row r="126" spans="5:18" x14ac:dyDescent="0.3">
      <c r="E126" s="4">
        <v>-1.5</v>
      </c>
      <c r="F126" s="5">
        <v>0.92883700000000002</v>
      </c>
      <c r="G126" s="5">
        <v>0.48779499999999998</v>
      </c>
      <c r="H126" s="5">
        <v>8.4677299999999997E-3</v>
      </c>
      <c r="I126" s="5">
        <v>0.45038</v>
      </c>
      <c r="J126" s="5"/>
      <c r="K126" s="5">
        <f t="shared" si="7"/>
        <v>0.93730473000000003</v>
      </c>
      <c r="L126" s="5">
        <f t="shared" si="8"/>
        <v>0.92036927000000002</v>
      </c>
      <c r="M126" s="5">
        <f t="shared" si="9"/>
        <v>3.7414999999999976E-2</v>
      </c>
      <c r="N126">
        <v>1</v>
      </c>
      <c r="O126" s="5">
        <f t="shared" si="10"/>
        <v>0.98193174593283017</v>
      </c>
      <c r="P126" s="5">
        <f t="shared" si="11"/>
        <v>3.9917647700337518E-2</v>
      </c>
      <c r="Q126" s="5">
        <f t="shared" si="12"/>
        <v>0.98274278031874873</v>
      </c>
      <c r="R126" s="5">
        <f t="shared" si="13"/>
        <v>2.031489478049029E-2</v>
      </c>
    </row>
    <row r="127" spans="5:18" x14ac:dyDescent="0.3">
      <c r="E127" s="4">
        <v>-1</v>
      </c>
      <c r="F127" s="5">
        <v>0.97211099999999995</v>
      </c>
      <c r="G127" s="5">
        <v>0.51410299999999998</v>
      </c>
      <c r="H127" s="5">
        <v>8.7280900000000008E-3</v>
      </c>
      <c r="I127" s="5">
        <v>0.47235300000000002</v>
      </c>
      <c r="J127" s="5"/>
      <c r="K127" s="5">
        <f t="shared" si="7"/>
        <v>0.98083908999999991</v>
      </c>
      <c r="L127" s="5">
        <f t="shared" si="8"/>
        <v>0.96338290999999998</v>
      </c>
      <c r="M127" s="5">
        <f t="shared" si="9"/>
        <v>4.1749999999999954E-2</v>
      </c>
      <c r="N127">
        <v>1</v>
      </c>
      <c r="O127" s="5">
        <f t="shared" si="10"/>
        <v>0.98220280963720574</v>
      </c>
      <c r="P127" s="5">
        <f t="shared" si="11"/>
        <v>4.2565595545340632E-2</v>
      </c>
      <c r="Q127" s="5">
        <f t="shared" si="12"/>
        <v>0.98312470683192099</v>
      </c>
      <c r="R127" s="5">
        <f t="shared" si="13"/>
        <v>2.1654885251904916E-2</v>
      </c>
    </row>
    <row r="128" spans="5:18" x14ac:dyDescent="0.3">
      <c r="E128" s="4">
        <v>-0.5</v>
      </c>
      <c r="F128" s="5">
        <v>0.85950099999999996</v>
      </c>
      <c r="G128" s="5">
        <v>0.45532400000000001</v>
      </c>
      <c r="H128" s="5">
        <v>8.3385100000000004E-3</v>
      </c>
      <c r="I128" s="5">
        <v>0.417543</v>
      </c>
      <c r="J128" s="5"/>
      <c r="K128" s="5">
        <f t="shared" si="7"/>
        <v>0.86783950999999993</v>
      </c>
      <c r="L128" s="5">
        <f t="shared" si="8"/>
        <v>0.85116248999999999</v>
      </c>
      <c r="M128" s="5">
        <f t="shared" si="9"/>
        <v>3.7781000000000009E-2</v>
      </c>
      <c r="N128">
        <v>1</v>
      </c>
      <c r="O128" s="5">
        <f t="shared" si="10"/>
        <v>0.98078329021917898</v>
      </c>
      <c r="P128" s="5">
        <f t="shared" si="11"/>
        <v>4.3534547073110344E-2</v>
      </c>
      <c r="Q128" s="5">
        <f t="shared" si="12"/>
        <v>0.98174901026790917</v>
      </c>
      <c r="R128" s="5">
        <f t="shared" si="13"/>
        <v>2.2179206102375656E-2</v>
      </c>
    </row>
    <row r="129" spans="5:18" x14ac:dyDescent="0.3">
      <c r="E129" s="4">
        <v>0</v>
      </c>
      <c r="F129" s="5">
        <v>0.73389099999999996</v>
      </c>
      <c r="G129" s="5">
        <v>0.38794099999999998</v>
      </c>
      <c r="H129" s="5">
        <v>6.9074899999999996E-3</v>
      </c>
      <c r="I129" s="5">
        <v>0.35364000000000001</v>
      </c>
      <c r="J129" s="5"/>
      <c r="K129" s="5">
        <f t="shared" si="7"/>
        <v>0.74079848999999998</v>
      </c>
      <c r="L129" s="5">
        <f t="shared" si="8"/>
        <v>0.72698350999999994</v>
      </c>
      <c r="M129" s="5">
        <f t="shared" si="9"/>
        <v>3.430099999999997E-2</v>
      </c>
      <c r="N129">
        <v>1</v>
      </c>
      <c r="O129" s="5">
        <f t="shared" si="10"/>
        <v>0.98135123088601328</v>
      </c>
      <c r="P129" s="5">
        <f t="shared" si="11"/>
        <v>4.6302740168922281E-2</v>
      </c>
      <c r="Q129" s="5">
        <f t="shared" si="12"/>
        <v>0.98244296633883244</v>
      </c>
      <c r="R129" s="5">
        <f t="shared" si="13"/>
        <v>2.3573836152588869E-2</v>
      </c>
    </row>
    <row r="130" spans="5:18" x14ac:dyDescent="0.3">
      <c r="E130" s="4">
        <v>0.5</v>
      </c>
      <c r="F130" s="5">
        <v>0.70172500000000004</v>
      </c>
      <c r="G130" s="5">
        <v>0.36950899999999998</v>
      </c>
      <c r="H130" s="5">
        <v>6.2799800000000001E-3</v>
      </c>
      <c r="I130" s="5">
        <v>0.34015099999999998</v>
      </c>
      <c r="J130" s="5"/>
      <c r="K130" s="5">
        <f t="shared" si="7"/>
        <v>0.70800498000000001</v>
      </c>
      <c r="L130" s="5">
        <f t="shared" si="8"/>
        <v>0.69544502000000008</v>
      </c>
      <c r="M130" s="5">
        <f t="shared" si="9"/>
        <v>2.9357999999999995E-2</v>
      </c>
      <c r="N130">
        <v>1</v>
      </c>
      <c r="O130" s="5">
        <f t="shared" si="10"/>
        <v>0.9822600682837006</v>
      </c>
      <c r="P130" s="5">
        <f t="shared" si="11"/>
        <v>4.1465810028624366E-2</v>
      </c>
      <c r="Q130" s="5">
        <f t="shared" si="12"/>
        <v>0.98313491197598624</v>
      </c>
      <c r="R130" s="5">
        <f t="shared" si="13"/>
        <v>2.1094822983395808E-2</v>
      </c>
    </row>
    <row r="131" spans="5:18" x14ac:dyDescent="0.3">
      <c r="E131" s="4">
        <v>1</v>
      </c>
      <c r="F131" s="5">
        <v>0.67145200000000005</v>
      </c>
      <c r="G131" s="5">
        <v>0.35211399999999998</v>
      </c>
      <c r="H131" s="5">
        <v>5.3935299999999997E-3</v>
      </c>
      <c r="I131" s="5">
        <v>0.31805600000000001</v>
      </c>
      <c r="J131" s="5"/>
      <c r="K131" s="5">
        <f t="shared" si="7"/>
        <v>0.67684553000000003</v>
      </c>
      <c r="L131" s="5">
        <f t="shared" si="8"/>
        <v>0.66605847000000007</v>
      </c>
      <c r="M131" s="5">
        <f t="shared" si="9"/>
        <v>3.4057999999999977E-2</v>
      </c>
      <c r="N131">
        <v>1</v>
      </c>
      <c r="O131" s="5">
        <f t="shared" si="10"/>
        <v>0.98406274471517907</v>
      </c>
      <c r="P131" s="5">
        <f t="shared" si="11"/>
        <v>5.0318718954973342E-2</v>
      </c>
      <c r="Q131" s="5">
        <f t="shared" si="12"/>
        <v>0.98534839473845048</v>
      </c>
      <c r="R131" s="5">
        <f t="shared" si="13"/>
        <v>2.5544576611604402E-2</v>
      </c>
    </row>
    <row r="132" spans="5:18" x14ac:dyDescent="0.3">
      <c r="E132" s="4">
        <v>1.5</v>
      </c>
      <c r="F132" s="5">
        <v>0.52173199999999997</v>
      </c>
      <c r="G132" s="5">
        <v>0.274843</v>
      </c>
      <c r="H132" s="5">
        <v>4.4689500000000002E-3</v>
      </c>
      <c r="I132" s="5">
        <v>0.25604399999999999</v>
      </c>
      <c r="J132" s="5"/>
      <c r="K132" s="5">
        <f t="shared" si="7"/>
        <v>0.52620095</v>
      </c>
      <c r="L132" s="5">
        <f t="shared" si="8"/>
        <v>0.51726304999999995</v>
      </c>
      <c r="M132" s="5">
        <f t="shared" si="9"/>
        <v>1.879900000000001E-2</v>
      </c>
      <c r="N132">
        <v>1</v>
      </c>
      <c r="O132" s="5">
        <f t="shared" si="10"/>
        <v>0.98301428380165401</v>
      </c>
      <c r="P132" s="5">
        <f t="shared" si="11"/>
        <v>3.5725895211705737E-2</v>
      </c>
      <c r="Q132" s="5">
        <f t="shared" si="12"/>
        <v>0.98366326644170088</v>
      </c>
      <c r="R132" s="5">
        <f t="shared" si="13"/>
        <v>1.816361114385754E-2</v>
      </c>
    </row>
    <row r="133" spans="5:18" x14ac:dyDescent="0.3">
      <c r="E133" s="4">
        <v>2</v>
      </c>
      <c r="F133" s="5">
        <v>0.44598599999999999</v>
      </c>
      <c r="G133" s="5">
        <v>0.231629</v>
      </c>
      <c r="H133" s="5">
        <v>3.5624699999999999E-3</v>
      </c>
      <c r="I133" s="5">
        <v>0.212892</v>
      </c>
      <c r="J133" s="5"/>
      <c r="K133" s="5">
        <f t="shared" si="7"/>
        <v>0.44954846999999998</v>
      </c>
      <c r="L133" s="5">
        <f t="shared" si="8"/>
        <v>0.44242353000000001</v>
      </c>
      <c r="M133" s="5">
        <f t="shared" si="9"/>
        <v>1.8737000000000004E-2</v>
      </c>
      <c r="N133">
        <v>1</v>
      </c>
      <c r="O133" s="5">
        <f t="shared" si="10"/>
        <v>0.98415089701005998</v>
      </c>
      <c r="P133" s="5">
        <f t="shared" si="11"/>
        <v>4.1679599087502191E-2</v>
      </c>
      <c r="Q133" s="5">
        <f t="shared" si="12"/>
        <v>0.98503308424935687</v>
      </c>
      <c r="R133" s="5">
        <f t="shared" si="13"/>
        <v>2.116276440079674E-2</v>
      </c>
    </row>
    <row r="134" spans="5:18" x14ac:dyDescent="0.3">
      <c r="E134" s="4">
        <v>2.5</v>
      </c>
      <c r="F134" s="5">
        <v>0.37841999999999998</v>
      </c>
      <c r="G134" s="5">
        <v>0.19616800000000001</v>
      </c>
      <c r="H134" s="5">
        <v>2.85484E-3</v>
      </c>
      <c r="I134" s="5">
        <v>0.18628</v>
      </c>
      <c r="J134" s="5"/>
      <c r="K134" s="5">
        <f t="shared" si="7"/>
        <v>0.38127484</v>
      </c>
      <c r="L134" s="5">
        <f t="shared" si="8"/>
        <v>0.37556515999999995</v>
      </c>
      <c r="M134" s="5">
        <f t="shared" si="9"/>
        <v>9.8880000000000079E-3</v>
      </c>
      <c r="N134">
        <v>1</v>
      </c>
      <c r="O134" s="5">
        <f t="shared" si="10"/>
        <v>0.98502476586181231</v>
      </c>
      <c r="P134" s="5">
        <f t="shared" si="11"/>
        <v>2.593404799540407E-2</v>
      </c>
      <c r="Q134" s="5">
        <f t="shared" si="12"/>
        <v>0.98536610668651792</v>
      </c>
      <c r="R134" s="5">
        <f t="shared" si="13"/>
        <v>1.3161119933118821E-2</v>
      </c>
    </row>
    <row r="135" spans="5:18" x14ac:dyDescent="0.3">
      <c r="E135" s="4">
        <v>3</v>
      </c>
      <c r="F135" s="5">
        <v>0.314577</v>
      </c>
      <c r="G135" s="5">
        <v>0.16015699999999999</v>
      </c>
      <c r="H135" s="5">
        <v>2.3007499999999998E-3</v>
      </c>
      <c r="I135" s="5">
        <v>0.15381</v>
      </c>
      <c r="J135" s="5"/>
      <c r="K135" s="5">
        <f t="shared" si="7"/>
        <v>0.31687775000000001</v>
      </c>
      <c r="L135" s="5">
        <f t="shared" si="8"/>
        <v>0.31227624999999998</v>
      </c>
      <c r="M135" s="5">
        <f t="shared" si="9"/>
        <v>6.3469999999999915E-3</v>
      </c>
      <c r="N135">
        <v>1</v>
      </c>
      <c r="O135" s="5">
        <f t="shared" si="10"/>
        <v>0.98547862700994304</v>
      </c>
      <c r="P135" s="5">
        <f t="shared" si="11"/>
        <v>2.0029806447439086E-2</v>
      </c>
      <c r="Q135" s="5">
        <f t="shared" si="12"/>
        <v>0.98568215842619589</v>
      </c>
      <c r="R135" s="5">
        <f t="shared" si="13"/>
        <v>1.0161077294279182E-2</v>
      </c>
    </row>
    <row r="136" spans="5:18" x14ac:dyDescent="0.3">
      <c r="E136" s="4">
        <v>3.5</v>
      </c>
      <c r="F136" s="5">
        <v>0.256166</v>
      </c>
      <c r="G136" s="5">
        <v>0.12909000000000001</v>
      </c>
      <c r="H136" s="5">
        <v>1.95648E-3</v>
      </c>
      <c r="I136" s="5">
        <v>0.12628300000000001</v>
      </c>
      <c r="J136" s="5"/>
      <c r="K136" s="5">
        <f t="shared" si="7"/>
        <v>0.25812247999999999</v>
      </c>
      <c r="L136" s="5">
        <f t="shared" si="8"/>
        <v>0.25420952000000002</v>
      </c>
      <c r="M136" s="5">
        <f t="shared" si="9"/>
        <v>2.8070000000000039E-3</v>
      </c>
      <c r="N136">
        <v>1</v>
      </c>
      <c r="O136" s="5">
        <f t="shared" si="10"/>
        <v>0.9848406849337572</v>
      </c>
      <c r="P136" s="5">
        <f t="shared" si="11"/>
        <v>1.0874682437577712E-2</v>
      </c>
      <c r="Q136" s="5">
        <f t="shared" si="12"/>
        <v>0.98490072262076767</v>
      </c>
      <c r="R136" s="5">
        <f t="shared" si="13"/>
        <v>5.5208119762192084E-3</v>
      </c>
    </row>
    <row r="137" spans="5:18" x14ac:dyDescent="0.3">
      <c r="E137" s="4">
        <v>4</v>
      </c>
      <c r="F137" s="5">
        <v>0.20703199999999999</v>
      </c>
      <c r="G137" s="5">
        <v>0.103272</v>
      </c>
      <c r="H137" s="5">
        <v>1.6765700000000001E-3</v>
      </c>
      <c r="I137" s="5">
        <v>0.102967</v>
      </c>
      <c r="J137" s="5"/>
      <c r="K137" s="5">
        <f t="shared" ref="K137:K200" si="14">F137+H137</f>
        <v>0.20870856999999998</v>
      </c>
      <c r="L137" s="5">
        <f t="shared" si="8"/>
        <v>0.20535543000000001</v>
      </c>
      <c r="M137" s="5">
        <f t="shared" si="9"/>
        <v>3.0499999999999972E-4</v>
      </c>
      <c r="N137">
        <v>1</v>
      </c>
      <c r="O137" s="5">
        <f t="shared" si="10"/>
        <v>0.98393386529360061</v>
      </c>
      <c r="P137" s="5">
        <f t="shared" si="11"/>
        <v>1.4613678777062186E-3</v>
      </c>
      <c r="Q137" s="5">
        <f t="shared" si="12"/>
        <v>0.98393495052654745</v>
      </c>
      <c r="R137" s="5">
        <f t="shared" si="13"/>
        <v>7.4261434366024387E-4</v>
      </c>
    </row>
    <row r="138" spans="5:18" x14ac:dyDescent="0.3">
      <c r="E138" s="4">
        <v>4.5</v>
      </c>
      <c r="F138" s="5">
        <v>0.16870199999999999</v>
      </c>
      <c r="G138" s="5">
        <v>8.4228999999999998E-2</v>
      </c>
      <c r="H138" s="5">
        <v>1.44769E-3</v>
      </c>
      <c r="I138" s="5">
        <v>8.6250800000000002E-2</v>
      </c>
      <c r="J138" s="5"/>
      <c r="K138" s="5">
        <f t="shared" si="14"/>
        <v>0.17014968999999999</v>
      </c>
      <c r="L138" s="5">
        <f t="shared" ref="L138:L201" si="15">F138-H138</f>
        <v>0.16725430999999999</v>
      </c>
      <c r="M138" s="5">
        <f t="shared" ref="M138:M201" si="16">G138-I138</f>
        <v>-2.0218000000000041E-3</v>
      </c>
      <c r="N138">
        <v>1</v>
      </c>
      <c r="O138" s="5">
        <f t="shared" ref="O138:O201" si="17">L138/K138</f>
        <v>0.98298333661377812</v>
      </c>
      <c r="P138" s="5">
        <f t="shared" ref="P138:P201" si="18">M138/K138</f>
        <v>-1.1882478304838547E-2</v>
      </c>
      <c r="Q138" s="5">
        <f t="shared" ref="Q138:Q201" si="19">SQRT(O138^2+P138^2)</f>
        <v>0.9830551527513709</v>
      </c>
      <c r="R138" s="5">
        <f t="shared" ref="R138:R201" si="20">0.5*ATAN(P138/O138)</f>
        <v>-6.0437950171632884E-3</v>
      </c>
    </row>
    <row r="139" spans="5:18" x14ac:dyDescent="0.3">
      <c r="E139" s="4">
        <v>5</v>
      </c>
      <c r="F139" s="5">
        <v>0.145509</v>
      </c>
      <c r="G139" s="5">
        <v>7.3311299999999996E-2</v>
      </c>
      <c r="H139" s="5">
        <v>1.2622E-3</v>
      </c>
      <c r="I139" s="5">
        <v>7.5291200000000003E-2</v>
      </c>
      <c r="J139" s="5"/>
      <c r="K139" s="5">
        <f t="shared" si="14"/>
        <v>0.14677119999999999</v>
      </c>
      <c r="L139" s="5">
        <f t="shared" si="15"/>
        <v>0.14424680000000001</v>
      </c>
      <c r="M139" s="5">
        <f t="shared" si="16"/>
        <v>-1.9799000000000067E-3</v>
      </c>
      <c r="N139">
        <v>1</v>
      </c>
      <c r="O139" s="5">
        <f t="shared" si="17"/>
        <v>0.98280044041337822</v>
      </c>
      <c r="P139" s="5">
        <f t="shared" si="18"/>
        <v>-1.348970370208874E-2</v>
      </c>
      <c r="Q139" s="5">
        <f t="shared" si="19"/>
        <v>0.98289301441342047</v>
      </c>
      <c r="R139" s="5">
        <f t="shared" si="20"/>
        <v>-6.8624596118207551E-3</v>
      </c>
    </row>
    <row r="140" spans="5:18" x14ac:dyDescent="0.3">
      <c r="E140" s="4">
        <v>5.5</v>
      </c>
      <c r="F140" s="5">
        <v>0.120545</v>
      </c>
      <c r="G140" s="5">
        <v>5.9685000000000002E-2</v>
      </c>
      <c r="H140" s="5">
        <v>1.11247E-3</v>
      </c>
      <c r="I140" s="5">
        <v>5.9128E-2</v>
      </c>
      <c r="J140" s="5"/>
      <c r="K140" s="5">
        <f t="shared" si="14"/>
        <v>0.12165747</v>
      </c>
      <c r="L140" s="5">
        <f t="shared" si="15"/>
        <v>0.11943253</v>
      </c>
      <c r="M140" s="5">
        <f t="shared" si="16"/>
        <v>5.5700000000000194E-4</v>
      </c>
      <c r="N140">
        <v>1</v>
      </c>
      <c r="O140" s="5">
        <f t="shared" si="17"/>
        <v>0.98171143950305717</v>
      </c>
      <c r="P140" s="5">
        <f t="shared" si="18"/>
        <v>4.5784282707835525E-3</v>
      </c>
      <c r="Q140" s="5">
        <f t="shared" si="19"/>
        <v>0.98172211570107526</v>
      </c>
      <c r="R140" s="5">
        <f t="shared" si="20"/>
        <v>2.3318436013545509E-3</v>
      </c>
    </row>
    <row r="141" spans="5:18" x14ac:dyDescent="0.3">
      <c r="E141" s="4">
        <v>6</v>
      </c>
      <c r="F141" s="5">
        <v>9.4463800000000001E-2</v>
      </c>
      <c r="G141" s="5">
        <v>4.83706E-2</v>
      </c>
      <c r="H141" s="5">
        <v>9.9355699999999995E-4</v>
      </c>
      <c r="I141" s="5">
        <v>4.8198900000000003E-2</v>
      </c>
      <c r="J141" s="5"/>
      <c r="K141" s="5">
        <f t="shared" si="14"/>
        <v>9.5457357000000007E-2</v>
      </c>
      <c r="L141" s="5">
        <f t="shared" si="15"/>
        <v>9.3470242999999995E-2</v>
      </c>
      <c r="M141" s="5">
        <f t="shared" si="16"/>
        <v>1.7169999999999686E-4</v>
      </c>
      <c r="N141">
        <v>1</v>
      </c>
      <c r="O141" s="5">
        <f t="shared" si="17"/>
        <v>0.97918322838123406</v>
      </c>
      <c r="P141" s="5">
        <f t="shared" si="18"/>
        <v>1.7987089250752757E-3</v>
      </c>
      <c r="Q141" s="5">
        <f t="shared" si="19"/>
        <v>0.97918488044745311</v>
      </c>
      <c r="R141" s="5">
        <f t="shared" si="20"/>
        <v>9.1847309562164867E-4</v>
      </c>
    </row>
    <row r="142" spans="5:18" x14ac:dyDescent="0.3">
      <c r="E142" s="4">
        <v>6.5</v>
      </c>
      <c r="F142" s="5">
        <v>8.0780500000000005E-2</v>
      </c>
      <c r="G142" s="5">
        <v>4.1267600000000002E-2</v>
      </c>
      <c r="H142" s="5">
        <v>8.2326299999999997E-4</v>
      </c>
      <c r="I142" s="5">
        <v>4.0294900000000002E-2</v>
      </c>
      <c r="J142" s="5"/>
      <c r="K142" s="5">
        <f t="shared" si="14"/>
        <v>8.160376300000001E-2</v>
      </c>
      <c r="L142" s="5">
        <f t="shared" si="15"/>
        <v>7.9957237E-2</v>
      </c>
      <c r="M142" s="5">
        <f t="shared" si="16"/>
        <v>9.7269999999999995E-4</v>
      </c>
      <c r="N142">
        <v>1</v>
      </c>
      <c r="O142" s="5">
        <f t="shared" si="17"/>
        <v>0.97982291576431335</v>
      </c>
      <c r="P142" s="5">
        <f t="shared" si="18"/>
        <v>1.1919793453642571E-2</v>
      </c>
      <c r="Q142" s="5">
        <f t="shared" si="19"/>
        <v>0.97989541673224401</v>
      </c>
      <c r="R142" s="5">
        <f t="shared" si="20"/>
        <v>6.0823263557430677E-3</v>
      </c>
    </row>
    <row r="143" spans="5:18" x14ac:dyDescent="0.3">
      <c r="E143" s="4">
        <v>7</v>
      </c>
      <c r="F143" s="5">
        <v>6.7406199999999999E-2</v>
      </c>
      <c r="G143" s="5">
        <v>3.4435500000000001E-2</v>
      </c>
      <c r="H143" s="5">
        <v>6.7758900000000003E-4</v>
      </c>
      <c r="I143" s="5">
        <v>3.33216E-2</v>
      </c>
      <c r="J143" s="5"/>
      <c r="K143" s="5">
        <f t="shared" si="14"/>
        <v>6.8083789000000006E-2</v>
      </c>
      <c r="L143" s="5">
        <f t="shared" si="15"/>
        <v>6.6728610999999993E-2</v>
      </c>
      <c r="M143" s="5">
        <f t="shared" si="16"/>
        <v>1.113900000000001E-3</v>
      </c>
      <c r="N143">
        <v>1</v>
      </c>
      <c r="O143" s="5">
        <f t="shared" si="17"/>
        <v>0.98009543799038545</v>
      </c>
      <c r="P143" s="5">
        <f t="shared" si="18"/>
        <v>1.6360722814648298E-2</v>
      </c>
      <c r="Q143" s="5">
        <f t="shared" si="19"/>
        <v>0.98023198316550719</v>
      </c>
      <c r="R143" s="5">
        <f t="shared" si="20"/>
        <v>8.3457195921600169E-3</v>
      </c>
    </row>
    <row r="144" spans="5:18" x14ac:dyDescent="0.3">
      <c r="E144" s="4">
        <v>7.5</v>
      </c>
      <c r="F144" s="5">
        <v>5.6854500000000002E-2</v>
      </c>
      <c r="G144" s="5">
        <v>2.89804E-2</v>
      </c>
      <c r="H144" s="5">
        <v>5.58082E-4</v>
      </c>
      <c r="I144" s="5">
        <v>2.82098E-2</v>
      </c>
      <c r="J144" s="5"/>
      <c r="K144" s="5">
        <f t="shared" si="14"/>
        <v>5.7412582000000004E-2</v>
      </c>
      <c r="L144" s="5">
        <f t="shared" si="15"/>
        <v>5.6296418000000001E-2</v>
      </c>
      <c r="M144" s="5">
        <f t="shared" si="16"/>
        <v>7.7059999999999976E-4</v>
      </c>
      <c r="N144">
        <v>1</v>
      </c>
      <c r="O144" s="5">
        <f t="shared" si="17"/>
        <v>0.98055889560932818</v>
      </c>
      <c r="P144" s="5">
        <f t="shared" si="18"/>
        <v>1.342214499253839E-2</v>
      </c>
      <c r="Q144" s="5">
        <f t="shared" si="19"/>
        <v>0.98065075421109327</v>
      </c>
      <c r="R144" s="5">
        <f t="shared" si="20"/>
        <v>6.8437025309368718E-3</v>
      </c>
    </row>
    <row r="145" spans="5:18" x14ac:dyDescent="0.3">
      <c r="E145" s="4">
        <v>8</v>
      </c>
      <c r="F145" s="5">
        <v>4.6093200000000001E-2</v>
      </c>
      <c r="G145" s="5">
        <v>2.3262100000000001E-2</v>
      </c>
      <c r="H145" s="5">
        <v>4.7654099999999998E-4</v>
      </c>
      <c r="I145" s="5">
        <v>2.3132400000000001E-2</v>
      </c>
      <c r="J145" s="5"/>
      <c r="K145" s="5">
        <f t="shared" si="14"/>
        <v>4.6569740999999998E-2</v>
      </c>
      <c r="L145" s="5">
        <f t="shared" si="15"/>
        <v>4.5616659000000004E-2</v>
      </c>
      <c r="M145" s="5">
        <f t="shared" si="16"/>
        <v>1.2969999999999995E-4</v>
      </c>
      <c r="N145">
        <v>1</v>
      </c>
      <c r="O145" s="5">
        <f t="shared" si="17"/>
        <v>0.97953430748090276</v>
      </c>
      <c r="P145" s="5">
        <f t="shared" si="18"/>
        <v>2.7850702455055518E-3</v>
      </c>
      <c r="Q145" s="5">
        <f t="shared" si="19"/>
        <v>0.97953826681164635</v>
      </c>
      <c r="R145" s="5">
        <f t="shared" si="20"/>
        <v>1.4216259294442988E-3</v>
      </c>
    </row>
    <row r="146" spans="5:18" x14ac:dyDescent="0.3">
      <c r="E146" s="4">
        <v>8.5</v>
      </c>
      <c r="F146" s="5">
        <v>3.7746700000000001E-2</v>
      </c>
      <c r="G146" s="5">
        <v>1.9199500000000001E-2</v>
      </c>
      <c r="H146" s="5">
        <v>4.20691E-4</v>
      </c>
      <c r="I146" s="5">
        <v>1.8894299999999999E-2</v>
      </c>
      <c r="J146" s="5"/>
      <c r="K146" s="5">
        <f t="shared" si="14"/>
        <v>3.8167391000000002E-2</v>
      </c>
      <c r="L146" s="5">
        <f t="shared" si="15"/>
        <v>3.7326009E-2</v>
      </c>
      <c r="M146" s="5">
        <f t="shared" si="16"/>
        <v>3.05200000000002E-4</v>
      </c>
      <c r="N146">
        <v>1</v>
      </c>
      <c r="O146" s="5">
        <f t="shared" si="17"/>
        <v>0.97795547513320991</v>
      </c>
      <c r="P146" s="5">
        <f t="shared" si="18"/>
        <v>7.9963547940702043E-3</v>
      </c>
      <c r="Q146" s="5">
        <f t="shared" si="19"/>
        <v>0.97798816610070238</v>
      </c>
      <c r="R146" s="5">
        <f t="shared" si="20"/>
        <v>4.0882109670775865E-3</v>
      </c>
    </row>
    <row r="147" spans="5:18" x14ac:dyDescent="0.3">
      <c r="E147" s="4">
        <v>9</v>
      </c>
      <c r="F147" s="5">
        <v>3.05063E-2</v>
      </c>
      <c r="G147" s="5">
        <v>1.5590700000000001E-2</v>
      </c>
      <c r="H147" s="5">
        <v>3.6382899999999998E-4</v>
      </c>
      <c r="I147" s="5">
        <v>1.5182599999999999E-2</v>
      </c>
      <c r="J147" s="5"/>
      <c r="K147" s="5">
        <f t="shared" si="14"/>
        <v>3.0870129E-2</v>
      </c>
      <c r="L147" s="5">
        <f t="shared" si="15"/>
        <v>3.0142471000000001E-2</v>
      </c>
      <c r="M147" s="5">
        <f t="shared" si="16"/>
        <v>4.0810000000000152E-4</v>
      </c>
      <c r="N147">
        <v>1</v>
      </c>
      <c r="O147" s="5">
        <f t="shared" si="17"/>
        <v>0.976428410778588</v>
      </c>
      <c r="P147" s="5">
        <f t="shared" si="18"/>
        <v>1.3219899405020353E-2</v>
      </c>
      <c r="Q147" s="5">
        <f t="shared" si="19"/>
        <v>0.97651789902483499</v>
      </c>
      <c r="R147" s="5">
        <f t="shared" si="20"/>
        <v>6.7691044155692281E-3</v>
      </c>
    </row>
    <row r="148" spans="5:18" x14ac:dyDescent="0.3">
      <c r="E148" s="4">
        <v>9.5</v>
      </c>
      <c r="F148" s="5">
        <v>2.4707900000000001E-2</v>
      </c>
      <c r="G148" s="5">
        <v>1.28518E-2</v>
      </c>
      <c r="H148" s="5">
        <v>3.1560799999999999E-4</v>
      </c>
      <c r="I148" s="5">
        <v>1.22986E-2</v>
      </c>
      <c r="J148" s="5"/>
      <c r="K148" s="5">
        <f t="shared" si="14"/>
        <v>2.5023508E-2</v>
      </c>
      <c r="L148" s="5">
        <f t="shared" si="15"/>
        <v>2.4392292000000003E-2</v>
      </c>
      <c r="M148" s="5">
        <f t="shared" si="16"/>
        <v>5.5320000000000022E-4</v>
      </c>
      <c r="N148">
        <v>1</v>
      </c>
      <c r="O148" s="5">
        <f t="shared" si="17"/>
        <v>0.97477507949724729</v>
      </c>
      <c r="P148" s="5">
        <f t="shared" si="18"/>
        <v>2.2107212146274625E-2</v>
      </c>
      <c r="Q148" s="5">
        <f t="shared" si="19"/>
        <v>0.97502573526945691</v>
      </c>
      <c r="R148" s="5">
        <f t="shared" si="20"/>
        <v>1.1337704202565411E-2</v>
      </c>
    </row>
    <row r="149" spans="5:18" x14ac:dyDescent="0.3">
      <c r="E149" s="4">
        <v>10</v>
      </c>
      <c r="F149" s="5">
        <v>2.0935200000000001E-2</v>
      </c>
      <c r="G149" s="5">
        <v>1.09292E-2</v>
      </c>
      <c r="H149" s="5">
        <v>2.6184500000000002E-4</v>
      </c>
      <c r="I149" s="5">
        <v>1.0349300000000001E-2</v>
      </c>
      <c r="J149" s="5"/>
      <c r="K149" s="5">
        <f t="shared" si="14"/>
        <v>2.1197045000000001E-2</v>
      </c>
      <c r="L149" s="5">
        <f t="shared" si="15"/>
        <v>2.0673355000000001E-2</v>
      </c>
      <c r="M149" s="5">
        <f t="shared" si="16"/>
        <v>5.7989999999999951E-4</v>
      </c>
      <c r="N149">
        <v>1</v>
      </c>
      <c r="O149" s="5">
        <f t="shared" si="17"/>
        <v>0.97529419784691684</v>
      </c>
      <c r="P149" s="5">
        <f t="shared" si="18"/>
        <v>2.735758687118886E-2</v>
      </c>
      <c r="Q149" s="5">
        <f t="shared" si="19"/>
        <v>0.97567782075502552</v>
      </c>
      <c r="R149" s="5">
        <f t="shared" si="20"/>
        <v>1.4021622913662189E-2</v>
      </c>
    </row>
    <row r="150" spans="5:18" x14ac:dyDescent="0.3">
      <c r="E150" s="4">
        <v>10.5</v>
      </c>
      <c r="F150" s="5">
        <v>1.63728E-2</v>
      </c>
      <c r="G150" s="5">
        <v>8.3957300000000006E-3</v>
      </c>
      <c r="H150" s="5">
        <v>2.32876E-4</v>
      </c>
      <c r="I150" s="5">
        <v>8.0724400000000002E-3</v>
      </c>
      <c r="J150" s="5"/>
      <c r="K150" s="5">
        <f t="shared" si="14"/>
        <v>1.6605676E-2</v>
      </c>
      <c r="L150" s="5">
        <f t="shared" si="15"/>
        <v>1.6139924E-2</v>
      </c>
      <c r="M150" s="5">
        <f t="shared" si="16"/>
        <v>3.2329000000000038E-4</v>
      </c>
      <c r="N150">
        <v>1</v>
      </c>
      <c r="O150" s="5">
        <f t="shared" si="17"/>
        <v>0.9719522409084701</v>
      </c>
      <c r="P150" s="5">
        <f t="shared" si="18"/>
        <v>1.9468644335828327E-2</v>
      </c>
      <c r="Q150" s="5">
        <f t="shared" si="19"/>
        <v>0.97214720424392087</v>
      </c>
      <c r="R150" s="5">
        <f t="shared" si="20"/>
        <v>1.0013887726503414E-2</v>
      </c>
    </row>
    <row r="151" spans="5:18" x14ac:dyDescent="0.3">
      <c r="E151" s="4">
        <v>11</v>
      </c>
      <c r="F151" s="5">
        <v>1.3523200000000001E-2</v>
      </c>
      <c r="G151" s="5">
        <v>7.0166899999999999E-3</v>
      </c>
      <c r="H151" s="5">
        <v>2.0748500000000001E-4</v>
      </c>
      <c r="I151" s="5">
        <v>6.6662099999999997E-3</v>
      </c>
      <c r="J151" s="5"/>
      <c r="K151" s="5">
        <f t="shared" si="14"/>
        <v>1.3730685000000001E-2</v>
      </c>
      <c r="L151" s="5">
        <f t="shared" si="15"/>
        <v>1.3315715000000001E-2</v>
      </c>
      <c r="M151" s="5">
        <f t="shared" si="16"/>
        <v>3.5048000000000024E-4</v>
      </c>
      <c r="N151">
        <v>1</v>
      </c>
      <c r="O151" s="5">
        <f t="shared" si="17"/>
        <v>0.9697779098420799</v>
      </c>
      <c r="P151" s="5">
        <f t="shared" si="18"/>
        <v>2.5525310645463078E-2</v>
      </c>
      <c r="Q151" s="5">
        <f t="shared" si="19"/>
        <v>0.97011377471986282</v>
      </c>
      <c r="R151" s="5">
        <f t="shared" si="20"/>
        <v>1.3157351972682795E-2</v>
      </c>
    </row>
    <row r="152" spans="5:18" x14ac:dyDescent="0.3">
      <c r="E152" s="4">
        <v>11.5</v>
      </c>
      <c r="F152" s="5">
        <v>1.0581999999999999E-2</v>
      </c>
      <c r="G152" s="5">
        <v>5.4121300000000002E-3</v>
      </c>
      <c r="H152" s="5">
        <v>1.9109300000000001E-4</v>
      </c>
      <c r="I152" s="5">
        <v>5.3062700000000001E-3</v>
      </c>
      <c r="J152" s="5"/>
      <c r="K152" s="5">
        <f t="shared" si="14"/>
        <v>1.0773092999999999E-2</v>
      </c>
      <c r="L152" s="5">
        <f t="shared" si="15"/>
        <v>1.0390907E-2</v>
      </c>
      <c r="M152" s="5">
        <f t="shared" si="16"/>
        <v>1.0586000000000016E-4</v>
      </c>
      <c r="N152">
        <v>1</v>
      </c>
      <c r="O152" s="5">
        <f t="shared" si="17"/>
        <v>0.9645240229523685</v>
      </c>
      <c r="P152" s="5">
        <f t="shared" si="18"/>
        <v>9.8263330688781909E-3</v>
      </c>
      <c r="Q152" s="5">
        <f t="shared" si="19"/>
        <v>0.96457407578360799</v>
      </c>
      <c r="R152" s="5">
        <f t="shared" si="20"/>
        <v>5.0937005698119134E-3</v>
      </c>
    </row>
    <row r="153" spans="5:18" x14ac:dyDescent="0.3">
      <c r="E153" s="4">
        <v>12</v>
      </c>
      <c r="F153" s="5">
        <v>8.4367399999999999E-3</v>
      </c>
      <c r="G153" s="5">
        <v>4.24245E-3</v>
      </c>
      <c r="H153" s="5">
        <v>1.7130499999999999E-4</v>
      </c>
      <c r="I153" s="5">
        <v>4.2710600000000001E-3</v>
      </c>
      <c r="J153" s="5"/>
      <c r="K153" s="5">
        <f t="shared" si="14"/>
        <v>8.6080449999999999E-3</v>
      </c>
      <c r="L153" s="5">
        <f t="shared" si="15"/>
        <v>8.2654349999999998E-3</v>
      </c>
      <c r="M153" s="5">
        <f t="shared" si="16"/>
        <v>-2.8610000000000094E-5</v>
      </c>
      <c r="N153">
        <v>1</v>
      </c>
      <c r="O153" s="5">
        <f t="shared" si="17"/>
        <v>0.96019886048458158</v>
      </c>
      <c r="P153" s="5">
        <f t="shared" si="18"/>
        <v>-3.3236350414060445E-3</v>
      </c>
      <c r="Q153" s="5">
        <f t="shared" si="19"/>
        <v>0.96020461268720092</v>
      </c>
      <c r="R153" s="5">
        <f t="shared" si="20"/>
        <v>-1.730694496966395E-3</v>
      </c>
    </row>
    <row r="154" spans="5:18" x14ac:dyDescent="0.3">
      <c r="E154" s="4">
        <v>12.5</v>
      </c>
      <c r="F154" s="5">
        <v>6.5656000000000004E-3</v>
      </c>
      <c r="G154" s="5">
        <v>3.4046300000000001E-3</v>
      </c>
      <c r="H154" s="5">
        <v>1.6218499999999999E-4</v>
      </c>
      <c r="I154" s="5">
        <v>3.32548E-3</v>
      </c>
      <c r="J154" s="5"/>
      <c r="K154" s="5">
        <f t="shared" si="14"/>
        <v>6.727785E-3</v>
      </c>
      <c r="L154" s="5">
        <f t="shared" si="15"/>
        <v>6.4034150000000008E-3</v>
      </c>
      <c r="M154" s="5">
        <f t="shared" si="16"/>
        <v>7.9150000000000054E-5</v>
      </c>
      <c r="N154">
        <v>1</v>
      </c>
      <c r="O154" s="5">
        <f t="shared" si="17"/>
        <v>0.95178650923000674</v>
      </c>
      <c r="P154" s="5">
        <f t="shared" si="18"/>
        <v>1.176464467874643E-2</v>
      </c>
      <c r="Q154" s="5">
        <f t="shared" si="19"/>
        <v>0.95185921543926799</v>
      </c>
      <c r="R154" s="5">
        <f t="shared" si="20"/>
        <v>6.1799812609453749E-3</v>
      </c>
    </row>
    <row r="155" spans="5:18" x14ac:dyDescent="0.3">
      <c r="E155" s="4">
        <v>13</v>
      </c>
      <c r="F155" s="5">
        <v>5.4078399999999997E-3</v>
      </c>
      <c r="G155" s="5">
        <v>2.8381499999999998E-3</v>
      </c>
      <c r="H155" s="5">
        <v>1.4603199999999999E-4</v>
      </c>
      <c r="I155" s="5">
        <v>2.7170300000000001E-3</v>
      </c>
      <c r="J155" s="5"/>
      <c r="K155" s="5">
        <f t="shared" si="14"/>
        <v>5.5538719999999996E-3</v>
      </c>
      <c r="L155" s="5">
        <f t="shared" si="15"/>
        <v>5.2618079999999998E-3</v>
      </c>
      <c r="M155" s="5">
        <f t="shared" si="16"/>
        <v>1.2111999999999973E-4</v>
      </c>
      <c r="N155">
        <v>1</v>
      </c>
      <c r="O155" s="5">
        <f t="shared" si="17"/>
        <v>0.94741254389730267</v>
      </c>
      <c r="P155" s="5">
        <f t="shared" si="18"/>
        <v>2.1808208759582458E-2</v>
      </c>
      <c r="Q155" s="5">
        <f t="shared" si="19"/>
        <v>0.94766350900689433</v>
      </c>
      <c r="R155" s="5">
        <f t="shared" si="20"/>
        <v>1.1507319780068736E-2</v>
      </c>
    </row>
    <row r="156" spans="5:18" x14ac:dyDescent="0.3">
      <c r="E156" s="4">
        <v>13.5</v>
      </c>
      <c r="F156" s="5">
        <v>4.0269199999999998E-3</v>
      </c>
      <c r="G156" s="5">
        <v>2.11145E-3</v>
      </c>
      <c r="H156" s="5">
        <v>1.4263500000000001E-4</v>
      </c>
      <c r="I156" s="5">
        <v>2.0403999999999999E-3</v>
      </c>
      <c r="J156" s="5"/>
      <c r="K156" s="5">
        <f t="shared" si="14"/>
        <v>4.1695550000000001E-3</v>
      </c>
      <c r="L156" s="5">
        <f t="shared" si="15"/>
        <v>3.8842849999999999E-3</v>
      </c>
      <c r="M156" s="5">
        <f t="shared" si="16"/>
        <v>7.1050000000000019E-5</v>
      </c>
      <c r="N156">
        <v>1</v>
      </c>
      <c r="O156" s="5">
        <f t="shared" si="17"/>
        <v>0.93158262692301697</v>
      </c>
      <c r="P156" s="5">
        <f t="shared" si="18"/>
        <v>1.7040187741857348E-2</v>
      </c>
      <c r="Q156" s="5">
        <f t="shared" si="19"/>
        <v>0.93173846050437714</v>
      </c>
      <c r="R156" s="5">
        <f t="shared" si="20"/>
        <v>9.1448075400002663E-3</v>
      </c>
    </row>
    <row r="157" spans="5:18" x14ac:dyDescent="0.3">
      <c r="E157" s="4">
        <v>14</v>
      </c>
      <c r="F157" s="5">
        <v>3.3221399999999999E-3</v>
      </c>
      <c r="G157" s="5">
        <v>1.7318800000000001E-3</v>
      </c>
      <c r="H157" s="5">
        <v>1.35184E-4</v>
      </c>
      <c r="I157" s="5">
        <v>1.68896E-3</v>
      </c>
      <c r="J157" s="5"/>
      <c r="K157" s="5">
        <f t="shared" si="14"/>
        <v>3.4573239999999999E-3</v>
      </c>
      <c r="L157" s="5">
        <f t="shared" si="15"/>
        <v>3.1869559999999999E-3</v>
      </c>
      <c r="M157" s="5">
        <f t="shared" si="16"/>
        <v>4.2920000000000111E-5</v>
      </c>
      <c r="N157">
        <v>1</v>
      </c>
      <c r="O157" s="5">
        <f t="shared" si="17"/>
        <v>0.9217984776665421</v>
      </c>
      <c r="P157" s="5">
        <f t="shared" si="18"/>
        <v>1.2414225568676848E-2</v>
      </c>
      <c r="Q157" s="5">
        <f t="shared" si="19"/>
        <v>0.92188206752535573</v>
      </c>
      <c r="R157" s="5">
        <f t="shared" si="20"/>
        <v>6.7332911830629456E-3</v>
      </c>
    </row>
    <row r="158" spans="5:18" x14ac:dyDescent="0.3">
      <c r="E158" s="4">
        <v>14.5</v>
      </c>
      <c r="F158" s="5">
        <v>2.4781400000000002E-3</v>
      </c>
      <c r="G158" s="5">
        <v>1.30273E-3</v>
      </c>
      <c r="H158" s="5">
        <v>1.2594599999999999E-4</v>
      </c>
      <c r="I158" s="5">
        <v>1.2703E-3</v>
      </c>
      <c r="J158" s="5"/>
      <c r="K158" s="5">
        <f t="shared" si="14"/>
        <v>2.6040860000000002E-3</v>
      </c>
      <c r="L158" s="5">
        <f t="shared" si="15"/>
        <v>2.3521940000000002E-3</v>
      </c>
      <c r="M158" s="5">
        <f t="shared" si="16"/>
        <v>3.2429999999999959E-5</v>
      </c>
      <c r="N158">
        <v>1</v>
      </c>
      <c r="O158" s="5">
        <f t="shared" si="17"/>
        <v>0.9032704757062554</v>
      </c>
      <c r="P158" s="5">
        <f t="shared" si="18"/>
        <v>1.2453505759794398E-2</v>
      </c>
      <c r="Q158" s="5">
        <f t="shared" si="19"/>
        <v>0.90335632066660954</v>
      </c>
      <c r="R158" s="5">
        <f t="shared" si="20"/>
        <v>6.8931273135929309E-3</v>
      </c>
    </row>
    <row r="159" spans="5:18" x14ac:dyDescent="0.3">
      <c r="E159" s="4">
        <v>15</v>
      </c>
      <c r="F159" s="5">
        <v>2.02943E-3</v>
      </c>
      <c r="G159" s="5">
        <v>1.07766E-3</v>
      </c>
      <c r="H159" s="5">
        <v>1.2421700000000001E-4</v>
      </c>
      <c r="I159" s="5">
        <v>1.0662200000000001E-3</v>
      </c>
      <c r="J159" s="5"/>
      <c r="K159" s="5">
        <f t="shared" si="14"/>
        <v>2.1536469999999999E-3</v>
      </c>
      <c r="L159" s="5">
        <f t="shared" si="15"/>
        <v>1.905213E-3</v>
      </c>
      <c r="M159" s="5">
        <f t="shared" si="16"/>
        <v>1.1439999999999931E-5</v>
      </c>
      <c r="N159">
        <v>1</v>
      </c>
      <c r="O159" s="5">
        <f t="shared" si="17"/>
        <v>0.88464497663730413</v>
      </c>
      <c r="P159" s="5">
        <f t="shared" si="18"/>
        <v>5.3119197342925426E-3</v>
      </c>
      <c r="Q159" s="5">
        <f t="shared" si="19"/>
        <v>0.88466092441165267</v>
      </c>
      <c r="R159" s="5">
        <f t="shared" si="20"/>
        <v>3.0022529012258808E-3</v>
      </c>
    </row>
    <row r="160" spans="5:18" x14ac:dyDescent="0.3">
      <c r="E160" s="4">
        <v>15.5</v>
      </c>
      <c r="F160" s="5">
        <v>1.71853E-3</v>
      </c>
      <c r="G160" s="5">
        <v>9.1040499999999998E-4</v>
      </c>
      <c r="H160" s="5">
        <v>1.1611E-4</v>
      </c>
      <c r="I160" s="5">
        <v>9.3245899999999996E-4</v>
      </c>
      <c r="J160" s="5"/>
      <c r="K160" s="5">
        <f t="shared" si="14"/>
        <v>1.83464E-3</v>
      </c>
      <c r="L160" s="5">
        <f t="shared" si="15"/>
        <v>1.60242E-3</v>
      </c>
      <c r="M160" s="5">
        <f t="shared" si="16"/>
        <v>-2.2053999999999976E-5</v>
      </c>
      <c r="N160">
        <v>1</v>
      </c>
      <c r="O160" s="5">
        <f t="shared" si="17"/>
        <v>0.87342475908080064</v>
      </c>
      <c r="P160" s="5">
        <f t="shared" si="18"/>
        <v>-1.2020886931496083E-2</v>
      </c>
      <c r="Q160" s="5">
        <f t="shared" si="19"/>
        <v>0.87350747649804028</v>
      </c>
      <c r="R160" s="5">
        <f t="shared" si="20"/>
        <v>-6.8810323388613231E-3</v>
      </c>
    </row>
    <row r="161" spans="5:18" x14ac:dyDescent="0.3">
      <c r="E161" s="4">
        <v>16</v>
      </c>
      <c r="F161" s="5">
        <v>1.1673E-3</v>
      </c>
      <c r="G161" s="5">
        <v>6.2984599999999999E-4</v>
      </c>
      <c r="H161" s="5">
        <v>1.1313E-4</v>
      </c>
      <c r="I161" s="5">
        <v>6.1375299999999998E-4</v>
      </c>
      <c r="J161" s="5"/>
      <c r="K161" s="5">
        <f t="shared" si="14"/>
        <v>1.2804299999999999E-3</v>
      </c>
      <c r="L161" s="5">
        <f t="shared" si="15"/>
        <v>1.0541700000000001E-3</v>
      </c>
      <c r="M161" s="5">
        <f t="shared" si="16"/>
        <v>1.609300000000001E-5</v>
      </c>
      <c r="N161">
        <v>1</v>
      </c>
      <c r="O161" s="5">
        <f t="shared" si="17"/>
        <v>0.82329373726013932</v>
      </c>
      <c r="P161" s="5">
        <f t="shared" si="18"/>
        <v>1.2568434041689128E-2</v>
      </c>
      <c r="Q161" s="5">
        <f t="shared" si="19"/>
        <v>0.82338966677146708</v>
      </c>
      <c r="R161" s="5">
        <f t="shared" si="20"/>
        <v>7.632426461817699E-3</v>
      </c>
    </row>
    <row r="162" spans="5:18" x14ac:dyDescent="0.3">
      <c r="E162" s="4">
        <v>16.5</v>
      </c>
      <c r="F162" s="5">
        <v>8.66536E-4</v>
      </c>
      <c r="G162" s="5">
        <v>4.9841800000000004E-4</v>
      </c>
      <c r="H162" s="5">
        <v>1.0883900000000001E-4</v>
      </c>
      <c r="I162" s="5">
        <v>4.8798500000000002E-4</v>
      </c>
      <c r="J162" s="5"/>
      <c r="K162" s="5">
        <f t="shared" si="14"/>
        <v>9.7537500000000001E-4</v>
      </c>
      <c r="L162" s="5">
        <f t="shared" si="15"/>
        <v>7.5769699999999999E-4</v>
      </c>
      <c r="M162" s="5">
        <f t="shared" si="16"/>
        <v>1.0433000000000013E-5</v>
      </c>
      <c r="N162">
        <v>1</v>
      </c>
      <c r="O162" s="5">
        <f t="shared" si="17"/>
        <v>0.77682634884018964</v>
      </c>
      <c r="P162" s="5">
        <f t="shared" si="18"/>
        <v>1.0696398820966308E-2</v>
      </c>
      <c r="Q162" s="5">
        <f t="shared" si="19"/>
        <v>0.7768999866135391</v>
      </c>
      <c r="R162" s="5">
        <f t="shared" si="20"/>
        <v>6.884243125007395E-3</v>
      </c>
    </row>
    <row r="163" spans="5:18" x14ac:dyDescent="0.3">
      <c r="E163" s="4">
        <v>17</v>
      </c>
      <c r="F163" s="5">
        <v>7.4947299999999996E-4</v>
      </c>
      <c r="G163" s="5">
        <v>4.2557899999999999E-4</v>
      </c>
      <c r="H163" s="5">
        <v>1.15753E-4</v>
      </c>
      <c r="I163" s="5">
        <v>4.3416199999999998E-4</v>
      </c>
      <c r="J163" s="5"/>
      <c r="K163" s="5">
        <f t="shared" si="14"/>
        <v>8.6522599999999997E-4</v>
      </c>
      <c r="L163" s="5">
        <f t="shared" si="15"/>
        <v>6.3371999999999994E-4</v>
      </c>
      <c r="M163" s="5">
        <f t="shared" si="16"/>
        <v>-8.5829999999999956E-6</v>
      </c>
      <c r="N163">
        <v>1</v>
      </c>
      <c r="O163" s="5">
        <f t="shared" si="17"/>
        <v>0.73243291348156436</v>
      </c>
      <c r="P163" s="5">
        <f t="shared" si="18"/>
        <v>-9.9199515502308017E-3</v>
      </c>
      <c r="Q163" s="5">
        <f t="shared" si="19"/>
        <v>0.73250008750160001</v>
      </c>
      <c r="R163" s="5">
        <f t="shared" si="20"/>
        <v>-6.771504172801735E-3</v>
      </c>
    </row>
    <row r="164" spans="5:18" x14ac:dyDescent="0.3">
      <c r="E164" s="4">
        <v>17.5</v>
      </c>
      <c r="F164" s="5">
        <v>5.3519400000000001E-4</v>
      </c>
      <c r="G164" s="5">
        <v>3.1173399999999998E-4</v>
      </c>
      <c r="H164" s="5">
        <v>1.0478499999999999E-4</v>
      </c>
      <c r="I164" s="5">
        <v>3.2061500000000001E-4</v>
      </c>
      <c r="J164" s="5"/>
      <c r="K164" s="5">
        <f t="shared" si="14"/>
        <v>6.3997900000000005E-4</v>
      </c>
      <c r="L164" s="5">
        <f t="shared" si="15"/>
        <v>4.3040900000000003E-4</v>
      </c>
      <c r="M164" s="5">
        <f t="shared" si="16"/>
        <v>-8.8810000000000256E-6</v>
      </c>
      <c r="N164">
        <v>1</v>
      </c>
      <c r="O164" s="5">
        <f t="shared" si="17"/>
        <v>0.6725361300917686</v>
      </c>
      <c r="P164" s="5">
        <f t="shared" si="18"/>
        <v>-1.3877017839647902E-2</v>
      </c>
      <c r="Q164" s="5">
        <f t="shared" si="19"/>
        <v>0.67267928309331348</v>
      </c>
      <c r="R164" s="5">
        <f t="shared" si="20"/>
        <v>-1.0315467312944186E-2</v>
      </c>
    </row>
    <row r="165" spans="5:18" x14ac:dyDescent="0.3">
      <c r="E165" s="4">
        <v>18</v>
      </c>
      <c r="F165" s="5">
        <v>4.3475799999999999E-4</v>
      </c>
      <c r="G165" s="5">
        <v>2.7585199999999999E-4</v>
      </c>
      <c r="H165" s="5">
        <v>1.02044E-4</v>
      </c>
      <c r="I165" s="5">
        <v>2.6875899999999998E-4</v>
      </c>
      <c r="J165" s="5"/>
      <c r="K165" s="5">
        <f t="shared" si="14"/>
        <v>5.3680199999999996E-4</v>
      </c>
      <c r="L165" s="5">
        <f t="shared" si="15"/>
        <v>3.3271400000000001E-4</v>
      </c>
      <c r="M165" s="5">
        <f t="shared" si="16"/>
        <v>7.0930000000000082E-6</v>
      </c>
      <c r="N165">
        <v>1</v>
      </c>
      <c r="O165" s="5">
        <f t="shared" si="17"/>
        <v>0.61980767582833152</v>
      </c>
      <c r="P165" s="5">
        <f t="shared" si="18"/>
        <v>1.3213438101944495E-2</v>
      </c>
      <c r="Q165" s="5">
        <f t="shared" si="19"/>
        <v>0.61994850589560424</v>
      </c>
      <c r="R165" s="5">
        <f t="shared" si="20"/>
        <v>1.0657690604102621E-2</v>
      </c>
    </row>
    <row r="166" spans="5:18" x14ac:dyDescent="0.3">
      <c r="E166" s="4">
        <v>18.5</v>
      </c>
      <c r="F166" s="5">
        <v>4.21586E-4</v>
      </c>
      <c r="G166" s="5">
        <v>2.5636099999999998E-4</v>
      </c>
      <c r="H166" s="5">
        <v>1.0252E-4</v>
      </c>
      <c r="I166" s="5">
        <v>2.47063E-4</v>
      </c>
      <c r="J166" s="5"/>
      <c r="K166" s="5">
        <f t="shared" si="14"/>
        <v>5.2410599999999999E-4</v>
      </c>
      <c r="L166" s="5">
        <f t="shared" si="15"/>
        <v>3.1906600000000001E-4</v>
      </c>
      <c r="M166" s="5">
        <f t="shared" si="16"/>
        <v>9.2979999999999777E-6</v>
      </c>
      <c r="N166">
        <v>1</v>
      </c>
      <c r="O166" s="5">
        <f t="shared" si="17"/>
        <v>0.60878142971078375</v>
      </c>
      <c r="P166" s="5">
        <f t="shared" si="18"/>
        <v>1.7740686044426086E-2</v>
      </c>
      <c r="Q166" s="5">
        <f t="shared" si="19"/>
        <v>0.60903986823691014</v>
      </c>
      <c r="R166" s="5">
        <f t="shared" si="20"/>
        <v>1.4566530651435906E-2</v>
      </c>
    </row>
    <row r="167" spans="5:18" x14ac:dyDescent="0.3">
      <c r="E167" s="4">
        <v>19</v>
      </c>
      <c r="F167" s="5">
        <v>3.1221100000000001E-4</v>
      </c>
      <c r="G167" s="5">
        <v>2.0504099999999999E-4</v>
      </c>
      <c r="H167" s="5">
        <v>1.05918E-4</v>
      </c>
      <c r="I167" s="5">
        <v>2.1141899999999999E-4</v>
      </c>
      <c r="J167" s="5"/>
      <c r="K167" s="5">
        <f t="shared" si="14"/>
        <v>4.1812899999999999E-4</v>
      </c>
      <c r="L167" s="5">
        <f t="shared" si="15"/>
        <v>2.0629300000000003E-4</v>
      </c>
      <c r="M167" s="5">
        <f t="shared" si="16"/>
        <v>-6.3779999999999989E-6</v>
      </c>
      <c r="N167">
        <v>1</v>
      </c>
      <c r="O167" s="5">
        <f t="shared" si="17"/>
        <v>0.49337166281219441</v>
      </c>
      <c r="P167" s="5">
        <f t="shared" si="18"/>
        <v>-1.5253665734737363E-2</v>
      </c>
      <c r="Q167" s="5">
        <f t="shared" si="19"/>
        <v>0.49360740673577491</v>
      </c>
      <c r="R167" s="5">
        <f t="shared" si="20"/>
        <v>-1.5453672638928984E-2</v>
      </c>
    </row>
    <row r="168" spans="5:18" x14ac:dyDescent="0.3">
      <c r="E168" s="4">
        <v>19.5</v>
      </c>
      <c r="F168" s="5">
        <v>2.7209700000000001E-4</v>
      </c>
      <c r="G168" s="5">
        <v>1.77682E-4</v>
      </c>
      <c r="H168" s="5">
        <v>9.2942999999999994E-5</v>
      </c>
      <c r="I168" s="5">
        <v>1.8948399999999999E-4</v>
      </c>
      <c r="J168" s="5"/>
      <c r="K168" s="5">
        <f t="shared" si="14"/>
        <v>3.6504000000000002E-4</v>
      </c>
      <c r="L168" s="5">
        <f t="shared" si="15"/>
        <v>1.79154E-4</v>
      </c>
      <c r="M168" s="5">
        <f t="shared" si="16"/>
        <v>-1.1801999999999993E-5</v>
      </c>
      <c r="N168">
        <v>1</v>
      </c>
      <c r="O168" s="5">
        <f t="shared" si="17"/>
        <v>0.49077909270216963</v>
      </c>
      <c r="P168" s="5">
        <f t="shared" si="18"/>
        <v>-3.2330703484549618E-2</v>
      </c>
      <c r="Q168" s="5">
        <f t="shared" si="19"/>
        <v>0.49184285317707999</v>
      </c>
      <c r="R168" s="5">
        <f t="shared" si="20"/>
        <v>-3.2890619230273012E-2</v>
      </c>
    </row>
    <row r="169" spans="5:18" x14ac:dyDescent="0.3">
      <c r="E169" s="4">
        <v>20</v>
      </c>
      <c r="F169" s="5">
        <v>2.5934200000000003E-4</v>
      </c>
      <c r="G169" s="5">
        <v>1.7660899999999999E-4</v>
      </c>
      <c r="H169" s="5">
        <v>9.9633E-5</v>
      </c>
      <c r="I169" s="5">
        <v>1.87696E-4</v>
      </c>
      <c r="J169" s="5"/>
      <c r="K169" s="5">
        <f t="shared" si="14"/>
        <v>3.5897500000000004E-4</v>
      </c>
      <c r="L169" s="5">
        <f t="shared" si="15"/>
        <v>1.5970900000000001E-4</v>
      </c>
      <c r="M169" s="5">
        <f t="shared" si="16"/>
        <v>-1.1087000000000011E-5</v>
      </c>
      <c r="N169">
        <v>1</v>
      </c>
      <c r="O169" s="5">
        <f t="shared" si="17"/>
        <v>0.44490284838777072</v>
      </c>
      <c r="P169" s="5">
        <f t="shared" si="18"/>
        <v>-3.0885159133644431E-2</v>
      </c>
      <c r="Q169" s="5">
        <f t="shared" si="19"/>
        <v>0.44597358392427489</v>
      </c>
      <c r="R169" s="5">
        <f t="shared" si="20"/>
        <v>-3.4654407061622296E-2</v>
      </c>
    </row>
    <row r="170" spans="5:18" x14ac:dyDescent="0.3">
      <c r="E170" s="4">
        <v>20.5</v>
      </c>
      <c r="F170" s="5">
        <v>2.7603099999999999E-4</v>
      </c>
      <c r="G170" s="5">
        <v>1.81974E-4</v>
      </c>
      <c r="H170" s="5">
        <v>9.9145E-5</v>
      </c>
      <c r="I170" s="5">
        <v>1.9061699999999999E-4</v>
      </c>
      <c r="J170" s="5"/>
      <c r="K170" s="5">
        <f t="shared" si="14"/>
        <v>3.7517599999999996E-4</v>
      </c>
      <c r="L170" s="5">
        <f t="shared" si="15"/>
        <v>1.7688599999999999E-4</v>
      </c>
      <c r="M170" s="5">
        <f t="shared" si="16"/>
        <v>-8.6429999999999916E-6</v>
      </c>
      <c r="N170">
        <v>1</v>
      </c>
      <c r="O170" s="5">
        <f t="shared" si="17"/>
        <v>0.47147472119751799</v>
      </c>
      <c r="P170" s="5">
        <f t="shared" si="18"/>
        <v>-2.3037187879821716E-2</v>
      </c>
      <c r="Q170" s="5">
        <f t="shared" si="19"/>
        <v>0.47203720695903573</v>
      </c>
      <c r="R170" s="5">
        <f t="shared" si="20"/>
        <v>-2.4411574316730522E-2</v>
      </c>
    </row>
    <row r="171" spans="5:18" x14ac:dyDescent="0.3">
      <c r="E171" s="4">
        <v>21</v>
      </c>
      <c r="F171" s="5">
        <v>2.19108E-4</v>
      </c>
      <c r="G171" s="5">
        <v>1.6504599999999999E-4</v>
      </c>
      <c r="H171" s="5">
        <v>1.0064300000000001E-4</v>
      </c>
      <c r="I171" s="5">
        <v>1.6063500000000001E-4</v>
      </c>
      <c r="J171" s="5"/>
      <c r="K171" s="5">
        <f t="shared" si="14"/>
        <v>3.1975100000000001E-4</v>
      </c>
      <c r="L171" s="5">
        <f t="shared" si="15"/>
        <v>1.18465E-4</v>
      </c>
      <c r="M171" s="5">
        <f t="shared" si="16"/>
        <v>4.410999999999982E-6</v>
      </c>
      <c r="N171">
        <v>1</v>
      </c>
      <c r="O171" s="5">
        <f t="shared" si="17"/>
        <v>0.37049141363123178</v>
      </c>
      <c r="P171" s="5">
        <f t="shared" si="18"/>
        <v>1.3795109319439131E-2</v>
      </c>
      <c r="Q171" s="5">
        <f t="shared" si="19"/>
        <v>0.37074815254509863</v>
      </c>
      <c r="R171" s="5">
        <f t="shared" si="20"/>
        <v>1.8608716491535591E-2</v>
      </c>
    </row>
    <row r="172" spans="5:18" x14ac:dyDescent="0.3">
      <c r="E172" s="4">
        <v>21.5</v>
      </c>
      <c r="F172" s="5">
        <v>2.50461E-4</v>
      </c>
      <c r="G172" s="5">
        <v>1.7315200000000001E-4</v>
      </c>
      <c r="H172" s="5">
        <v>1.0115000000000001E-4</v>
      </c>
      <c r="I172" s="5">
        <v>1.7047000000000001E-4</v>
      </c>
      <c r="J172" s="5"/>
      <c r="K172" s="5">
        <f t="shared" si="14"/>
        <v>3.5161099999999999E-4</v>
      </c>
      <c r="L172" s="5">
        <f t="shared" si="15"/>
        <v>1.4931100000000001E-4</v>
      </c>
      <c r="M172" s="5">
        <f t="shared" si="16"/>
        <v>2.6819999999999991E-6</v>
      </c>
      <c r="N172">
        <v>1</v>
      </c>
      <c r="O172" s="5">
        <f t="shared" si="17"/>
        <v>0.42464826185756421</v>
      </c>
      <c r="P172" s="5">
        <f t="shared" si="18"/>
        <v>7.6277477098270503E-3</v>
      </c>
      <c r="Q172" s="5">
        <f t="shared" si="19"/>
        <v>0.42471676307131462</v>
      </c>
      <c r="R172" s="5">
        <f t="shared" si="20"/>
        <v>8.9802881409317969E-3</v>
      </c>
    </row>
    <row r="173" spans="5:18" x14ac:dyDescent="0.3">
      <c r="E173" s="4">
        <v>22</v>
      </c>
      <c r="F173" s="5">
        <v>2.1255100000000001E-4</v>
      </c>
      <c r="G173" s="5">
        <v>1.6474799999999999E-4</v>
      </c>
      <c r="H173" s="5">
        <v>1.03772E-4</v>
      </c>
      <c r="I173" s="5">
        <v>1.5938399999999999E-4</v>
      </c>
      <c r="J173" s="5"/>
      <c r="K173" s="5">
        <f t="shared" si="14"/>
        <v>3.1632299999999997E-4</v>
      </c>
      <c r="L173" s="5">
        <f t="shared" si="15"/>
        <v>1.0877900000000001E-4</v>
      </c>
      <c r="M173" s="5">
        <f t="shared" si="16"/>
        <v>5.3639999999999981E-6</v>
      </c>
      <c r="N173">
        <v>1</v>
      </c>
      <c r="O173" s="5">
        <f t="shared" si="17"/>
        <v>0.34388583820967816</v>
      </c>
      <c r="P173" s="5">
        <f t="shared" si="18"/>
        <v>1.6957350556235234E-2</v>
      </c>
      <c r="Q173" s="5">
        <f t="shared" si="19"/>
        <v>0.34430367622065844</v>
      </c>
      <c r="R173" s="5">
        <f t="shared" si="20"/>
        <v>2.46355393892373E-2</v>
      </c>
    </row>
    <row r="174" spans="5:18" x14ac:dyDescent="0.3">
      <c r="E174" s="4">
        <v>22.5</v>
      </c>
      <c r="F174" s="5">
        <v>2.36631E-4</v>
      </c>
      <c r="G174" s="5">
        <v>1.6093300000000001E-4</v>
      </c>
      <c r="H174" s="5">
        <v>8.9586000000000006E-5</v>
      </c>
      <c r="I174" s="5">
        <v>1.5854899999999999E-4</v>
      </c>
      <c r="J174" s="5"/>
      <c r="K174" s="5">
        <f t="shared" si="14"/>
        <v>3.2621700000000001E-4</v>
      </c>
      <c r="L174" s="5">
        <f t="shared" si="15"/>
        <v>1.47045E-4</v>
      </c>
      <c r="M174" s="5">
        <f t="shared" si="16"/>
        <v>2.3840000000000233E-6</v>
      </c>
      <c r="N174">
        <v>1</v>
      </c>
      <c r="O174" s="5">
        <f t="shared" si="17"/>
        <v>0.45075823761483919</v>
      </c>
      <c r="P174" s="5">
        <f t="shared" si="18"/>
        <v>7.3080188953979193E-3</v>
      </c>
      <c r="Q174" s="5">
        <f t="shared" si="19"/>
        <v>0.45081747516906584</v>
      </c>
      <c r="R174" s="5">
        <f t="shared" si="20"/>
        <v>8.105651851068341E-3</v>
      </c>
    </row>
    <row r="175" spans="5:18" x14ac:dyDescent="0.3">
      <c r="E175" s="4">
        <v>23</v>
      </c>
      <c r="F175" s="5">
        <v>2.2375699999999999E-4</v>
      </c>
      <c r="G175" s="5">
        <v>1.57715E-4</v>
      </c>
      <c r="H175" s="5">
        <v>9.3937000000000005E-5</v>
      </c>
      <c r="I175" s="5">
        <v>1.56105E-4</v>
      </c>
      <c r="J175" s="5"/>
      <c r="K175" s="5">
        <f t="shared" si="14"/>
        <v>3.1769399999999998E-4</v>
      </c>
      <c r="L175" s="5">
        <f t="shared" si="15"/>
        <v>1.2982E-4</v>
      </c>
      <c r="M175" s="5">
        <f t="shared" si="16"/>
        <v>1.6100000000000066E-6</v>
      </c>
      <c r="N175">
        <v>1</v>
      </c>
      <c r="O175" s="5">
        <f t="shared" si="17"/>
        <v>0.40863220583328613</v>
      </c>
      <c r="P175" s="5">
        <f t="shared" si="18"/>
        <v>5.0677696147865764E-3</v>
      </c>
      <c r="Q175" s="5">
        <f t="shared" si="19"/>
        <v>0.40866362932495681</v>
      </c>
      <c r="R175" s="5">
        <f t="shared" si="20"/>
        <v>6.2005756661645851E-3</v>
      </c>
    </row>
    <row r="176" spans="5:18" x14ac:dyDescent="0.3">
      <c r="E176" s="4">
        <v>23.5</v>
      </c>
      <c r="F176" s="5">
        <v>2.3144600000000001E-4</v>
      </c>
      <c r="G176" s="5">
        <v>1.6421200000000001E-4</v>
      </c>
      <c r="H176" s="5">
        <v>9.3400999999999996E-5</v>
      </c>
      <c r="I176" s="5">
        <v>1.5831100000000001E-4</v>
      </c>
      <c r="J176" s="5"/>
      <c r="K176" s="5">
        <f t="shared" si="14"/>
        <v>3.2484700000000002E-4</v>
      </c>
      <c r="L176" s="5">
        <f t="shared" si="15"/>
        <v>1.38045E-4</v>
      </c>
      <c r="M176" s="5">
        <f t="shared" si="16"/>
        <v>5.9009999999999965E-6</v>
      </c>
      <c r="N176">
        <v>1</v>
      </c>
      <c r="O176" s="5">
        <f t="shared" si="17"/>
        <v>0.42495390137510886</v>
      </c>
      <c r="P176" s="5">
        <f t="shared" si="18"/>
        <v>1.8165474823532299E-2</v>
      </c>
      <c r="Q176" s="5">
        <f t="shared" si="19"/>
        <v>0.42534198331400364</v>
      </c>
      <c r="R176" s="5">
        <f t="shared" si="20"/>
        <v>2.1360460851081155E-2</v>
      </c>
    </row>
    <row r="177" spans="5:18" x14ac:dyDescent="0.3">
      <c r="E177" s="4">
        <v>24</v>
      </c>
      <c r="F177" s="5">
        <v>2.1636600000000001E-4</v>
      </c>
      <c r="G177" s="5">
        <v>1.60278E-4</v>
      </c>
      <c r="H177" s="5">
        <v>9.5725999999999998E-5</v>
      </c>
      <c r="I177" s="5">
        <v>1.53781E-4</v>
      </c>
      <c r="J177" s="5"/>
      <c r="K177" s="5">
        <f t="shared" si="14"/>
        <v>3.1209200000000003E-4</v>
      </c>
      <c r="L177" s="5">
        <f t="shared" si="15"/>
        <v>1.2064000000000001E-4</v>
      </c>
      <c r="M177" s="5">
        <f t="shared" si="16"/>
        <v>6.4970000000000023E-6</v>
      </c>
      <c r="N177">
        <v>1</v>
      </c>
      <c r="O177" s="5">
        <f t="shared" si="17"/>
        <v>0.38655268318316394</v>
      </c>
      <c r="P177" s="5">
        <f t="shared" si="18"/>
        <v>2.0817579431706042E-2</v>
      </c>
      <c r="Q177" s="5">
        <f t="shared" si="19"/>
        <v>0.38711283689578013</v>
      </c>
      <c r="R177" s="5">
        <f t="shared" si="20"/>
        <v>2.6901234343382253E-2</v>
      </c>
    </row>
    <row r="178" spans="5:18" x14ac:dyDescent="0.3">
      <c r="E178" s="4">
        <v>24.5</v>
      </c>
      <c r="F178" s="5">
        <v>2.5862599999999997E-4</v>
      </c>
      <c r="G178" s="5">
        <v>1.7666900000000001E-4</v>
      </c>
      <c r="H178" s="5">
        <v>8.9586000000000006E-5</v>
      </c>
      <c r="I178" s="5">
        <v>1.72497E-4</v>
      </c>
      <c r="J178" s="5"/>
      <c r="K178" s="5">
        <f t="shared" si="14"/>
        <v>3.4821199999999998E-4</v>
      </c>
      <c r="L178" s="5">
        <f t="shared" si="15"/>
        <v>1.6903999999999997E-4</v>
      </c>
      <c r="M178" s="5">
        <f t="shared" si="16"/>
        <v>4.1720000000000136E-6</v>
      </c>
      <c r="N178">
        <v>1</v>
      </c>
      <c r="O178" s="5">
        <f t="shared" si="17"/>
        <v>0.48545139168092993</v>
      </c>
      <c r="P178" s="5">
        <f t="shared" si="18"/>
        <v>1.1981206850998856E-2</v>
      </c>
      <c r="Q178" s="5">
        <f t="shared" si="19"/>
        <v>0.48559922055390292</v>
      </c>
      <c r="R178" s="5">
        <f t="shared" si="20"/>
        <v>1.2337769798188139E-2</v>
      </c>
    </row>
    <row r="179" spans="5:18" x14ac:dyDescent="0.3">
      <c r="E179" s="4">
        <v>25</v>
      </c>
      <c r="F179" s="5">
        <v>2.1719999999999999E-4</v>
      </c>
      <c r="G179" s="5">
        <v>1.4978699999999999E-4</v>
      </c>
      <c r="H179" s="5">
        <v>8.8245000000000006E-5</v>
      </c>
      <c r="I179" s="5">
        <v>1.4484E-4</v>
      </c>
      <c r="J179" s="5"/>
      <c r="K179" s="5">
        <f t="shared" si="14"/>
        <v>3.05445E-4</v>
      </c>
      <c r="L179" s="5">
        <f t="shared" si="15"/>
        <v>1.2895499999999999E-4</v>
      </c>
      <c r="M179" s="5">
        <f t="shared" si="16"/>
        <v>4.9469999999999918E-6</v>
      </c>
      <c r="N179">
        <v>1</v>
      </c>
      <c r="O179" s="5">
        <f t="shared" si="17"/>
        <v>0.42218730049599762</v>
      </c>
      <c r="P179" s="5">
        <f t="shared" si="18"/>
        <v>1.6196041840593207E-2</v>
      </c>
      <c r="Q179" s="5">
        <f t="shared" si="19"/>
        <v>0.42249784433935289</v>
      </c>
      <c r="R179" s="5">
        <f t="shared" si="20"/>
        <v>1.9171708632625996E-2</v>
      </c>
    </row>
    <row r="180" spans="5:18" x14ac:dyDescent="0.3">
      <c r="E180" s="4">
        <v>25.5</v>
      </c>
      <c r="F180" s="5">
        <v>2.5212999999999999E-4</v>
      </c>
      <c r="G180" s="5">
        <v>1.63437E-4</v>
      </c>
      <c r="H180" s="5">
        <v>9.1643000000000003E-5</v>
      </c>
      <c r="I180" s="5">
        <v>1.8394099999999999E-4</v>
      </c>
      <c r="J180" s="5"/>
      <c r="K180" s="5">
        <f t="shared" si="14"/>
        <v>3.4377300000000002E-4</v>
      </c>
      <c r="L180" s="5">
        <f t="shared" si="15"/>
        <v>1.6048699999999998E-4</v>
      </c>
      <c r="M180" s="5">
        <f t="shared" si="16"/>
        <v>-2.0503999999999992E-5</v>
      </c>
      <c r="N180">
        <v>1</v>
      </c>
      <c r="O180" s="5">
        <f t="shared" si="17"/>
        <v>0.46684003688480474</v>
      </c>
      <c r="P180" s="5">
        <f t="shared" si="18"/>
        <v>-5.9644009273561303E-2</v>
      </c>
      <c r="Q180" s="5">
        <f t="shared" si="19"/>
        <v>0.47063470747579861</v>
      </c>
      <c r="R180" s="5">
        <f t="shared" si="20"/>
        <v>-6.3536356240038408E-2</v>
      </c>
    </row>
    <row r="181" spans="5:18" x14ac:dyDescent="0.3">
      <c r="E181" s="4">
        <v>26</v>
      </c>
      <c r="F181" s="5">
        <v>2.1344499999999999E-4</v>
      </c>
      <c r="G181" s="5">
        <v>1.4782E-4</v>
      </c>
      <c r="H181" s="5">
        <v>8.7410999999999994E-5</v>
      </c>
      <c r="I181" s="5">
        <v>1.4811800000000001E-4</v>
      </c>
      <c r="J181" s="5"/>
      <c r="K181" s="5">
        <f t="shared" si="14"/>
        <v>3.0085599999999995E-4</v>
      </c>
      <c r="L181" s="5">
        <f t="shared" si="15"/>
        <v>1.2603399999999999E-4</v>
      </c>
      <c r="M181" s="5">
        <f t="shared" si="16"/>
        <v>-2.9800000000000291E-7</v>
      </c>
      <c r="N181">
        <v>1</v>
      </c>
      <c r="O181" s="5">
        <f t="shared" si="17"/>
        <v>0.41891802058127481</v>
      </c>
      <c r="P181" s="5">
        <f t="shared" si="18"/>
        <v>-9.9050708644668191E-4</v>
      </c>
      <c r="Q181" s="5">
        <f t="shared" si="19"/>
        <v>0.41891919157759017</v>
      </c>
      <c r="R181" s="5">
        <f t="shared" si="20"/>
        <v>-1.1822184675192222E-3</v>
      </c>
    </row>
    <row r="182" spans="5:18" x14ac:dyDescent="0.3">
      <c r="E182" s="4">
        <v>26.5</v>
      </c>
      <c r="F182" s="5">
        <v>2.0760400000000001E-4</v>
      </c>
      <c r="G182" s="5">
        <v>1.5300599999999999E-4</v>
      </c>
      <c r="H182" s="5">
        <v>9.0241999999999994E-5</v>
      </c>
      <c r="I182" s="5">
        <v>1.4543600000000001E-4</v>
      </c>
      <c r="J182" s="5"/>
      <c r="K182" s="5">
        <f t="shared" si="14"/>
        <v>2.9784599999999999E-4</v>
      </c>
      <c r="L182" s="5">
        <f t="shared" si="15"/>
        <v>1.1736200000000002E-4</v>
      </c>
      <c r="M182" s="5">
        <f t="shared" si="16"/>
        <v>7.5699999999999834E-6</v>
      </c>
      <c r="N182">
        <v>1</v>
      </c>
      <c r="O182" s="5">
        <f t="shared" si="17"/>
        <v>0.39403584402677899</v>
      </c>
      <c r="P182" s="5">
        <f t="shared" si="18"/>
        <v>2.5415818913129547E-2</v>
      </c>
      <c r="Q182" s="5">
        <f t="shared" si="19"/>
        <v>0.39485466975701466</v>
      </c>
      <c r="R182" s="5">
        <f t="shared" si="20"/>
        <v>3.2206029259819115E-2</v>
      </c>
    </row>
    <row r="183" spans="5:18" x14ac:dyDescent="0.3">
      <c r="E183" s="4">
        <v>27</v>
      </c>
      <c r="F183" s="5">
        <v>2.2596199999999999E-4</v>
      </c>
      <c r="G183" s="5">
        <v>1.51039E-4</v>
      </c>
      <c r="H183" s="5">
        <v>8.4549999999999995E-5</v>
      </c>
      <c r="I183" s="5">
        <v>1.59443E-4</v>
      </c>
      <c r="J183" s="5"/>
      <c r="K183" s="5">
        <f t="shared" si="14"/>
        <v>3.1051199999999998E-4</v>
      </c>
      <c r="L183" s="5">
        <f t="shared" si="15"/>
        <v>1.4141199999999999E-4</v>
      </c>
      <c r="M183" s="5">
        <f t="shared" si="16"/>
        <v>-8.4039999999999961E-6</v>
      </c>
      <c r="N183">
        <v>1</v>
      </c>
      <c r="O183" s="5">
        <f t="shared" si="17"/>
        <v>0.45541557170093266</v>
      </c>
      <c r="P183" s="5">
        <f t="shared" si="18"/>
        <v>-2.7064976554851333E-2</v>
      </c>
      <c r="Q183" s="5">
        <f t="shared" si="19"/>
        <v>0.45621908761427549</v>
      </c>
      <c r="R183" s="5">
        <f t="shared" si="20"/>
        <v>-2.9679684487284003E-2</v>
      </c>
    </row>
    <row r="184" spans="5:18" x14ac:dyDescent="0.3">
      <c r="E184" s="4">
        <v>27.5</v>
      </c>
      <c r="F184" s="5">
        <v>1.9264299999999999E-4</v>
      </c>
      <c r="G184" s="5">
        <v>1.33337E-4</v>
      </c>
      <c r="H184" s="5">
        <v>8.1390999999999994E-5</v>
      </c>
      <c r="I184" s="5">
        <v>1.3166799999999999E-4</v>
      </c>
      <c r="J184" s="5"/>
      <c r="K184" s="5">
        <f t="shared" si="14"/>
        <v>2.7403399999999999E-4</v>
      </c>
      <c r="L184" s="5">
        <f t="shared" si="15"/>
        <v>1.11252E-4</v>
      </c>
      <c r="M184" s="5">
        <f t="shared" si="16"/>
        <v>1.669000000000014E-6</v>
      </c>
      <c r="N184">
        <v>1</v>
      </c>
      <c r="O184" s="5">
        <f t="shared" si="17"/>
        <v>0.40597882014640518</v>
      </c>
      <c r="P184" s="5">
        <f t="shared" si="18"/>
        <v>6.0904851222841477E-3</v>
      </c>
      <c r="Q184" s="5">
        <f t="shared" si="19"/>
        <v>0.40602450223661624</v>
      </c>
      <c r="R184" s="5">
        <f t="shared" si="20"/>
        <v>7.500426099747908E-3</v>
      </c>
    </row>
    <row r="185" spans="5:18" x14ac:dyDescent="0.3">
      <c r="E185" s="4">
        <v>28</v>
      </c>
      <c r="F185" s="5">
        <v>2.46467E-4</v>
      </c>
      <c r="G185" s="5">
        <v>1.5783400000000001E-4</v>
      </c>
      <c r="H185" s="5">
        <v>8.2225000000000006E-5</v>
      </c>
      <c r="I185" s="5">
        <v>1.6635700000000001E-4</v>
      </c>
      <c r="J185" s="5"/>
      <c r="K185" s="5">
        <f t="shared" si="14"/>
        <v>3.28692E-4</v>
      </c>
      <c r="L185" s="5">
        <f t="shared" si="15"/>
        <v>1.6424199999999999E-4</v>
      </c>
      <c r="M185" s="5">
        <f t="shared" si="16"/>
        <v>-8.5229999999999995E-6</v>
      </c>
      <c r="N185">
        <v>1</v>
      </c>
      <c r="O185" s="5">
        <f t="shared" si="17"/>
        <v>0.49968359436797971</v>
      </c>
      <c r="P185" s="5">
        <f t="shared" si="18"/>
        <v>-2.5930050016428754E-2</v>
      </c>
      <c r="Q185" s="5">
        <f t="shared" si="19"/>
        <v>0.50035593528443145</v>
      </c>
      <c r="R185" s="5">
        <f t="shared" si="20"/>
        <v>-2.5923216575518451E-2</v>
      </c>
    </row>
    <row r="186" spans="5:18" x14ac:dyDescent="0.3">
      <c r="E186" s="4">
        <v>28.5</v>
      </c>
      <c r="F186" s="5">
        <v>1.9711300000000001E-4</v>
      </c>
      <c r="G186" s="5">
        <v>1.4328999999999999E-4</v>
      </c>
      <c r="H186" s="5">
        <v>8.7350999999999998E-5</v>
      </c>
      <c r="I186" s="5">
        <v>1.4037000000000001E-4</v>
      </c>
      <c r="J186" s="5"/>
      <c r="K186" s="5">
        <f t="shared" si="14"/>
        <v>2.8446400000000001E-4</v>
      </c>
      <c r="L186" s="5">
        <f t="shared" si="15"/>
        <v>1.0976200000000001E-4</v>
      </c>
      <c r="M186" s="5">
        <f t="shared" si="16"/>
        <v>2.9199999999999788E-6</v>
      </c>
      <c r="N186">
        <v>1</v>
      </c>
      <c r="O186" s="5">
        <f t="shared" si="17"/>
        <v>0.38585550368412175</v>
      </c>
      <c r="P186" s="5">
        <f t="shared" si="18"/>
        <v>1.0264919286798959E-2</v>
      </c>
      <c r="Q186" s="5">
        <f t="shared" si="19"/>
        <v>0.38599201842951597</v>
      </c>
      <c r="R186" s="5">
        <f t="shared" si="20"/>
        <v>1.3298370312852971E-2</v>
      </c>
    </row>
    <row r="187" spans="5:18" x14ac:dyDescent="0.3">
      <c r="E187" s="4">
        <v>29</v>
      </c>
      <c r="F187" s="5">
        <v>1.8948399999999999E-4</v>
      </c>
      <c r="G187" s="5">
        <v>1.3774699999999999E-4</v>
      </c>
      <c r="H187" s="5">
        <v>7.9275000000000002E-5</v>
      </c>
      <c r="I187" s="5">
        <v>1.3810499999999999E-4</v>
      </c>
      <c r="J187" s="5"/>
      <c r="K187" s="5">
        <f t="shared" si="14"/>
        <v>2.6875899999999998E-4</v>
      </c>
      <c r="L187" s="5">
        <f t="shared" si="15"/>
        <v>1.1020899999999999E-4</v>
      </c>
      <c r="M187" s="5">
        <f t="shared" si="16"/>
        <v>-3.5799999999999894E-7</v>
      </c>
      <c r="N187">
        <v>1</v>
      </c>
      <c r="O187" s="5">
        <f t="shared" si="17"/>
        <v>0.41006626754824954</v>
      </c>
      <c r="P187" s="5">
        <f t="shared" si="18"/>
        <v>-1.3320484151228386E-3</v>
      </c>
      <c r="Q187" s="5">
        <f t="shared" si="19"/>
        <v>0.41006843103795837</v>
      </c>
      <c r="R187" s="5">
        <f t="shared" si="20"/>
        <v>-1.624181059672573E-3</v>
      </c>
    </row>
    <row r="188" spans="5:18" x14ac:dyDescent="0.3">
      <c r="E188" s="4">
        <v>29.5</v>
      </c>
      <c r="F188" s="5">
        <v>1.8316599999999999E-4</v>
      </c>
      <c r="G188" s="5">
        <v>1.39178E-4</v>
      </c>
      <c r="H188" s="5">
        <v>8.6069999999999994E-5</v>
      </c>
      <c r="I188" s="5">
        <v>1.32025E-4</v>
      </c>
      <c r="J188" s="5"/>
      <c r="K188" s="5">
        <f t="shared" si="14"/>
        <v>2.6923599999999995E-4</v>
      </c>
      <c r="L188" s="5">
        <f t="shared" si="15"/>
        <v>9.7095999999999993E-5</v>
      </c>
      <c r="M188" s="5">
        <f t="shared" si="16"/>
        <v>7.1530000000000042E-6</v>
      </c>
      <c r="N188">
        <v>1</v>
      </c>
      <c r="O188" s="5">
        <f t="shared" si="17"/>
        <v>0.36063527908600634</v>
      </c>
      <c r="P188" s="5">
        <f t="shared" si="18"/>
        <v>2.6567769540477518E-2</v>
      </c>
      <c r="Q188" s="5">
        <f t="shared" si="19"/>
        <v>0.36161257016287141</v>
      </c>
      <c r="R188" s="5">
        <f t="shared" si="20"/>
        <v>3.6768259155284366E-2</v>
      </c>
    </row>
    <row r="189" spans="5:18" x14ac:dyDescent="0.3">
      <c r="E189" s="4">
        <v>30</v>
      </c>
      <c r="F189" s="5">
        <v>2.0420599999999999E-4</v>
      </c>
      <c r="G189" s="5">
        <v>1.4346899999999999E-4</v>
      </c>
      <c r="H189" s="5">
        <v>8.4191999999999996E-5</v>
      </c>
      <c r="I189" s="5">
        <v>1.4478099999999999E-4</v>
      </c>
      <c r="J189" s="5"/>
      <c r="K189" s="5">
        <f t="shared" si="14"/>
        <v>2.8839799999999999E-4</v>
      </c>
      <c r="L189" s="5">
        <f t="shared" si="15"/>
        <v>1.2001399999999999E-4</v>
      </c>
      <c r="M189" s="5">
        <f t="shared" si="16"/>
        <v>-1.3120000000000037E-6</v>
      </c>
      <c r="N189">
        <v>1</v>
      </c>
      <c r="O189" s="5">
        <f t="shared" si="17"/>
        <v>0.41614019514698436</v>
      </c>
      <c r="P189" s="5">
        <f t="shared" si="18"/>
        <v>-4.5492687189231679E-3</v>
      </c>
      <c r="Q189" s="5">
        <f t="shared" si="19"/>
        <v>0.41616506083866195</v>
      </c>
      <c r="R189" s="5">
        <f t="shared" si="20"/>
        <v>-5.4658112307258266E-3</v>
      </c>
    </row>
    <row r="190" spans="5:18" x14ac:dyDescent="0.3">
      <c r="E190" s="4">
        <v>30.5</v>
      </c>
      <c r="F190" s="5">
        <v>1.9288199999999999E-4</v>
      </c>
      <c r="G190" s="5">
        <v>1.4066799999999999E-4</v>
      </c>
      <c r="H190" s="5">
        <v>8.2285000000000002E-5</v>
      </c>
      <c r="I190" s="5">
        <v>1.3893900000000001E-4</v>
      </c>
      <c r="J190" s="5"/>
      <c r="K190" s="5">
        <f t="shared" si="14"/>
        <v>2.7516699999999999E-4</v>
      </c>
      <c r="L190" s="5">
        <f t="shared" si="15"/>
        <v>1.1059699999999998E-4</v>
      </c>
      <c r="M190" s="5">
        <f t="shared" si="16"/>
        <v>1.7289999999999829E-6</v>
      </c>
      <c r="N190">
        <v>1</v>
      </c>
      <c r="O190" s="5">
        <f t="shared" si="17"/>
        <v>0.40192682988875844</v>
      </c>
      <c r="P190" s="5">
        <f t="shared" si="18"/>
        <v>6.2834569552307614E-3</v>
      </c>
      <c r="Q190" s="5">
        <f t="shared" si="19"/>
        <v>0.40197594258330333</v>
      </c>
      <c r="R190" s="5">
        <f t="shared" si="20"/>
        <v>7.8160310139815097E-3</v>
      </c>
    </row>
    <row r="191" spans="5:18" x14ac:dyDescent="0.3">
      <c r="E191" s="4">
        <v>31</v>
      </c>
      <c r="F191" s="5">
        <v>1.84E-4</v>
      </c>
      <c r="G191" s="5">
        <v>1.3124999999999999E-4</v>
      </c>
      <c r="H191" s="5">
        <v>7.6890000000000004E-5</v>
      </c>
      <c r="I191" s="5">
        <v>1.2761399999999999E-4</v>
      </c>
      <c r="J191" s="5"/>
      <c r="K191" s="5">
        <f t="shared" si="14"/>
        <v>2.6089E-4</v>
      </c>
      <c r="L191" s="5">
        <f t="shared" si="15"/>
        <v>1.0711E-4</v>
      </c>
      <c r="M191" s="5">
        <f t="shared" si="16"/>
        <v>3.6360000000000038E-6</v>
      </c>
      <c r="N191">
        <v>1</v>
      </c>
      <c r="O191" s="5">
        <f t="shared" si="17"/>
        <v>0.41055617309977382</v>
      </c>
      <c r="P191" s="5">
        <f t="shared" si="18"/>
        <v>1.3936908275518432E-2</v>
      </c>
      <c r="Q191" s="5">
        <f t="shared" si="19"/>
        <v>0.4107926589930882</v>
      </c>
      <c r="R191" s="5">
        <f t="shared" si="20"/>
        <v>1.6966689879799587E-2</v>
      </c>
    </row>
    <row r="192" spans="5:18" x14ac:dyDescent="0.3">
      <c r="E192" s="4">
        <v>31.5</v>
      </c>
      <c r="F192" s="5">
        <v>1.9002099999999999E-4</v>
      </c>
      <c r="G192" s="5">
        <v>1.3130999999999999E-4</v>
      </c>
      <c r="H192" s="5">
        <v>7.2688000000000006E-5</v>
      </c>
      <c r="I192" s="5">
        <v>1.27257E-4</v>
      </c>
      <c r="J192" s="5"/>
      <c r="K192" s="5">
        <f t="shared" si="14"/>
        <v>2.6270899999999997E-4</v>
      </c>
      <c r="L192" s="5">
        <f t="shared" si="15"/>
        <v>1.1733299999999998E-4</v>
      </c>
      <c r="M192" s="5">
        <f t="shared" si="16"/>
        <v>4.052999999999983E-6</v>
      </c>
      <c r="N192">
        <v>1</v>
      </c>
      <c r="O192" s="5">
        <f t="shared" si="17"/>
        <v>0.44662725677460613</v>
      </c>
      <c r="P192" s="5">
        <f t="shared" si="18"/>
        <v>1.5427716598974468E-2</v>
      </c>
      <c r="Q192" s="5">
        <f t="shared" si="19"/>
        <v>0.44689363492163126</v>
      </c>
      <c r="R192" s="5">
        <f t="shared" si="20"/>
        <v>1.7264491410450205E-2</v>
      </c>
    </row>
    <row r="193" spans="5:18" x14ac:dyDescent="0.3">
      <c r="E193" s="4">
        <v>32</v>
      </c>
      <c r="F193" s="5">
        <v>1.78457E-4</v>
      </c>
      <c r="G193" s="5">
        <v>1.2320399999999999E-4</v>
      </c>
      <c r="H193" s="5">
        <v>8.0019999999999996E-5</v>
      </c>
      <c r="I193" s="5">
        <v>1.3375400000000001E-4</v>
      </c>
      <c r="J193" s="5"/>
      <c r="K193" s="5">
        <f t="shared" si="14"/>
        <v>2.5847700000000001E-4</v>
      </c>
      <c r="L193" s="5">
        <f t="shared" si="15"/>
        <v>9.8437000000000006E-5</v>
      </c>
      <c r="M193" s="5">
        <f t="shared" si="16"/>
        <v>-1.0550000000000012E-5</v>
      </c>
      <c r="N193">
        <v>1</v>
      </c>
      <c r="O193" s="5">
        <f t="shared" si="17"/>
        <v>0.38083465840287534</v>
      </c>
      <c r="P193" s="5">
        <f t="shared" si="18"/>
        <v>-4.0816010708883237E-2</v>
      </c>
      <c r="Q193" s="5">
        <f t="shared" si="19"/>
        <v>0.38301564429018092</v>
      </c>
      <c r="R193" s="5">
        <f t="shared" si="20"/>
        <v>-5.3383798239791419E-2</v>
      </c>
    </row>
    <row r="194" spans="5:18" x14ac:dyDescent="0.3">
      <c r="E194" s="4">
        <v>32.5</v>
      </c>
      <c r="F194" s="5">
        <v>1.7792099999999999E-4</v>
      </c>
      <c r="G194" s="5">
        <v>1.23979E-4</v>
      </c>
      <c r="H194" s="5">
        <v>7.3850999999999995E-5</v>
      </c>
      <c r="I194" s="5">
        <v>1.26303E-4</v>
      </c>
      <c r="J194" s="5"/>
      <c r="K194" s="5">
        <f t="shared" si="14"/>
        <v>2.5177199999999999E-4</v>
      </c>
      <c r="L194" s="5">
        <f t="shared" si="15"/>
        <v>1.0407E-4</v>
      </c>
      <c r="M194" s="5">
        <f t="shared" si="16"/>
        <v>-2.3240000000000001E-6</v>
      </c>
      <c r="N194">
        <v>1</v>
      </c>
      <c r="O194" s="5">
        <f t="shared" si="17"/>
        <v>0.41335017396692247</v>
      </c>
      <c r="P194" s="5">
        <f t="shared" si="18"/>
        <v>-9.2305736936593441E-3</v>
      </c>
      <c r="Q194" s="5">
        <f t="shared" si="19"/>
        <v>0.4134532256606534</v>
      </c>
      <c r="R194" s="5">
        <f t="shared" si="20"/>
        <v>-1.1163706185716703E-2</v>
      </c>
    </row>
    <row r="195" spans="5:18" x14ac:dyDescent="0.3">
      <c r="E195" s="4">
        <v>33</v>
      </c>
      <c r="F195" s="5">
        <v>1.72378E-4</v>
      </c>
      <c r="G195" s="5">
        <v>1.2052099999999999E-4</v>
      </c>
      <c r="H195" s="5">
        <v>7.4059000000000004E-5</v>
      </c>
      <c r="I195" s="5">
        <v>1.26482E-4</v>
      </c>
      <c r="J195" s="5"/>
      <c r="K195" s="5">
        <f t="shared" si="14"/>
        <v>2.4643700000000001E-4</v>
      </c>
      <c r="L195" s="5">
        <f t="shared" si="15"/>
        <v>9.8318999999999992E-5</v>
      </c>
      <c r="M195" s="5">
        <f t="shared" si="16"/>
        <v>-5.9610000000000061E-6</v>
      </c>
      <c r="N195">
        <v>1</v>
      </c>
      <c r="O195" s="5">
        <f t="shared" si="17"/>
        <v>0.39896200651687852</v>
      </c>
      <c r="P195" s="5">
        <f t="shared" si="18"/>
        <v>-2.4188737892443121E-2</v>
      </c>
      <c r="Q195" s="5">
        <f t="shared" si="19"/>
        <v>0.39969460552377128</v>
      </c>
      <c r="R195" s="5">
        <f t="shared" si="20"/>
        <v>-3.0277525502074489E-2</v>
      </c>
    </row>
    <row r="196" spans="5:18" x14ac:dyDescent="0.3">
      <c r="E196" s="4">
        <v>33.5</v>
      </c>
      <c r="F196" s="5">
        <v>1.85014E-4</v>
      </c>
      <c r="G196" s="5">
        <v>1.3130999999999999E-4</v>
      </c>
      <c r="H196" s="5">
        <v>7.2569000000000003E-5</v>
      </c>
      <c r="I196" s="5">
        <v>1.2493199999999999E-4</v>
      </c>
      <c r="J196" s="5"/>
      <c r="K196" s="5">
        <f t="shared" si="14"/>
        <v>2.5758300000000003E-4</v>
      </c>
      <c r="L196" s="5">
        <f t="shared" si="15"/>
        <v>1.12445E-4</v>
      </c>
      <c r="M196" s="5">
        <f t="shared" si="16"/>
        <v>6.3779999999999989E-6</v>
      </c>
      <c r="N196">
        <v>1</v>
      </c>
      <c r="O196" s="5">
        <f t="shared" si="17"/>
        <v>0.43653890202381362</v>
      </c>
      <c r="P196" s="5">
        <f t="shared" si="18"/>
        <v>2.4760950839146985E-2</v>
      </c>
      <c r="Q196" s="5">
        <f t="shared" si="19"/>
        <v>0.43724057184416842</v>
      </c>
      <c r="R196" s="5">
        <f t="shared" si="20"/>
        <v>2.8330175810578877E-2</v>
      </c>
    </row>
    <row r="197" spans="5:18" x14ac:dyDescent="0.3">
      <c r="E197" s="4">
        <v>34</v>
      </c>
      <c r="F197" s="5">
        <v>1.6534399999999999E-4</v>
      </c>
      <c r="G197" s="5">
        <v>1.17481E-4</v>
      </c>
      <c r="H197" s="5">
        <v>6.6907000000000002E-5</v>
      </c>
      <c r="I197" s="5">
        <v>1.18316E-4</v>
      </c>
      <c r="J197" s="5"/>
      <c r="K197" s="5">
        <f t="shared" si="14"/>
        <v>2.32251E-4</v>
      </c>
      <c r="L197" s="5">
        <f t="shared" si="15"/>
        <v>9.8436999999999993E-5</v>
      </c>
      <c r="M197" s="5">
        <f t="shared" si="16"/>
        <v>-8.3500000000000132E-7</v>
      </c>
      <c r="N197">
        <v>1</v>
      </c>
      <c r="O197" s="5">
        <f t="shared" si="17"/>
        <v>0.42383886398766851</v>
      </c>
      <c r="P197" s="5">
        <f t="shared" si="18"/>
        <v>-3.5952482443563269E-3</v>
      </c>
      <c r="Q197" s="5">
        <f t="shared" si="19"/>
        <v>0.42385411220878338</v>
      </c>
      <c r="R197" s="5">
        <f t="shared" si="20"/>
        <v>-4.2411896624711667E-3</v>
      </c>
    </row>
    <row r="198" spans="5:18" x14ac:dyDescent="0.3">
      <c r="E198" s="4">
        <v>34.5</v>
      </c>
      <c r="F198" s="5">
        <v>1.5145600000000001E-4</v>
      </c>
      <c r="G198" s="5">
        <v>1.0532200000000001E-4</v>
      </c>
      <c r="H198" s="5">
        <v>6.6638999999999997E-5</v>
      </c>
      <c r="I198" s="5">
        <v>1.0681200000000001E-4</v>
      </c>
      <c r="J198" s="5"/>
      <c r="K198" s="5">
        <f t="shared" si="14"/>
        <v>2.1809500000000002E-4</v>
      </c>
      <c r="L198" s="5">
        <f t="shared" si="15"/>
        <v>8.4817000000000011E-5</v>
      </c>
      <c r="M198" s="5">
        <f t="shared" si="16"/>
        <v>-1.490000000000001E-6</v>
      </c>
      <c r="N198">
        <v>1</v>
      </c>
      <c r="O198" s="5">
        <f t="shared" si="17"/>
        <v>0.38889933285953371</v>
      </c>
      <c r="P198" s="5">
        <f t="shared" si="18"/>
        <v>-6.8318851876475887E-3</v>
      </c>
      <c r="Q198" s="5">
        <f t="shared" si="19"/>
        <v>0.38895933688987028</v>
      </c>
      <c r="R198" s="5">
        <f t="shared" si="20"/>
        <v>-8.7827130954276304E-3</v>
      </c>
    </row>
    <row r="199" spans="5:18" x14ac:dyDescent="0.3">
      <c r="E199" s="4">
        <v>35</v>
      </c>
      <c r="F199" s="5">
        <v>1.51337E-4</v>
      </c>
      <c r="G199" s="5">
        <v>1.1134200000000001E-4</v>
      </c>
      <c r="H199" s="5">
        <v>7.2211000000000004E-5</v>
      </c>
      <c r="I199" s="5">
        <v>1.09554E-4</v>
      </c>
      <c r="J199" s="5"/>
      <c r="K199" s="5">
        <f t="shared" si="14"/>
        <v>2.2354800000000001E-4</v>
      </c>
      <c r="L199" s="5">
        <f t="shared" si="15"/>
        <v>7.9126000000000001E-5</v>
      </c>
      <c r="M199" s="5">
        <f t="shared" si="16"/>
        <v>1.7880000000000039E-6</v>
      </c>
      <c r="N199">
        <v>1</v>
      </c>
      <c r="O199" s="5">
        <f t="shared" si="17"/>
        <v>0.35395530266430475</v>
      </c>
      <c r="P199" s="5">
        <f t="shared" si="18"/>
        <v>7.9982822481078058E-3</v>
      </c>
      <c r="Q199" s="5">
        <f t="shared" si="19"/>
        <v>0.35404565920669046</v>
      </c>
      <c r="R199" s="5">
        <f t="shared" si="20"/>
        <v>1.1296512932130236E-2</v>
      </c>
    </row>
    <row r="200" spans="5:18" x14ac:dyDescent="0.3">
      <c r="E200" s="4">
        <v>35.5</v>
      </c>
      <c r="F200" s="5">
        <v>1.21892E-4</v>
      </c>
      <c r="G200" s="5">
        <v>9.2309E-5</v>
      </c>
      <c r="H200" s="5">
        <v>6.7591999999999999E-5</v>
      </c>
      <c r="I200" s="5">
        <v>9.0480000000000001E-5</v>
      </c>
      <c r="J200" s="5"/>
      <c r="K200" s="5">
        <f t="shared" si="14"/>
        <v>1.8948400000000002E-4</v>
      </c>
      <c r="L200" s="5">
        <f t="shared" si="15"/>
        <v>5.4300000000000005E-5</v>
      </c>
      <c r="M200" s="5">
        <f t="shared" si="16"/>
        <v>1.8289999999999989E-6</v>
      </c>
      <c r="N200">
        <v>1</v>
      </c>
      <c r="O200" s="5">
        <f t="shared" si="17"/>
        <v>0.28656773131240632</v>
      </c>
      <c r="P200" s="5">
        <f t="shared" si="18"/>
        <v>9.6525300289206414E-3</v>
      </c>
      <c r="Q200" s="5">
        <f t="shared" si="19"/>
        <v>0.28673024947762088</v>
      </c>
      <c r="R200" s="5">
        <f t="shared" si="20"/>
        <v>1.6835255677914534E-2</v>
      </c>
    </row>
    <row r="201" spans="5:18" x14ac:dyDescent="0.3">
      <c r="E201" s="4">
        <v>36</v>
      </c>
      <c r="F201" s="5">
        <v>1.32204E-4</v>
      </c>
      <c r="G201" s="5">
        <v>9.8660999999999996E-5</v>
      </c>
      <c r="H201" s="5">
        <v>6.7472999999999996E-5</v>
      </c>
      <c r="I201" s="5">
        <v>9.9346999999999996E-5</v>
      </c>
      <c r="J201" s="5"/>
      <c r="K201" s="5">
        <f t="shared" ref="K201:K249" si="21">F201+H201</f>
        <v>1.9967699999999999E-4</v>
      </c>
      <c r="L201" s="5">
        <f t="shared" si="15"/>
        <v>6.4731000000000001E-5</v>
      </c>
      <c r="M201" s="5">
        <f t="shared" si="16"/>
        <v>-6.8599999999999987E-7</v>
      </c>
      <c r="N201">
        <v>1</v>
      </c>
      <c r="O201" s="5">
        <f t="shared" si="17"/>
        <v>0.32417854835559429</v>
      </c>
      <c r="P201" s="5">
        <f t="shared" si="18"/>
        <v>-3.4355484106832531E-3</v>
      </c>
      <c r="Q201" s="5">
        <f t="shared" si="19"/>
        <v>0.32419675230764194</v>
      </c>
      <c r="R201" s="5">
        <f t="shared" si="20"/>
        <v>-5.2986538124803239E-3</v>
      </c>
    </row>
    <row r="202" spans="5:18" x14ac:dyDescent="0.3">
      <c r="E202" s="4">
        <v>36.5</v>
      </c>
      <c r="F202" s="5">
        <v>1.28985E-4</v>
      </c>
      <c r="G202" s="5">
        <v>9.6343999999999998E-5</v>
      </c>
      <c r="H202" s="5">
        <v>6.491E-5</v>
      </c>
      <c r="I202" s="5">
        <v>9.3788000000000004E-5</v>
      </c>
      <c r="J202" s="5"/>
      <c r="K202" s="5">
        <f t="shared" si="21"/>
        <v>1.93895E-4</v>
      </c>
      <c r="L202" s="5">
        <f t="shared" ref="L202:L249" si="22">F202-H202</f>
        <v>6.4074999999999999E-5</v>
      </c>
      <c r="M202" s="5">
        <f t="shared" ref="M202:M249" si="23">G202-I202</f>
        <v>2.5559999999999938E-6</v>
      </c>
      <c r="N202">
        <v>1</v>
      </c>
      <c r="O202" s="5">
        <f t="shared" ref="O202:O249" si="24">L202/K202</f>
        <v>0.33046236365042936</v>
      </c>
      <c r="P202" s="5">
        <f t="shared" ref="P202:P249" si="25">M202/K202</f>
        <v>1.3182392532040505E-2</v>
      </c>
      <c r="Q202" s="5">
        <f t="shared" ref="Q202:Q249" si="26">SQRT(O202^2+P202^2)</f>
        <v>0.3307251869185312</v>
      </c>
      <c r="R202" s="5">
        <f t="shared" ref="R202:R249" si="27">0.5*ATAN(P202/O202)</f>
        <v>1.99348070937925E-2</v>
      </c>
    </row>
    <row r="203" spans="5:18" x14ac:dyDescent="0.3">
      <c r="E203" s="4">
        <v>37</v>
      </c>
      <c r="F203" s="5">
        <v>9.0592000000000003E-5</v>
      </c>
      <c r="G203" s="5">
        <v>6.5361E-5</v>
      </c>
      <c r="H203" s="5">
        <v>4.1029000000000003E-5</v>
      </c>
      <c r="I203" s="5">
        <v>6.8300000000000007E-5</v>
      </c>
      <c r="J203" s="5"/>
      <c r="K203" s="5">
        <f t="shared" si="21"/>
        <v>1.3162100000000001E-4</v>
      </c>
      <c r="L203" s="5">
        <f t="shared" si="22"/>
        <v>4.9563E-5</v>
      </c>
      <c r="M203" s="5">
        <f t="shared" si="23"/>
        <v>-2.9390000000000069E-6</v>
      </c>
      <c r="N203">
        <v>1</v>
      </c>
      <c r="O203" s="5">
        <f t="shared" si="24"/>
        <v>0.37655845191876675</v>
      </c>
      <c r="P203" s="5">
        <f t="shared" si="25"/>
        <v>-2.2329263567363922E-2</v>
      </c>
      <c r="Q203" s="5">
        <f t="shared" si="26"/>
        <v>0.37721991427139551</v>
      </c>
      <c r="R203" s="5">
        <f t="shared" si="27"/>
        <v>-2.9614454964772313E-2</v>
      </c>
    </row>
    <row r="204" spans="5:18" x14ac:dyDescent="0.3">
      <c r="E204" s="4">
        <v>37.5</v>
      </c>
      <c r="F204" s="5">
        <v>5.2471E-5</v>
      </c>
      <c r="G204" s="5">
        <v>4.0204000000000003E-5</v>
      </c>
      <c r="H204" s="5">
        <v>3.3651E-5</v>
      </c>
      <c r="I204" s="5">
        <v>3.9771000000000003E-5</v>
      </c>
      <c r="J204" s="5"/>
      <c r="K204" s="5">
        <f t="shared" si="21"/>
        <v>8.6122E-5</v>
      </c>
      <c r="L204" s="5">
        <f t="shared" si="22"/>
        <v>1.8819999999999999E-5</v>
      </c>
      <c r="M204" s="5">
        <f t="shared" si="23"/>
        <v>4.3300000000000077E-7</v>
      </c>
      <c r="N204">
        <v>1</v>
      </c>
      <c r="O204" s="5">
        <f t="shared" si="24"/>
        <v>0.21852720559206706</v>
      </c>
      <c r="P204" s="5">
        <f t="shared" si="25"/>
        <v>5.02775132950931E-3</v>
      </c>
      <c r="Q204" s="5">
        <f t="shared" si="26"/>
        <v>0.21858503578083502</v>
      </c>
      <c r="R204" s="5">
        <f t="shared" si="27"/>
        <v>1.1501690290271132E-2</v>
      </c>
    </row>
    <row r="205" spans="5:18" x14ac:dyDescent="0.3">
      <c r="E205" s="4">
        <v>38</v>
      </c>
      <c r="F205" s="5">
        <v>3.1996999999999999E-5</v>
      </c>
      <c r="G205" s="5">
        <v>3.0778999999999998E-5</v>
      </c>
      <c r="H205" s="5">
        <v>2.6367999999999999E-5</v>
      </c>
      <c r="I205" s="5">
        <v>2.9924999999999999E-5</v>
      </c>
      <c r="J205" s="5"/>
      <c r="K205" s="5">
        <f t="shared" si="21"/>
        <v>5.8365000000000001E-5</v>
      </c>
      <c r="L205" s="5">
        <f t="shared" si="22"/>
        <v>5.6289999999999998E-6</v>
      </c>
      <c r="M205" s="5">
        <f t="shared" si="23"/>
        <v>8.5399999999999894E-7</v>
      </c>
      <c r="N205">
        <v>1</v>
      </c>
      <c r="O205" s="5">
        <f t="shared" si="24"/>
        <v>9.6444787115565825E-2</v>
      </c>
      <c r="P205" s="5">
        <f t="shared" si="25"/>
        <v>1.4632056883406132E-2</v>
      </c>
      <c r="Q205" s="5">
        <f t="shared" si="26"/>
        <v>9.7548419005158898E-2</v>
      </c>
      <c r="R205" s="5">
        <f t="shared" si="27"/>
        <v>7.52830685887904E-2</v>
      </c>
    </row>
    <row r="206" spans="5:18" x14ac:dyDescent="0.3">
      <c r="E206" s="4">
        <v>38.5</v>
      </c>
      <c r="F206" s="5">
        <v>2.3980000000000001E-5</v>
      </c>
      <c r="G206" s="5">
        <v>2.4389999999999999E-5</v>
      </c>
      <c r="H206" s="5">
        <v>2.2090999999999999E-5</v>
      </c>
      <c r="I206" s="5">
        <v>2.1678000000000001E-5</v>
      </c>
      <c r="J206" s="5"/>
      <c r="K206" s="5">
        <f t="shared" si="21"/>
        <v>4.6071E-5</v>
      </c>
      <c r="L206" s="5">
        <f t="shared" si="22"/>
        <v>1.8890000000000017E-6</v>
      </c>
      <c r="M206" s="5">
        <f t="shared" si="23"/>
        <v>2.7119999999999971E-6</v>
      </c>
      <c r="N206">
        <v>1</v>
      </c>
      <c r="O206" s="5">
        <f t="shared" si="24"/>
        <v>4.1001931800916012E-2</v>
      </c>
      <c r="P206" s="5">
        <f t="shared" si="25"/>
        <v>5.8865663866640557E-2</v>
      </c>
      <c r="Q206" s="5">
        <f t="shared" si="26"/>
        <v>7.1737889527552168E-2</v>
      </c>
      <c r="R206" s="5">
        <f t="shared" si="27"/>
        <v>0.48120018913348939</v>
      </c>
    </row>
    <row r="207" spans="5:18" x14ac:dyDescent="0.3">
      <c r="E207" s="4">
        <v>39</v>
      </c>
      <c r="F207" s="5">
        <v>2.1747999999999999E-5</v>
      </c>
      <c r="G207" s="5">
        <v>2.0553000000000001E-5</v>
      </c>
      <c r="H207" s="5">
        <v>2.0003000000000001E-5</v>
      </c>
      <c r="I207" s="5">
        <v>1.7934000000000001E-5</v>
      </c>
      <c r="J207" s="5"/>
      <c r="K207" s="5">
        <f t="shared" si="21"/>
        <v>4.1751000000000001E-5</v>
      </c>
      <c r="L207" s="5">
        <f t="shared" si="22"/>
        <v>1.7449999999999977E-6</v>
      </c>
      <c r="M207" s="5">
        <f t="shared" si="23"/>
        <v>2.6189999999999998E-6</v>
      </c>
      <c r="N207">
        <v>1</v>
      </c>
      <c r="O207" s="5">
        <f t="shared" si="24"/>
        <v>4.1795406098057479E-2</v>
      </c>
      <c r="P207" s="5">
        <f t="shared" si="25"/>
        <v>6.2729036430265145E-2</v>
      </c>
      <c r="Q207" s="5">
        <f t="shared" si="26"/>
        <v>7.5377635823704839E-2</v>
      </c>
      <c r="R207" s="5">
        <f t="shared" si="27"/>
        <v>0.49152905515191458</v>
      </c>
    </row>
    <row r="208" spans="5:18" x14ac:dyDescent="0.3">
      <c r="E208" s="4">
        <v>39.5</v>
      </c>
      <c r="F208" s="5">
        <v>2.2955E-5</v>
      </c>
      <c r="G208" s="5">
        <v>2.1834000000000001E-5</v>
      </c>
      <c r="H208" s="5">
        <v>1.7555999999999999E-5</v>
      </c>
      <c r="I208" s="5">
        <v>1.7203000000000001E-5</v>
      </c>
      <c r="J208" s="5"/>
      <c r="K208" s="5">
        <f t="shared" si="21"/>
        <v>4.0510999999999999E-5</v>
      </c>
      <c r="L208" s="5">
        <f t="shared" si="22"/>
        <v>5.3990000000000003E-6</v>
      </c>
      <c r="M208" s="5">
        <f t="shared" si="23"/>
        <v>4.6310000000000002E-6</v>
      </c>
      <c r="N208">
        <v>1</v>
      </c>
      <c r="O208" s="5">
        <f t="shared" si="24"/>
        <v>0.13327244452124115</v>
      </c>
      <c r="P208" s="5">
        <f t="shared" si="25"/>
        <v>0.11431463059415962</v>
      </c>
      <c r="Q208" s="5">
        <f t="shared" si="26"/>
        <v>0.17558296966547318</v>
      </c>
      <c r="R208" s="5">
        <f t="shared" si="27"/>
        <v>0.35448849707160407</v>
      </c>
    </row>
    <row r="209" spans="5:18" x14ac:dyDescent="0.3">
      <c r="E209" s="4">
        <v>40</v>
      </c>
      <c r="F209" s="5">
        <v>2.0571E-5</v>
      </c>
      <c r="G209" s="5">
        <v>2.2538E-5</v>
      </c>
      <c r="H209" s="5">
        <v>2.1135999999999999E-5</v>
      </c>
      <c r="I209" s="5">
        <v>1.8410000000000002E-5</v>
      </c>
      <c r="J209" s="5"/>
      <c r="K209" s="5">
        <f t="shared" si="21"/>
        <v>4.1706999999999999E-5</v>
      </c>
      <c r="L209" s="5">
        <f t="shared" si="22"/>
        <v>-5.6499999999999883E-7</v>
      </c>
      <c r="M209" s="5">
        <f t="shared" si="23"/>
        <v>4.1279999999999984E-6</v>
      </c>
      <c r="N209">
        <v>1</v>
      </c>
      <c r="O209" s="5">
        <f t="shared" si="24"/>
        <v>-1.3546886613757855E-2</v>
      </c>
      <c r="P209" s="5">
        <f t="shared" si="25"/>
        <v>9.8976191047066397E-2</v>
      </c>
      <c r="Q209" s="5">
        <f t="shared" si="26"/>
        <v>9.9898971621891069E-2</v>
      </c>
      <c r="R209" s="5">
        <f t="shared" si="27"/>
        <v>-0.71738568734205199</v>
      </c>
    </row>
    <row r="210" spans="5:18" x14ac:dyDescent="0.3">
      <c r="E210" s="4">
        <v>40.5</v>
      </c>
      <c r="F210" s="5">
        <v>1.8586000000000001E-5</v>
      </c>
      <c r="G210" s="5">
        <v>1.9275000000000001E-5</v>
      </c>
      <c r="H210" s="5">
        <v>1.8893E-5</v>
      </c>
      <c r="I210" s="5">
        <v>1.6578E-5</v>
      </c>
      <c r="J210" s="5"/>
      <c r="K210" s="5">
        <f t="shared" si="21"/>
        <v>3.7478999999999998E-5</v>
      </c>
      <c r="L210" s="5">
        <f t="shared" si="22"/>
        <v>-3.0699999999999892E-7</v>
      </c>
      <c r="M210" s="5">
        <f t="shared" si="23"/>
        <v>2.6970000000000015E-6</v>
      </c>
      <c r="N210">
        <v>1</v>
      </c>
      <c r="O210" s="5">
        <f t="shared" si="24"/>
        <v>-8.1912537687771538E-3</v>
      </c>
      <c r="P210" s="5">
        <f t="shared" si="25"/>
        <v>7.196029776674942E-2</v>
      </c>
      <c r="Q210" s="5">
        <f t="shared" si="26"/>
        <v>7.2425003230816271E-2</v>
      </c>
      <c r="R210" s="5">
        <f t="shared" si="27"/>
        <v>-0.72872700111430955</v>
      </c>
    </row>
    <row r="211" spans="5:18" x14ac:dyDescent="0.3">
      <c r="E211" s="4">
        <v>41</v>
      </c>
      <c r="F211" s="5">
        <v>2.1216000000000002E-5</v>
      </c>
      <c r="G211" s="5">
        <v>1.9494999999999999E-5</v>
      </c>
      <c r="H211" s="5">
        <v>1.5923999999999999E-5</v>
      </c>
      <c r="I211" s="5">
        <v>1.6421000000000001E-5</v>
      </c>
      <c r="J211" s="5"/>
      <c r="K211" s="5">
        <f t="shared" si="21"/>
        <v>3.714E-5</v>
      </c>
      <c r="L211" s="5">
        <f t="shared" si="22"/>
        <v>5.2920000000000029E-6</v>
      </c>
      <c r="M211" s="5">
        <f t="shared" si="23"/>
        <v>3.073999999999998E-6</v>
      </c>
      <c r="N211">
        <v>1</v>
      </c>
      <c r="O211" s="5">
        <f t="shared" si="24"/>
        <v>0.14248788368336032</v>
      </c>
      <c r="P211" s="5">
        <f t="shared" si="25"/>
        <v>8.2767905223478669E-2</v>
      </c>
      <c r="Q211" s="5">
        <f t="shared" si="26"/>
        <v>0.16478265421956756</v>
      </c>
      <c r="R211" s="5">
        <f t="shared" si="27"/>
        <v>0.26311981563105291</v>
      </c>
    </row>
    <row r="212" spans="5:18" x14ac:dyDescent="0.3">
      <c r="E212" s="4">
        <v>41.5</v>
      </c>
      <c r="F212" s="5">
        <v>2.0951E-5</v>
      </c>
      <c r="G212" s="5">
        <v>2.582E-5</v>
      </c>
      <c r="H212" s="5">
        <v>2.4295E-5</v>
      </c>
      <c r="I212" s="5">
        <v>1.8042000000000001E-5</v>
      </c>
      <c r="J212" s="5"/>
      <c r="K212" s="5">
        <f t="shared" si="21"/>
        <v>4.5246E-5</v>
      </c>
      <c r="L212" s="5">
        <f t="shared" si="22"/>
        <v>-3.3440000000000005E-6</v>
      </c>
      <c r="M212" s="5">
        <f t="shared" si="23"/>
        <v>7.7779999999999991E-6</v>
      </c>
      <c r="N212">
        <v>1</v>
      </c>
      <c r="O212" s="5">
        <f t="shared" si="24"/>
        <v>-7.3907085709233974E-2</v>
      </c>
      <c r="P212" s="5">
        <f t="shared" si="25"/>
        <v>0.17190469875790124</v>
      </c>
      <c r="Q212" s="5">
        <f t="shared" si="26"/>
        <v>0.18711890009583965</v>
      </c>
      <c r="R212" s="5">
        <f t="shared" si="27"/>
        <v>-0.58237843136792222</v>
      </c>
    </row>
    <row r="213" spans="5:18" x14ac:dyDescent="0.3">
      <c r="E213" s="4">
        <v>42</v>
      </c>
      <c r="F213" s="5">
        <v>1.872E-5</v>
      </c>
      <c r="G213" s="5">
        <v>2.1409000000000001E-5</v>
      </c>
      <c r="H213" s="5">
        <v>1.9584000000000001E-5</v>
      </c>
      <c r="I213" s="5">
        <v>1.4684999999999999E-5</v>
      </c>
      <c r="J213" s="5"/>
      <c r="K213" s="5">
        <f t="shared" si="21"/>
        <v>3.8304000000000005E-5</v>
      </c>
      <c r="L213" s="5">
        <f t="shared" si="22"/>
        <v>-8.6400000000000054E-7</v>
      </c>
      <c r="M213" s="5">
        <f t="shared" si="23"/>
        <v>6.724000000000002E-6</v>
      </c>
      <c r="N213">
        <v>1</v>
      </c>
      <c r="O213" s="5">
        <f t="shared" si="24"/>
        <v>-2.2556390977443622E-2</v>
      </c>
      <c r="P213" s="5">
        <f t="shared" si="25"/>
        <v>0.17554302422723478</v>
      </c>
      <c r="Q213" s="5">
        <f t="shared" si="26"/>
        <v>0.17698628231806793</v>
      </c>
      <c r="R213" s="5">
        <f t="shared" si="27"/>
        <v>-0.72150082513163993</v>
      </c>
    </row>
    <row r="214" spans="5:18" x14ac:dyDescent="0.3">
      <c r="E214" s="4">
        <v>42.5</v>
      </c>
      <c r="F214" s="5">
        <v>1.9524000000000001E-5</v>
      </c>
      <c r="G214" s="5">
        <v>2.126E-5</v>
      </c>
      <c r="H214" s="5">
        <v>2.2935E-5</v>
      </c>
      <c r="I214" s="5">
        <v>1.9091999999999999E-5</v>
      </c>
      <c r="J214" s="5"/>
      <c r="K214" s="5">
        <f t="shared" si="21"/>
        <v>4.2459000000000001E-5</v>
      </c>
      <c r="L214" s="5">
        <f t="shared" si="22"/>
        <v>-3.4109999999999983E-6</v>
      </c>
      <c r="M214" s="5">
        <f t="shared" si="23"/>
        <v>2.1680000000000002E-6</v>
      </c>
      <c r="N214">
        <v>1</v>
      </c>
      <c r="O214" s="5">
        <f t="shared" si="24"/>
        <v>-8.0336324454179278E-2</v>
      </c>
      <c r="P214" s="5">
        <f t="shared" si="25"/>
        <v>5.1061023575684782E-2</v>
      </c>
      <c r="Q214" s="5">
        <f t="shared" si="26"/>
        <v>9.5190089586068782E-2</v>
      </c>
      <c r="R214" s="5">
        <f t="shared" si="27"/>
        <v>-0.2830894508108977</v>
      </c>
    </row>
    <row r="215" spans="5:18" x14ac:dyDescent="0.3">
      <c r="E215" s="4">
        <v>43</v>
      </c>
      <c r="F215" s="5">
        <v>2.0400000000000001E-5</v>
      </c>
      <c r="G215" s="5">
        <v>2.3442999999999999E-5</v>
      </c>
      <c r="H215" s="5">
        <v>2.1242000000000001E-5</v>
      </c>
      <c r="I215" s="5">
        <v>1.8428999999999999E-5</v>
      </c>
      <c r="J215" s="5"/>
      <c r="K215" s="5">
        <f t="shared" si="21"/>
        <v>4.1642000000000006E-5</v>
      </c>
      <c r="L215" s="5">
        <f t="shared" si="22"/>
        <v>-8.4199999999999973E-7</v>
      </c>
      <c r="M215" s="5">
        <f t="shared" si="23"/>
        <v>5.0139999999999998E-6</v>
      </c>
      <c r="N215">
        <v>1</v>
      </c>
      <c r="O215" s="5">
        <f t="shared" si="24"/>
        <v>-2.0219970222371635E-2</v>
      </c>
      <c r="P215" s="5">
        <f t="shared" si="25"/>
        <v>0.12040728111041735</v>
      </c>
      <c r="Q215" s="5">
        <f t="shared" si="26"/>
        <v>0.12209324526851049</v>
      </c>
      <c r="R215" s="5">
        <f t="shared" si="27"/>
        <v>-0.70220945521338607</v>
      </c>
    </row>
    <row r="216" spans="5:18" x14ac:dyDescent="0.3">
      <c r="E216" s="4">
        <v>43.5</v>
      </c>
      <c r="F216" s="5">
        <v>2.1435000000000001E-5</v>
      </c>
      <c r="G216" s="5">
        <v>2.4746999999999999E-5</v>
      </c>
      <c r="H216" s="5">
        <v>2.5965E-5</v>
      </c>
      <c r="I216" s="5">
        <v>2.544E-5</v>
      </c>
      <c r="J216" s="5"/>
      <c r="K216" s="5">
        <f t="shared" si="21"/>
        <v>4.74E-5</v>
      </c>
      <c r="L216" s="5">
        <f t="shared" si="22"/>
        <v>-4.529999999999999E-6</v>
      </c>
      <c r="M216" s="5">
        <f t="shared" si="23"/>
        <v>-6.9300000000000167E-7</v>
      </c>
      <c r="N216">
        <v>1</v>
      </c>
      <c r="O216" s="5">
        <f t="shared" si="24"/>
        <v>-9.5569620253164539E-2</v>
      </c>
      <c r="P216" s="5">
        <f t="shared" si="25"/>
        <v>-1.4620253164556998E-2</v>
      </c>
      <c r="Q216" s="5">
        <f t="shared" si="26"/>
        <v>9.6681456949767874E-2</v>
      </c>
      <c r="R216" s="5">
        <f t="shared" si="27"/>
        <v>7.5901610346765694E-2</v>
      </c>
    </row>
    <row r="217" spans="5:18" x14ac:dyDescent="0.3">
      <c r="E217" s="4">
        <v>44</v>
      </c>
      <c r="F217" s="5">
        <v>2.4263000000000001E-5</v>
      </c>
      <c r="G217" s="5">
        <v>2.5398999999999999E-5</v>
      </c>
      <c r="H217" s="5">
        <v>2.6724999999999999E-5</v>
      </c>
      <c r="I217" s="5">
        <v>2.5775E-5</v>
      </c>
      <c r="J217" s="5"/>
      <c r="K217" s="5">
        <f t="shared" si="21"/>
        <v>5.0988E-5</v>
      </c>
      <c r="L217" s="5">
        <f t="shared" si="22"/>
        <v>-2.4619999999999978E-6</v>
      </c>
      <c r="M217" s="5">
        <f t="shared" si="23"/>
        <v>-3.7600000000000114E-7</v>
      </c>
      <c r="N217">
        <v>1</v>
      </c>
      <c r="O217" s="5">
        <f t="shared" si="24"/>
        <v>-4.8285871185376909E-2</v>
      </c>
      <c r="P217" s="5">
        <f t="shared" si="25"/>
        <v>-7.3742841452891098E-3</v>
      </c>
      <c r="Q217" s="5">
        <f t="shared" si="26"/>
        <v>4.8845730855278179E-2</v>
      </c>
      <c r="R217" s="5">
        <f t="shared" si="27"/>
        <v>7.5775180323354258E-2</v>
      </c>
    </row>
    <row r="218" spans="5:18" x14ac:dyDescent="0.3">
      <c r="E218" s="4">
        <v>44.5</v>
      </c>
      <c r="F218" s="5">
        <v>3.1523999999999998E-5</v>
      </c>
      <c r="G218" s="5">
        <v>3.4100999999999998E-5</v>
      </c>
      <c r="H218" s="5">
        <v>2.7898999999999998E-5</v>
      </c>
      <c r="I218" s="5">
        <v>2.7008999999999998E-5</v>
      </c>
      <c r="J218" s="5"/>
      <c r="K218" s="5">
        <f t="shared" si="21"/>
        <v>5.9422999999999997E-5</v>
      </c>
      <c r="L218" s="5">
        <f t="shared" si="22"/>
        <v>3.625E-6</v>
      </c>
      <c r="M218" s="5">
        <f t="shared" si="23"/>
        <v>7.0919999999999992E-6</v>
      </c>
      <c r="N218">
        <v>1</v>
      </c>
      <c r="O218" s="5">
        <f t="shared" si="24"/>
        <v>6.1003315214647531E-2</v>
      </c>
      <c r="P218" s="5">
        <f t="shared" si="25"/>
        <v>0.11934772731097386</v>
      </c>
      <c r="Q218" s="5">
        <f t="shared" si="26"/>
        <v>0.13403463911046362</v>
      </c>
      <c r="R218" s="5">
        <f t="shared" si="27"/>
        <v>0.54913851593132967</v>
      </c>
    </row>
    <row r="219" spans="5:18" x14ac:dyDescent="0.3">
      <c r="E219" s="4">
        <v>45</v>
      </c>
      <c r="F219" s="5">
        <v>2.8212E-5</v>
      </c>
      <c r="G219" s="5">
        <v>2.8651000000000001E-5</v>
      </c>
      <c r="H219" s="5">
        <v>2.5202E-5</v>
      </c>
      <c r="I219" s="5">
        <v>2.5477E-5</v>
      </c>
      <c r="J219" s="5"/>
      <c r="K219" s="5">
        <f t="shared" si="21"/>
        <v>5.3414000000000001E-5</v>
      </c>
      <c r="L219" s="5">
        <f t="shared" si="22"/>
        <v>3.01E-6</v>
      </c>
      <c r="M219" s="5">
        <f t="shared" si="23"/>
        <v>3.1740000000000004E-6</v>
      </c>
      <c r="N219">
        <v>1</v>
      </c>
      <c r="O219" s="5">
        <f t="shared" si="24"/>
        <v>5.6352267195866251E-2</v>
      </c>
      <c r="P219" s="5">
        <f t="shared" si="25"/>
        <v>5.942262328228555E-2</v>
      </c>
      <c r="Q219" s="5">
        <f t="shared" si="26"/>
        <v>8.189399352738104E-2</v>
      </c>
      <c r="R219" s="5">
        <f t="shared" si="27"/>
        <v>0.40595600023293449</v>
      </c>
    </row>
    <row r="220" spans="5:18" x14ac:dyDescent="0.3">
      <c r="E220" s="4">
        <v>45.5</v>
      </c>
      <c r="F220" s="5">
        <v>2.1454000000000002E-5</v>
      </c>
      <c r="G220" s="5">
        <v>2.3637000000000001E-5</v>
      </c>
      <c r="H220" s="5">
        <v>2.2741000000000001E-5</v>
      </c>
      <c r="I220" s="5">
        <v>2.2753999999999999E-5</v>
      </c>
      <c r="J220" s="5"/>
      <c r="K220" s="5">
        <f t="shared" si="21"/>
        <v>4.4195000000000006E-5</v>
      </c>
      <c r="L220" s="5">
        <f t="shared" si="22"/>
        <v>-1.2869999999999997E-6</v>
      </c>
      <c r="M220" s="5">
        <f t="shared" si="23"/>
        <v>8.8300000000000154E-7</v>
      </c>
      <c r="N220">
        <v>1</v>
      </c>
      <c r="O220" s="5">
        <f t="shared" si="24"/>
        <v>-2.9120941282950549E-2</v>
      </c>
      <c r="P220" s="5">
        <f t="shared" si="25"/>
        <v>1.997963570539657E-2</v>
      </c>
      <c r="Q220" s="5">
        <f t="shared" si="26"/>
        <v>3.5315932157107377E-2</v>
      </c>
      <c r="R220" s="5">
        <f t="shared" si="27"/>
        <v>-0.30066520431401039</v>
      </c>
    </row>
    <row r="221" spans="5:18" x14ac:dyDescent="0.3">
      <c r="E221" s="4">
        <v>46</v>
      </c>
      <c r="F221" s="5">
        <v>2.1882000000000002E-5</v>
      </c>
      <c r="G221" s="5">
        <v>1.9587999999999999E-5</v>
      </c>
      <c r="H221" s="5">
        <v>1.7906000000000001E-5</v>
      </c>
      <c r="I221" s="5">
        <v>1.7725000000000001E-5</v>
      </c>
      <c r="J221" s="5"/>
      <c r="K221" s="5">
        <f t="shared" si="21"/>
        <v>3.9788000000000006E-5</v>
      </c>
      <c r="L221" s="5">
        <f t="shared" si="22"/>
        <v>3.9760000000000006E-6</v>
      </c>
      <c r="M221" s="5">
        <f t="shared" si="23"/>
        <v>1.8629999999999989E-6</v>
      </c>
      <c r="N221">
        <v>1</v>
      </c>
      <c r="O221" s="5">
        <f t="shared" si="24"/>
        <v>9.9929627023223083E-2</v>
      </c>
      <c r="P221" s="5">
        <f t="shared" si="25"/>
        <v>4.6823162762641972E-2</v>
      </c>
      <c r="Q221" s="5">
        <f t="shared" si="26"/>
        <v>0.11035551154381615</v>
      </c>
      <c r="R221" s="5">
        <f t="shared" si="27"/>
        <v>0.21909094888182412</v>
      </c>
    </row>
    <row r="222" spans="5:18" x14ac:dyDescent="0.3">
      <c r="E222" s="4">
        <v>46.5</v>
      </c>
      <c r="F222" s="5">
        <v>1.9286000000000001E-5</v>
      </c>
      <c r="G222" s="5">
        <v>1.8190999999999999E-5</v>
      </c>
      <c r="H222" s="5">
        <v>1.6375000000000002E-5</v>
      </c>
      <c r="I222" s="5">
        <v>1.7770000000000001E-5</v>
      </c>
      <c r="J222" s="5"/>
      <c r="K222" s="5">
        <f t="shared" si="21"/>
        <v>3.5661000000000003E-5</v>
      </c>
      <c r="L222" s="5">
        <f t="shared" si="22"/>
        <v>2.9109999999999997E-6</v>
      </c>
      <c r="M222" s="5">
        <f t="shared" si="23"/>
        <v>4.2099999999999817E-7</v>
      </c>
      <c r="N222">
        <v>1</v>
      </c>
      <c r="O222" s="5">
        <f t="shared" si="24"/>
        <v>8.1629791649140498E-2</v>
      </c>
      <c r="P222" s="5">
        <f t="shared" si="25"/>
        <v>1.1805613976052218E-2</v>
      </c>
      <c r="Q222" s="5">
        <f t="shared" si="26"/>
        <v>8.2479060409498164E-2</v>
      </c>
      <c r="R222" s="5">
        <f t="shared" si="27"/>
        <v>7.1813994271174977E-2</v>
      </c>
    </row>
    <row r="223" spans="5:18" x14ac:dyDescent="0.3">
      <c r="E223" s="4">
        <v>47</v>
      </c>
      <c r="F223" s="5">
        <v>1.6912999999999999E-5</v>
      </c>
      <c r="G223" s="5">
        <v>1.6294999999999999E-5</v>
      </c>
      <c r="H223" s="5">
        <v>1.6319000000000001E-5</v>
      </c>
      <c r="I223" s="5">
        <v>1.4868000000000001E-5</v>
      </c>
      <c r="J223" s="5"/>
      <c r="K223" s="5">
        <f t="shared" si="21"/>
        <v>3.3231999999999996E-5</v>
      </c>
      <c r="L223" s="5">
        <f t="shared" si="22"/>
        <v>5.9399999999999804E-7</v>
      </c>
      <c r="M223" s="5">
        <f t="shared" si="23"/>
        <v>1.4269999999999984E-6</v>
      </c>
      <c r="N223">
        <v>1</v>
      </c>
      <c r="O223" s="5">
        <f t="shared" si="24"/>
        <v>1.7874337987481888E-2</v>
      </c>
      <c r="P223" s="5">
        <f t="shared" si="25"/>
        <v>4.2940539239287388E-2</v>
      </c>
      <c r="Q223" s="5">
        <f t="shared" si="26"/>
        <v>4.6512169038344341E-2</v>
      </c>
      <c r="R223" s="5">
        <f t="shared" si="27"/>
        <v>0.58817678488818792</v>
      </c>
    </row>
    <row r="224" spans="5:18" x14ac:dyDescent="0.3">
      <c r="E224" s="4">
        <v>47.5</v>
      </c>
      <c r="F224" s="5">
        <v>1.3754000000000001E-5</v>
      </c>
      <c r="G224" s="5">
        <v>1.5155E-5</v>
      </c>
      <c r="H224" s="5">
        <v>1.8063999999999998E-5</v>
      </c>
      <c r="I224" s="5">
        <v>1.4577E-5</v>
      </c>
      <c r="J224" s="5"/>
      <c r="K224" s="5">
        <f t="shared" si="21"/>
        <v>3.1817999999999999E-5</v>
      </c>
      <c r="L224" s="5">
        <f t="shared" si="22"/>
        <v>-4.3099999999999977E-6</v>
      </c>
      <c r="M224" s="5">
        <f t="shared" si="23"/>
        <v>5.7800000000000023E-7</v>
      </c>
      <c r="N224">
        <v>1</v>
      </c>
      <c r="O224" s="5">
        <f t="shared" si="24"/>
        <v>-0.13545791690238224</v>
      </c>
      <c r="P224" s="5">
        <f t="shared" si="25"/>
        <v>1.8165818090389096E-2</v>
      </c>
      <c r="Q224" s="5">
        <f t="shared" si="26"/>
        <v>0.13667056814993417</v>
      </c>
      <c r="R224" s="5">
        <f t="shared" si="27"/>
        <v>-6.6655670643202061E-2</v>
      </c>
    </row>
    <row r="225" spans="5:18" x14ac:dyDescent="0.3">
      <c r="E225" s="4">
        <v>48</v>
      </c>
      <c r="F225" s="5">
        <v>1.3467E-5</v>
      </c>
      <c r="G225" s="5">
        <v>1.4093E-5</v>
      </c>
      <c r="H225" s="5">
        <v>1.9673E-5</v>
      </c>
      <c r="I225" s="5">
        <v>1.4849E-5</v>
      </c>
      <c r="J225" s="5"/>
      <c r="K225" s="5">
        <f t="shared" si="21"/>
        <v>3.3139999999999998E-5</v>
      </c>
      <c r="L225" s="5">
        <f t="shared" si="22"/>
        <v>-6.2059999999999995E-6</v>
      </c>
      <c r="M225" s="5">
        <f t="shared" si="23"/>
        <v>-7.559999999999992E-7</v>
      </c>
      <c r="N225">
        <v>1</v>
      </c>
      <c r="O225" s="5">
        <f t="shared" si="24"/>
        <v>-0.18726614363307181</v>
      </c>
      <c r="P225" s="5">
        <f t="shared" si="25"/>
        <v>-2.281231140615568E-2</v>
      </c>
      <c r="Q225" s="5">
        <f t="shared" si="26"/>
        <v>0.18865049722408286</v>
      </c>
      <c r="R225" s="5">
        <f t="shared" si="27"/>
        <v>6.0610166481265382E-2</v>
      </c>
    </row>
    <row r="226" spans="5:18" x14ac:dyDescent="0.3">
      <c r="E226" s="4">
        <v>48.5</v>
      </c>
      <c r="F226" s="5">
        <v>1.261E-5</v>
      </c>
      <c r="G226" s="5">
        <v>1.3611999999999999E-5</v>
      </c>
      <c r="H226" s="5">
        <v>1.4603000000000001E-5</v>
      </c>
      <c r="I226" s="5">
        <v>1.4693E-5</v>
      </c>
      <c r="J226" s="5"/>
      <c r="K226" s="5">
        <f t="shared" si="21"/>
        <v>2.7212999999999998E-5</v>
      </c>
      <c r="L226" s="5">
        <f t="shared" si="22"/>
        <v>-1.9930000000000011E-6</v>
      </c>
      <c r="M226" s="5">
        <f t="shared" si="23"/>
        <v>-1.0810000000000003E-6</v>
      </c>
      <c r="N226">
        <v>1</v>
      </c>
      <c r="O226" s="5">
        <f t="shared" si="24"/>
        <v>-7.323705581891013E-2</v>
      </c>
      <c r="P226" s="5">
        <f t="shared" si="25"/>
        <v>-3.9723661485319528E-2</v>
      </c>
      <c r="Q226" s="5">
        <f t="shared" si="26"/>
        <v>8.3316478723133858E-2</v>
      </c>
      <c r="R226" s="5">
        <f t="shared" si="27"/>
        <v>0.24849415925288326</v>
      </c>
    </row>
    <row r="227" spans="5:18" x14ac:dyDescent="0.3">
      <c r="E227" s="4">
        <v>49</v>
      </c>
      <c r="F227" s="5">
        <v>1.2058999999999999E-5</v>
      </c>
      <c r="G227" s="5">
        <v>1.6004000000000001E-5</v>
      </c>
      <c r="H227" s="5">
        <v>1.7600000000000001E-5</v>
      </c>
      <c r="I227" s="5">
        <v>1.4535999999999999E-5</v>
      </c>
      <c r="J227" s="5"/>
      <c r="K227" s="5">
        <f t="shared" si="21"/>
        <v>2.9659000000000002E-5</v>
      </c>
      <c r="L227" s="5">
        <f t="shared" si="22"/>
        <v>-5.5410000000000017E-6</v>
      </c>
      <c r="M227" s="5">
        <f t="shared" si="23"/>
        <v>1.4680000000000019E-6</v>
      </c>
      <c r="N227">
        <v>1</v>
      </c>
      <c r="O227" s="5">
        <f t="shared" si="24"/>
        <v>-0.18682356114501505</v>
      </c>
      <c r="P227" s="5">
        <f t="shared" si="25"/>
        <v>4.9495937152297845E-2</v>
      </c>
      <c r="Q227" s="5">
        <f t="shared" si="26"/>
        <v>0.19326895972579092</v>
      </c>
      <c r="R227" s="5">
        <f t="shared" si="27"/>
        <v>-0.12949208963171044</v>
      </c>
    </row>
    <row r="228" spans="5:18" x14ac:dyDescent="0.3">
      <c r="E228" s="4">
        <v>49.5</v>
      </c>
      <c r="F228" s="5">
        <v>1.4816E-5</v>
      </c>
      <c r="G228" s="5">
        <v>1.305E-5</v>
      </c>
      <c r="H228" s="5">
        <v>1.573E-5</v>
      </c>
      <c r="I228" s="5">
        <v>1.3225E-5</v>
      </c>
      <c r="J228" s="5"/>
      <c r="K228" s="5">
        <f t="shared" si="21"/>
        <v>3.0546000000000002E-5</v>
      </c>
      <c r="L228" s="5">
        <f t="shared" si="22"/>
        <v>-9.1400000000000006E-7</v>
      </c>
      <c r="M228" s="5">
        <f t="shared" si="23"/>
        <v>-1.7499999999999917E-7</v>
      </c>
      <c r="N228">
        <v>1</v>
      </c>
      <c r="O228" s="5">
        <f t="shared" si="24"/>
        <v>-2.9922084724677535E-2</v>
      </c>
      <c r="P228" s="5">
        <f t="shared" si="25"/>
        <v>-5.7290643619458898E-3</v>
      </c>
      <c r="Q228" s="5">
        <f t="shared" si="26"/>
        <v>3.0465609016300646E-2</v>
      </c>
      <c r="R228" s="5">
        <f t="shared" si="27"/>
        <v>9.4588283421036215E-2</v>
      </c>
    </row>
    <row r="229" spans="5:18" x14ac:dyDescent="0.3">
      <c r="E229" s="4">
        <v>50</v>
      </c>
      <c r="F229" s="5">
        <v>1.3087E-5</v>
      </c>
      <c r="G229" s="5">
        <v>1.5099000000000001E-5</v>
      </c>
      <c r="H229" s="5">
        <v>1.5628E-5</v>
      </c>
      <c r="I229" s="5">
        <v>1.4566000000000001E-5</v>
      </c>
      <c r="J229" s="5"/>
      <c r="K229" s="5">
        <f t="shared" si="21"/>
        <v>2.8714999999999999E-5</v>
      </c>
      <c r="L229" s="5">
        <f t="shared" si="22"/>
        <v>-2.5409999999999999E-6</v>
      </c>
      <c r="M229" s="5">
        <f t="shared" si="23"/>
        <v>5.3299999999999981E-7</v>
      </c>
      <c r="N229">
        <v>1</v>
      </c>
      <c r="O229" s="5">
        <f t="shared" si="24"/>
        <v>-8.8490336061292002E-2</v>
      </c>
      <c r="P229" s="5">
        <f t="shared" si="25"/>
        <v>1.8561727320215909E-2</v>
      </c>
      <c r="Q229" s="5">
        <f t="shared" si="26"/>
        <v>9.0416134054439892E-2</v>
      </c>
      <c r="R229" s="5">
        <f t="shared" si="27"/>
        <v>-0.10338112988701924</v>
      </c>
    </row>
    <row r="230" spans="5:18" x14ac:dyDescent="0.3">
      <c r="E230" s="4">
        <v>50.5</v>
      </c>
      <c r="F230" s="5">
        <v>1.4238E-5</v>
      </c>
      <c r="G230" s="5">
        <v>1.3067999999999999E-5</v>
      </c>
      <c r="H230" s="5">
        <v>1.3161E-5</v>
      </c>
      <c r="I230" s="5">
        <v>1.2048000000000001E-5</v>
      </c>
      <c r="J230" s="5"/>
      <c r="K230" s="5">
        <f t="shared" si="21"/>
        <v>2.7399E-5</v>
      </c>
      <c r="L230" s="5">
        <f t="shared" si="22"/>
        <v>1.077E-6</v>
      </c>
      <c r="M230" s="5">
        <f t="shared" si="23"/>
        <v>1.0199999999999987E-6</v>
      </c>
      <c r="N230">
        <v>1</v>
      </c>
      <c r="O230" s="5">
        <f t="shared" si="24"/>
        <v>3.93080039417497E-2</v>
      </c>
      <c r="P230" s="5">
        <f t="shared" si="25"/>
        <v>3.722763604511109E-2</v>
      </c>
      <c r="Q230" s="5">
        <f t="shared" si="26"/>
        <v>5.413885905144164E-2</v>
      </c>
      <c r="R230" s="5">
        <f t="shared" si="27"/>
        <v>0.37911158332470057</v>
      </c>
    </row>
    <row r="231" spans="5:18" x14ac:dyDescent="0.3">
      <c r="E231" s="4">
        <v>51</v>
      </c>
      <c r="F231" s="5">
        <v>1.4063000000000001E-5</v>
      </c>
      <c r="G231" s="5">
        <v>1.0569E-5</v>
      </c>
      <c r="H231" s="5">
        <v>1.4836E-5</v>
      </c>
      <c r="I231" s="5">
        <v>1.3597E-5</v>
      </c>
      <c r="J231" s="5"/>
      <c r="K231" s="5">
        <f t="shared" si="21"/>
        <v>2.8899000000000002E-5</v>
      </c>
      <c r="L231" s="5">
        <f t="shared" si="22"/>
        <v>-7.7299999999999921E-7</v>
      </c>
      <c r="M231" s="5">
        <f t="shared" si="23"/>
        <v>-3.0280000000000005E-6</v>
      </c>
      <c r="N231">
        <v>1</v>
      </c>
      <c r="O231" s="5">
        <f t="shared" si="24"/>
        <v>-2.6748330392055059E-2</v>
      </c>
      <c r="P231" s="5">
        <f t="shared" si="25"/>
        <v>-0.10477871206616146</v>
      </c>
      <c r="Q231" s="5">
        <f t="shared" si="26"/>
        <v>0.10813903865397596</v>
      </c>
      <c r="R231" s="5">
        <f t="shared" si="27"/>
        <v>0.66042534430247368</v>
      </c>
    </row>
    <row r="232" spans="5:18" x14ac:dyDescent="0.3">
      <c r="E232" s="4">
        <v>51.5</v>
      </c>
      <c r="F232" s="5">
        <v>1.3568E-5</v>
      </c>
      <c r="G232" s="5">
        <v>1.6611000000000001E-5</v>
      </c>
      <c r="H232" s="5">
        <v>1.5651999999999999E-5</v>
      </c>
      <c r="I232" s="5">
        <v>1.3869000000000001E-5</v>
      </c>
      <c r="J232" s="5"/>
      <c r="K232" s="5">
        <f t="shared" si="21"/>
        <v>2.9219999999999998E-5</v>
      </c>
      <c r="L232" s="5">
        <f t="shared" si="22"/>
        <v>-2.083999999999999E-6</v>
      </c>
      <c r="M232" s="5">
        <f t="shared" si="23"/>
        <v>2.7420000000000002E-6</v>
      </c>
      <c r="N232">
        <v>1</v>
      </c>
      <c r="O232" s="5">
        <f t="shared" si="24"/>
        <v>-7.1321013004791212E-2</v>
      </c>
      <c r="P232" s="5">
        <f t="shared" si="25"/>
        <v>9.3839835728952783E-2</v>
      </c>
      <c r="Q232" s="5">
        <f t="shared" si="26"/>
        <v>0.11786688112301284</v>
      </c>
      <c r="R232" s="5">
        <f t="shared" si="27"/>
        <v>-0.46045369193246471</v>
      </c>
    </row>
    <row r="233" spans="5:18" x14ac:dyDescent="0.3">
      <c r="E233" s="4">
        <v>52</v>
      </c>
      <c r="F233" s="5">
        <v>1.4119E-5</v>
      </c>
      <c r="G233" s="5">
        <v>1.5150999999999999E-5</v>
      </c>
      <c r="H233" s="5">
        <v>1.4620000000000001E-5</v>
      </c>
      <c r="I233" s="5">
        <v>1.2517000000000001E-5</v>
      </c>
      <c r="J233" s="5"/>
      <c r="K233" s="5">
        <f t="shared" si="21"/>
        <v>2.8739E-5</v>
      </c>
      <c r="L233" s="5">
        <f t="shared" si="22"/>
        <v>-5.0100000000000079E-7</v>
      </c>
      <c r="M233" s="5">
        <f t="shared" si="23"/>
        <v>2.6339999999999988E-6</v>
      </c>
      <c r="N233">
        <v>1</v>
      </c>
      <c r="O233" s="5">
        <f t="shared" si="24"/>
        <v>-1.7432756880893588E-2</v>
      </c>
      <c r="P233" s="5">
        <f t="shared" si="25"/>
        <v>9.1652458331883457E-2</v>
      </c>
      <c r="Q233" s="5">
        <f t="shared" si="26"/>
        <v>9.329562760786797E-2</v>
      </c>
      <c r="R233" s="5">
        <f t="shared" si="27"/>
        <v>-0.69141825969005011</v>
      </c>
    </row>
    <row r="234" spans="5:18" x14ac:dyDescent="0.3">
      <c r="E234" s="4">
        <v>52.5</v>
      </c>
      <c r="F234" s="5">
        <v>1.4857E-5</v>
      </c>
      <c r="G234" s="5">
        <v>1.2975E-5</v>
      </c>
      <c r="H234" s="5">
        <v>1.435E-5</v>
      </c>
      <c r="I234" s="5">
        <v>1.3303E-5</v>
      </c>
      <c r="J234" s="5"/>
      <c r="K234" s="5">
        <f t="shared" si="21"/>
        <v>2.9207E-5</v>
      </c>
      <c r="L234" s="5">
        <f t="shared" si="22"/>
        <v>5.070000000000004E-7</v>
      </c>
      <c r="M234" s="5">
        <f t="shared" si="23"/>
        <v>-3.2799999999999923E-7</v>
      </c>
      <c r="N234">
        <v>1</v>
      </c>
      <c r="O234" s="5">
        <f t="shared" si="24"/>
        <v>1.7358852329920921E-2</v>
      </c>
      <c r="P234" s="5">
        <f t="shared" si="25"/>
        <v>-1.1230184544800877E-2</v>
      </c>
      <c r="Q234" s="5">
        <f t="shared" si="26"/>
        <v>2.0674786555664498E-2</v>
      </c>
      <c r="R234" s="5">
        <f t="shared" si="27"/>
        <v>-0.28711152198201895</v>
      </c>
    </row>
    <row r="235" spans="5:18" x14ac:dyDescent="0.3">
      <c r="E235" s="4">
        <v>53</v>
      </c>
      <c r="F235" s="5">
        <v>1.4175000000000001E-5</v>
      </c>
      <c r="G235" s="5">
        <v>1.2707E-5</v>
      </c>
      <c r="H235" s="5">
        <v>1.5143000000000001E-5</v>
      </c>
      <c r="I235" s="5">
        <v>1.1928E-5</v>
      </c>
      <c r="J235" s="5"/>
      <c r="K235" s="5">
        <f t="shared" si="21"/>
        <v>2.9317999999999999E-5</v>
      </c>
      <c r="L235" s="5">
        <f t="shared" si="22"/>
        <v>-9.6799999999999988E-7</v>
      </c>
      <c r="M235" s="5">
        <f t="shared" si="23"/>
        <v>7.790000000000005E-7</v>
      </c>
      <c r="N235">
        <v>1</v>
      </c>
      <c r="O235" s="5">
        <f t="shared" si="24"/>
        <v>-3.3017259021761371E-2</v>
      </c>
      <c r="P235" s="5">
        <f t="shared" si="25"/>
        <v>2.6570707415239803E-2</v>
      </c>
      <c r="Q235" s="5">
        <f t="shared" si="26"/>
        <v>4.2380914169663234E-2</v>
      </c>
      <c r="R235" s="5">
        <f t="shared" si="27"/>
        <v>-0.33881591705997088</v>
      </c>
    </row>
    <row r="236" spans="5:18" x14ac:dyDescent="0.3">
      <c r="E236" s="4">
        <v>53.5</v>
      </c>
      <c r="F236" s="5">
        <v>1.2696E-5</v>
      </c>
      <c r="G236" s="5">
        <v>1.6537000000000001E-5</v>
      </c>
      <c r="H236" s="5">
        <v>1.5780000000000001E-5</v>
      </c>
      <c r="I236" s="5">
        <v>1.5999999999999999E-5</v>
      </c>
      <c r="J236" s="5"/>
      <c r="K236" s="5">
        <f t="shared" si="21"/>
        <v>2.8476000000000003E-5</v>
      </c>
      <c r="L236" s="5">
        <f t="shared" si="22"/>
        <v>-3.0840000000000013E-6</v>
      </c>
      <c r="M236" s="5">
        <f t="shared" si="23"/>
        <v>5.370000000000018E-7</v>
      </c>
      <c r="N236">
        <v>1</v>
      </c>
      <c r="O236" s="5">
        <f t="shared" si="24"/>
        <v>-0.10830172777075435</v>
      </c>
      <c r="P236" s="5">
        <f t="shared" si="25"/>
        <v>1.8857985672145024E-2</v>
      </c>
      <c r="Q236" s="5">
        <f t="shared" si="26"/>
        <v>0.1099312870012055</v>
      </c>
      <c r="R236" s="5">
        <f t="shared" si="27"/>
        <v>-8.6198034517828231E-2</v>
      </c>
    </row>
    <row r="237" spans="5:18" x14ac:dyDescent="0.3">
      <c r="E237" s="4">
        <v>54</v>
      </c>
      <c r="F237" s="5">
        <v>1.3210000000000001E-5</v>
      </c>
      <c r="G237" s="5">
        <v>1.4071E-5</v>
      </c>
      <c r="H237" s="5">
        <v>1.6268000000000001E-5</v>
      </c>
      <c r="I237" s="5">
        <v>1.4499E-5</v>
      </c>
      <c r="J237" s="5"/>
      <c r="K237" s="5">
        <f t="shared" si="21"/>
        <v>2.9478000000000001E-5</v>
      </c>
      <c r="L237" s="5">
        <f t="shared" si="22"/>
        <v>-3.0580000000000002E-6</v>
      </c>
      <c r="M237" s="5">
        <f t="shared" si="23"/>
        <v>-4.2799999999999997E-7</v>
      </c>
      <c r="N237">
        <v>1</v>
      </c>
      <c r="O237" s="5">
        <f t="shared" si="24"/>
        <v>-0.10373838116561504</v>
      </c>
      <c r="P237" s="5">
        <f t="shared" si="25"/>
        <v>-1.451930253070086E-2</v>
      </c>
      <c r="Q237" s="5">
        <f t="shared" si="26"/>
        <v>0.10474951967832812</v>
      </c>
      <c r="R237" s="5">
        <f t="shared" si="27"/>
        <v>6.9528727142748853E-2</v>
      </c>
    </row>
    <row r="238" spans="5:18" x14ac:dyDescent="0.3">
      <c r="E238" s="4">
        <v>54.5</v>
      </c>
      <c r="F238" s="5">
        <v>1.1209000000000001E-5</v>
      </c>
      <c r="G238" s="5">
        <v>1.4775E-5</v>
      </c>
      <c r="H238" s="5">
        <v>1.6578E-5</v>
      </c>
      <c r="I238" s="5">
        <v>1.5624000000000002E-5</v>
      </c>
      <c r="J238" s="5"/>
      <c r="K238" s="5">
        <f t="shared" si="21"/>
        <v>2.7787E-5</v>
      </c>
      <c r="L238" s="5">
        <f t="shared" si="22"/>
        <v>-5.3689999999999989E-6</v>
      </c>
      <c r="M238" s="5">
        <f t="shared" si="23"/>
        <v>-8.4900000000000153E-7</v>
      </c>
      <c r="N238">
        <v>1</v>
      </c>
      <c r="O238" s="5">
        <f t="shared" si="24"/>
        <v>-0.19321985100946482</v>
      </c>
      <c r="P238" s="5">
        <f t="shared" si="25"/>
        <v>-3.0553856119768293E-2</v>
      </c>
      <c r="Q238" s="5">
        <f t="shared" si="26"/>
        <v>0.19562067617689929</v>
      </c>
      <c r="R238" s="5">
        <f t="shared" si="27"/>
        <v>7.8415707325427492E-2</v>
      </c>
    </row>
    <row r="239" spans="5:18" x14ac:dyDescent="0.3">
      <c r="E239" s="4">
        <v>55</v>
      </c>
      <c r="F239" s="5">
        <v>1.2387E-5</v>
      </c>
      <c r="G239" s="5">
        <v>1.3433E-5</v>
      </c>
      <c r="H239" s="5">
        <v>1.4678000000000001E-5</v>
      </c>
      <c r="I239" s="5">
        <v>1.3329000000000001E-5</v>
      </c>
      <c r="J239" s="5"/>
      <c r="K239" s="5">
        <f t="shared" si="21"/>
        <v>2.7064999999999999E-5</v>
      </c>
      <c r="L239" s="5">
        <f t="shared" si="22"/>
        <v>-2.2910000000000006E-6</v>
      </c>
      <c r="M239" s="5">
        <f t="shared" si="23"/>
        <v>1.0399999999999934E-7</v>
      </c>
      <c r="N239">
        <v>1</v>
      </c>
      <c r="O239" s="5">
        <f t="shared" si="24"/>
        <v>-8.4648069462405343E-2</v>
      </c>
      <c r="P239" s="5">
        <f t="shared" si="25"/>
        <v>3.8426011453907018E-3</v>
      </c>
      <c r="Q239" s="5">
        <f t="shared" si="26"/>
        <v>8.473524206181722E-2</v>
      </c>
      <c r="R239" s="5">
        <f t="shared" si="27"/>
        <v>-2.2681940269172789E-2</v>
      </c>
    </row>
    <row r="240" spans="5:18" x14ac:dyDescent="0.3">
      <c r="E240" s="4">
        <v>55.5</v>
      </c>
      <c r="F240" s="5">
        <v>1.3258000000000001E-5</v>
      </c>
      <c r="G240" s="5">
        <v>1.3754000000000001E-5</v>
      </c>
      <c r="H240" s="5">
        <v>1.3083E-5</v>
      </c>
      <c r="I240" s="5">
        <v>1.3422E-5</v>
      </c>
      <c r="J240" s="5"/>
      <c r="K240" s="5">
        <f t="shared" si="21"/>
        <v>2.6341000000000001E-5</v>
      </c>
      <c r="L240" s="5">
        <f t="shared" si="22"/>
        <v>1.7500000000000087E-7</v>
      </c>
      <c r="M240" s="5">
        <f t="shared" si="23"/>
        <v>3.3200000000000123E-7</v>
      </c>
      <c r="N240">
        <v>1</v>
      </c>
      <c r="O240" s="5">
        <f t="shared" si="24"/>
        <v>6.6436353972894298E-3</v>
      </c>
      <c r="P240" s="5">
        <f t="shared" si="25"/>
        <v>1.2603925439429073E-2</v>
      </c>
      <c r="Q240" s="5">
        <f t="shared" si="26"/>
        <v>1.4247695525059638E-2</v>
      </c>
      <c r="R240" s="5">
        <f t="shared" si="27"/>
        <v>0.54284894823620267</v>
      </c>
    </row>
    <row r="241" spans="5:18" x14ac:dyDescent="0.3">
      <c r="E241" s="4">
        <v>56</v>
      </c>
      <c r="F241" s="5">
        <v>1.1891E-5</v>
      </c>
      <c r="G241" s="5">
        <v>1.1511E-5</v>
      </c>
      <c r="H241" s="5">
        <v>1.3560000000000001E-5</v>
      </c>
      <c r="I241" s="5">
        <v>1.2337999999999999E-5</v>
      </c>
      <c r="J241" s="5"/>
      <c r="K241" s="5">
        <f t="shared" si="21"/>
        <v>2.5451000000000001E-5</v>
      </c>
      <c r="L241" s="5">
        <f t="shared" si="22"/>
        <v>-1.6690000000000005E-6</v>
      </c>
      <c r="M241" s="5">
        <f t="shared" si="23"/>
        <v>-8.2699999999999903E-7</v>
      </c>
      <c r="N241">
        <v>1</v>
      </c>
      <c r="O241" s="5">
        <f t="shared" si="24"/>
        <v>-6.5576991080900565E-2</v>
      </c>
      <c r="P241" s="5">
        <f t="shared" si="25"/>
        <v>-3.2493811638049548E-2</v>
      </c>
      <c r="Q241" s="5">
        <f t="shared" si="26"/>
        <v>7.3185992881107761E-2</v>
      </c>
      <c r="R241" s="5">
        <f t="shared" si="27"/>
        <v>0.23002309199756563</v>
      </c>
    </row>
    <row r="242" spans="5:18" x14ac:dyDescent="0.3">
      <c r="E242" s="4">
        <v>56.5</v>
      </c>
      <c r="F242" s="5">
        <v>1.039E-5</v>
      </c>
      <c r="G242" s="5">
        <v>1.2751999999999999E-5</v>
      </c>
      <c r="H242" s="5">
        <v>1.4256999999999999E-5</v>
      </c>
      <c r="I242" s="5">
        <v>1.2089000000000001E-5</v>
      </c>
      <c r="J242" s="5"/>
      <c r="K242" s="5">
        <f t="shared" si="21"/>
        <v>2.4647E-5</v>
      </c>
      <c r="L242" s="5">
        <f t="shared" si="22"/>
        <v>-3.8669999999999987E-6</v>
      </c>
      <c r="M242" s="5">
        <f t="shared" si="23"/>
        <v>6.6299999999999856E-7</v>
      </c>
      <c r="N242">
        <v>1</v>
      </c>
      <c r="O242" s="5">
        <f t="shared" si="24"/>
        <v>-0.1568953625187649</v>
      </c>
      <c r="P242" s="5">
        <f t="shared" si="25"/>
        <v>2.68998255365764E-2</v>
      </c>
      <c r="Q242" s="5">
        <f t="shared" si="26"/>
        <v>0.1591846581608696</v>
      </c>
      <c r="R242" s="5">
        <f t="shared" si="27"/>
        <v>-8.4899903332867913E-2</v>
      </c>
    </row>
    <row r="243" spans="5:18" x14ac:dyDescent="0.3">
      <c r="E243" s="4">
        <v>57</v>
      </c>
      <c r="F243" s="5">
        <v>1.2948999999999999E-5</v>
      </c>
      <c r="G243" s="5">
        <v>1.4205E-5</v>
      </c>
      <c r="H243" s="5">
        <v>1.4226999999999999E-5</v>
      </c>
      <c r="I243" s="5">
        <v>1.0360000000000001E-5</v>
      </c>
      <c r="J243" s="5"/>
      <c r="K243" s="5">
        <f t="shared" si="21"/>
        <v>2.7175999999999999E-5</v>
      </c>
      <c r="L243" s="5">
        <f t="shared" si="22"/>
        <v>-1.2780000000000003E-6</v>
      </c>
      <c r="M243" s="5">
        <f t="shared" si="23"/>
        <v>3.8449999999999996E-6</v>
      </c>
      <c r="N243">
        <v>1</v>
      </c>
      <c r="O243" s="5">
        <f t="shared" si="24"/>
        <v>-4.70267883426553E-2</v>
      </c>
      <c r="P243" s="5">
        <f t="shared" si="25"/>
        <v>0.14148513394171328</v>
      </c>
      <c r="Q243" s="5">
        <f t="shared" si="26"/>
        <v>0.14909581465731842</v>
      </c>
      <c r="R243" s="5">
        <f t="shared" si="27"/>
        <v>-0.62495213763507373</v>
      </c>
    </row>
    <row r="244" spans="5:18" x14ac:dyDescent="0.3">
      <c r="E244" s="4">
        <v>57.5</v>
      </c>
      <c r="F244" s="5">
        <v>1.0923E-5</v>
      </c>
      <c r="G244" s="5">
        <v>1.1586000000000001E-5</v>
      </c>
      <c r="H244" s="5">
        <v>1.3027000000000001E-5</v>
      </c>
      <c r="I244" s="5">
        <v>1.3508E-5</v>
      </c>
      <c r="J244" s="5"/>
      <c r="K244" s="5">
        <f t="shared" si="21"/>
        <v>2.3949999999999999E-5</v>
      </c>
      <c r="L244" s="5">
        <f t="shared" si="22"/>
        <v>-2.1040000000000005E-6</v>
      </c>
      <c r="M244" s="5">
        <f t="shared" si="23"/>
        <v>-1.9219999999999996E-6</v>
      </c>
      <c r="N244">
        <v>1</v>
      </c>
      <c r="O244" s="5">
        <f t="shared" si="24"/>
        <v>-8.7849686847599195E-2</v>
      </c>
      <c r="P244" s="5">
        <f t="shared" si="25"/>
        <v>-8.0250521920668047E-2</v>
      </c>
      <c r="Q244" s="5">
        <f t="shared" si="26"/>
        <v>0.11898619141631883</v>
      </c>
      <c r="R244" s="5">
        <f t="shared" si="27"/>
        <v>0.37011138006142752</v>
      </c>
    </row>
    <row r="245" spans="5:18" x14ac:dyDescent="0.3">
      <c r="E245" s="4">
        <v>58</v>
      </c>
      <c r="F245" s="5">
        <v>1.044E-5</v>
      </c>
      <c r="G245" s="5">
        <v>1.0278000000000001E-5</v>
      </c>
      <c r="H245" s="5">
        <v>1.361E-5</v>
      </c>
      <c r="I245" s="5">
        <v>1.169E-5</v>
      </c>
      <c r="J245" s="5"/>
      <c r="K245" s="5">
        <f t="shared" si="21"/>
        <v>2.4050000000000002E-5</v>
      </c>
      <c r="L245" s="5">
        <f t="shared" si="22"/>
        <v>-3.1700000000000001E-6</v>
      </c>
      <c r="M245" s="5">
        <f t="shared" si="23"/>
        <v>-1.4119999999999994E-6</v>
      </c>
      <c r="N245">
        <v>1</v>
      </c>
      <c r="O245" s="5">
        <f t="shared" si="24"/>
        <v>-0.13180873180873182</v>
      </c>
      <c r="P245" s="5">
        <f t="shared" si="25"/>
        <v>-5.8711018711018678E-2</v>
      </c>
      <c r="Q245" s="5">
        <f t="shared" si="26"/>
        <v>0.14429319283705583</v>
      </c>
      <c r="R245" s="5">
        <f t="shared" si="27"/>
        <v>0.20952178492151052</v>
      </c>
    </row>
    <row r="246" spans="5:18" x14ac:dyDescent="0.3">
      <c r="E246" s="4">
        <v>58.5</v>
      </c>
      <c r="F246" s="5">
        <v>1.1386000000000001E-5</v>
      </c>
      <c r="G246" s="5">
        <v>1.0784999999999999E-5</v>
      </c>
      <c r="H246" s="5">
        <v>1.7207E-5</v>
      </c>
      <c r="I246" s="5">
        <v>1.2301E-5</v>
      </c>
      <c r="J246" s="5"/>
      <c r="K246" s="5">
        <f t="shared" si="21"/>
        <v>2.8593000000000002E-5</v>
      </c>
      <c r="L246" s="5">
        <f t="shared" si="22"/>
        <v>-5.820999999999999E-6</v>
      </c>
      <c r="M246" s="5">
        <f t="shared" si="23"/>
        <v>-1.5160000000000004E-6</v>
      </c>
      <c r="N246">
        <v>1</v>
      </c>
      <c r="O246" s="5">
        <f t="shared" si="24"/>
        <v>-0.20358129612142828</v>
      </c>
      <c r="P246" s="5">
        <f t="shared" si="25"/>
        <v>-5.3019969922708368E-2</v>
      </c>
      <c r="Q246" s="5">
        <f t="shared" si="26"/>
        <v>0.21037219716750968</v>
      </c>
      <c r="R246" s="5">
        <f t="shared" si="27"/>
        <v>0.12738836833295591</v>
      </c>
    </row>
    <row r="247" spans="5:18" x14ac:dyDescent="0.3">
      <c r="E247" s="4">
        <v>59</v>
      </c>
      <c r="F247" s="5">
        <v>1.0662000000000001E-5</v>
      </c>
      <c r="G247" s="5">
        <v>1.1697E-5</v>
      </c>
      <c r="H247" s="5">
        <v>1.3094E-5</v>
      </c>
      <c r="I247" s="5">
        <v>1.1925E-5</v>
      </c>
      <c r="J247" s="5"/>
      <c r="K247" s="5">
        <f t="shared" si="21"/>
        <v>2.3756000000000001E-5</v>
      </c>
      <c r="L247" s="5">
        <f t="shared" si="22"/>
        <v>-2.4319999999999998E-6</v>
      </c>
      <c r="M247" s="5">
        <f t="shared" si="23"/>
        <v>-2.2800000000000019E-7</v>
      </c>
      <c r="N247">
        <v>1</v>
      </c>
      <c r="O247" s="5">
        <f t="shared" si="24"/>
        <v>-0.10237413706011111</v>
      </c>
      <c r="P247" s="5">
        <f t="shared" si="25"/>
        <v>-9.5975753493854257E-3</v>
      </c>
      <c r="Q247" s="5">
        <f t="shared" si="26"/>
        <v>0.10282303920517788</v>
      </c>
      <c r="R247" s="5">
        <f t="shared" si="27"/>
        <v>4.673839057929477E-2</v>
      </c>
    </row>
    <row r="248" spans="5:18" x14ac:dyDescent="0.3">
      <c r="E248" s="4">
        <v>59.5</v>
      </c>
      <c r="F248" s="5">
        <v>1.2795E-5</v>
      </c>
      <c r="G248" s="5">
        <v>1.0251999999999999E-5</v>
      </c>
      <c r="H248" s="5">
        <v>1.2262000000000001E-5</v>
      </c>
      <c r="I248" s="5">
        <v>1.3732E-5</v>
      </c>
      <c r="J248" s="5"/>
      <c r="K248" s="5">
        <f t="shared" si="21"/>
        <v>2.5057000000000001E-5</v>
      </c>
      <c r="L248" s="5">
        <f t="shared" si="22"/>
        <v>5.3299999999999981E-7</v>
      </c>
      <c r="M248" s="5">
        <f t="shared" si="23"/>
        <v>-3.4800000000000006E-6</v>
      </c>
      <c r="N248">
        <v>1</v>
      </c>
      <c r="O248" s="5">
        <f t="shared" si="24"/>
        <v>2.1271500977770676E-2</v>
      </c>
      <c r="P248" s="5">
        <f t="shared" si="25"/>
        <v>-0.13888334597118571</v>
      </c>
      <c r="Q248" s="5">
        <f t="shared" si="26"/>
        <v>0.14050288446149198</v>
      </c>
      <c r="R248" s="5">
        <f t="shared" si="27"/>
        <v>-0.70940822899043521</v>
      </c>
    </row>
    <row r="249" spans="5:18" x14ac:dyDescent="0.3">
      <c r="E249" s="4">
        <v>60</v>
      </c>
      <c r="F249" s="5">
        <v>1.079E-5</v>
      </c>
      <c r="G249" s="5">
        <v>1.1060000000000001E-5</v>
      </c>
      <c r="H249" s="5">
        <v>1.0733E-5</v>
      </c>
      <c r="I249" s="5">
        <v>1.0487E-5</v>
      </c>
      <c r="J249" s="5"/>
      <c r="K249" s="5">
        <f t="shared" si="21"/>
        <v>2.1523E-5</v>
      </c>
      <c r="L249" s="5">
        <f t="shared" si="22"/>
        <v>5.6999999999999624E-8</v>
      </c>
      <c r="M249" s="5">
        <f t="shared" si="23"/>
        <v>5.7300000000000112E-7</v>
      </c>
      <c r="N249">
        <v>1</v>
      </c>
      <c r="O249" s="5">
        <f t="shared" si="24"/>
        <v>2.6483296938159002E-3</v>
      </c>
      <c r="P249" s="5">
        <f t="shared" si="25"/>
        <v>2.6622682711517964E-2</v>
      </c>
      <c r="Q249" s="5">
        <f t="shared" si="26"/>
        <v>2.6754081649821296E-2</v>
      </c>
      <c r="R249" s="5">
        <f t="shared" si="27"/>
        <v>0.73582303878753885</v>
      </c>
    </row>
  </sheetData>
  <mergeCells count="8">
    <mergeCell ref="E4:I4"/>
    <mergeCell ref="A1:C1"/>
    <mergeCell ref="E3:I3"/>
    <mergeCell ref="K6:M6"/>
    <mergeCell ref="N6:P6"/>
    <mergeCell ref="K3:R3"/>
    <mergeCell ref="K4:R4"/>
    <mergeCell ref="E1:I1"/>
  </mergeCells>
  <phoneticPr fontId="7"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F113A-74B8-42B2-A624-94F899685AB6}">
  <dimension ref="A1:R249"/>
  <sheetViews>
    <sheetView workbookViewId="0">
      <selection activeCell="B16" sqref="B16"/>
    </sheetView>
  </sheetViews>
  <sheetFormatPr defaultRowHeight="14.4" x14ac:dyDescent="0.3"/>
  <cols>
    <col min="1" max="1" width="23.21875" bestFit="1" customWidth="1"/>
    <col min="2" max="2" width="16.33203125" bestFit="1" customWidth="1"/>
    <col min="3" max="3" width="16.5546875" customWidth="1"/>
    <col min="4" max="4" width="1.5546875" customWidth="1"/>
    <col min="5" max="5" width="6.21875" bestFit="1" customWidth="1"/>
    <col min="6" max="6" width="8.33203125" bestFit="1" customWidth="1"/>
    <col min="7" max="8" width="9.109375" bestFit="1" customWidth="1"/>
    <col min="9" max="9" width="10.109375" bestFit="1" customWidth="1"/>
    <col min="10" max="10" width="1.6640625" customWidth="1"/>
    <col min="11" max="11" width="8.21875" bestFit="1" customWidth="1"/>
    <col min="12" max="13" width="8.88671875" bestFit="1" customWidth="1"/>
    <col min="14" max="14" width="8.88671875" customWidth="1"/>
    <col min="16" max="16" width="9.21875" bestFit="1" customWidth="1"/>
    <col min="17" max="17" width="8.21875" bestFit="1" customWidth="1"/>
  </cols>
  <sheetData>
    <row r="1" spans="1:18" ht="25.8" x14ac:dyDescent="0.5">
      <c r="A1" s="25" t="s">
        <v>38</v>
      </c>
      <c r="B1" s="25"/>
      <c r="C1" s="25"/>
      <c r="E1" s="25" t="s">
        <v>79</v>
      </c>
      <c r="F1" s="25"/>
      <c r="G1" s="25"/>
      <c r="H1" s="25"/>
      <c r="I1" s="25"/>
    </row>
    <row r="3" spans="1:18" x14ac:dyDescent="0.3">
      <c r="A3" s="1" t="s">
        <v>12</v>
      </c>
      <c r="E3" s="28" t="s">
        <v>32</v>
      </c>
      <c r="F3" s="28"/>
      <c r="G3" s="28"/>
      <c r="H3" s="28"/>
      <c r="I3" s="28"/>
      <c r="K3" s="28" t="s">
        <v>42</v>
      </c>
      <c r="L3" s="28"/>
      <c r="M3" s="28"/>
      <c r="N3" s="28"/>
      <c r="O3" s="28"/>
      <c r="P3" s="28"/>
      <c r="Q3" s="28"/>
      <c r="R3" s="28"/>
    </row>
    <row r="4" spans="1:18" x14ac:dyDescent="0.3">
      <c r="A4" s="1"/>
      <c r="E4" s="27" t="s">
        <v>36</v>
      </c>
      <c r="F4" s="27"/>
      <c r="G4" s="27"/>
      <c r="H4" s="27"/>
      <c r="I4" s="27"/>
      <c r="K4" s="27" t="s">
        <v>47</v>
      </c>
      <c r="L4" s="27"/>
      <c r="M4" s="27"/>
      <c r="N4" s="27"/>
      <c r="O4" s="27"/>
      <c r="P4" s="27"/>
      <c r="Q4" s="27"/>
      <c r="R4" s="27"/>
    </row>
    <row r="5" spans="1:18" x14ac:dyDescent="0.3">
      <c r="A5" s="1" t="s">
        <v>13</v>
      </c>
      <c r="B5" t="s">
        <v>0</v>
      </c>
    </row>
    <row r="6" spans="1:18" x14ac:dyDescent="0.3">
      <c r="A6" s="1" t="s">
        <v>14</v>
      </c>
      <c r="B6" t="s">
        <v>4</v>
      </c>
      <c r="E6" s="20" t="s">
        <v>34</v>
      </c>
      <c r="F6" s="20" t="s">
        <v>37</v>
      </c>
      <c r="G6" s="20" t="s">
        <v>37</v>
      </c>
      <c r="H6" s="20" t="s">
        <v>37</v>
      </c>
      <c r="I6" s="20" t="s">
        <v>37</v>
      </c>
      <c r="J6" s="3"/>
      <c r="K6" s="29" t="s">
        <v>50</v>
      </c>
      <c r="L6" s="30"/>
      <c r="M6" s="31"/>
      <c r="N6" s="29" t="s">
        <v>51</v>
      </c>
      <c r="O6" s="30"/>
      <c r="P6" s="31"/>
      <c r="Q6" s="21" t="s">
        <v>46</v>
      </c>
      <c r="R6" s="20" t="s">
        <v>48</v>
      </c>
    </row>
    <row r="7" spans="1:18" x14ac:dyDescent="0.3">
      <c r="A7" s="1" t="s">
        <v>15</v>
      </c>
      <c r="B7" t="s">
        <v>1</v>
      </c>
      <c r="E7" s="10" t="s">
        <v>63</v>
      </c>
      <c r="F7" s="10" t="s">
        <v>35</v>
      </c>
      <c r="G7" s="10" t="s">
        <v>35</v>
      </c>
      <c r="H7" s="10" t="s">
        <v>35</v>
      </c>
      <c r="I7" s="10" t="s">
        <v>35</v>
      </c>
      <c r="J7" s="3"/>
      <c r="K7" s="11" t="s">
        <v>39</v>
      </c>
      <c r="L7" s="3" t="s">
        <v>40</v>
      </c>
      <c r="M7" s="12" t="s">
        <v>41</v>
      </c>
      <c r="N7" s="11" t="s">
        <v>43</v>
      </c>
      <c r="O7" s="3" t="s">
        <v>44</v>
      </c>
      <c r="P7" s="12" t="s">
        <v>45</v>
      </c>
      <c r="Q7" s="13"/>
      <c r="R7" s="10" t="s">
        <v>70</v>
      </c>
    </row>
    <row r="8" spans="1:18" x14ac:dyDescent="0.3">
      <c r="A8" s="1" t="s">
        <v>72</v>
      </c>
      <c r="B8" t="s">
        <v>73</v>
      </c>
      <c r="E8" s="14"/>
      <c r="F8" s="14" t="s">
        <v>66</v>
      </c>
      <c r="G8" s="14" t="s">
        <v>67</v>
      </c>
      <c r="H8" s="14" t="s">
        <v>68</v>
      </c>
      <c r="I8" s="14" t="s">
        <v>69</v>
      </c>
      <c r="J8" s="3"/>
      <c r="K8" s="15"/>
      <c r="L8" s="16"/>
      <c r="M8" s="17"/>
      <c r="N8" s="15"/>
      <c r="O8" s="16"/>
      <c r="P8" s="17"/>
      <c r="Q8" s="18"/>
      <c r="R8" s="19"/>
    </row>
    <row r="9" spans="1:18" x14ac:dyDescent="0.3">
      <c r="A9" s="1" t="s">
        <v>16</v>
      </c>
      <c r="B9" t="s">
        <v>74</v>
      </c>
      <c r="E9" s="4">
        <v>-60</v>
      </c>
      <c r="F9" s="5">
        <v>2.279E-5</v>
      </c>
      <c r="G9" s="5">
        <v>1.19292E-4</v>
      </c>
      <c r="H9" s="5">
        <v>2.4294900000000001E-4</v>
      </c>
      <c r="I9" s="5">
        <v>1.31705E-4</v>
      </c>
      <c r="J9" s="5"/>
      <c r="K9" s="5">
        <f>F9+H9</f>
        <v>2.6573900000000003E-4</v>
      </c>
      <c r="L9" s="5">
        <f>F9-H9</f>
        <v>-2.2015900000000002E-4</v>
      </c>
      <c r="M9" s="5">
        <f>G9-I9</f>
        <v>-1.2413000000000005E-5</v>
      </c>
      <c r="N9">
        <v>1</v>
      </c>
      <c r="O9" s="5">
        <f>L9/K9</f>
        <v>-0.82847831895205448</v>
      </c>
      <c r="P9" s="5">
        <f>M9/K9</f>
        <v>-4.6711246749630286E-2</v>
      </c>
      <c r="Q9" s="5">
        <f>SQRT(O9^2+P9^2)</f>
        <v>0.82979411033492334</v>
      </c>
      <c r="R9" s="5">
        <f>0.5*ATAN(P9/O9)</f>
        <v>2.8161173717508273E-2</v>
      </c>
    </row>
    <row r="10" spans="1:18" x14ac:dyDescent="0.3">
      <c r="A10" s="1" t="s">
        <v>30</v>
      </c>
      <c r="B10" t="s">
        <v>2</v>
      </c>
      <c r="E10" s="4">
        <v>-59.5</v>
      </c>
      <c r="F10" s="5">
        <v>2.4229000000000001E-5</v>
      </c>
      <c r="G10" s="5">
        <v>8.6232999999999999E-5</v>
      </c>
      <c r="H10" s="5">
        <v>1.72437E-4</v>
      </c>
      <c r="I10" s="5">
        <v>1.07334E-4</v>
      </c>
      <c r="J10" s="5"/>
      <c r="K10" s="5">
        <f t="shared" ref="K10:K73" si="0">F10+H10</f>
        <v>1.9666600000000002E-4</v>
      </c>
      <c r="L10" s="5">
        <f t="shared" ref="L10:M73" si="1">F10-H10</f>
        <v>-1.4820799999999999E-4</v>
      </c>
      <c r="M10" s="5">
        <f t="shared" si="1"/>
        <v>-2.1101E-5</v>
      </c>
      <c r="N10">
        <v>1</v>
      </c>
      <c r="O10" s="5">
        <f t="shared" ref="O10:O73" si="2">L10/K10</f>
        <v>-0.75360255458493064</v>
      </c>
      <c r="P10" s="5">
        <f t="shared" ref="P10:P73" si="3">M10/K10</f>
        <v>-0.10729358404604761</v>
      </c>
      <c r="Q10" s="5">
        <f t="shared" ref="Q10:Q73" si="4">SQRT(O10^2+P10^2)</f>
        <v>0.76120215675888603</v>
      </c>
      <c r="R10" s="5">
        <f t="shared" ref="R10:R73" si="5">0.5*ATAN(P10/O10)</f>
        <v>7.0711884418140872E-2</v>
      </c>
    </row>
    <row r="11" spans="1:18" x14ac:dyDescent="0.3">
      <c r="A11" s="1" t="s">
        <v>57</v>
      </c>
      <c r="B11" t="s">
        <v>58</v>
      </c>
      <c r="E11" s="4">
        <v>-59</v>
      </c>
      <c r="F11" s="5">
        <v>2.8867E-5</v>
      </c>
      <c r="G11" s="5">
        <v>1.0329500000000001E-4</v>
      </c>
      <c r="H11" s="5">
        <v>2.22952E-4</v>
      </c>
      <c r="I11" s="5">
        <v>1.4491499999999999E-4</v>
      </c>
      <c r="J11" s="5"/>
      <c r="K11" s="5">
        <f t="shared" si="0"/>
        <v>2.5181900000000002E-4</v>
      </c>
      <c r="L11" s="5">
        <f t="shared" si="1"/>
        <v>-1.9408500000000001E-4</v>
      </c>
      <c r="M11" s="5">
        <f t="shared" si="1"/>
        <v>-4.1619999999999984E-5</v>
      </c>
      <c r="N11">
        <v>1</v>
      </c>
      <c r="O11" s="5">
        <f t="shared" si="2"/>
        <v>-0.77073215285582097</v>
      </c>
      <c r="P11" s="5">
        <f t="shared" si="3"/>
        <v>-0.16527744133683311</v>
      </c>
      <c r="Q11" s="5">
        <f t="shared" si="4"/>
        <v>0.78825420015412462</v>
      </c>
      <c r="R11" s="5">
        <f t="shared" si="5"/>
        <v>0.10562143658319498</v>
      </c>
    </row>
    <row r="12" spans="1:18" x14ac:dyDescent="0.3">
      <c r="A12" s="1" t="s">
        <v>59</v>
      </c>
      <c r="B12" t="s">
        <v>60</v>
      </c>
      <c r="E12" s="4">
        <v>-58.5</v>
      </c>
      <c r="F12" s="5">
        <v>2.3578999999999999E-5</v>
      </c>
      <c r="G12" s="5">
        <v>1.5367700000000001E-4</v>
      </c>
      <c r="H12" s="5">
        <v>3.33877E-4</v>
      </c>
      <c r="I12" s="5">
        <v>1.9484099999999999E-4</v>
      </c>
      <c r="J12" s="5"/>
      <c r="K12" s="5">
        <f t="shared" si="0"/>
        <v>3.5745600000000003E-4</v>
      </c>
      <c r="L12" s="5">
        <f t="shared" si="1"/>
        <v>-3.1029799999999998E-4</v>
      </c>
      <c r="M12" s="5">
        <f t="shared" si="1"/>
        <v>-4.1163999999999974E-5</v>
      </c>
      <c r="N12">
        <v>1</v>
      </c>
      <c r="O12" s="5">
        <f t="shared" si="2"/>
        <v>-0.86807327335392315</v>
      </c>
      <c r="P12" s="5">
        <f t="shared" si="3"/>
        <v>-0.11515822926458073</v>
      </c>
      <c r="Q12" s="5">
        <f t="shared" si="4"/>
        <v>0.8756783802736875</v>
      </c>
      <c r="R12" s="5">
        <f t="shared" si="5"/>
        <v>6.5944740892265361E-2</v>
      </c>
    </row>
    <row r="13" spans="1:18" x14ac:dyDescent="0.3">
      <c r="A13" s="1" t="s">
        <v>31</v>
      </c>
      <c r="E13" s="4">
        <v>-58</v>
      </c>
      <c r="F13" s="5">
        <v>3.1940999999999998E-5</v>
      </c>
      <c r="G13" s="5">
        <v>1.8488000000000001E-4</v>
      </c>
      <c r="H13" s="5">
        <v>4.0197600000000002E-4</v>
      </c>
      <c r="I13" s="5">
        <v>2.43009E-4</v>
      </c>
      <c r="J13" s="5"/>
      <c r="K13" s="5">
        <f t="shared" si="0"/>
        <v>4.3391700000000003E-4</v>
      </c>
      <c r="L13" s="5">
        <f t="shared" si="1"/>
        <v>-3.70035E-4</v>
      </c>
      <c r="M13" s="5">
        <f t="shared" si="1"/>
        <v>-5.8128999999999999E-5</v>
      </c>
      <c r="N13">
        <v>1</v>
      </c>
      <c r="O13" s="5">
        <f t="shared" si="2"/>
        <v>-0.85277829631012381</v>
      </c>
      <c r="P13" s="5">
        <f t="shared" si="3"/>
        <v>-0.13396340774848645</v>
      </c>
      <c r="Q13" s="5">
        <f t="shared" si="4"/>
        <v>0.86323636234416379</v>
      </c>
      <c r="R13" s="5">
        <f t="shared" si="5"/>
        <v>7.7908574991103097E-2</v>
      </c>
    </row>
    <row r="14" spans="1:18" x14ac:dyDescent="0.3">
      <c r="A14" s="1"/>
      <c r="E14" s="4">
        <v>-57.5</v>
      </c>
      <c r="F14" s="5">
        <v>2.8221E-5</v>
      </c>
      <c r="G14" s="5">
        <v>3.1239000000000001E-4</v>
      </c>
      <c r="H14" s="5">
        <v>6.2108400000000005E-4</v>
      </c>
      <c r="I14" s="5">
        <v>3.3152300000000002E-4</v>
      </c>
      <c r="J14" s="5"/>
      <c r="K14" s="5">
        <f t="shared" si="0"/>
        <v>6.4930500000000009E-4</v>
      </c>
      <c r="L14" s="5">
        <f t="shared" si="1"/>
        <v>-5.9286300000000001E-4</v>
      </c>
      <c r="M14" s="5">
        <f t="shared" si="1"/>
        <v>-1.9133000000000008E-5</v>
      </c>
      <c r="N14">
        <v>1</v>
      </c>
      <c r="O14" s="5">
        <f t="shared" si="2"/>
        <v>-0.91307320904659584</v>
      </c>
      <c r="P14" s="5">
        <f t="shared" si="3"/>
        <v>-2.9466891522474038E-2</v>
      </c>
      <c r="Q14" s="5">
        <f t="shared" si="4"/>
        <v>0.91354856618279789</v>
      </c>
      <c r="R14" s="5">
        <f t="shared" si="5"/>
        <v>1.6130507246843114E-2</v>
      </c>
    </row>
    <row r="15" spans="1:18" x14ac:dyDescent="0.3">
      <c r="A15" s="1" t="s">
        <v>33</v>
      </c>
      <c r="B15" s="2">
        <v>20</v>
      </c>
      <c r="C15" s="2" t="s">
        <v>65</v>
      </c>
      <c r="E15" s="4">
        <v>-57</v>
      </c>
      <c r="F15" s="5">
        <v>3.4607999999999998E-5</v>
      </c>
      <c r="G15" s="5">
        <v>3.8969699999999999E-4</v>
      </c>
      <c r="H15" s="5">
        <v>8.0979200000000004E-4</v>
      </c>
      <c r="I15" s="5">
        <v>4.3803599999999999E-4</v>
      </c>
      <c r="J15" s="5"/>
      <c r="K15" s="5">
        <f t="shared" si="0"/>
        <v>8.4440000000000003E-4</v>
      </c>
      <c r="L15" s="5">
        <f t="shared" si="1"/>
        <v>-7.7518400000000005E-4</v>
      </c>
      <c r="M15" s="5">
        <f t="shared" si="1"/>
        <v>-4.8338999999999999E-5</v>
      </c>
      <c r="N15">
        <v>1</v>
      </c>
      <c r="O15" s="5">
        <f t="shared" si="2"/>
        <v>-0.91802936996684037</v>
      </c>
      <c r="P15" s="5">
        <f t="shared" si="3"/>
        <v>-5.7246565608716243E-2</v>
      </c>
      <c r="Q15" s="5">
        <f t="shared" si="4"/>
        <v>0.91981253165833032</v>
      </c>
      <c r="R15" s="5">
        <f t="shared" si="5"/>
        <v>3.113872955078667E-2</v>
      </c>
    </row>
    <row r="16" spans="1:18" x14ac:dyDescent="0.3">
      <c r="A16" s="1" t="s">
        <v>75</v>
      </c>
      <c r="B16" s="2">
        <v>4.8780000000000001</v>
      </c>
      <c r="C16" s="2" t="s">
        <v>3</v>
      </c>
      <c r="E16" s="4">
        <v>-56.5</v>
      </c>
      <c r="F16" s="5">
        <v>2.9238E-5</v>
      </c>
      <c r="G16" s="5">
        <v>2.3311499999999999E-4</v>
      </c>
      <c r="H16" s="5">
        <v>4.7707700000000001E-4</v>
      </c>
      <c r="I16" s="5">
        <v>2.6053399999999998E-4</v>
      </c>
      <c r="J16" s="5"/>
      <c r="K16" s="5">
        <f t="shared" si="0"/>
        <v>5.0631500000000002E-4</v>
      </c>
      <c r="L16" s="5">
        <f t="shared" si="1"/>
        <v>-4.4783900000000001E-4</v>
      </c>
      <c r="M16" s="5">
        <f t="shared" si="1"/>
        <v>-2.7418999999999989E-5</v>
      </c>
      <c r="N16">
        <v>1</v>
      </c>
      <c r="O16" s="5">
        <f t="shared" si="2"/>
        <v>-0.8845066806237224</v>
      </c>
      <c r="P16" s="5">
        <f t="shared" si="3"/>
        <v>-5.4154034543712884E-2</v>
      </c>
      <c r="Q16" s="5">
        <f t="shared" si="4"/>
        <v>0.88616292380428396</v>
      </c>
      <c r="R16" s="5">
        <f t="shared" si="5"/>
        <v>3.0574399125569928E-2</v>
      </c>
    </row>
    <row r="17" spans="1:18" x14ac:dyDescent="0.3">
      <c r="A17" s="1" t="s">
        <v>78</v>
      </c>
      <c r="B17">
        <v>0.41399999999999998</v>
      </c>
      <c r="C17" t="s">
        <v>17</v>
      </c>
      <c r="E17" s="4">
        <v>-56</v>
      </c>
      <c r="F17" s="5">
        <v>2.9972E-5</v>
      </c>
      <c r="G17" s="5">
        <v>2.1916700000000001E-4</v>
      </c>
      <c r="H17" s="5">
        <v>4.9579500000000005E-4</v>
      </c>
      <c r="I17" s="5">
        <v>2.8646200000000002E-4</v>
      </c>
      <c r="J17" s="5"/>
      <c r="K17" s="5">
        <f t="shared" si="0"/>
        <v>5.2576700000000001E-4</v>
      </c>
      <c r="L17" s="5">
        <f t="shared" si="1"/>
        <v>-4.6582300000000003E-4</v>
      </c>
      <c r="M17" s="5">
        <f t="shared" si="1"/>
        <v>-6.7295000000000012E-5</v>
      </c>
      <c r="N17">
        <v>1</v>
      </c>
      <c r="O17" s="5">
        <f t="shared" si="2"/>
        <v>-0.88598751918625551</v>
      </c>
      <c r="P17" s="5">
        <f t="shared" si="3"/>
        <v>-0.12799395930136356</v>
      </c>
      <c r="Q17" s="5">
        <f t="shared" si="4"/>
        <v>0.89518508576241074</v>
      </c>
      <c r="R17" s="5">
        <f t="shared" si="5"/>
        <v>7.1736073494966357E-2</v>
      </c>
    </row>
    <row r="18" spans="1:18" x14ac:dyDescent="0.3">
      <c r="A18" s="1" t="s">
        <v>76</v>
      </c>
      <c r="B18" s="2">
        <v>275</v>
      </c>
      <c r="C18" s="2" t="s">
        <v>77</v>
      </c>
      <c r="E18" s="4">
        <v>-55.5</v>
      </c>
      <c r="F18" s="5">
        <v>2.7234E-5</v>
      </c>
      <c r="G18" s="5">
        <v>1.45675E-4</v>
      </c>
      <c r="H18" s="5">
        <v>3.0184E-4</v>
      </c>
      <c r="I18" s="5">
        <v>1.8251000000000001E-4</v>
      </c>
      <c r="J18" s="5"/>
      <c r="K18" s="5">
        <f t="shared" si="0"/>
        <v>3.29074E-4</v>
      </c>
      <c r="L18" s="5">
        <f t="shared" si="1"/>
        <v>-2.7460599999999999E-4</v>
      </c>
      <c r="M18" s="5">
        <f t="shared" si="1"/>
        <v>-3.6835000000000009E-5</v>
      </c>
      <c r="N18">
        <v>1</v>
      </c>
      <c r="O18" s="5">
        <f t="shared" si="2"/>
        <v>-0.83448099819493482</v>
      </c>
      <c r="P18" s="5">
        <f t="shared" si="3"/>
        <v>-0.11193530938329983</v>
      </c>
      <c r="Q18" s="5">
        <f t="shared" si="4"/>
        <v>0.84195489774402399</v>
      </c>
      <c r="R18" s="5">
        <f t="shared" si="5"/>
        <v>6.6670851880705012E-2</v>
      </c>
    </row>
    <row r="19" spans="1:18" x14ac:dyDescent="0.3">
      <c r="A19" s="1"/>
      <c r="E19" s="4">
        <v>-55</v>
      </c>
      <c r="F19" s="5">
        <v>2.8249E-5</v>
      </c>
      <c r="G19" s="5">
        <v>2.6291800000000001E-4</v>
      </c>
      <c r="H19" s="5">
        <v>5.39903E-4</v>
      </c>
      <c r="I19" s="5">
        <v>3.0058800000000002E-4</v>
      </c>
      <c r="J19" s="5"/>
      <c r="K19" s="5">
        <f t="shared" si="0"/>
        <v>5.6815200000000005E-4</v>
      </c>
      <c r="L19" s="5">
        <f t="shared" si="1"/>
        <v>-5.1165399999999995E-4</v>
      </c>
      <c r="M19" s="5">
        <f t="shared" si="1"/>
        <v>-3.767000000000001E-5</v>
      </c>
      <c r="N19">
        <v>1</v>
      </c>
      <c r="O19" s="5">
        <f t="shared" si="2"/>
        <v>-0.90055830129965209</v>
      </c>
      <c r="P19" s="5">
        <f t="shared" si="3"/>
        <v>-6.6302679564623559E-2</v>
      </c>
      <c r="Q19" s="5">
        <f t="shared" si="4"/>
        <v>0.90299573606809691</v>
      </c>
      <c r="R19" s="5">
        <f t="shared" si="5"/>
        <v>3.6745688718100536E-2</v>
      </c>
    </row>
    <row r="20" spans="1:18" x14ac:dyDescent="0.3">
      <c r="A20" s="1" t="s">
        <v>49</v>
      </c>
      <c r="B20" s="4">
        <f>ABS(B27)+ABS(B28)</f>
        <v>30.405643476490404</v>
      </c>
      <c r="C20" t="s">
        <v>64</v>
      </c>
      <c r="E20" s="4">
        <v>-54.5</v>
      </c>
      <c r="F20" s="5">
        <v>3.4632000000000003E-5</v>
      </c>
      <c r="G20" s="5">
        <v>2.3061100000000001E-4</v>
      </c>
      <c r="H20" s="5">
        <v>5.2333299999999996E-4</v>
      </c>
      <c r="I20" s="5">
        <v>2.9987299999999998E-4</v>
      </c>
      <c r="J20" s="5"/>
      <c r="K20" s="5">
        <f t="shared" si="0"/>
        <v>5.57965E-4</v>
      </c>
      <c r="L20" s="5">
        <f t="shared" si="1"/>
        <v>-4.8870099999999991E-4</v>
      </c>
      <c r="M20" s="5">
        <f t="shared" si="1"/>
        <v>-6.9261999999999975E-5</v>
      </c>
      <c r="N20">
        <v>1</v>
      </c>
      <c r="O20" s="5">
        <f t="shared" si="2"/>
        <v>-0.87586318138234465</v>
      </c>
      <c r="P20" s="5">
        <f t="shared" si="3"/>
        <v>-0.12413323416343315</v>
      </c>
      <c r="Q20" s="5">
        <f t="shared" si="4"/>
        <v>0.88461594623038287</v>
      </c>
      <c r="R20" s="5">
        <f t="shared" si="5"/>
        <v>7.0394542893643566E-2</v>
      </c>
    </row>
    <row r="21" spans="1:18" x14ac:dyDescent="0.3">
      <c r="A21" s="1" t="s">
        <v>62</v>
      </c>
      <c r="B21" s="6">
        <f>MAX(Q:Q)*100</f>
        <v>98.393681067751004</v>
      </c>
      <c r="C21" t="s">
        <v>56</v>
      </c>
      <c r="E21" s="4">
        <v>-54</v>
      </c>
      <c r="F21" s="5">
        <v>3.3964000000000002E-5</v>
      </c>
      <c r="G21" s="5">
        <v>1.78278E-4</v>
      </c>
      <c r="H21" s="5">
        <v>4.2128700000000001E-4</v>
      </c>
      <c r="I21" s="5">
        <v>2.74541E-4</v>
      </c>
      <c r="J21" s="5"/>
      <c r="K21" s="5">
        <f t="shared" si="0"/>
        <v>4.55251E-4</v>
      </c>
      <c r="L21" s="5">
        <f t="shared" si="1"/>
        <v>-3.8732300000000002E-4</v>
      </c>
      <c r="M21" s="5">
        <f t="shared" si="1"/>
        <v>-9.6262999999999996E-5</v>
      </c>
      <c r="N21">
        <v>1</v>
      </c>
      <c r="O21" s="5">
        <f t="shared" si="2"/>
        <v>-0.85079000375616975</v>
      </c>
      <c r="P21" s="5">
        <f t="shared" si="3"/>
        <v>-0.21145038670974911</v>
      </c>
      <c r="Q21" s="5">
        <f t="shared" si="4"/>
        <v>0.87667262791256673</v>
      </c>
      <c r="R21" s="5">
        <f t="shared" si="5"/>
        <v>0.12179929125538992</v>
      </c>
    </row>
    <row r="22" spans="1:18" x14ac:dyDescent="0.3">
      <c r="A22" s="1"/>
      <c r="B22" s="6"/>
      <c r="E22" s="4">
        <v>-53.5</v>
      </c>
      <c r="F22" s="5">
        <v>3.7406000000000001E-5</v>
      </c>
      <c r="G22" s="5">
        <v>1.26422E-4</v>
      </c>
      <c r="H22" s="5">
        <v>2.7382600000000002E-4</v>
      </c>
      <c r="I22" s="5">
        <v>1.76133E-4</v>
      </c>
      <c r="J22" s="5"/>
      <c r="K22" s="5">
        <f t="shared" si="0"/>
        <v>3.1123200000000005E-4</v>
      </c>
      <c r="L22" s="5">
        <f t="shared" si="1"/>
        <v>-2.3642000000000002E-4</v>
      </c>
      <c r="M22" s="5">
        <f t="shared" si="1"/>
        <v>-4.9710999999999999E-5</v>
      </c>
      <c r="N22">
        <v>1</v>
      </c>
      <c r="O22" s="5">
        <f t="shared" si="2"/>
        <v>-0.75962625951059015</v>
      </c>
      <c r="P22" s="5">
        <f t="shared" si="3"/>
        <v>-0.1597232932346288</v>
      </c>
      <c r="Q22" s="5">
        <f t="shared" si="4"/>
        <v>0.77623680957538066</v>
      </c>
      <c r="R22" s="5">
        <f t="shared" si="5"/>
        <v>0.10362329506457797</v>
      </c>
    </row>
    <row r="23" spans="1:18" x14ac:dyDescent="0.3">
      <c r="A23" s="7" t="s">
        <v>61</v>
      </c>
      <c r="B23" s="8"/>
      <c r="C23" s="9"/>
      <c r="E23" s="4">
        <v>-53</v>
      </c>
      <c r="F23" s="5">
        <v>3.7387E-5</v>
      </c>
      <c r="G23" s="5">
        <v>1.2070000000000001E-4</v>
      </c>
      <c r="H23" s="5">
        <v>2.7871299999999999E-4</v>
      </c>
      <c r="I23" s="5">
        <v>1.83881E-4</v>
      </c>
      <c r="J23" s="5"/>
      <c r="K23" s="5">
        <f t="shared" si="0"/>
        <v>3.1609999999999999E-4</v>
      </c>
      <c r="L23" s="5">
        <f t="shared" si="1"/>
        <v>-2.4132599999999999E-4</v>
      </c>
      <c r="M23" s="5">
        <f t="shared" si="1"/>
        <v>-6.318099999999999E-5</v>
      </c>
      <c r="N23">
        <v>1</v>
      </c>
      <c r="O23" s="5">
        <f t="shared" si="2"/>
        <v>-0.76344827586206898</v>
      </c>
      <c r="P23" s="5">
        <f t="shared" si="3"/>
        <v>-0.1998766213223663</v>
      </c>
      <c r="Q23" s="5">
        <f t="shared" si="4"/>
        <v>0.78917927853435843</v>
      </c>
      <c r="R23" s="5">
        <f t="shared" si="5"/>
        <v>0.12803026478489327</v>
      </c>
    </row>
    <row r="24" spans="1:18" x14ac:dyDescent="0.3">
      <c r="A24" s="7" t="s">
        <v>52</v>
      </c>
      <c r="B24" s="9">
        <f>MAX(F:F)</f>
        <v>2.3330799999999999E-2</v>
      </c>
      <c r="C24" s="23"/>
      <c r="E24" s="4">
        <v>-52.5</v>
      </c>
      <c r="F24" s="5">
        <v>3.6174999999999998E-5</v>
      </c>
      <c r="G24" s="5">
        <v>1.2594599999999999E-4</v>
      </c>
      <c r="H24" s="5">
        <v>2.6834199999999997E-4</v>
      </c>
      <c r="I24" s="5">
        <v>1.6236399999999999E-4</v>
      </c>
      <c r="J24" s="5"/>
      <c r="K24" s="5">
        <f t="shared" si="0"/>
        <v>3.0451699999999997E-4</v>
      </c>
      <c r="L24" s="5">
        <f t="shared" si="1"/>
        <v>-2.3216699999999997E-4</v>
      </c>
      <c r="M24" s="5">
        <f t="shared" si="1"/>
        <v>-3.6418000000000003E-5</v>
      </c>
      <c r="N24">
        <v>1</v>
      </c>
      <c r="O24" s="5">
        <f t="shared" si="2"/>
        <v>-0.76241063717296575</v>
      </c>
      <c r="P24" s="5">
        <f t="shared" si="3"/>
        <v>-0.11959266641928039</v>
      </c>
      <c r="Q24" s="5">
        <f t="shared" si="4"/>
        <v>0.7717333642753571</v>
      </c>
      <c r="R24" s="5">
        <f t="shared" si="5"/>
        <v>7.7796672140252682E-2</v>
      </c>
    </row>
    <row r="25" spans="1:18" x14ac:dyDescent="0.3">
      <c r="A25" s="7" t="s">
        <v>71</v>
      </c>
      <c r="B25" s="23">
        <f>MATCH(B24,F:F,0)</f>
        <v>126</v>
      </c>
      <c r="C25" s="23"/>
      <c r="E25" s="4">
        <v>-52</v>
      </c>
      <c r="F25" s="5">
        <v>4.9091999999999997E-5</v>
      </c>
      <c r="G25" s="5">
        <v>2.3597599999999999E-4</v>
      </c>
      <c r="H25" s="5">
        <v>6.0952100000000002E-4</v>
      </c>
      <c r="I25" s="5">
        <v>4.12049E-4</v>
      </c>
      <c r="J25" s="5"/>
      <c r="K25" s="5">
        <f t="shared" si="0"/>
        <v>6.5861300000000006E-4</v>
      </c>
      <c r="L25" s="5">
        <f t="shared" si="1"/>
        <v>-5.6042899999999998E-4</v>
      </c>
      <c r="M25" s="5">
        <f t="shared" si="1"/>
        <v>-1.7607300000000001E-4</v>
      </c>
      <c r="N25">
        <v>1</v>
      </c>
      <c r="O25" s="5">
        <f t="shared" si="2"/>
        <v>-0.85092307622230345</v>
      </c>
      <c r="P25" s="5">
        <f t="shared" si="3"/>
        <v>-0.2673390898752378</v>
      </c>
      <c r="Q25" s="5">
        <f t="shared" si="4"/>
        <v>0.89193064227155505</v>
      </c>
      <c r="R25" s="5">
        <f t="shared" si="5"/>
        <v>0.15220523701987598</v>
      </c>
    </row>
    <row r="26" spans="1:18" x14ac:dyDescent="0.3">
      <c r="A26" s="7" t="s">
        <v>53</v>
      </c>
      <c r="B26" s="23">
        <f>B24/2</f>
        <v>1.1665399999999999E-2</v>
      </c>
      <c r="C26" s="9"/>
      <c r="E26" s="4">
        <v>-51.5</v>
      </c>
      <c r="F26" s="5">
        <v>4.6971999999999997E-5</v>
      </c>
      <c r="G26" s="5">
        <v>2.3859799999999999E-4</v>
      </c>
      <c r="H26" s="5">
        <v>5.0557E-4</v>
      </c>
      <c r="I26" s="5">
        <v>3.0356799999999999E-4</v>
      </c>
      <c r="J26" s="5"/>
      <c r="K26" s="5">
        <f t="shared" si="0"/>
        <v>5.5254200000000005E-4</v>
      </c>
      <c r="L26" s="5">
        <f t="shared" si="1"/>
        <v>-4.58598E-4</v>
      </c>
      <c r="M26" s="5">
        <f t="shared" si="1"/>
        <v>-6.4969999999999996E-5</v>
      </c>
      <c r="N26">
        <v>1</v>
      </c>
      <c r="O26" s="5">
        <f t="shared" si="2"/>
        <v>-0.82997853556833678</v>
      </c>
      <c r="P26" s="5">
        <f t="shared" si="3"/>
        <v>-0.11758382168233364</v>
      </c>
      <c r="Q26" s="5">
        <f t="shared" si="4"/>
        <v>0.83826626117575775</v>
      </c>
      <c r="R26" s="5">
        <f t="shared" si="5"/>
        <v>7.0367181209858021E-2</v>
      </c>
    </row>
    <row r="27" spans="1:18" x14ac:dyDescent="0.3">
      <c r="A27" s="7" t="s">
        <v>54</v>
      </c>
      <c r="B27" s="24">
        <f>E90 + (B26 -F90) * (E91 - E90) / (F91 - F90)</f>
        <v>-19.167553191489361</v>
      </c>
      <c r="C27" s="9" t="s">
        <v>64</v>
      </c>
      <c r="E27" s="4">
        <v>-51</v>
      </c>
      <c r="F27" s="5">
        <v>6.7562000000000001E-5</v>
      </c>
      <c r="G27" s="5">
        <v>2.12134E-4</v>
      </c>
      <c r="H27" s="5">
        <v>5.4800900000000002E-4</v>
      </c>
      <c r="I27" s="5">
        <v>3.9786299999999998E-4</v>
      </c>
      <c r="J27" s="5"/>
      <c r="K27" s="5">
        <f t="shared" si="0"/>
        <v>6.1557099999999998E-4</v>
      </c>
      <c r="L27" s="5">
        <f t="shared" si="1"/>
        <v>-4.80447E-4</v>
      </c>
      <c r="M27" s="5">
        <f t="shared" si="1"/>
        <v>-1.8572899999999998E-4</v>
      </c>
      <c r="N27">
        <v>1</v>
      </c>
      <c r="O27" s="5">
        <f t="shared" si="2"/>
        <v>-0.78048998409606696</v>
      </c>
      <c r="P27" s="5">
        <f t="shared" si="3"/>
        <v>-0.30171824208742776</v>
      </c>
      <c r="Q27" s="5">
        <f t="shared" si="4"/>
        <v>0.83677865226271553</v>
      </c>
      <c r="R27" s="5">
        <f t="shared" si="5"/>
        <v>0.18444008181240582</v>
      </c>
    </row>
    <row r="28" spans="1:18" x14ac:dyDescent="0.3">
      <c r="A28" s="7" t="s">
        <v>55</v>
      </c>
      <c r="B28" s="24">
        <f>E151 + (B26 -F151) * (E152 - E151) / (F152 - F151)</f>
        <v>11.238090285001041</v>
      </c>
      <c r="C28" s="9" t="s">
        <v>64</v>
      </c>
      <c r="E28" s="4">
        <v>-50.5</v>
      </c>
      <c r="F28" s="5">
        <v>5.6385999999999999E-5</v>
      </c>
      <c r="G28" s="5">
        <v>3.02436E-4</v>
      </c>
      <c r="H28" s="5">
        <v>7.2706099999999998E-4</v>
      </c>
      <c r="I28" s="5">
        <v>4.6736199999999997E-4</v>
      </c>
      <c r="J28" s="5"/>
      <c r="K28" s="5">
        <f t="shared" si="0"/>
        <v>7.8344699999999994E-4</v>
      </c>
      <c r="L28" s="5">
        <f t="shared" si="1"/>
        <v>-6.7067500000000003E-4</v>
      </c>
      <c r="M28" s="5">
        <f t="shared" si="1"/>
        <v>-1.6492599999999997E-4</v>
      </c>
      <c r="N28">
        <v>1</v>
      </c>
      <c r="O28" s="5">
        <f t="shared" si="2"/>
        <v>-0.85605663178236702</v>
      </c>
      <c r="P28" s="5">
        <f t="shared" si="3"/>
        <v>-0.21051328296617383</v>
      </c>
      <c r="Q28" s="5">
        <f t="shared" si="4"/>
        <v>0.88156043418688401</v>
      </c>
      <c r="R28" s="5">
        <f t="shared" si="5"/>
        <v>0.1205629996436106</v>
      </c>
    </row>
    <row r="29" spans="1:18" x14ac:dyDescent="0.3">
      <c r="E29" s="4">
        <v>-50</v>
      </c>
      <c r="F29" s="5">
        <v>6.9306000000000004E-5</v>
      </c>
      <c r="G29" s="5">
        <v>2.76865E-4</v>
      </c>
      <c r="H29" s="5">
        <v>6.3550800000000001E-4</v>
      </c>
      <c r="I29" s="5">
        <v>4.0531299999999997E-4</v>
      </c>
      <c r="J29" s="5"/>
      <c r="K29" s="5">
        <f t="shared" si="0"/>
        <v>7.04814E-4</v>
      </c>
      <c r="L29" s="5">
        <f t="shared" si="1"/>
        <v>-5.6620200000000002E-4</v>
      </c>
      <c r="M29" s="5">
        <f t="shared" si="1"/>
        <v>-1.2844799999999997E-4</v>
      </c>
      <c r="N29">
        <v>1</v>
      </c>
      <c r="O29" s="5">
        <f t="shared" si="2"/>
        <v>-0.80333534804927265</v>
      </c>
      <c r="P29" s="5">
        <f t="shared" si="3"/>
        <v>-0.18224382603069741</v>
      </c>
      <c r="Q29" s="5">
        <f t="shared" si="4"/>
        <v>0.82374783371596993</v>
      </c>
      <c r="R29" s="5">
        <f t="shared" si="5"/>
        <v>0.11154156325937686</v>
      </c>
    </row>
    <row r="30" spans="1:18" x14ac:dyDescent="0.3">
      <c r="E30" s="4">
        <v>-49.5</v>
      </c>
      <c r="F30" s="5">
        <v>6.7397999999999994E-5</v>
      </c>
      <c r="G30" s="5">
        <v>3.3635099999999998E-4</v>
      </c>
      <c r="H30" s="5">
        <v>8.04666E-4</v>
      </c>
      <c r="I30" s="5">
        <v>5.2601500000000001E-4</v>
      </c>
      <c r="J30" s="5"/>
      <c r="K30" s="5">
        <f t="shared" si="0"/>
        <v>8.7206399999999998E-4</v>
      </c>
      <c r="L30" s="5">
        <f t="shared" si="1"/>
        <v>-7.3726800000000002E-4</v>
      </c>
      <c r="M30" s="5">
        <f t="shared" si="1"/>
        <v>-1.8966400000000003E-4</v>
      </c>
      <c r="N30">
        <v>1</v>
      </c>
      <c r="O30" s="5">
        <f t="shared" si="2"/>
        <v>-0.84542877586966103</v>
      </c>
      <c r="P30" s="5">
        <f t="shared" si="3"/>
        <v>-0.21748862468809632</v>
      </c>
      <c r="Q30" s="5">
        <f t="shared" si="4"/>
        <v>0.87295539229515795</v>
      </c>
      <c r="R30" s="5">
        <f t="shared" si="5"/>
        <v>0.12589638283659049</v>
      </c>
    </row>
    <row r="31" spans="1:18" x14ac:dyDescent="0.3">
      <c r="E31" s="4">
        <v>-49</v>
      </c>
      <c r="F31" s="5">
        <v>7.3187000000000002E-5</v>
      </c>
      <c r="G31" s="5">
        <v>3.9834000000000001E-4</v>
      </c>
      <c r="H31" s="5">
        <v>9.1457699999999997E-4</v>
      </c>
      <c r="I31" s="5">
        <v>5.7196999999999999E-4</v>
      </c>
      <c r="J31" s="5"/>
      <c r="K31" s="5">
        <f t="shared" si="0"/>
        <v>9.8776399999999992E-4</v>
      </c>
      <c r="L31" s="5">
        <f t="shared" si="1"/>
        <v>-8.4139000000000002E-4</v>
      </c>
      <c r="M31" s="5">
        <f t="shared" si="1"/>
        <v>-1.7362999999999998E-4</v>
      </c>
      <c r="N31">
        <v>1</v>
      </c>
      <c r="O31" s="5">
        <f t="shared" si="2"/>
        <v>-0.85181278119064885</v>
      </c>
      <c r="P31" s="5">
        <f t="shared" si="3"/>
        <v>-0.17578085453610376</v>
      </c>
      <c r="Q31" s="5">
        <f t="shared" si="4"/>
        <v>0.86976084242807294</v>
      </c>
      <c r="R31" s="5">
        <f t="shared" si="5"/>
        <v>0.10175213198997261</v>
      </c>
    </row>
    <row r="32" spans="1:18" x14ac:dyDescent="0.3">
      <c r="E32" s="4">
        <v>-48.5</v>
      </c>
      <c r="F32" s="5">
        <v>9.1277E-5</v>
      </c>
      <c r="G32" s="5">
        <v>3.3086699999999999E-4</v>
      </c>
      <c r="H32" s="5">
        <v>8.0752700000000005E-4</v>
      </c>
      <c r="I32" s="5">
        <v>5.4973700000000001E-4</v>
      </c>
      <c r="J32" s="5"/>
      <c r="K32" s="5">
        <f t="shared" si="0"/>
        <v>8.9880400000000001E-4</v>
      </c>
      <c r="L32" s="5">
        <f t="shared" si="1"/>
        <v>-7.1625000000000009E-4</v>
      </c>
      <c r="M32" s="5">
        <f t="shared" si="1"/>
        <v>-2.1887000000000002E-4</v>
      </c>
      <c r="N32">
        <v>1</v>
      </c>
      <c r="O32" s="5">
        <f t="shared" si="2"/>
        <v>-0.79689231467594723</v>
      </c>
      <c r="P32" s="5">
        <f t="shared" si="3"/>
        <v>-0.24351248993106397</v>
      </c>
      <c r="Q32" s="5">
        <f t="shared" si="4"/>
        <v>0.83326808047711476</v>
      </c>
      <c r="R32" s="5">
        <f t="shared" si="5"/>
        <v>0.14828301358131038</v>
      </c>
    </row>
    <row r="33" spans="5:18" x14ac:dyDescent="0.3">
      <c r="E33" s="4">
        <v>-48</v>
      </c>
      <c r="F33" s="5">
        <v>1.3955E-4</v>
      </c>
      <c r="G33" s="5">
        <v>4.8369400000000001E-4</v>
      </c>
      <c r="H33" s="5">
        <v>1.3096399999999999E-3</v>
      </c>
      <c r="I33" s="5">
        <v>9.4193599999999999E-4</v>
      </c>
      <c r="J33" s="5"/>
      <c r="K33" s="5">
        <f t="shared" si="0"/>
        <v>1.4491899999999999E-3</v>
      </c>
      <c r="L33" s="5">
        <f t="shared" si="1"/>
        <v>-1.1700899999999999E-3</v>
      </c>
      <c r="M33" s="5">
        <f t="shared" si="1"/>
        <v>-4.5824199999999998E-4</v>
      </c>
      <c r="N33">
        <v>1</v>
      </c>
      <c r="O33" s="5">
        <f t="shared" si="2"/>
        <v>-0.80740965642876361</v>
      </c>
      <c r="P33" s="5">
        <f t="shared" si="3"/>
        <v>-0.31620560451010565</v>
      </c>
      <c r="Q33" s="5">
        <f t="shared" si="4"/>
        <v>0.86711956362315767</v>
      </c>
      <c r="R33" s="5">
        <f t="shared" si="5"/>
        <v>0.1866349217616349</v>
      </c>
    </row>
    <row r="34" spans="5:18" x14ac:dyDescent="0.3">
      <c r="E34" s="4">
        <v>-47.5</v>
      </c>
      <c r="F34" s="5">
        <v>1.22481E-4</v>
      </c>
      <c r="G34" s="5">
        <v>5.4681700000000001E-4</v>
      </c>
      <c r="H34" s="5">
        <v>1.44447E-3</v>
      </c>
      <c r="I34" s="5">
        <v>9.9325900000000003E-4</v>
      </c>
      <c r="J34" s="5"/>
      <c r="K34" s="5">
        <f t="shared" si="0"/>
        <v>1.566951E-3</v>
      </c>
      <c r="L34" s="5">
        <f t="shared" si="1"/>
        <v>-1.321989E-3</v>
      </c>
      <c r="M34" s="5">
        <f t="shared" si="1"/>
        <v>-4.4644200000000002E-4</v>
      </c>
      <c r="N34">
        <v>1</v>
      </c>
      <c r="O34" s="5">
        <f t="shared" si="2"/>
        <v>-0.84366964889138207</v>
      </c>
      <c r="P34" s="5">
        <f t="shared" si="3"/>
        <v>-0.28491127035880509</v>
      </c>
      <c r="Q34" s="5">
        <f t="shared" si="4"/>
        <v>0.8904790331265392</v>
      </c>
      <c r="R34" s="5">
        <f t="shared" si="5"/>
        <v>0.16283984018234271</v>
      </c>
    </row>
    <row r="35" spans="5:18" x14ac:dyDescent="0.3">
      <c r="E35" s="4">
        <v>-47</v>
      </c>
      <c r="F35" s="5">
        <v>1.3970700000000001E-4</v>
      </c>
      <c r="G35" s="5">
        <v>5.5629400000000004E-4</v>
      </c>
      <c r="H35" s="5">
        <v>1.42253E-3</v>
      </c>
      <c r="I35" s="5">
        <v>9.6083099999999999E-4</v>
      </c>
      <c r="J35" s="5"/>
      <c r="K35" s="5">
        <f t="shared" si="0"/>
        <v>1.562237E-3</v>
      </c>
      <c r="L35" s="5">
        <f t="shared" si="1"/>
        <v>-1.282823E-3</v>
      </c>
      <c r="M35" s="5">
        <f t="shared" si="1"/>
        <v>-4.0453699999999995E-4</v>
      </c>
      <c r="N35">
        <v>1</v>
      </c>
      <c r="O35" s="5">
        <f t="shared" si="2"/>
        <v>-0.8211449351154787</v>
      </c>
      <c r="P35" s="5">
        <f t="shared" si="3"/>
        <v>-0.25894726600381374</v>
      </c>
      <c r="Q35" s="5">
        <f t="shared" si="4"/>
        <v>0.86100678919312457</v>
      </c>
      <c r="R35" s="5">
        <f t="shared" si="5"/>
        <v>0.15273916228160211</v>
      </c>
    </row>
    <row r="36" spans="5:18" x14ac:dyDescent="0.3">
      <c r="E36" s="4">
        <v>-46.5</v>
      </c>
      <c r="F36" s="5">
        <v>1.19128E-4</v>
      </c>
      <c r="G36" s="5">
        <v>6.8861599999999997E-4</v>
      </c>
      <c r="H36" s="5">
        <v>1.6892000000000001E-3</v>
      </c>
      <c r="I36" s="5">
        <v>1.0905299999999999E-3</v>
      </c>
      <c r="J36" s="5"/>
      <c r="K36" s="5">
        <f t="shared" si="0"/>
        <v>1.8083280000000001E-3</v>
      </c>
      <c r="L36" s="5">
        <f t="shared" si="1"/>
        <v>-1.570072E-3</v>
      </c>
      <c r="M36" s="5">
        <f t="shared" si="1"/>
        <v>-4.0191399999999996E-4</v>
      </c>
      <c r="N36">
        <v>1</v>
      </c>
      <c r="O36" s="5">
        <f t="shared" si="2"/>
        <v>-0.86824514136815889</v>
      </c>
      <c r="P36" s="5">
        <f t="shared" si="3"/>
        <v>-0.2222572453669909</v>
      </c>
      <c r="Q36" s="5">
        <f t="shared" si="4"/>
        <v>0.8962409880314206</v>
      </c>
      <c r="R36" s="5">
        <f t="shared" si="5"/>
        <v>0.12530154853062275</v>
      </c>
    </row>
    <row r="37" spans="5:18" x14ac:dyDescent="0.3">
      <c r="E37" s="4">
        <v>-46</v>
      </c>
      <c r="F37" s="5">
        <v>1.7099899999999999E-4</v>
      </c>
      <c r="G37" s="5">
        <v>7.4571700000000002E-4</v>
      </c>
      <c r="H37" s="5">
        <v>1.8545499999999999E-3</v>
      </c>
      <c r="I37" s="5">
        <v>1.22762E-3</v>
      </c>
      <c r="J37" s="5"/>
      <c r="K37" s="5">
        <f t="shared" si="0"/>
        <v>2.0255489999999998E-3</v>
      </c>
      <c r="L37" s="5">
        <f t="shared" si="1"/>
        <v>-1.6835509999999999E-3</v>
      </c>
      <c r="M37" s="5">
        <f t="shared" si="1"/>
        <v>-4.81903E-4</v>
      </c>
      <c r="N37">
        <v>1</v>
      </c>
      <c r="O37" s="5">
        <f t="shared" si="2"/>
        <v>-0.83115787374188432</v>
      </c>
      <c r="P37" s="5">
        <f t="shared" si="3"/>
        <v>-0.23791228945831477</v>
      </c>
      <c r="Q37" s="5">
        <f t="shared" si="4"/>
        <v>0.86453783523824279</v>
      </c>
      <c r="R37" s="5">
        <f t="shared" si="5"/>
        <v>0.13939373741300479</v>
      </c>
    </row>
    <row r="38" spans="5:18" x14ac:dyDescent="0.3">
      <c r="E38" s="4">
        <v>-45.5</v>
      </c>
      <c r="F38" s="5">
        <v>1.5595600000000001E-4</v>
      </c>
      <c r="G38" s="5">
        <v>9.0897500000000002E-4</v>
      </c>
      <c r="H38" s="5">
        <v>2.2225499999999998E-3</v>
      </c>
      <c r="I38" s="5">
        <v>1.3856999999999999E-3</v>
      </c>
      <c r="J38" s="5"/>
      <c r="K38" s="5">
        <f t="shared" si="0"/>
        <v>2.3785059999999998E-3</v>
      </c>
      <c r="L38" s="5">
        <f t="shared" si="1"/>
        <v>-2.0665939999999997E-3</v>
      </c>
      <c r="M38" s="5">
        <f t="shared" si="1"/>
        <v>-4.7672499999999989E-4</v>
      </c>
      <c r="N38">
        <v>1</v>
      </c>
      <c r="O38" s="5">
        <f t="shared" si="2"/>
        <v>-0.86886221855231804</v>
      </c>
      <c r="P38" s="5">
        <f t="shared" si="3"/>
        <v>-0.20043043826671025</v>
      </c>
      <c r="Q38" s="5">
        <f t="shared" si="4"/>
        <v>0.89168038859865129</v>
      </c>
      <c r="R38" s="5">
        <f t="shared" si="5"/>
        <v>0.11335777487910802</v>
      </c>
    </row>
    <row r="39" spans="5:18" x14ac:dyDescent="0.3">
      <c r="E39" s="4">
        <v>-45</v>
      </c>
      <c r="F39" s="5">
        <v>1.4200199999999999E-4</v>
      </c>
      <c r="G39" s="5">
        <v>1.2116500000000001E-3</v>
      </c>
      <c r="H39" s="5">
        <v>2.9935999999999999E-3</v>
      </c>
      <c r="I39" s="5">
        <v>1.92095E-3</v>
      </c>
      <c r="J39" s="5"/>
      <c r="K39" s="5">
        <f t="shared" si="0"/>
        <v>3.1356019999999999E-3</v>
      </c>
      <c r="L39" s="5">
        <f t="shared" si="1"/>
        <v>-2.8515979999999999E-3</v>
      </c>
      <c r="M39" s="5">
        <f t="shared" si="1"/>
        <v>-7.0929999999999995E-4</v>
      </c>
      <c r="N39">
        <v>1</v>
      </c>
      <c r="O39" s="5">
        <f t="shared" si="2"/>
        <v>-0.90942600495853743</v>
      </c>
      <c r="P39" s="5">
        <f t="shared" si="3"/>
        <v>-0.22620855580523291</v>
      </c>
      <c r="Q39" s="5">
        <f t="shared" si="4"/>
        <v>0.93713711334806016</v>
      </c>
      <c r="R39" s="5">
        <f t="shared" si="5"/>
        <v>0.12189514374394124</v>
      </c>
    </row>
    <row r="40" spans="5:18" x14ac:dyDescent="0.3">
      <c r="E40" s="4">
        <v>-44.5</v>
      </c>
      <c r="F40" s="5">
        <v>1.18569E-4</v>
      </c>
      <c r="G40" s="5">
        <v>7.5102199999999995E-4</v>
      </c>
      <c r="H40" s="5">
        <v>1.8191399999999999E-3</v>
      </c>
      <c r="I40" s="5">
        <v>1.18447E-3</v>
      </c>
      <c r="J40" s="5"/>
      <c r="K40" s="5">
        <f t="shared" si="0"/>
        <v>1.9377089999999999E-3</v>
      </c>
      <c r="L40" s="5">
        <f t="shared" si="1"/>
        <v>-1.7005709999999999E-3</v>
      </c>
      <c r="M40" s="5">
        <f t="shared" si="1"/>
        <v>-4.3344800000000001E-4</v>
      </c>
      <c r="N40">
        <v>1</v>
      </c>
      <c r="O40" s="5">
        <f t="shared" si="2"/>
        <v>-0.87761939486269613</v>
      </c>
      <c r="P40" s="5">
        <f t="shared" si="3"/>
        <v>-0.22369096701310673</v>
      </c>
      <c r="Q40" s="5">
        <f t="shared" si="4"/>
        <v>0.90567844788447061</v>
      </c>
      <c r="R40" s="5">
        <f t="shared" si="5"/>
        <v>0.12478493666430607</v>
      </c>
    </row>
    <row r="41" spans="5:18" x14ac:dyDescent="0.3">
      <c r="E41" s="4">
        <v>-44</v>
      </c>
      <c r="F41" s="5">
        <v>1.21505E-4</v>
      </c>
      <c r="G41" s="5">
        <v>5.3596899999999996E-4</v>
      </c>
      <c r="H41" s="5">
        <v>1.32037E-3</v>
      </c>
      <c r="I41" s="5">
        <v>8.9645800000000004E-4</v>
      </c>
      <c r="J41" s="5"/>
      <c r="K41" s="5">
        <f t="shared" si="0"/>
        <v>1.441875E-3</v>
      </c>
      <c r="L41" s="5">
        <f t="shared" si="1"/>
        <v>-1.1988649999999999E-3</v>
      </c>
      <c r="M41" s="5">
        <f t="shared" si="1"/>
        <v>-3.6048900000000008E-4</v>
      </c>
      <c r="N41">
        <v>1</v>
      </c>
      <c r="O41" s="5">
        <f t="shared" si="2"/>
        <v>-0.83146250541829203</v>
      </c>
      <c r="P41" s="5">
        <f t="shared" si="3"/>
        <v>-0.25001404421326401</v>
      </c>
      <c r="Q41" s="5">
        <f t="shared" si="4"/>
        <v>0.86823782468879762</v>
      </c>
      <c r="R41" s="5">
        <f t="shared" si="5"/>
        <v>0.14604572411849778</v>
      </c>
    </row>
    <row r="42" spans="5:18" x14ac:dyDescent="0.3">
      <c r="E42" s="4">
        <v>-43.5</v>
      </c>
      <c r="F42" s="5">
        <v>1.1734E-4</v>
      </c>
      <c r="G42" s="5">
        <v>9.1719999999999996E-4</v>
      </c>
      <c r="H42" s="5">
        <v>2.14292E-3</v>
      </c>
      <c r="I42" s="5">
        <v>1.3055899999999999E-3</v>
      </c>
      <c r="J42" s="5"/>
      <c r="K42" s="5">
        <f t="shared" si="0"/>
        <v>2.26026E-3</v>
      </c>
      <c r="L42" s="5">
        <f t="shared" si="1"/>
        <v>-2.0255799999999999E-3</v>
      </c>
      <c r="M42" s="5">
        <f t="shared" si="1"/>
        <v>-3.8838999999999996E-4</v>
      </c>
      <c r="N42">
        <v>1</v>
      </c>
      <c r="O42" s="5">
        <f t="shared" si="2"/>
        <v>-0.89617123693734346</v>
      </c>
      <c r="P42" s="5">
        <f t="shared" si="3"/>
        <v>-0.17183421376301838</v>
      </c>
      <c r="Q42" s="5">
        <f t="shared" si="4"/>
        <v>0.91249651118969377</v>
      </c>
      <c r="R42" s="5">
        <f t="shared" si="5"/>
        <v>9.4721651598450501E-2</v>
      </c>
    </row>
    <row r="43" spans="5:18" x14ac:dyDescent="0.3">
      <c r="E43" s="4">
        <v>-43</v>
      </c>
      <c r="F43" s="5">
        <v>1.2650399999999999E-4</v>
      </c>
      <c r="G43" s="5">
        <v>5.0497400000000005E-4</v>
      </c>
      <c r="H43" s="5">
        <v>1.0934E-3</v>
      </c>
      <c r="I43" s="5">
        <v>6.6590699999999998E-4</v>
      </c>
      <c r="J43" s="5"/>
      <c r="K43" s="5">
        <f t="shared" si="0"/>
        <v>1.219904E-3</v>
      </c>
      <c r="L43" s="5">
        <f t="shared" si="1"/>
        <v>-9.6689600000000007E-4</v>
      </c>
      <c r="M43" s="5">
        <f t="shared" si="1"/>
        <v>-1.6093299999999993E-4</v>
      </c>
      <c r="N43">
        <v>1</v>
      </c>
      <c r="O43" s="5">
        <f t="shared" si="2"/>
        <v>-0.79260007344840255</v>
      </c>
      <c r="P43" s="5">
        <f t="shared" si="3"/>
        <v>-0.13192267588269235</v>
      </c>
      <c r="Q43" s="5">
        <f t="shared" si="4"/>
        <v>0.80350386983664424</v>
      </c>
      <c r="R43" s="5">
        <f t="shared" si="5"/>
        <v>8.24654882619998E-2</v>
      </c>
    </row>
    <row r="44" spans="5:18" x14ac:dyDescent="0.3">
      <c r="E44" s="4">
        <v>-42.5</v>
      </c>
      <c r="F44" s="5">
        <v>1.16587E-4</v>
      </c>
      <c r="G44" s="5">
        <v>7.7653300000000004E-4</v>
      </c>
      <c r="H44" s="5">
        <v>1.7385600000000001E-3</v>
      </c>
      <c r="I44" s="5">
        <v>1.0368899999999999E-3</v>
      </c>
      <c r="J44" s="5"/>
      <c r="K44" s="5">
        <f t="shared" si="0"/>
        <v>1.8551470000000001E-3</v>
      </c>
      <c r="L44" s="5">
        <f t="shared" si="1"/>
        <v>-1.6219730000000001E-3</v>
      </c>
      <c r="M44" s="5">
        <f t="shared" si="1"/>
        <v>-2.6035699999999991E-4</v>
      </c>
      <c r="N44">
        <v>1</v>
      </c>
      <c r="O44" s="5">
        <f t="shared" si="2"/>
        <v>-0.87430969082234455</v>
      </c>
      <c r="P44" s="5">
        <f t="shared" si="3"/>
        <v>-0.14034305637235212</v>
      </c>
      <c r="Q44" s="5">
        <f t="shared" si="4"/>
        <v>0.88550189663139456</v>
      </c>
      <c r="R44" s="5">
        <f t="shared" si="5"/>
        <v>7.9580487758322424E-2</v>
      </c>
    </row>
    <row r="45" spans="5:18" x14ac:dyDescent="0.3">
      <c r="E45" s="4">
        <v>-42</v>
      </c>
      <c r="F45" s="5">
        <v>1.52134E-4</v>
      </c>
      <c r="G45" s="5">
        <v>8.3518399999999999E-4</v>
      </c>
      <c r="H45" s="5">
        <v>1.84775E-3</v>
      </c>
      <c r="I45" s="5">
        <v>1.09483E-3</v>
      </c>
      <c r="J45" s="5"/>
      <c r="K45" s="5">
        <f t="shared" si="0"/>
        <v>1.9998839999999999E-3</v>
      </c>
      <c r="L45" s="5">
        <f t="shared" si="1"/>
        <v>-1.6956160000000001E-3</v>
      </c>
      <c r="M45" s="5">
        <f t="shared" si="1"/>
        <v>-2.5964599999999999E-4</v>
      </c>
      <c r="N45">
        <v>1</v>
      </c>
      <c r="O45" s="5">
        <f t="shared" si="2"/>
        <v>-0.84785717571619157</v>
      </c>
      <c r="P45" s="5">
        <f t="shared" si="3"/>
        <v>-0.12983053017074991</v>
      </c>
      <c r="Q45" s="5">
        <f t="shared" si="4"/>
        <v>0.85773991219824608</v>
      </c>
      <c r="R45" s="5">
        <f t="shared" si="5"/>
        <v>7.5973769178052666E-2</v>
      </c>
    </row>
    <row r="46" spans="5:18" x14ac:dyDescent="0.3">
      <c r="E46" s="4">
        <v>-41.5</v>
      </c>
      <c r="F46" s="5">
        <v>2.19108E-4</v>
      </c>
      <c r="G46" s="5">
        <v>9.782390000000001E-4</v>
      </c>
      <c r="H46" s="5">
        <v>2.0380200000000002E-3</v>
      </c>
      <c r="I46" s="5">
        <v>1.17398E-3</v>
      </c>
      <c r="J46" s="5"/>
      <c r="K46" s="5">
        <f t="shared" si="0"/>
        <v>2.2571280000000002E-3</v>
      </c>
      <c r="L46" s="5">
        <f t="shared" si="1"/>
        <v>-1.8189120000000002E-3</v>
      </c>
      <c r="M46" s="5">
        <f t="shared" si="1"/>
        <v>-1.9574099999999993E-4</v>
      </c>
      <c r="N46">
        <v>1</v>
      </c>
      <c r="O46" s="5">
        <f t="shared" si="2"/>
        <v>-0.80585239295246003</v>
      </c>
      <c r="P46" s="5">
        <f t="shared" si="3"/>
        <v>-8.6721267026061394E-2</v>
      </c>
      <c r="Q46" s="5">
        <f t="shared" si="4"/>
        <v>0.81050518652369619</v>
      </c>
      <c r="R46" s="5">
        <f t="shared" si="5"/>
        <v>5.3600886682618573E-2</v>
      </c>
    </row>
    <row r="47" spans="5:18" x14ac:dyDescent="0.3">
      <c r="E47" s="4">
        <v>-41</v>
      </c>
      <c r="F47" s="5">
        <v>4.02929E-4</v>
      </c>
      <c r="G47" s="5">
        <v>1.8136599999999999E-3</v>
      </c>
      <c r="H47" s="5">
        <v>3.60443E-3</v>
      </c>
      <c r="I47" s="5">
        <v>1.9734100000000001E-3</v>
      </c>
      <c r="J47" s="5"/>
      <c r="K47" s="5">
        <f t="shared" si="0"/>
        <v>4.0073590000000003E-3</v>
      </c>
      <c r="L47" s="5">
        <f t="shared" si="1"/>
        <v>-3.2015009999999998E-3</v>
      </c>
      <c r="M47" s="5">
        <f t="shared" si="1"/>
        <v>-1.5975000000000017E-4</v>
      </c>
      <c r="N47">
        <v>1</v>
      </c>
      <c r="O47" s="5">
        <f t="shared" si="2"/>
        <v>-0.79890546367320714</v>
      </c>
      <c r="P47" s="5">
        <f t="shared" si="3"/>
        <v>-3.9864159911802304E-2</v>
      </c>
      <c r="Q47" s="5">
        <f t="shared" si="4"/>
        <v>0.79989942563573313</v>
      </c>
      <c r="R47" s="5">
        <f t="shared" si="5"/>
        <v>2.4928558950925675E-2</v>
      </c>
    </row>
    <row r="48" spans="5:18" x14ac:dyDescent="0.3">
      <c r="E48" s="4">
        <v>-40.5</v>
      </c>
      <c r="F48" s="5">
        <v>8.1038799999999999E-4</v>
      </c>
      <c r="G48" s="5">
        <v>4.0047499999999996E-3</v>
      </c>
      <c r="H48" s="5">
        <v>8.1945100000000003E-3</v>
      </c>
      <c r="I48" s="5">
        <v>4.4715700000000002E-3</v>
      </c>
      <c r="J48" s="5"/>
      <c r="K48" s="5">
        <f t="shared" si="0"/>
        <v>9.0048980000000008E-3</v>
      </c>
      <c r="L48" s="5">
        <f t="shared" si="1"/>
        <v>-7.3841219999999999E-3</v>
      </c>
      <c r="M48" s="5">
        <f t="shared" si="1"/>
        <v>-4.668200000000006E-4</v>
      </c>
      <c r="N48">
        <v>1</v>
      </c>
      <c r="O48" s="5">
        <f t="shared" si="2"/>
        <v>-0.82001173139329275</v>
      </c>
      <c r="P48" s="5">
        <f t="shared" si="3"/>
        <v>-5.1840676040972429E-2</v>
      </c>
      <c r="Q48" s="5">
        <f t="shared" si="4"/>
        <v>0.82164876639292217</v>
      </c>
      <c r="R48" s="5">
        <f t="shared" si="5"/>
        <v>3.1567705305852428E-2</v>
      </c>
    </row>
    <row r="49" spans="5:18" x14ac:dyDescent="0.3">
      <c r="E49" s="4">
        <v>-40</v>
      </c>
      <c r="F49" s="5">
        <v>1.3120199999999999E-3</v>
      </c>
      <c r="G49" s="5">
        <v>8.3046600000000002E-3</v>
      </c>
      <c r="H49" s="5">
        <v>1.7122399999999999E-2</v>
      </c>
      <c r="I49" s="5">
        <v>9.2507000000000006E-3</v>
      </c>
      <c r="J49" s="5"/>
      <c r="K49" s="5">
        <f t="shared" si="0"/>
        <v>1.843442E-2</v>
      </c>
      <c r="L49" s="5">
        <f t="shared" si="1"/>
        <v>-1.5810379999999999E-2</v>
      </c>
      <c r="M49" s="5">
        <f t="shared" si="1"/>
        <v>-9.4604000000000042E-4</v>
      </c>
      <c r="N49">
        <v>1</v>
      </c>
      <c r="O49" s="5">
        <f t="shared" si="2"/>
        <v>-0.85765540765589576</v>
      </c>
      <c r="P49" s="5">
        <f t="shared" si="3"/>
        <v>-5.1319216986485089E-2</v>
      </c>
      <c r="Q49" s="5">
        <f t="shared" si="4"/>
        <v>0.85918942050836888</v>
      </c>
      <c r="R49" s="5">
        <f t="shared" si="5"/>
        <v>2.9882689245301877E-2</v>
      </c>
    </row>
    <row r="50" spans="5:18" x14ac:dyDescent="0.3">
      <c r="E50" s="4">
        <v>-39.5</v>
      </c>
      <c r="F50" s="5">
        <v>1.61911E-3</v>
      </c>
      <c r="G50" s="5">
        <v>1.8224799999999999E-2</v>
      </c>
      <c r="H50" s="5">
        <v>3.8538200000000002E-2</v>
      </c>
      <c r="I50" s="5">
        <v>2.0870300000000001E-2</v>
      </c>
      <c r="J50" s="5"/>
      <c r="K50" s="5">
        <f t="shared" si="0"/>
        <v>4.0157310000000002E-2</v>
      </c>
      <c r="L50" s="5">
        <f t="shared" si="1"/>
        <v>-3.6919090000000002E-2</v>
      </c>
      <c r="M50" s="5">
        <f t="shared" si="1"/>
        <v>-2.645500000000002E-3</v>
      </c>
      <c r="N50">
        <v>1</v>
      </c>
      <c r="O50" s="5">
        <f t="shared" si="2"/>
        <v>-0.91936163054746445</v>
      </c>
      <c r="P50" s="5">
        <f t="shared" si="3"/>
        <v>-6.5878416656892647E-2</v>
      </c>
      <c r="Q50" s="5">
        <f t="shared" si="4"/>
        <v>0.92171892326463156</v>
      </c>
      <c r="R50" s="5">
        <f t="shared" si="5"/>
        <v>3.5767213722704728E-2</v>
      </c>
    </row>
    <row r="51" spans="5:18" x14ac:dyDescent="0.3">
      <c r="E51" s="4">
        <v>-39</v>
      </c>
      <c r="F51" s="5">
        <v>1.93501E-3</v>
      </c>
      <c r="G51" s="5">
        <v>3.1700399999999997E-2</v>
      </c>
      <c r="H51" s="5">
        <v>6.7970799999999998E-2</v>
      </c>
      <c r="I51" s="5">
        <v>3.5938499999999998E-2</v>
      </c>
      <c r="J51" s="5"/>
      <c r="K51" s="5">
        <f t="shared" si="0"/>
        <v>6.9905809999999999E-2</v>
      </c>
      <c r="L51" s="5">
        <f t="shared" si="1"/>
        <v>-6.6035789999999997E-2</v>
      </c>
      <c r="M51" s="5">
        <f t="shared" si="1"/>
        <v>-4.2381000000000016E-3</v>
      </c>
      <c r="N51">
        <v>1</v>
      </c>
      <c r="O51" s="5">
        <f t="shared" si="2"/>
        <v>-0.94463950850437184</v>
      </c>
      <c r="P51" s="5">
        <f t="shared" si="3"/>
        <v>-6.0625862142216817E-2</v>
      </c>
      <c r="Q51" s="5">
        <f t="shared" si="4"/>
        <v>0.94658295790061009</v>
      </c>
      <c r="R51" s="5">
        <f t="shared" si="5"/>
        <v>3.2045467586677229E-2</v>
      </c>
    </row>
    <row r="52" spans="5:18" x14ac:dyDescent="0.3">
      <c r="E52" s="4">
        <v>-38.5</v>
      </c>
      <c r="F52" s="5">
        <v>1.9328699999999999E-3</v>
      </c>
      <c r="G52" s="5">
        <v>3.03422E-2</v>
      </c>
      <c r="H52" s="5">
        <v>6.4094999999999999E-2</v>
      </c>
      <c r="I52" s="5">
        <v>3.3886199999999998E-2</v>
      </c>
      <c r="J52" s="5"/>
      <c r="K52" s="5">
        <f t="shared" si="0"/>
        <v>6.6027870000000002E-2</v>
      </c>
      <c r="L52" s="5">
        <f t="shared" si="1"/>
        <v>-6.2162129999999996E-2</v>
      </c>
      <c r="M52" s="5">
        <f t="shared" si="1"/>
        <v>-3.5439999999999985E-3</v>
      </c>
      <c r="N52">
        <v>1</v>
      </c>
      <c r="O52" s="5">
        <f t="shared" si="2"/>
        <v>-0.94145290465980491</v>
      </c>
      <c r="P52" s="5">
        <f t="shared" si="3"/>
        <v>-5.3674304502023137E-2</v>
      </c>
      <c r="Q52" s="5">
        <f t="shared" si="4"/>
        <v>0.94298170854802887</v>
      </c>
      <c r="R52" s="5">
        <f t="shared" si="5"/>
        <v>2.8475276470796194E-2</v>
      </c>
    </row>
    <row r="53" spans="5:18" x14ac:dyDescent="0.3">
      <c r="E53" s="4">
        <v>-38</v>
      </c>
      <c r="F53" s="5">
        <v>1.9373999999999999E-3</v>
      </c>
      <c r="G53" s="5">
        <v>2.2480099999999999E-2</v>
      </c>
      <c r="H53" s="5">
        <v>4.7676299999999998E-2</v>
      </c>
      <c r="I53" s="5">
        <v>2.53869E-2</v>
      </c>
      <c r="J53" s="5"/>
      <c r="K53" s="5">
        <f t="shared" si="0"/>
        <v>4.9613699999999997E-2</v>
      </c>
      <c r="L53" s="5">
        <f t="shared" si="1"/>
        <v>-4.5738899999999999E-2</v>
      </c>
      <c r="M53" s="5">
        <f t="shared" si="1"/>
        <v>-2.906800000000001E-3</v>
      </c>
      <c r="N53">
        <v>1</v>
      </c>
      <c r="O53" s="5">
        <f t="shared" si="2"/>
        <v>-0.9219006040670219</v>
      </c>
      <c r="P53" s="5">
        <f t="shared" si="3"/>
        <v>-5.8588655955915427E-2</v>
      </c>
      <c r="Q53" s="5">
        <f t="shared" si="4"/>
        <v>0.92376044209841568</v>
      </c>
      <c r="R53" s="5">
        <f t="shared" si="5"/>
        <v>3.1733339338827798E-2</v>
      </c>
    </row>
    <row r="54" spans="5:18" x14ac:dyDescent="0.3">
      <c r="E54" s="4">
        <v>-37.5</v>
      </c>
      <c r="F54" s="5">
        <v>2.1460199999999998E-3</v>
      </c>
      <c r="G54" s="5">
        <v>3.3912900000000003E-2</v>
      </c>
      <c r="H54" s="5">
        <v>7.2456800000000002E-2</v>
      </c>
      <c r="I54" s="5">
        <v>3.8582100000000001E-2</v>
      </c>
      <c r="J54" s="5"/>
      <c r="K54" s="5">
        <f t="shared" si="0"/>
        <v>7.460282E-2</v>
      </c>
      <c r="L54" s="5">
        <f t="shared" si="1"/>
        <v>-7.0310780000000003E-2</v>
      </c>
      <c r="M54" s="5">
        <f t="shared" si="1"/>
        <v>-4.6691999999999984E-3</v>
      </c>
      <c r="N54">
        <v>1</v>
      </c>
      <c r="O54" s="5">
        <f t="shared" si="2"/>
        <v>-0.94246812653998879</v>
      </c>
      <c r="P54" s="5">
        <f t="shared" si="3"/>
        <v>-6.2587446426287885E-2</v>
      </c>
      <c r="Q54" s="5">
        <f t="shared" si="4"/>
        <v>0.94454399473712169</v>
      </c>
      <c r="R54" s="5">
        <f t="shared" si="5"/>
        <v>3.3155330808352659E-2</v>
      </c>
    </row>
    <row r="55" spans="5:18" x14ac:dyDescent="0.3">
      <c r="E55" s="4">
        <v>-37</v>
      </c>
      <c r="F55" s="5">
        <v>2.1460199999999998E-3</v>
      </c>
      <c r="G55" s="5">
        <v>2.8724800000000002E-2</v>
      </c>
      <c r="H55" s="5">
        <v>6.0837000000000002E-2</v>
      </c>
      <c r="I55" s="5">
        <v>3.2188700000000001E-2</v>
      </c>
      <c r="J55" s="5"/>
      <c r="K55" s="5">
        <f t="shared" si="0"/>
        <v>6.2983020000000001E-2</v>
      </c>
      <c r="L55" s="5">
        <f t="shared" si="1"/>
        <v>-5.8690980000000004E-2</v>
      </c>
      <c r="M55" s="5">
        <f t="shared" si="1"/>
        <v>-3.4638999999999989E-3</v>
      </c>
      <c r="N55">
        <v>1</v>
      </c>
      <c r="O55" s="5">
        <f t="shared" si="2"/>
        <v>-0.93185401398662693</v>
      </c>
      <c r="P55" s="5">
        <f t="shared" si="3"/>
        <v>-5.4997362781270237E-2</v>
      </c>
      <c r="Q55" s="5">
        <f t="shared" si="4"/>
        <v>0.9334755558105865</v>
      </c>
      <c r="R55" s="5">
        <f t="shared" si="5"/>
        <v>2.947545327627767E-2</v>
      </c>
    </row>
    <row r="56" spans="5:18" x14ac:dyDescent="0.3">
      <c r="E56" s="4">
        <v>-36.5</v>
      </c>
      <c r="F56" s="5">
        <v>2.2821600000000001E-3</v>
      </c>
      <c r="G56" s="5">
        <v>2.9071900000000001E-2</v>
      </c>
      <c r="H56" s="5">
        <v>6.0997200000000001E-2</v>
      </c>
      <c r="I56" s="5">
        <v>3.2188700000000001E-2</v>
      </c>
      <c r="J56" s="5"/>
      <c r="K56" s="5">
        <f t="shared" si="0"/>
        <v>6.3279360000000007E-2</v>
      </c>
      <c r="L56" s="5">
        <f t="shared" si="1"/>
        <v>-5.8715040000000003E-2</v>
      </c>
      <c r="M56" s="5">
        <f t="shared" si="1"/>
        <v>-3.1167999999999994E-3</v>
      </c>
      <c r="N56">
        <v>1</v>
      </c>
      <c r="O56" s="5">
        <f t="shared" si="2"/>
        <v>-0.9278703198009588</v>
      </c>
      <c r="P56" s="5">
        <f t="shared" si="3"/>
        <v>-4.9254606873394405E-2</v>
      </c>
      <c r="Q56" s="5">
        <f t="shared" si="4"/>
        <v>0.92917670368223626</v>
      </c>
      <c r="R56" s="5">
        <f t="shared" si="5"/>
        <v>2.6516863250347241E-2</v>
      </c>
    </row>
    <row r="57" spans="5:18" x14ac:dyDescent="0.3">
      <c r="E57" s="4">
        <v>-36</v>
      </c>
      <c r="F57" s="5">
        <v>2.4519099999999999E-3</v>
      </c>
      <c r="G57" s="5">
        <v>3.5457799999999998E-2</v>
      </c>
      <c r="H57" s="5">
        <v>7.4608300000000002E-2</v>
      </c>
      <c r="I57" s="5">
        <v>3.90666E-2</v>
      </c>
      <c r="J57" s="5"/>
      <c r="K57" s="5">
        <f t="shared" si="0"/>
        <v>7.7060210000000004E-2</v>
      </c>
      <c r="L57" s="5">
        <f t="shared" si="1"/>
        <v>-7.2156390000000001E-2</v>
      </c>
      <c r="M57" s="5">
        <f t="shared" si="1"/>
        <v>-3.6088000000000023E-3</v>
      </c>
      <c r="N57">
        <v>1</v>
      </c>
      <c r="O57" s="5">
        <f t="shared" si="2"/>
        <v>-0.93636378618744998</v>
      </c>
      <c r="P57" s="5">
        <f t="shared" si="3"/>
        <v>-4.6830913126242484E-2</v>
      </c>
      <c r="Q57" s="5">
        <f t="shared" si="4"/>
        <v>0.93753414578218652</v>
      </c>
      <c r="R57" s="5">
        <f t="shared" si="5"/>
        <v>2.4985975183117945E-2</v>
      </c>
    </row>
    <row r="58" spans="5:18" x14ac:dyDescent="0.3">
      <c r="E58" s="4">
        <v>-35.5</v>
      </c>
      <c r="F58" s="5">
        <v>2.5534799999999999E-3</v>
      </c>
      <c r="G58" s="5">
        <v>3.8852900000000003E-2</v>
      </c>
      <c r="H58" s="5">
        <v>8.2077499999999998E-2</v>
      </c>
      <c r="I58" s="5">
        <v>4.3335199999999997E-2</v>
      </c>
      <c r="J58" s="5"/>
      <c r="K58" s="5">
        <f t="shared" si="0"/>
        <v>8.4630979999999995E-2</v>
      </c>
      <c r="L58" s="5">
        <f t="shared" si="1"/>
        <v>-7.9524020000000001E-2</v>
      </c>
      <c r="M58" s="5">
        <f t="shared" si="1"/>
        <v>-4.4822999999999946E-3</v>
      </c>
      <c r="N58">
        <v>1</v>
      </c>
      <c r="O58" s="5">
        <f t="shared" si="2"/>
        <v>-0.93965614010377763</v>
      </c>
      <c r="P58" s="5">
        <f t="shared" si="3"/>
        <v>-5.2962874824325497E-2</v>
      </c>
      <c r="Q58" s="5">
        <f t="shared" si="4"/>
        <v>0.94114755896426117</v>
      </c>
      <c r="R58" s="5">
        <f t="shared" si="5"/>
        <v>2.8152263951317369E-2</v>
      </c>
    </row>
    <row r="59" spans="5:18" x14ac:dyDescent="0.3">
      <c r="E59" s="4">
        <v>-35</v>
      </c>
      <c r="F59" s="5">
        <v>2.7163199999999999E-3</v>
      </c>
      <c r="G59" s="5">
        <v>4.1141700000000003E-2</v>
      </c>
      <c r="H59" s="5">
        <v>8.7219699999999997E-2</v>
      </c>
      <c r="I59" s="5">
        <v>4.6184799999999998E-2</v>
      </c>
      <c r="J59" s="5"/>
      <c r="K59" s="5">
        <f t="shared" si="0"/>
        <v>8.9936019999999992E-2</v>
      </c>
      <c r="L59" s="5">
        <f t="shared" si="1"/>
        <v>-8.4503380000000003E-2</v>
      </c>
      <c r="M59" s="5">
        <f t="shared" si="1"/>
        <v>-5.0430999999999948E-3</v>
      </c>
      <c r="N59">
        <v>1</v>
      </c>
      <c r="O59" s="5">
        <f t="shared" si="2"/>
        <v>-0.93959439165753622</v>
      </c>
      <c r="P59" s="5">
        <f t="shared" si="3"/>
        <v>-5.607430704627573E-2</v>
      </c>
      <c r="Q59" s="5">
        <f t="shared" si="4"/>
        <v>0.94126614129321351</v>
      </c>
      <c r="R59" s="5">
        <f t="shared" si="5"/>
        <v>2.9804284562801826E-2</v>
      </c>
    </row>
    <row r="60" spans="5:18" x14ac:dyDescent="0.3">
      <c r="E60" s="4">
        <v>-34.5</v>
      </c>
      <c r="F60" s="5">
        <v>2.8348100000000001E-3</v>
      </c>
      <c r="G60" s="5">
        <v>4.0214800000000002E-2</v>
      </c>
      <c r="H60" s="5">
        <v>8.4320500000000007E-2</v>
      </c>
      <c r="I60" s="5">
        <v>4.4407099999999998E-2</v>
      </c>
      <c r="J60" s="5"/>
      <c r="K60" s="5">
        <f t="shared" si="0"/>
        <v>8.7155310000000014E-2</v>
      </c>
      <c r="L60" s="5">
        <f t="shared" si="1"/>
        <v>-8.148569E-2</v>
      </c>
      <c r="M60" s="5">
        <f t="shared" si="1"/>
        <v>-4.192299999999996E-3</v>
      </c>
      <c r="N60">
        <v>1</v>
      </c>
      <c r="O60" s="5">
        <f t="shared" si="2"/>
        <v>-0.93494808291084031</v>
      </c>
      <c r="P60" s="5">
        <f t="shared" si="3"/>
        <v>-4.8101486874408406E-2</v>
      </c>
      <c r="Q60" s="5">
        <f t="shared" si="4"/>
        <v>0.93618463498296334</v>
      </c>
      <c r="R60" s="5">
        <f t="shared" si="5"/>
        <v>2.5701487947947219E-2</v>
      </c>
    </row>
    <row r="61" spans="5:18" x14ac:dyDescent="0.3">
      <c r="E61" s="4">
        <v>-34</v>
      </c>
      <c r="F61" s="5">
        <v>2.9370899999999998E-3</v>
      </c>
      <c r="G61" s="5">
        <v>4.1485099999999997E-2</v>
      </c>
      <c r="H61" s="5">
        <v>8.63347E-2</v>
      </c>
      <c r="I61" s="5">
        <v>4.5173900000000003E-2</v>
      </c>
      <c r="J61" s="5"/>
      <c r="K61" s="5">
        <f t="shared" si="0"/>
        <v>8.9271790000000004E-2</v>
      </c>
      <c r="L61" s="5">
        <f t="shared" si="1"/>
        <v>-8.3397609999999997E-2</v>
      </c>
      <c r="M61" s="5">
        <f t="shared" si="1"/>
        <v>-3.688800000000006E-3</v>
      </c>
      <c r="N61">
        <v>1</v>
      </c>
      <c r="O61" s="5">
        <f t="shared" si="2"/>
        <v>-0.93419892219031331</v>
      </c>
      <c r="P61" s="5">
        <f t="shared" si="3"/>
        <v>-4.1321004093230411E-2</v>
      </c>
      <c r="Q61" s="5">
        <f t="shared" si="4"/>
        <v>0.93511232031281455</v>
      </c>
      <c r="R61" s="5">
        <f t="shared" si="5"/>
        <v>2.2101336002356704E-2</v>
      </c>
    </row>
    <row r="62" spans="5:18" x14ac:dyDescent="0.3">
      <c r="E62" s="4">
        <v>-33.5</v>
      </c>
      <c r="F62" s="5">
        <v>3.1313999999999999E-3</v>
      </c>
      <c r="G62" s="5">
        <v>4.4319400000000002E-2</v>
      </c>
      <c r="H62" s="5">
        <v>9.4780400000000001E-2</v>
      </c>
      <c r="I62" s="5">
        <v>5.0827299999999999E-2</v>
      </c>
      <c r="J62" s="5"/>
      <c r="K62" s="5">
        <f t="shared" si="0"/>
        <v>9.7911800000000007E-2</v>
      </c>
      <c r="L62" s="5">
        <f t="shared" si="1"/>
        <v>-9.1648999999999994E-2</v>
      </c>
      <c r="M62" s="5">
        <f t="shared" si="1"/>
        <v>-6.507899999999997E-3</v>
      </c>
      <c r="N62">
        <v>1</v>
      </c>
      <c r="O62" s="5">
        <f t="shared" si="2"/>
        <v>-0.93603631023022749</v>
      </c>
      <c r="P62" s="5">
        <f t="shared" si="3"/>
        <v>-6.6466963123954378E-2</v>
      </c>
      <c r="Q62" s="5">
        <f t="shared" si="4"/>
        <v>0.93839321782307217</v>
      </c>
      <c r="R62" s="5">
        <f t="shared" si="5"/>
        <v>3.5444984519101982E-2</v>
      </c>
    </row>
    <row r="63" spans="5:18" x14ac:dyDescent="0.3">
      <c r="E63" s="4">
        <v>-33</v>
      </c>
      <c r="F63" s="5">
        <v>3.31475E-3</v>
      </c>
      <c r="G63" s="5">
        <v>4.8206600000000002E-2</v>
      </c>
      <c r="H63" s="5">
        <v>0.102715</v>
      </c>
      <c r="I63" s="5">
        <v>5.4908999999999999E-2</v>
      </c>
      <c r="J63" s="5"/>
      <c r="K63" s="5">
        <f t="shared" si="0"/>
        <v>0.10602975000000001</v>
      </c>
      <c r="L63" s="5">
        <f t="shared" si="1"/>
        <v>-9.9400249999999996E-2</v>
      </c>
      <c r="M63" s="5">
        <f t="shared" si="1"/>
        <v>-6.7023999999999972E-3</v>
      </c>
      <c r="N63">
        <v>1</v>
      </c>
      <c r="O63" s="5">
        <f t="shared" si="2"/>
        <v>-0.93747509543312124</v>
      </c>
      <c r="P63" s="5">
        <f t="shared" si="3"/>
        <v>-6.3212447449890213E-2</v>
      </c>
      <c r="Q63" s="5">
        <f t="shared" si="4"/>
        <v>0.93960383570414663</v>
      </c>
      <c r="R63" s="5">
        <f t="shared" si="5"/>
        <v>3.3663244977511407E-2</v>
      </c>
    </row>
    <row r="64" spans="5:18" x14ac:dyDescent="0.3">
      <c r="E64" s="4">
        <v>-32.5</v>
      </c>
      <c r="F64" s="5">
        <v>3.4430200000000002E-3</v>
      </c>
      <c r="G64" s="5">
        <v>5.0708999999999997E-2</v>
      </c>
      <c r="H64" s="5">
        <v>0.10785</v>
      </c>
      <c r="I64" s="5">
        <v>5.7640299999999998E-2</v>
      </c>
      <c r="J64" s="5"/>
      <c r="K64" s="5">
        <f t="shared" si="0"/>
        <v>0.11129302000000001</v>
      </c>
      <c r="L64" s="5">
        <f t="shared" si="1"/>
        <v>-0.10440698</v>
      </c>
      <c r="M64" s="5">
        <f t="shared" si="1"/>
        <v>-6.9313000000000013E-3</v>
      </c>
      <c r="N64">
        <v>1</v>
      </c>
      <c r="O64" s="5">
        <f t="shared" si="2"/>
        <v>-0.93812693734072439</v>
      </c>
      <c r="P64" s="5">
        <f t="shared" si="3"/>
        <v>-6.2279736860406887E-2</v>
      </c>
      <c r="Q64" s="5">
        <f t="shared" si="4"/>
        <v>0.94019195709583103</v>
      </c>
      <c r="R64" s="5">
        <f t="shared" si="5"/>
        <v>3.3145025951264291E-2</v>
      </c>
    </row>
    <row r="65" spans="5:18" x14ac:dyDescent="0.3">
      <c r="E65" s="4">
        <v>-32</v>
      </c>
      <c r="F65" s="5">
        <v>3.6020399999999999E-3</v>
      </c>
      <c r="G65" s="5">
        <v>5.2105199999999997E-2</v>
      </c>
      <c r="H65" s="5">
        <v>0.110192</v>
      </c>
      <c r="I65" s="5">
        <v>5.8555799999999998E-2</v>
      </c>
      <c r="J65" s="5"/>
      <c r="K65" s="5">
        <f t="shared" si="0"/>
        <v>0.11379404</v>
      </c>
      <c r="L65" s="5">
        <f t="shared" si="1"/>
        <v>-0.10658996</v>
      </c>
      <c r="M65" s="5">
        <f t="shared" si="1"/>
        <v>-6.4506000000000008E-3</v>
      </c>
      <c r="N65">
        <v>1</v>
      </c>
      <c r="O65" s="5">
        <f t="shared" si="2"/>
        <v>-0.93669193922634264</v>
      </c>
      <c r="P65" s="5">
        <f t="shared" si="3"/>
        <v>-5.6686624360994663E-2</v>
      </c>
      <c r="Q65" s="5">
        <f t="shared" si="4"/>
        <v>0.93840564916940428</v>
      </c>
      <c r="R65" s="5">
        <f t="shared" si="5"/>
        <v>3.0222088147759875E-2</v>
      </c>
    </row>
    <row r="66" spans="5:18" x14ac:dyDescent="0.3">
      <c r="E66" s="4">
        <v>-31.5</v>
      </c>
      <c r="F66" s="5">
        <v>3.8271099999999999E-3</v>
      </c>
      <c r="G66" s="5">
        <v>5.6785799999999997E-2</v>
      </c>
      <c r="H66" s="5">
        <v>0.119973</v>
      </c>
      <c r="I66" s="5">
        <v>6.3435099999999994E-2</v>
      </c>
      <c r="J66" s="5"/>
      <c r="K66" s="5">
        <f t="shared" si="0"/>
        <v>0.12380010999999999</v>
      </c>
      <c r="L66" s="5">
        <f t="shared" si="1"/>
        <v>-0.11614589</v>
      </c>
      <c r="M66" s="5">
        <f t="shared" si="1"/>
        <v>-6.6492999999999969E-3</v>
      </c>
      <c r="N66">
        <v>1</v>
      </c>
      <c r="O66" s="5">
        <f t="shared" si="2"/>
        <v>-0.93817275283519541</v>
      </c>
      <c r="P66" s="5">
        <f t="shared" si="3"/>
        <v>-5.3709968432176652E-2</v>
      </c>
      <c r="Q66" s="5">
        <f t="shared" si="4"/>
        <v>0.93970893093093144</v>
      </c>
      <c r="R66" s="5">
        <f t="shared" si="5"/>
        <v>2.8593563953870794E-2</v>
      </c>
    </row>
    <row r="67" spans="5:18" x14ac:dyDescent="0.3">
      <c r="E67" s="4">
        <v>-31</v>
      </c>
      <c r="F67" s="5">
        <v>3.9999800000000002E-3</v>
      </c>
      <c r="G67" s="5">
        <v>5.9540000000000003E-2</v>
      </c>
      <c r="H67" s="5">
        <v>0.12545899999999999</v>
      </c>
      <c r="I67" s="5">
        <v>6.6414399999999998E-2</v>
      </c>
      <c r="J67" s="5"/>
      <c r="K67" s="5">
        <f t="shared" si="0"/>
        <v>0.12945898</v>
      </c>
      <c r="L67" s="5">
        <f t="shared" si="1"/>
        <v>-0.12145901999999999</v>
      </c>
      <c r="M67" s="5">
        <f t="shared" si="1"/>
        <v>-6.8743999999999958E-3</v>
      </c>
      <c r="N67">
        <v>1</v>
      </c>
      <c r="O67" s="5">
        <f t="shared" si="2"/>
        <v>-0.93820467301688915</v>
      </c>
      <c r="P67" s="5">
        <f t="shared" si="3"/>
        <v>-5.3100989981536978E-2</v>
      </c>
      <c r="Q67" s="5">
        <f t="shared" si="4"/>
        <v>0.93970619004439215</v>
      </c>
      <c r="R67" s="5">
        <f t="shared" si="5"/>
        <v>2.8269096897962195E-2</v>
      </c>
    </row>
    <row r="68" spans="5:18" x14ac:dyDescent="0.3">
      <c r="E68" s="4">
        <v>-30.5</v>
      </c>
      <c r="F68" s="5">
        <v>4.1721199999999996E-3</v>
      </c>
      <c r="G68" s="5">
        <v>6.3381699999999999E-2</v>
      </c>
      <c r="H68" s="5">
        <v>0.133821</v>
      </c>
      <c r="I68" s="5">
        <v>7.0828000000000002E-2</v>
      </c>
      <c r="J68" s="5"/>
      <c r="K68" s="5">
        <f t="shared" si="0"/>
        <v>0.13799312</v>
      </c>
      <c r="L68" s="5">
        <f t="shared" si="1"/>
        <v>-0.12964887999999999</v>
      </c>
      <c r="M68" s="5">
        <f t="shared" si="1"/>
        <v>-7.4463000000000029E-3</v>
      </c>
      <c r="N68">
        <v>1</v>
      </c>
      <c r="O68" s="5">
        <f t="shared" si="2"/>
        <v>-0.93953147809108162</v>
      </c>
      <c r="P68" s="5">
        <f t="shared" si="3"/>
        <v>-5.3961385900978272E-2</v>
      </c>
      <c r="Q68" s="5">
        <f t="shared" si="4"/>
        <v>0.94107982099945531</v>
      </c>
      <c r="R68" s="5">
        <f t="shared" si="5"/>
        <v>2.8685664121346478E-2</v>
      </c>
    </row>
    <row r="69" spans="5:18" x14ac:dyDescent="0.3">
      <c r="E69" s="4">
        <v>-30</v>
      </c>
      <c r="F69" s="5">
        <v>4.4663300000000001E-3</v>
      </c>
      <c r="G69" s="5">
        <v>6.5914600000000004E-2</v>
      </c>
      <c r="H69" s="5">
        <v>0.14046600000000001</v>
      </c>
      <c r="I69" s="5">
        <v>7.4760900000000005E-2</v>
      </c>
      <c r="J69" s="5"/>
      <c r="K69" s="5">
        <f t="shared" si="0"/>
        <v>0.14493233</v>
      </c>
      <c r="L69" s="5">
        <f t="shared" si="1"/>
        <v>-0.13599967000000002</v>
      </c>
      <c r="M69" s="5">
        <f t="shared" si="1"/>
        <v>-8.8463000000000014E-3</v>
      </c>
      <c r="N69">
        <v>1</v>
      </c>
      <c r="O69" s="5">
        <f t="shared" si="2"/>
        <v>-0.93836668464517214</v>
      </c>
      <c r="P69" s="5">
        <f t="shared" si="3"/>
        <v>-6.1037451064231162E-2</v>
      </c>
      <c r="Q69" s="5">
        <f t="shared" si="4"/>
        <v>0.940349724987672</v>
      </c>
      <c r="R69" s="5">
        <f t="shared" si="5"/>
        <v>3.2477487679702426E-2</v>
      </c>
    </row>
    <row r="70" spans="5:18" x14ac:dyDescent="0.3">
      <c r="E70" s="4">
        <v>-29.5</v>
      </c>
      <c r="F70" s="5">
        <v>4.6398899999999998E-3</v>
      </c>
      <c r="G70" s="5">
        <v>7.0694400000000004E-2</v>
      </c>
      <c r="H70" s="5">
        <v>0.15051400000000001</v>
      </c>
      <c r="I70" s="5">
        <v>8.0040500000000001E-2</v>
      </c>
      <c r="J70" s="5"/>
      <c r="K70" s="5">
        <f t="shared" si="0"/>
        <v>0.15515389000000002</v>
      </c>
      <c r="L70" s="5">
        <f t="shared" si="1"/>
        <v>-0.14587411</v>
      </c>
      <c r="M70" s="5">
        <f t="shared" si="1"/>
        <v>-9.3460999999999961E-3</v>
      </c>
      <c r="N70">
        <v>1</v>
      </c>
      <c r="O70" s="5">
        <f t="shared" si="2"/>
        <v>-0.94018983346147489</v>
      </c>
      <c r="P70" s="5">
        <f t="shared" si="3"/>
        <v>-6.0237613120753819E-2</v>
      </c>
      <c r="Q70" s="5">
        <f t="shared" si="4"/>
        <v>0.94211755793998531</v>
      </c>
      <c r="R70" s="5">
        <f t="shared" si="5"/>
        <v>3.1991088351896638E-2</v>
      </c>
    </row>
    <row r="71" spans="5:18" x14ac:dyDescent="0.3">
      <c r="E71" s="4">
        <v>-29</v>
      </c>
      <c r="F71" s="5">
        <v>4.8535200000000001E-3</v>
      </c>
      <c r="G71" s="5">
        <v>7.2250800000000004E-2</v>
      </c>
      <c r="H71" s="5">
        <v>0.153199</v>
      </c>
      <c r="I71" s="5">
        <v>8.1661700000000004E-2</v>
      </c>
      <c r="J71" s="5"/>
      <c r="K71" s="5">
        <f t="shared" si="0"/>
        <v>0.15805252</v>
      </c>
      <c r="L71" s="5">
        <f t="shared" si="1"/>
        <v>-0.14834548</v>
      </c>
      <c r="M71" s="5">
        <f t="shared" si="1"/>
        <v>-9.4108999999999998E-3</v>
      </c>
      <c r="N71">
        <v>1</v>
      </c>
      <c r="O71" s="5">
        <f t="shared" si="2"/>
        <v>-0.9385834531458277</v>
      </c>
      <c r="P71" s="5">
        <f t="shared" si="3"/>
        <v>-5.9542865877747472E-2</v>
      </c>
      <c r="Q71" s="5">
        <f t="shared" si="4"/>
        <v>0.94047022887281317</v>
      </c>
      <c r="R71" s="5">
        <f t="shared" si="5"/>
        <v>3.1677087918695356E-2</v>
      </c>
    </row>
    <row r="72" spans="5:18" x14ac:dyDescent="0.3">
      <c r="E72" s="4">
        <v>-28.5</v>
      </c>
      <c r="F72" s="5">
        <v>5.1927900000000001E-3</v>
      </c>
      <c r="G72" s="5">
        <v>7.6763600000000001E-2</v>
      </c>
      <c r="H72" s="5">
        <v>0.162827</v>
      </c>
      <c r="I72" s="5">
        <v>8.6639900000000006E-2</v>
      </c>
      <c r="J72" s="5"/>
      <c r="K72" s="5">
        <f t="shared" si="0"/>
        <v>0.16801979</v>
      </c>
      <c r="L72" s="5">
        <f t="shared" si="1"/>
        <v>-0.15763421</v>
      </c>
      <c r="M72" s="5">
        <f t="shared" si="1"/>
        <v>-9.8763000000000045E-3</v>
      </c>
      <c r="N72">
        <v>1</v>
      </c>
      <c r="O72" s="5">
        <f t="shared" si="2"/>
        <v>-0.93818835269345346</v>
      </c>
      <c r="P72" s="5">
        <f t="shared" si="3"/>
        <v>-5.8780575788125934E-2</v>
      </c>
      <c r="Q72" s="5">
        <f t="shared" si="4"/>
        <v>0.9400279470418097</v>
      </c>
      <c r="R72" s="5">
        <f t="shared" si="5"/>
        <v>3.1285745121316252E-2</v>
      </c>
    </row>
    <row r="73" spans="5:18" x14ac:dyDescent="0.3">
      <c r="E73" s="4">
        <v>-28</v>
      </c>
      <c r="F73" s="5">
        <v>5.3034099999999997E-3</v>
      </c>
      <c r="G73" s="5">
        <v>7.8598500000000002E-2</v>
      </c>
      <c r="H73" s="5">
        <v>0.165765</v>
      </c>
      <c r="I73" s="5">
        <v>8.8081800000000002E-2</v>
      </c>
      <c r="J73" s="5"/>
      <c r="K73" s="5">
        <f t="shared" si="0"/>
        <v>0.17106841</v>
      </c>
      <c r="L73" s="5">
        <f t="shared" si="1"/>
        <v>-0.16046158999999999</v>
      </c>
      <c r="M73" s="5">
        <f t="shared" si="1"/>
        <v>-9.4833000000000001E-3</v>
      </c>
      <c r="N73">
        <v>1</v>
      </c>
      <c r="O73" s="5">
        <f t="shared" si="2"/>
        <v>-0.93799661784428801</v>
      </c>
      <c r="P73" s="5">
        <f t="shared" si="3"/>
        <v>-5.5435717208104057E-2</v>
      </c>
      <c r="Q73" s="5">
        <f t="shared" si="4"/>
        <v>0.93963331881628176</v>
      </c>
      <c r="R73" s="5">
        <f t="shared" si="5"/>
        <v>2.9515729942016632E-2</v>
      </c>
    </row>
    <row r="74" spans="5:18" x14ac:dyDescent="0.3">
      <c r="E74" s="4">
        <v>-27.5</v>
      </c>
      <c r="F74" s="5">
        <v>5.5647200000000004E-3</v>
      </c>
      <c r="G74" s="5">
        <v>8.6029499999999995E-2</v>
      </c>
      <c r="H74" s="5">
        <v>0.18124499999999999</v>
      </c>
      <c r="I74" s="5">
        <v>9.5997299999999994E-2</v>
      </c>
      <c r="J74" s="5"/>
      <c r="K74" s="5">
        <f t="shared" ref="K74:K137" si="6">F74+H74</f>
        <v>0.18680971999999998</v>
      </c>
      <c r="L74" s="5">
        <f t="shared" ref="L74:M137" si="7">F74-H74</f>
        <v>-0.17568027999999999</v>
      </c>
      <c r="M74" s="5">
        <f t="shared" si="7"/>
        <v>-9.9677999999999989E-3</v>
      </c>
      <c r="N74">
        <v>1</v>
      </c>
      <c r="O74" s="5">
        <f t="shared" ref="O74:O137" si="8">L74/K74</f>
        <v>-0.94042365675619022</v>
      </c>
      <c r="P74" s="5">
        <f t="shared" ref="P74:P137" si="9">M74/K74</f>
        <v>-5.3358037258446719E-2</v>
      </c>
      <c r="Q74" s="5">
        <f t="shared" ref="Q74:Q137" si="10">SQRT(O74^2+P74^2)</f>
        <v>0.94193616255389545</v>
      </c>
      <c r="R74" s="5">
        <f t="shared" ref="R74:R137" si="11">0.5*ATAN(P74/O74)</f>
        <v>2.833876512652651E-2</v>
      </c>
    </row>
    <row r="75" spans="5:18" x14ac:dyDescent="0.3">
      <c r="E75" s="4">
        <v>-27</v>
      </c>
      <c r="F75" s="5">
        <v>5.8336600000000001E-3</v>
      </c>
      <c r="G75" s="5">
        <v>8.8688400000000001E-2</v>
      </c>
      <c r="H75" s="5">
        <v>0.187806</v>
      </c>
      <c r="I75" s="5">
        <v>0.100373</v>
      </c>
      <c r="J75" s="5"/>
      <c r="K75" s="5">
        <f t="shared" si="6"/>
        <v>0.19363965999999999</v>
      </c>
      <c r="L75" s="5">
        <f t="shared" si="7"/>
        <v>-0.18197234000000001</v>
      </c>
      <c r="M75" s="5">
        <f t="shared" si="7"/>
        <v>-1.1684600000000003E-2</v>
      </c>
      <c r="N75">
        <v>1</v>
      </c>
      <c r="O75" s="5">
        <f t="shared" si="8"/>
        <v>-0.93974726045274004</v>
      </c>
      <c r="P75" s="5">
        <f t="shared" si="9"/>
        <v>-6.0341977464740452E-2</v>
      </c>
      <c r="Q75" s="5">
        <f t="shared" si="10"/>
        <v>0.94168257272436839</v>
      </c>
      <c r="R75" s="5">
        <f t="shared" si="11"/>
        <v>3.206141367712978E-2</v>
      </c>
    </row>
    <row r="76" spans="5:18" x14ac:dyDescent="0.3">
      <c r="E76" s="4">
        <v>-26.5</v>
      </c>
      <c r="F76" s="5">
        <v>6.1245300000000004E-3</v>
      </c>
      <c r="G76" s="5">
        <v>9.3239299999999997E-2</v>
      </c>
      <c r="H76" s="5">
        <v>0.19627500000000001</v>
      </c>
      <c r="I76" s="5">
        <v>0.103882</v>
      </c>
      <c r="J76" s="5"/>
      <c r="K76" s="5">
        <f t="shared" si="6"/>
        <v>0.20239952999999999</v>
      </c>
      <c r="L76" s="5">
        <f t="shared" si="7"/>
        <v>-0.19015047000000002</v>
      </c>
      <c r="M76" s="5">
        <f t="shared" si="7"/>
        <v>-1.0642700000000005E-2</v>
      </c>
      <c r="N76">
        <v>1</v>
      </c>
      <c r="O76" s="5">
        <f t="shared" si="8"/>
        <v>-0.93948078832001247</v>
      </c>
      <c r="P76" s="5">
        <f t="shared" si="9"/>
        <v>-5.258263198536086E-2</v>
      </c>
      <c r="Q76" s="5">
        <f t="shared" si="10"/>
        <v>0.9409511596299247</v>
      </c>
      <c r="R76" s="5">
        <f t="shared" si="11"/>
        <v>2.7955775325207436E-2</v>
      </c>
    </row>
    <row r="77" spans="5:18" x14ac:dyDescent="0.3">
      <c r="E77" s="4">
        <v>-26</v>
      </c>
      <c r="F77" s="5">
        <v>6.4249299999999997E-3</v>
      </c>
      <c r="G77" s="5">
        <v>9.8335699999999998E-2</v>
      </c>
      <c r="H77" s="5">
        <v>0.20794799999999999</v>
      </c>
      <c r="I77" s="5">
        <v>0.11035200000000001</v>
      </c>
      <c r="J77" s="5"/>
      <c r="K77" s="5">
        <f t="shared" si="6"/>
        <v>0.21437292999999999</v>
      </c>
      <c r="L77" s="5">
        <f t="shared" si="7"/>
        <v>-0.20152307</v>
      </c>
      <c r="M77" s="5">
        <f t="shared" si="7"/>
        <v>-1.2016300000000008E-2</v>
      </c>
      <c r="N77">
        <v>1</v>
      </c>
      <c r="O77" s="5">
        <f t="shared" si="8"/>
        <v>-0.9400583833042726</v>
      </c>
      <c r="P77" s="5">
        <f t="shared" si="9"/>
        <v>-5.6053252619162358E-2</v>
      </c>
      <c r="Q77" s="5">
        <f t="shared" si="10"/>
        <v>0.94172805583662544</v>
      </c>
      <c r="R77" s="5">
        <f t="shared" si="11"/>
        <v>2.9778449856617425E-2</v>
      </c>
    </row>
    <row r="78" spans="5:18" x14ac:dyDescent="0.3">
      <c r="E78" s="4">
        <v>-25.5</v>
      </c>
      <c r="F78" s="5">
        <v>6.7110399999999997E-3</v>
      </c>
      <c r="G78" s="5">
        <v>0.105042</v>
      </c>
      <c r="H78" s="5">
        <v>0.219666</v>
      </c>
      <c r="I78" s="5">
        <v>0.11618100000000001</v>
      </c>
      <c r="J78" s="5"/>
      <c r="K78" s="5">
        <f t="shared" si="6"/>
        <v>0.22637704</v>
      </c>
      <c r="L78" s="5">
        <f t="shared" si="7"/>
        <v>-0.21295496</v>
      </c>
      <c r="M78" s="5">
        <f t="shared" si="7"/>
        <v>-1.113900000000001E-2</v>
      </c>
      <c r="N78">
        <v>1</v>
      </c>
      <c r="O78" s="5">
        <f t="shared" si="8"/>
        <v>-0.94070918146115878</v>
      </c>
      <c r="P78" s="5">
        <f t="shared" si="9"/>
        <v>-4.9205520135787668E-2</v>
      </c>
      <c r="Q78" s="5">
        <f t="shared" si="10"/>
        <v>0.94199519494377293</v>
      </c>
      <c r="R78" s="5">
        <f t="shared" si="11"/>
        <v>2.6129604723861669E-2</v>
      </c>
    </row>
    <row r="79" spans="5:18" x14ac:dyDescent="0.3">
      <c r="E79" s="4">
        <v>-25</v>
      </c>
      <c r="F79" s="5">
        <v>7.0333799999999997E-3</v>
      </c>
      <c r="G79" s="5">
        <v>0.10546899999999999</v>
      </c>
      <c r="H79" s="5">
        <v>0.22259599999999999</v>
      </c>
      <c r="I79" s="5">
        <v>0.11831700000000001</v>
      </c>
      <c r="J79" s="5"/>
      <c r="K79" s="5">
        <f t="shared" si="6"/>
        <v>0.22962937999999999</v>
      </c>
      <c r="L79" s="5">
        <f t="shared" si="7"/>
        <v>-0.21556261999999998</v>
      </c>
      <c r="M79" s="5">
        <f t="shared" si="7"/>
        <v>-1.2848000000000012E-2</v>
      </c>
      <c r="N79">
        <v>1</v>
      </c>
      <c r="O79" s="5">
        <f t="shared" si="8"/>
        <v>-0.93874146243829948</v>
      </c>
      <c r="P79" s="5">
        <f t="shared" si="9"/>
        <v>-5.5951028566118208E-2</v>
      </c>
      <c r="Q79" s="5">
        <f t="shared" si="10"/>
        <v>0.94040738560392212</v>
      </c>
      <c r="R79" s="5">
        <f t="shared" si="11"/>
        <v>2.9765871560359057E-2</v>
      </c>
    </row>
    <row r="80" spans="5:18" x14ac:dyDescent="0.3">
      <c r="E80" s="4">
        <v>-24.5</v>
      </c>
      <c r="F80" s="5">
        <v>7.37289E-3</v>
      </c>
      <c r="G80" s="5">
        <v>0.114411</v>
      </c>
      <c r="H80" s="5">
        <v>0.24090700000000001</v>
      </c>
      <c r="I80" s="5">
        <v>0.128022</v>
      </c>
      <c r="J80" s="5"/>
      <c r="K80" s="5">
        <f t="shared" si="6"/>
        <v>0.24827989</v>
      </c>
      <c r="L80" s="5">
        <f t="shared" si="7"/>
        <v>-0.23353411000000002</v>
      </c>
      <c r="M80" s="5">
        <f t="shared" si="7"/>
        <v>-1.3610999999999998E-2</v>
      </c>
      <c r="N80">
        <v>1</v>
      </c>
      <c r="O80" s="5">
        <f t="shared" si="8"/>
        <v>-0.94060823854884101</v>
      </c>
      <c r="P80" s="5">
        <f t="shared" si="9"/>
        <v>-5.4821193935602267E-2</v>
      </c>
      <c r="Q80" s="5">
        <f t="shared" si="10"/>
        <v>0.94220444794666425</v>
      </c>
      <c r="R80" s="5">
        <f t="shared" si="11"/>
        <v>2.9108423857179287E-2</v>
      </c>
    </row>
    <row r="81" spans="5:18" x14ac:dyDescent="0.3">
      <c r="E81" s="4">
        <v>-24</v>
      </c>
      <c r="F81" s="5">
        <v>7.7314699999999998E-3</v>
      </c>
      <c r="G81" s="5">
        <v>0.116761</v>
      </c>
      <c r="H81" s="5">
        <v>0.245667</v>
      </c>
      <c r="I81" s="5">
        <v>0.130464</v>
      </c>
      <c r="J81" s="5"/>
      <c r="K81" s="5">
        <f t="shared" si="6"/>
        <v>0.25339846999999999</v>
      </c>
      <c r="L81" s="5">
        <f t="shared" si="7"/>
        <v>-0.23793553000000001</v>
      </c>
      <c r="M81" s="5">
        <f t="shared" si="7"/>
        <v>-1.3702999999999993E-2</v>
      </c>
      <c r="N81">
        <v>1</v>
      </c>
      <c r="O81" s="5">
        <f t="shared" si="8"/>
        <v>-0.9389777688870814</v>
      </c>
      <c r="P81" s="5">
        <f t="shared" si="9"/>
        <v>-5.4076885310317756E-2</v>
      </c>
      <c r="Q81" s="5">
        <f t="shared" si="10"/>
        <v>0.94053365702085667</v>
      </c>
      <c r="R81" s="5">
        <f t="shared" si="11"/>
        <v>2.8763842604514835E-2</v>
      </c>
    </row>
    <row r="82" spans="5:18" x14ac:dyDescent="0.3">
      <c r="E82" s="4">
        <v>-23.5</v>
      </c>
      <c r="F82" s="5">
        <v>8.0729100000000008E-3</v>
      </c>
      <c r="G82" s="5">
        <v>0.12515399999999999</v>
      </c>
      <c r="H82" s="5">
        <v>0.26245299999999999</v>
      </c>
      <c r="I82" s="5">
        <v>0.13907</v>
      </c>
      <c r="J82" s="5"/>
      <c r="K82" s="5">
        <f t="shared" si="6"/>
        <v>0.27052590999999998</v>
      </c>
      <c r="L82" s="5">
        <f t="shared" si="7"/>
        <v>-0.25438009</v>
      </c>
      <c r="M82" s="5">
        <f t="shared" si="7"/>
        <v>-1.3916000000000012E-2</v>
      </c>
      <c r="N82">
        <v>1</v>
      </c>
      <c r="O82" s="5">
        <f t="shared" si="8"/>
        <v>-0.94031691825747865</v>
      </c>
      <c r="P82" s="5">
        <f t="shared" si="9"/>
        <v>-5.1440544086886218E-2</v>
      </c>
      <c r="Q82" s="5">
        <f t="shared" si="10"/>
        <v>0.9417229084700004</v>
      </c>
      <c r="R82" s="5">
        <f t="shared" si="11"/>
        <v>2.7325532345160514E-2</v>
      </c>
    </row>
    <row r="83" spans="5:18" x14ac:dyDescent="0.3">
      <c r="E83" s="4">
        <v>-23</v>
      </c>
      <c r="F83" s="5">
        <v>8.44198E-3</v>
      </c>
      <c r="G83" s="5">
        <v>0.134126</v>
      </c>
      <c r="H83" s="5">
        <v>0.28228999999999999</v>
      </c>
      <c r="I83" s="5">
        <v>0.14968999999999999</v>
      </c>
      <c r="J83" s="5"/>
      <c r="K83" s="5">
        <f t="shared" si="6"/>
        <v>0.29073198</v>
      </c>
      <c r="L83" s="5">
        <f t="shared" si="7"/>
        <v>-0.27384801999999997</v>
      </c>
      <c r="M83" s="5">
        <f t="shared" si="7"/>
        <v>-1.5563999999999995E-2</v>
      </c>
      <c r="N83">
        <v>1</v>
      </c>
      <c r="O83" s="5">
        <f t="shared" si="8"/>
        <v>-0.94192603097877281</v>
      </c>
      <c r="P83" s="5">
        <f t="shared" si="9"/>
        <v>-5.3533842407016918E-2</v>
      </c>
      <c r="Q83" s="5">
        <f t="shared" si="10"/>
        <v>0.94344608755258685</v>
      </c>
      <c r="R83" s="5">
        <f t="shared" si="11"/>
        <v>2.838668390720403E-2</v>
      </c>
    </row>
    <row r="84" spans="5:18" x14ac:dyDescent="0.3">
      <c r="E84" s="4">
        <v>-22.5</v>
      </c>
      <c r="F84" s="5">
        <v>8.8749499999999995E-3</v>
      </c>
      <c r="G84" s="5">
        <v>0.136994</v>
      </c>
      <c r="H84" s="5">
        <v>0.288271</v>
      </c>
      <c r="I84" s="5">
        <v>0.15298600000000001</v>
      </c>
      <c r="J84" s="5"/>
      <c r="K84" s="5">
        <f t="shared" si="6"/>
        <v>0.29714594999999999</v>
      </c>
      <c r="L84" s="5">
        <f t="shared" si="7"/>
        <v>-0.27939605000000001</v>
      </c>
      <c r="M84" s="5">
        <f t="shared" si="7"/>
        <v>-1.5992000000000006E-2</v>
      </c>
      <c r="N84">
        <v>1</v>
      </c>
      <c r="O84" s="5">
        <f t="shared" si="8"/>
        <v>-0.9402653813723526</v>
      </c>
      <c r="P84" s="5">
        <f t="shared" si="9"/>
        <v>-5.381867058931817E-2</v>
      </c>
      <c r="Q84" s="5">
        <f t="shared" si="10"/>
        <v>0.94180435160987508</v>
      </c>
      <c r="R84" s="5">
        <f t="shared" si="11"/>
        <v>2.8587680704000945E-2</v>
      </c>
    </row>
    <row r="85" spans="5:18" x14ac:dyDescent="0.3">
      <c r="E85" s="4">
        <v>-22</v>
      </c>
      <c r="F85" s="5">
        <v>9.2325800000000006E-3</v>
      </c>
      <c r="G85" s="5">
        <v>0.14267099999999999</v>
      </c>
      <c r="H85" s="5">
        <v>0.29968499999999998</v>
      </c>
      <c r="I85" s="5">
        <v>0.15918099999999999</v>
      </c>
      <c r="J85" s="5"/>
      <c r="K85" s="5">
        <f t="shared" si="6"/>
        <v>0.30891757999999997</v>
      </c>
      <c r="L85" s="5">
        <f t="shared" si="7"/>
        <v>-0.29045241999999999</v>
      </c>
      <c r="M85" s="5">
        <f t="shared" si="7"/>
        <v>-1.6509999999999997E-2</v>
      </c>
      <c r="N85">
        <v>1</v>
      </c>
      <c r="O85" s="5">
        <f t="shared" si="8"/>
        <v>-0.94022625711362884</v>
      </c>
      <c r="P85" s="5">
        <f t="shared" si="9"/>
        <v>-5.3444676084799053E-2</v>
      </c>
      <c r="Q85" s="5">
        <f t="shared" si="10"/>
        <v>0.94174399279619125</v>
      </c>
      <c r="R85" s="5">
        <f t="shared" si="11"/>
        <v>2.8390627332653632E-2</v>
      </c>
    </row>
    <row r="86" spans="5:18" x14ac:dyDescent="0.3">
      <c r="E86" s="4">
        <v>-21.5</v>
      </c>
      <c r="F86" s="5">
        <v>9.6369400000000001E-3</v>
      </c>
      <c r="G86" s="5">
        <v>0.15246699999999999</v>
      </c>
      <c r="H86" s="5">
        <v>0.32165700000000003</v>
      </c>
      <c r="I86" s="5">
        <v>0.171205</v>
      </c>
      <c r="J86" s="5"/>
      <c r="K86" s="5">
        <f t="shared" si="6"/>
        <v>0.33129394000000001</v>
      </c>
      <c r="L86" s="5">
        <f t="shared" si="7"/>
        <v>-0.31202006000000004</v>
      </c>
      <c r="M86" s="5">
        <f t="shared" si="7"/>
        <v>-1.8738000000000005E-2</v>
      </c>
      <c r="N86">
        <v>1</v>
      </c>
      <c r="O86" s="5">
        <f t="shared" si="8"/>
        <v>-0.94182241908801601</v>
      </c>
      <c r="P86" s="5">
        <f t="shared" si="9"/>
        <v>-5.6560044533262528E-2</v>
      </c>
      <c r="Q86" s="5">
        <f t="shared" si="10"/>
        <v>0.94351921428999375</v>
      </c>
      <c r="R86" s="5">
        <f t="shared" si="11"/>
        <v>2.9990896502922831E-2</v>
      </c>
    </row>
    <row r="87" spans="5:18" x14ac:dyDescent="0.3">
      <c r="E87" s="4">
        <v>-21</v>
      </c>
      <c r="F87" s="5">
        <v>1.00432E-2</v>
      </c>
      <c r="G87" s="5">
        <v>0.160279</v>
      </c>
      <c r="H87" s="5">
        <v>0.33636700000000003</v>
      </c>
      <c r="I87" s="5">
        <v>0.17791799999999999</v>
      </c>
      <c r="J87" s="5"/>
      <c r="K87" s="5">
        <f t="shared" si="6"/>
        <v>0.3464102</v>
      </c>
      <c r="L87" s="5">
        <f t="shared" si="7"/>
        <v>-0.32632380000000005</v>
      </c>
      <c r="M87" s="5">
        <f t="shared" si="7"/>
        <v>-1.7638999999999988E-2</v>
      </c>
      <c r="N87">
        <v>1</v>
      </c>
      <c r="O87" s="5">
        <f t="shared" si="8"/>
        <v>-0.94201556420682775</v>
      </c>
      <c r="P87" s="5">
        <f t="shared" si="9"/>
        <v>-5.0919401334025352E-2</v>
      </c>
      <c r="Q87" s="5">
        <f t="shared" si="10"/>
        <v>0.94339075077092183</v>
      </c>
      <c r="R87" s="5">
        <f t="shared" si="11"/>
        <v>2.7000560250674502E-2</v>
      </c>
    </row>
    <row r="88" spans="5:18" x14ac:dyDescent="0.3">
      <c r="E88" s="4">
        <v>-20.5</v>
      </c>
      <c r="F88" s="5">
        <v>1.0488600000000001E-2</v>
      </c>
      <c r="G88" s="5">
        <v>0.16400200000000001</v>
      </c>
      <c r="H88" s="5">
        <v>0.34399600000000002</v>
      </c>
      <c r="I88" s="5">
        <v>0.182588</v>
      </c>
      <c r="J88" s="5"/>
      <c r="K88" s="5">
        <f t="shared" si="6"/>
        <v>0.35448460000000004</v>
      </c>
      <c r="L88" s="5">
        <f t="shared" si="7"/>
        <v>-0.33350740000000001</v>
      </c>
      <c r="M88" s="5">
        <f t="shared" si="7"/>
        <v>-1.8585999999999991E-2</v>
      </c>
      <c r="N88">
        <v>1</v>
      </c>
      <c r="O88" s="5">
        <f t="shared" si="8"/>
        <v>-0.94082338132601517</v>
      </c>
      <c r="P88" s="5">
        <f t="shared" si="9"/>
        <v>-5.2431050601351906E-2</v>
      </c>
      <c r="Q88" s="5">
        <f t="shared" si="10"/>
        <v>0.9422832110978514</v>
      </c>
      <c r="R88" s="5">
        <f t="shared" si="11"/>
        <v>2.7835656518081692E-2</v>
      </c>
    </row>
    <row r="89" spans="5:18" x14ac:dyDescent="0.3">
      <c r="E89" s="4">
        <v>-20</v>
      </c>
      <c r="F89" s="5">
        <v>1.09339E-2</v>
      </c>
      <c r="G89" s="5">
        <v>0.17633199999999999</v>
      </c>
      <c r="H89" s="5">
        <v>0.37072899999999998</v>
      </c>
      <c r="I89" s="5">
        <v>0.19650400000000001</v>
      </c>
      <c r="J89" s="5"/>
      <c r="K89" s="5">
        <f t="shared" si="6"/>
        <v>0.38166289999999997</v>
      </c>
      <c r="L89" s="5">
        <f t="shared" si="7"/>
        <v>-0.35979509999999998</v>
      </c>
      <c r="M89" s="5">
        <f t="shared" si="7"/>
        <v>-2.0172000000000023E-2</v>
      </c>
      <c r="N89">
        <v>1</v>
      </c>
      <c r="O89" s="5">
        <f t="shared" si="8"/>
        <v>-0.94270388869339938</v>
      </c>
      <c r="P89" s="5">
        <f t="shared" si="9"/>
        <v>-5.2852923351994721E-2</v>
      </c>
      <c r="Q89" s="5">
        <f t="shared" si="10"/>
        <v>0.94418433224900999</v>
      </c>
      <c r="R89" s="5">
        <f t="shared" si="11"/>
        <v>2.800330541645844E-2</v>
      </c>
    </row>
    <row r="90" spans="5:18" x14ac:dyDescent="0.3">
      <c r="E90" s="4">
        <v>-19.5</v>
      </c>
      <c r="F90" s="5">
        <v>1.13154E-2</v>
      </c>
      <c r="G90" s="5">
        <v>0.18185499999999999</v>
      </c>
      <c r="H90" s="5">
        <v>0.38110500000000003</v>
      </c>
      <c r="I90" s="5">
        <v>0.20114199999999999</v>
      </c>
      <c r="J90" s="5"/>
      <c r="K90" s="5">
        <f t="shared" si="6"/>
        <v>0.3924204</v>
      </c>
      <c r="L90" s="5">
        <f t="shared" si="7"/>
        <v>-0.36978960000000005</v>
      </c>
      <c r="M90" s="5">
        <f t="shared" si="7"/>
        <v>-1.9286999999999999E-2</v>
      </c>
      <c r="N90">
        <v>1</v>
      </c>
      <c r="O90" s="5">
        <f t="shared" si="8"/>
        <v>-0.94233021524874871</v>
      </c>
      <c r="P90" s="5">
        <f t="shared" si="9"/>
        <v>-4.9148821009305323E-2</v>
      </c>
      <c r="Q90" s="5">
        <f t="shared" si="10"/>
        <v>0.94361106456916766</v>
      </c>
      <c r="R90" s="5">
        <f t="shared" si="11"/>
        <v>2.605473430492225E-2</v>
      </c>
    </row>
    <row r="91" spans="5:18" x14ac:dyDescent="0.3">
      <c r="E91" s="4">
        <v>-19</v>
      </c>
      <c r="F91" s="5">
        <v>1.18418E-2</v>
      </c>
      <c r="G91" s="5">
        <v>0.19531299999999999</v>
      </c>
      <c r="H91" s="5">
        <v>0.41174500000000003</v>
      </c>
      <c r="I91" s="5">
        <v>0.21832399999999999</v>
      </c>
      <c r="J91" s="5"/>
      <c r="K91" s="5">
        <f t="shared" si="6"/>
        <v>0.42358680000000004</v>
      </c>
      <c r="L91" s="5">
        <f t="shared" si="7"/>
        <v>-0.39990320000000001</v>
      </c>
      <c r="M91" s="5">
        <f t="shared" si="7"/>
        <v>-2.3011000000000004E-2</v>
      </c>
      <c r="N91">
        <v>1</v>
      </c>
      <c r="O91" s="5">
        <f t="shared" si="8"/>
        <v>-0.94408796496963543</v>
      </c>
      <c r="P91" s="5">
        <f t="shared" si="9"/>
        <v>-5.4324166853169174E-2</v>
      </c>
      <c r="Q91" s="5">
        <f t="shared" si="10"/>
        <v>0.94564961836020345</v>
      </c>
      <c r="R91" s="5">
        <f t="shared" si="11"/>
        <v>2.8739022019350059E-2</v>
      </c>
    </row>
    <row r="92" spans="5:18" x14ac:dyDescent="0.3">
      <c r="E92" s="4">
        <v>-18.5</v>
      </c>
      <c r="F92" s="5">
        <v>1.22691E-2</v>
      </c>
      <c r="G92" s="5">
        <v>0.197572</v>
      </c>
      <c r="H92" s="5">
        <v>0.41424800000000001</v>
      </c>
      <c r="I92" s="5">
        <v>0.218751</v>
      </c>
      <c r="J92" s="5"/>
      <c r="K92" s="5">
        <f t="shared" si="6"/>
        <v>0.42651709999999998</v>
      </c>
      <c r="L92" s="5">
        <f t="shared" si="7"/>
        <v>-0.40197890000000003</v>
      </c>
      <c r="M92" s="5">
        <f t="shared" si="7"/>
        <v>-2.1179000000000003E-2</v>
      </c>
      <c r="N92">
        <v>1</v>
      </c>
      <c r="O92" s="5">
        <f t="shared" si="8"/>
        <v>-0.94246842623660354</v>
      </c>
      <c r="P92" s="5">
        <f t="shared" si="9"/>
        <v>-4.9655687896218006E-2</v>
      </c>
      <c r="Q92" s="5">
        <f t="shared" si="10"/>
        <v>0.94377562046990116</v>
      </c>
      <c r="R92" s="5">
        <f t="shared" si="11"/>
        <v>2.6319087420511884E-2</v>
      </c>
    </row>
    <row r="93" spans="5:18" x14ac:dyDescent="0.3">
      <c r="E93" s="4">
        <v>-18</v>
      </c>
      <c r="F93" s="5">
        <v>1.2731599999999999E-2</v>
      </c>
      <c r="G93" s="5">
        <v>0.205598</v>
      </c>
      <c r="H93" s="5">
        <v>0.43127599999999999</v>
      </c>
      <c r="I93" s="5">
        <v>0.22802800000000001</v>
      </c>
      <c r="J93" s="5"/>
      <c r="K93" s="5">
        <f t="shared" si="6"/>
        <v>0.4440076</v>
      </c>
      <c r="L93" s="5">
        <f t="shared" si="7"/>
        <v>-0.41854439999999998</v>
      </c>
      <c r="M93" s="5">
        <f t="shared" si="7"/>
        <v>-2.2430000000000005E-2</v>
      </c>
      <c r="N93">
        <v>1</v>
      </c>
      <c r="O93" s="5">
        <f t="shared" si="8"/>
        <v>-0.94265143209260382</v>
      </c>
      <c r="P93" s="5">
        <f t="shared" si="9"/>
        <v>-5.0517153309988398E-2</v>
      </c>
      <c r="Q93" s="5">
        <f t="shared" si="10"/>
        <v>0.94400408113777856</v>
      </c>
      <c r="R93" s="5">
        <f t="shared" si="11"/>
        <v>2.6769638276499988E-2</v>
      </c>
    </row>
    <row r="94" spans="5:18" x14ac:dyDescent="0.3">
      <c r="E94" s="4">
        <v>-17.5</v>
      </c>
      <c r="F94" s="5">
        <v>1.30492E-2</v>
      </c>
      <c r="G94" s="5">
        <v>0.21344099999999999</v>
      </c>
      <c r="H94" s="5">
        <v>0.447878</v>
      </c>
      <c r="I94" s="5">
        <v>0.23660400000000001</v>
      </c>
      <c r="J94" s="5"/>
      <c r="K94" s="5">
        <f t="shared" si="6"/>
        <v>0.46092719999999998</v>
      </c>
      <c r="L94" s="5">
        <f t="shared" si="7"/>
        <v>-0.43482880000000002</v>
      </c>
      <c r="M94" s="5">
        <f t="shared" si="7"/>
        <v>-2.3163000000000017E-2</v>
      </c>
      <c r="N94">
        <v>1</v>
      </c>
      <c r="O94" s="5">
        <f t="shared" si="8"/>
        <v>-0.94337847712176681</v>
      </c>
      <c r="P94" s="5">
        <f t="shared" si="9"/>
        <v>-5.0253055146235716E-2</v>
      </c>
      <c r="Q94" s="5">
        <f t="shared" si="10"/>
        <v>0.94471599999582645</v>
      </c>
      <c r="R94" s="5">
        <f t="shared" si="11"/>
        <v>2.6609470237689985E-2</v>
      </c>
    </row>
    <row r="95" spans="5:18" x14ac:dyDescent="0.3">
      <c r="E95" s="4">
        <v>-17</v>
      </c>
      <c r="F95" s="5">
        <v>1.34421E-2</v>
      </c>
      <c r="G95" s="5">
        <v>0.22128400000000001</v>
      </c>
      <c r="H95" s="5">
        <v>0.46521200000000001</v>
      </c>
      <c r="I95" s="5">
        <v>0.24701000000000001</v>
      </c>
      <c r="J95" s="5"/>
      <c r="K95" s="5">
        <f t="shared" si="6"/>
        <v>0.47865410000000003</v>
      </c>
      <c r="L95" s="5">
        <f t="shared" si="7"/>
        <v>-0.4517699</v>
      </c>
      <c r="M95" s="5">
        <f t="shared" si="7"/>
        <v>-2.5725999999999999E-2</v>
      </c>
      <c r="N95">
        <v>1</v>
      </c>
      <c r="O95" s="5">
        <f t="shared" si="8"/>
        <v>-0.94383376220949533</v>
      </c>
      <c r="P95" s="5">
        <f t="shared" si="9"/>
        <v>-5.3746536381909182E-2</v>
      </c>
      <c r="Q95" s="5">
        <f t="shared" si="10"/>
        <v>0.9453628196938898</v>
      </c>
      <c r="R95" s="5">
        <f t="shared" si="11"/>
        <v>2.8441742733846545E-2</v>
      </c>
    </row>
    <row r="96" spans="5:18" x14ac:dyDescent="0.3">
      <c r="E96" s="4">
        <v>-16.5</v>
      </c>
      <c r="F96" s="5">
        <v>1.3922800000000001E-2</v>
      </c>
      <c r="G96" s="5">
        <v>0.230042</v>
      </c>
      <c r="H96" s="5">
        <v>0.48218</v>
      </c>
      <c r="I96" s="5">
        <v>0.25488499999999997</v>
      </c>
      <c r="J96" s="5"/>
      <c r="K96" s="5">
        <f t="shared" si="6"/>
        <v>0.49610280000000001</v>
      </c>
      <c r="L96" s="5">
        <f t="shared" si="7"/>
        <v>-0.46825719999999998</v>
      </c>
      <c r="M96" s="5">
        <f t="shared" si="7"/>
        <v>-2.4842999999999976E-2</v>
      </c>
      <c r="N96">
        <v>1</v>
      </c>
      <c r="O96" s="5">
        <f t="shared" si="8"/>
        <v>-0.94387131054289553</v>
      </c>
      <c r="P96" s="5">
        <f t="shared" si="9"/>
        <v>-5.0076314828297636E-2</v>
      </c>
      <c r="Q96" s="5">
        <f t="shared" si="10"/>
        <v>0.94519875590943625</v>
      </c>
      <c r="R96" s="5">
        <f t="shared" si="11"/>
        <v>2.6502241052346154E-2</v>
      </c>
    </row>
    <row r="97" spans="5:18" x14ac:dyDescent="0.3">
      <c r="E97" s="4">
        <v>-16</v>
      </c>
      <c r="F97" s="5">
        <v>1.4329E-2</v>
      </c>
      <c r="G97" s="5">
        <v>0.237733</v>
      </c>
      <c r="H97" s="5">
        <v>0.49914700000000001</v>
      </c>
      <c r="I97" s="5">
        <v>0.26422299999999999</v>
      </c>
      <c r="J97" s="5"/>
      <c r="K97" s="5">
        <f t="shared" si="6"/>
        <v>0.51347600000000004</v>
      </c>
      <c r="L97" s="5">
        <f t="shared" si="7"/>
        <v>-0.48481800000000003</v>
      </c>
      <c r="M97" s="5">
        <f t="shared" si="7"/>
        <v>-2.6489999999999986E-2</v>
      </c>
      <c r="N97">
        <v>1</v>
      </c>
      <c r="O97" s="5">
        <f t="shared" si="8"/>
        <v>-0.94418823859342982</v>
      </c>
      <c r="P97" s="5">
        <f t="shared" si="9"/>
        <v>-5.1589558226674631E-2</v>
      </c>
      <c r="Q97" s="5">
        <f t="shared" si="10"/>
        <v>0.94559659073845381</v>
      </c>
      <c r="R97" s="5">
        <f t="shared" si="11"/>
        <v>2.7292391990055849E-2</v>
      </c>
    </row>
    <row r="98" spans="5:18" x14ac:dyDescent="0.3">
      <c r="E98" s="4">
        <v>-15.5</v>
      </c>
      <c r="F98" s="5">
        <v>1.4811599999999999E-2</v>
      </c>
      <c r="G98" s="5">
        <v>0.24893299999999999</v>
      </c>
      <c r="H98" s="5">
        <v>0.52215999999999996</v>
      </c>
      <c r="I98" s="5">
        <v>0.27578900000000001</v>
      </c>
      <c r="J98" s="5"/>
      <c r="K98" s="5">
        <f t="shared" si="6"/>
        <v>0.53697159999999999</v>
      </c>
      <c r="L98" s="5">
        <f t="shared" si="7"/>
        <v>-0.50734839999999992</v>
      </c>
      <c r="M98" s="5">
        <f t="shared" si="7"/>
        <v>-2.6856000000000019E-2</v>
      </c>
      <c r="N98">
        <v>1</v>
      </c>
      <c r="O98" s="5">
        <f t="shared" si="8"/>
        <v>-0.94483283659694461</v>
      </c>
      <c r="P98" s="5">
        <f t="shared" si="9"/>
        <v>-5.001381823545234E-2</v>
      </c>
      <c r="Q98" s="5">
        <f t="shared" si="10"/>
        <v>0.94615562732899161</v>
      </c>
      <c r="R98" s="5">
        <f t="shared" si="11"/>
        <v>2.6442340678284555E-2</v>
      </c>
    </row>
    <row r="99" spans="5:18" x14ac:dyDescent="0.3">
      <c r="E99" s="4">
        <v>-15</v>
      </c>
      <c r="F99" s="5">
        <v>1.5318E-2</v>
      </c>
      <c r="G99" s="5">
        <v>0.25549500000000003</v>
      </c>
      <c r="H99" s="5">
        <v>0.53589200000000003</v>
      </c>
      <c r="I99" s="5">
        <v>0.28338799999999997</v>
      </c>
      <c r="J99" s="5"/>
      <c r="K99" s="5">
        <f t="shared" si="6"/>
        <v>0.55121000000000009</v>
      </c>
      <c r="L99" s="5">
        <f t="shared" si="7"/>
        <v>-0.52057399999999998</v>
      </c>
      <c r="M99" s="5">
        <f t="shared" si="7"/>
        <v>-2.7892999999999946E-2</v>
      </c>
      <c r="N99">
        <v>1</v>
      </c>
      <c r="O99" s="5">
        <f t="shared" si="8"/>
        <v>-0.94442045681319264</v>
      </c>
      <c r="P99" s="5">
        <f t="shared" si="9"/>
        <v>-5.060321837412228E-2</v>
      </c>
      <c r="Q99" s="5">
        <f t="shared" si="10"/>
        <v>0.94577517675029865</v>
      </c>
      <c r="R99" s="5">
        <f t="shared" si="11"/>
        <v>2.6765025489260342E-2</v>
      </c>
    </row>
    <row r="100" spans="5:18" x14ac:dyDescent="0.3">
      <c r="E100" s="4">
        <v>-14.5</v>
      </c>
      <c r="F100" s="5">
        <v>1.5803500000000002E-2</v>
      </c>
      <c r="G100" s="5">
        <v>0.26523000000000002</v>
      </c>
      <c r="H100" s="5">
        <v>0.55615599999999998</v>
      </c>
      <c r="I100" s="5">
        <v>0.29403899999999999</v>
      </c>
      <c r="J100" s="5"/>
      <c r="K100" s="5">
        <f t="shared" si="6"/>
        <v>0.57195949999999995</v>
      </c>
      <c r="L100" s="5">
        <f t="shared" si="7"/>
        <v>-0.54035250000000001</v>
      </c>
      <c r="M100" s="5">
        <f t="shared" si="7"/>
        <v>-2.8808999999999974E-2</v>
      </c>
      <c r="N100">
        <v>1</v>
      </c>
      <c r="O100" s="5">
        <f t="shared" si="8"/>
        <v>-0.94473909428901881</v>
      </c>
      <c r="P100" s="5">
        <f t="shared" si="9"/>
        <v>-5.0368950948449981E-2</v>
      </c>
      <c r="Q100" s="5">
        <f t="shared" si="10"/>
        <v>0.94608085674411724</v>
      </c>
      <c r="R100" s="5">
        <f t="shared" si="11"/>
        <v>2.6632383337242018E-2</v>
      </c>
    </row>
    <row r="101" spans="5:18" x14ac:dyDescent="0.3">
      <c r="E101" s="4">
        <v>-14</v>
      </c>
      <c r="F101" s="5">
        <v>1.6241200000000001E-2</v>
      </c>
      <c r="G101" s="5">
        <v>0.27090599999999998</v>
      </c>
      <c r="H101" s="5">
        <v>0.56665399999999999</v>
      </c>
      <c r="I101" s="5">
        <v>0.29892200000000002</v>
      </c>
      <c r="J101" s="5"/>
      <c r="K101" s="5">
        <f t="shared" si="6"/>
        <v>0.58289519999999995</v>
      </c>
      <c r="L101" s="5">
        <f t="shared" si="7"/>
        <v>-0.55041280000000004</v>
      </c>
      <c r="M101" s="5">
        <f t="shared" si="7"/>
        <v>-2.8016000000000041E-2</v>
      </c>
      <c r="N101">
        <v>1</v>
      </c>
      <c r="O101" s="5">
        <f t="shared" si="8"/>
        <v>-0.94427403073485605</v>
      </c>
      <c r="P101" s="5">
        <f t="shared" si="9"/>
        <v>-4.8063528400988792E-2</v>
      </c>
      <c r="Q101" s="5">
        <f t="shared" si="10"/>
        <v>0.94549645577474517</v>
      </c>
      <c r="R101" s="5">
        <f t="shared" si="11"/>
        <v>2.5428044959826208E-2</v>
      </c>
    </row>
    <row r="102" spans="5:18" x14ac:dyDescent="0.3">
      <c r="E102" s="4">
        <v>-13.5</v>
      </c>
      <c r="F102" s="5">
        <v>1.6700900000000001E-2</v>
      </c>
      <c r="G102" s="5">
        <v>0.28601300000000002</v>
      </c>
      <c r="H102" s="5">
        <v>0.59985699999999997</v>
      </c>
      <c r="I102" s="5">
        <v>0.31765900000000002</v>
      </c>
      <c r="J102" s="5"/>
      <c r="K102" s="5">
        <f t="shared" si="6"/>
        <v>0.61655789999999999</v>
      </c>
      <c r="L102" s="5">
        <f t="shared" si="7"/>
        <v>-0.58315609999999996</v>
      </c>
      <c r="M102" s="5">
        <f t="shared" si="7"/>
        <v>-3.1646000000000007E-2</v>
      </c>
      <c r="N102">
        <v>1</v>
      </c>
      <c r="O102" s="5">
        <f t="shared" si="8"/>
        <v>-0.94582536368441628</v>
      </c>
      <c r="P102" s="5">
        <f t="shared" si="9"/>
        <v>-5.132689079160288E-2</v>
      </c>
      <c r="Q102" s="5">
        <f t="shared" si="10"/>
        <v>0.94721701225595156</v>
      </c>
      <c r="R102" s="5">
        <f t="shared" si="11"/>
        <v>2.7106798837988506E-2</v>
      </c>
    </row>
    <row r="103" spans="5:18" x14ac:dyDescent="0.3">
      <c r="E103" s="4">
        <v>-13</v>
      </c>
      <c r="F103" s="5">
        <v>1.7178700000000002E-2</v>
      </c>
      <c r="G103" s="5">
        <v>0.29617500000000002</v>
      </c>
      <c r="H103" s="5">
        <v>0.62243999999999999</v>
      </c>
      <c r="I103" s="5">
        <v>0.329683</v>
      </c>
      <c r="J103" s="5"/>
      <c r="K103" s="5">
        <f t="shared" si="6"/>
        <v>0.63961869999999998</v>
      </c>
      <c r="L103" s="5">
        <f t="shared" si="7"/>
        <v>-0.6052613</v>
      </c>
      <c r="M103" s="5">
        <f t="shared" si="7"/>
        <v>-3.3507999999999982E-2</v>
      </c>
      <c r="N103">
        <v>1</v>
      </c>
      <c r="O103" s="5">
        <f t="shared" si="8"/>
        <v>-0.94628455984792192</v>
      </c>
      <c r="P103" s="5">
        <f t="shared" si="9"/>
        <v>-5.2387461467277276E-2</v>
      </c>
      <c r="Q103" s="5">
        <f t="shared" si="10"/>
        <v>0.94773356716197454</v>
      </c>
      <c r="R103" s="5">
        <f t="shared" si="11"/>
        <v>2.7652379498062006E-2</v>
      </c>
    </row>
    <row r="104" spans="5:18" x14ac:dyDescent="0.3">
      <c r="E104" s="4">
        <v>-12.5</v>
      </c>
      <c r="F104" s="5">
        <v>1.7687000000000001E-2</v>
      </c>
      <c r="G104" s="5">
        <v>0.30093599999999998</v>
      </c>
      <c r="H104" s="5">
        <v>0.63299899999999998</v>
      </c>
      <c r="I104" s="5">
        <v>0.33624500000000002</v>
      </c>
      <c r="J104" s="5"/>
      <c r="K104" s="5">
        <f t="shared" si="6"/>
        <v>0.65068599999999999</v>
      </c>
      <c r="L104" s="5">
        <f t="shared" si="7"/>
        <v>-0.61531199999999997</v>
      </c>
      <c r="M104" s="5">
        <f t="shared" si="7"/>
        <v>-3.5309000000000035E-2</v>
      </c>
      <c r="N104">
        <v>1</v>
      </c>
      <c r="O104" s="5">
        <f t="shared" si="8"/>
        <v>-0.94563583664009976</v>
      </c>
      <c r="P104" s="5">
        <f t="shared" si="9"/>
        <v>-5.4264268787095518E-2</v>
      </c>
      <c r="Q104" s="5">
        <f t="shared" si="10"/>
        <v>0.9471915046098226</v>
      </c>
      <c r="R104" s="5">
        <f t="shared" si="11"/>
        <v>2.8660516877595403E-2</v>
      </c>
    </row>
    <row r="105" spans="5:18" x14ac:dyDescent="0.3">
      <c r="E105" s="4">
        <v>-12</v>
      </c>
      <c r="F105" s="5">
        <v>1.8047500000000001E-2</v>
      </c>
      <c r="G105" s="5">
        <v>0.30673400000000001</v>
      </c>
      <c r="H105" s="5">
        <v>0.64313100000000001</v>
      </c>
      <c r="I105" s="5">
        <v>0.34024199999999999</v>
      </c>
      <c r="J105" s="5"/>
      <c r="K105" s="5">
        <f t="shared" si="6"/>
        <v>0.6611785</v>
      </c>
      <c r="L105" s="5">
        <f t="shared" si="7"/>
        <v>-0.62508350000000001</v>
      </c>
      <c r="M105" s="5">
        <f t="shared" si="7"/>
        <v>-3.3507999999999982E-2</v>
      </c>
      <c r="N105">
        <v>1</v>
      </c>
      <c r="O105" s="5">
        <f t="shared" si="8"/>
        <v>-0.9454080857136159</v>
      </c>
      <c r="P105" s="5">
        <f t="shared" si="9"/>
        <v>-5.0679203876109073E-2</v>
      </c>
      <c r="Q105" s="5">
        <f t="shared" si="10"/>
        <v>0.94676545682560675</v>
      </c>
      <c r="R105" s="5">
        <f t="shared" si="11"/>
        <v>2.6777190107412634E-2</v>
      </c>
    </row>
    <row r="106" spans="5:18" x14ac:dyDescent="0.3">
      <c r="E106" s="4">
        <v>-11.5</v>
      </c>
      <c r="F106" s="5">
        <v>1.83841E-2</v>
      </c>
      <c r="G106" s="5">
        <v>0.31726300000000002</v>
      </c>
      <c r="H106" s="5">
        <v>0.66333399999999998</v>
      </c>
      <c r="I106" s="5">
        <v>0.35013</v>
      </c>
      <c r="J106" s="5"/>
      <c r="K106" s="5">
        <f t="shared" si="6"/>
        <v>0.68171809999999999</v>
      </c>
      <c r="L106" s="5">
        <f t="shared" si="7"/>
        <v>-0.64494989999999996</v>
      </c>
      <c r="M106" s="5">
        <f t="shared" si="7"/>
        <v>-3.286699999999998E-2</v>
      </c>
      <c r="N106">
        <v>1</v>
      </c>
      <c r="O106" s="5">
        <f t="shared" si="8"/>
        <v>-0.9460653897850152</v>
      </c>
      <c r="P106" s="5">
        <f t="shared" si="9"/>
        <v>-4.8212010213605862E-2</v>
      </c>
      <c r="Q106" s="5">
        <f t="shared" si="10"/>
        <v>0.94729304846911533</v>
      </c>
      <c r="R106" s="5">
        <f t="shared" si="11"/>
        <v>2.5458250813069374E-2</v>
      </c>
    </row>
    <row r="107" spans="5:18" x14ac:dyDescent="0.3">
      <c r="E107" s="4">
        <v>-11</v>
      </c>
      <c r="F107" s="5">
        <v>1.87837E-2</v>
      </c>
      <c r="G107" s="5">
        <v>0.32727200000000001</v>
      </c>
      <c r="H107" s="5">
        <v>0.68610000000000004</v>
      </c>
      <c r="I107" s="5">
        <v>0.36368</v>
      </c>
      <c r="J107" s="5"/>
      <c r="K107" s="5">
        <f t="shared" si="6"/>
        <v>0.7048837</v>
      </c>
      <c r="L107" s="5">
        <f t="shared" si="7"/>
        <v>-0.66731630000000008</v>
      </c>
      <c r="M107" s="5">
        <f t="shared" si="7"/>
        <v>-3.6407999999999996E-2</v>
      </c>
      <c r="N107">
        <v>1</v>
      </c>
      <c r="O107" s="5">
        <f t="shared" si="8"/>
        <v>-0.9467041158704621</v>
      </c>
      <c r="P107" s="5">
        <f t="shared" si="9"/>
        <v>-5.1651073787065863E-2</v>
      </c>
      <c r="Q107" s="5">
        <f t="shared" si="10"/>
        <v>0.9481120800988827</v>
      </c>
      <c r="R107" s="5">
        <f t="shared" si="11"/>
        <v>2.7252398568355936E-2</v>
      </c>
    </row>
    <row r="108" spans="5:18" x14ac:dyDescent="0.3">
      <c r="E108" s="4">
        <v>-10.5</v>
      </c>
      <c r="F108" s="5">
        <v>1.9161299999999999E-2</v>
      </c>
      <c r="G108" s="5">
        <v>0.33950999999999998</v>
      </c>
      <c r="H108" s="5">
        <v>0.71411500000000006</v>
      </c>
      <c r="I108" s="5">
        <v>0.379274</v>
      </c>
      <c r="J108" s="5"/>
      <c r="K108" s="5">
        <f t="shared" si="6"/>
        <v>0.7332763000000001</v>
      </c>
      <c r="L108" s="5">
        <f t="shared" si="7"/>
        <v>-0.69495370000000001</v>
      </c>
      <c r="M108" s="5">
        <f t="shared" si="7"/>
        <v>-3.9764000000000022E-2</v>
      </c>
      <c r="N108">
        <v>1</v>
      </c>
      <c r="O108" s="5">
        <f t="shared" si="8"/>
        <v>-0.94773784452054421</v>
      </c>
      <c r="P108" s="5">
        <f t="shared" si="9"/>
        <v>-5.4227853811721467E-2</v>
      </c>
      <c r="Q108" s="5">
        <f t="shared" si="10"/>
        <v>0.94928798689621718</v>
      </c>
      <c r="R108" s="5">
        <f t="shared" si="11"/>
        <v>2.8577940007440877E-2</v>
      </c>
    </row>
    <row r="109" spans="5:18" x14ac:dyDescent="0.3">
      <c r="E109" s="4">
        <v>-10</v>
      </c>
      <c r="F109" s="5">
        <v>1.9643899999999999E-2</v>
      </c>
      <c r="G109" s="5">
        <v>0.34936699999999998</v>
      </c>
      <c r="H109" s="5">
        <v>0.732487</v>
      </c>
      <c r="I109" s="5">
        <v>0.387484</v>
      </c>
      <c r="J109" s="5"/>
      <c r="K109" s="5">
        <f t="shared" si="6"/>
        <v>0.75213090000000005</v>
      </c>
      <c r="L109" s="5">
        <f t="shared" si="7"/>
        <v>-0.71284309999999995</v>
      </c>
      <c r="M109" s="5">
        <f t="shared" si="7"/>
        <v>-3.8117000000000012E-2</v>
      </c>
      <c r="N109">
        <v>1</v>
      </c>
      <c r="O109" s="5">
        <f t="shared" si="8"/>
        <v>-0.94776467766448624</v>
      </c>
      <c r="P109" s="5">
        <f t="shared" si="9"/>
        <v>-5.067867840558074E-2</v>
      </c>
      <c r="Q109" s="5">
        <f t="shared" si="10"/>
        <v>0.94911865047179633</v>
      </c>
      <c r="R109" s="5">
        <f t="shared" si="11"/>
        <v>2.6710459662495564E-2</v>
      </c>
    </row>
    <row r="110" spans="5:18" x14ac:dyDescent="0.3">
      <c r="E110" s="4">
        <v>-9.5</v>
      </c>
      <c r="F110" s="5">
        <v>1.9924299999999999E-2</v>
      </c>
      <c r="G110" s="5">
        <v>0.35760700000000001</v>
      </c>
      <c r="H110" s="5">
        <v>0.74914899999999995</v>
      </c>
      <c r="I110" s="5">
        <v>0.39605899999999999</v>
      </c>
      <c r="J110" s="5"/>
      <c r="K110" s="5">
        <f t="shared" si="6"/>
        <v>0.76907329999999996</v>
      </c>
      <c r="L110" s="5">
        <f t="shared" si="7"/>
        <v>-0.72922469999999995</v>
      </c>
      <c r="M110" s="5">
        <f t="shared" si="7"/>
        <v>-3.8451999999999986E-2</v>
      </c>
      <c r="N110">
        <v>1</v>
      </c>
      <c r="O110" s="5">
        <f t="shared" si="8"/>
        <v>-0.94818621319970409</v>
      </c>
      <c r="P110" s="5">
        <f t="shared" si="9"/>
        <v>-4.9997835056814467E-2</v>
      </c>
      <c r="Q110" s="5">
        <f t="shared" si="10"/>
        <v>0.94950349046876237</v>
      </c>
      <c r="R110" s="5">
        <f t="shared" si="11"/>
        <v>2.6340592535089129E-2</v>
      </c>
    </row>
    <row r="111" spans="5:18" x14ac:dyDescent="0.3">
      <c r="E111" s="4">
        <v>-9</v>
      </c>
      <c r="F111" s="5">
        <v>2.0157000000000001E-2</v>
      </c>
      <c r="G111" s="5">
        <v>0.35669099999999998</v>
      </c>
      <c r="H111" s="5">
        <v>0.75201799999999996</v>
      </c>
      <c r="I111" s="5">
        <v>0.40030100000000002</v>
      </c>
      <c r="J111" s="5"/>
      <c r="K111" s="5">
        <f t="shared" si="6"/>
        <v>0.77217499999999994</v>
      </c>
      <c r="L111" s="5">
        <f t="shared" si="7"/>
        <v>-0.73186099999999998</v>
      </c>
      <c r="M111" s="5">
        <f t="shared" si="7"/>
        <v>-4.3610000000000038E-2</v>
      </c>
      <c r="N111">
        <v>1</v>
      </c>
      <c r="O111" s="5">
        <f t="shared" si="8"/>
        <v>-0.94779162754556934</v>
      </c>
      <c r="P111" s="5">
        <f t="shared" si="9"/>
        <v>-5.6476834914365323E-2</v>
      </c>
      <c r="Q111" s="5">
        <f t="shared" si="10"/>
        <v>0.94947280220521524</v>
      </c>
      <c r="R111" s="5">
        <f t="shared" si="11"/>
        <v>2.9758720730771387E-2</v>
      </c>
    </row>
    <row r="112" spans="5:18" x14ac:dyDescent="0.3">
      <c r="E112" s="4">
        <v>-8.5</v>
      </c>
      <c r="F112" s="5">
        <v>2.0515599999999998E-2</v>
      </c>
      <c r="G112" s="5">
        <v>0.35464699999999999</v>
      </c>
      <c r="H112" s="5">
        <v>0.74701300000000004</v>
      </c>
      <c r="I112" s="5">
        <v>0.39728000000000002</v>
      </c>
      <c r="J112" s="5"/>
      <c r="K112" s="5">
        <f t="shared" si="6"/>
        <v>0.76752860000000001</v>
      </c>
      <c r="L112" s="5">
        <f t="shared" si="7"/>
        <v>-0.72649740000000007</v>
      </c>
      <c r="M112" s="5">
        <f t="shared" si="7"/>
        <v>-4.2633000000000032E-2</v>
      </c>
      <c r="N112">
        <v>1</v>
      </c>
      <c r="O112" s="5">
        <f t="shared" si="8"/>
        <v>-0.94654114517687038</v>
      </c>
      <c r="P112" s="5">
        <f t="shared" si="9"/>
        <v>-5.5545812885669711E-2</v>
      </c>
      <c r="Q112" s="5">
        <f t="shared" si="10"/>
        <v>0.94816954013608301</v>
      </c>
      <c r="R112" s="5">
        <f t="shared" si="11"/>
        <v>2.9307856183696971E-2</v>
      </c>
    </row>
    <row r="113" spans="5:18" x14ac:dyDescent="0.3">
      <c r="E113" s="4">
        <v>-8</v>
      </c>
      <c r="F113" s="5">
        <v>2.0836E-2</v>
      </c>
      <c r="G113" s="5">
        <v>0.36505300000000002</v>
      </c>
      <c r="H113" s="5">
        <v>0.76629999999999998</v>
      </c>
      <c r="I113" s="5">
        <v>0.40600799999999998</v>
      </c>
      <c r="J113" s="5"/>
      <c r="K113" s="5">
        <f t="shared" si="6"/>
        <v>0.78713599999999995</v>
      </c>
      <c r="L113" s="5">
        <f t="shared" si="7"/>
        <v>-0.74546400000000002</v>
      </c>
      <c r="M113" s="5">
        <f t="shared" si="7"/>
        <v>-4.0954999999999964E-2</v>
      </c>
      <c r="N113">
        <v>1</v>
      </c>
      <c r="O113" s="5">
        <f t="shared" si="8"/>
        <v>-0.94705870395967162</v>
      </c>
      <c r="P113" s="5">
        <f t="shared" si="9"/>
        <v>-5.2030398812911577E-2</v>
      </c>
      <c r="Q113" s="5">
        <f t="shared" si="10"/>
        <v>0.94848687452510572</v>
      </c>
      <c r="R113" s="5">
        <f t="shared" si="11"/>
        <v>2.7441881710012321E-2</v>
      </c>
    </row>
    <row r="114" spans="5:18" x14ac:dyDescent="0.3">
      <c r="E114" s="4">
        <v>-7.5</v>
      </c>
      <c r="F114" s="5">
        <v>2.09085E-2</v>
      </c>
      <c r="G114" s="5">
        <v>0.37219400000000002</v>
      </c>
      <c r="H114" s="5">
        <v>0.78509899999999999</v>
      </c>
      <c r="I114" s="5">
        <v>0.41922199999999998</v>
      </c>
      <c r="J114" s="5"/>
      <c r="K114" s="5">
        <f t="shared" si="6"/>
        <v>0.80600749999999999</v>
      </c>
      <c r="L114" s="5">
        <f t="shared" si="7"/>
        <v>-0.76419049999999999</v>
      </c>
      <c r="M114" s="5">
        <f t="shared" si="7"/>
        <v>-4.7027999999999959E-2</v>
      </c>
      <c r="N114">
        <v>1</v>
      </c>
      <c r="O114" s="5">
        <f t="shared" si="8"/>
        <v>-0.94811834877467027</v>
      </c>
      <c r="P114" s="5">
        <f t="shared" si="9"/>
        <v>-5.8346851611182228E-2</v>
      </c>
      <c r="Q114" s="5">
        <f t="shared" si="10"/>
        <v>0.94991197401451077</v>
      </c>
      <c r="R114" s="5">
        <f t="shared" si="11"/>
        <v>3.0731059564174514E-2</v>
      </c>
    </row>
    <row r="115" spans="5:18" x14ac:dyDescent="0.3">
      <c r="E115" s="4">
        <v>-7</v>
      </c>
      <c r="F115" s="5">
        <v>2.11259E-2</v>
      </c>
      <c r="G115" s="5">
        <v>0.36926500000000001</v>
      </c>
      <c r="H115" s="5">
        <v>0.77710299999999999</v>
      </c>
      <c r="I115" s="5">
        <v>0.41339300000000001</v>
      </c>
      <c r="J115" s="5"/>
      <c r="K115" s="5">
        <f t="shared" si="6"/>
        <v>0.79822890000000002</v>
      </c>
      <c r="L115" s="5">
        <f t="shared" si="7"/>
        <v>-0.75597709999999996</v>
      </c>
      <c r="M115" s="5">
        <f t="shared" si="7"/>
        <v>-4.4128000000000001E-2</v>
      </c>
      <c r="N115">
        <v>1</v>
      </c>
      <c r="O115" s="5">
        <f t="shared" si="8"/>
        <v>-0.94706806531309495</v>
      </c>
      <c r="P115" s="5">
        <f t="shared" si="9"/>
        <v>-5.5282388297391891E-2</v>
      </c>
      <c r="Q115" s="5">
        <f t="shared" si="10"/>
        <v>0.94868016886185214</v>
      </c>
      <c r="R115" s="5">
        <f t="shared" si="11"/>
        <v>2.9152988236214455E-2</v>
      </c>
    </row>
    <row r="116" spans="5:18" x14ac:dyDescent="0.3">
      <c r="E116" s="4">
        <v>-6.5</v>
      </c>
      <c r="F116" s="5">
        <v>2.13548E-2</v>
      </c>
      <c r="G116" s="5">
        <v>0.38314999999999999</v>
      </c>
      <c r="H116" s="5">
        <v>0.79980899999999999</v>
      </c>
      <c r="I116" s="5">
        <v>0.42099199999999998</v>
      </c>
      <c r="J116" s="5"/>
      <c r="K116" s="5">
        <f t="shared" si="6"/>
        <v>0.8211638</v>
      </c>
      <c r="L116" s="5">
        <f t="shared" si="7"/>
        <v>-0.77845419999999999</v>
      </c>
      <c r="M116" s="5">
        <f t="shared" si="7"/>
        <v>-3.7841999999999987E-2</v>
      </c>
      <c r="N116">
        <v>1</v>
      </c>
      <c r="O116" s="5">
        <f t="shared" si="8"/>
        <v>-0.94798893960011388</v>
      </c>
      <c r="P116" s="5">
        <f t="shared" si="9"/>
        <v>-4.6083375813692699E-2</v>
      </c>
      <c r="Q116" s="5">
        <f t="shared" si="10"/>
        <v>0.94910837480792176</v>
      </c>
      <c r="R116" s="5">
        <f t="shared" si="11"/>
        <v>2.4286742915599784E-2</v>
      </c>
    </row>
    <row r="117" spans="5:18" x14ac:dyDescent="0.3">
      <c r="E117" s="4">
        <v>-6</v>
      </c>
      <c r="F117" s="5">
        <v>2.1625599999999998E-2</v>
      </c>
      <c r="G117" s="5">
        <v>0.40362700000000001</v>
      </c>
      <c r="H117" s="5">
        <v>0.84033599999999997</v>
      </c>
      <c r="I117" s="5">
        <v>0.44101099999999999</v>
      </c>
      <c r="J117" s="5"/>
      <c r="K117" s="5">
        <f t="shared" si="6"/>
        <v>0.86196159999999999</v>
      </c>
      <c r="L117" s="5">
        <f t="shared" si="7"/>
        <v>-0.81871039999999995</v>
      </c>
      <c r="M117" s="5">
        <f t="shared" si="7"/>
        <v>-3.7383999999999973E-2</v>
      </c>
      <c r="N117">
        <v>1</v>
      </c>
      <c r="O117" s="5">
        <f t="shared" si="8"/>
        <v>-0.94982235867583886</v>
      </c>
      <c r="P117" s="5">
        <f t="shared" si="9"/>
        <v>-4.3370841578093469E-2</v>
      </c>
      <c r="Q117" s="5">
        <f t="shared" si="10"/>
        <v>0.95081204396017505</v>
      </c>
      <c r="R117" s="5">
        <f t="shared" si="11"/>
        <v>2.2815179998226659E-2</v>
      </c>
    </row>
    <row r="118" spans="5:18" x14ac:dyDescent="0.3">
      <c r="E118" s="4">
        <v>-5.5</v>
      </c>
      <c r="F118" s="5">
        <v>2.1690500000000001E-2</v>
      </c>
      <c r="G118" s="5">
        <v>0.401918</v>
      </c>
      <c r="H118" s="5">
        <v>0.84711099999999995</v>
      </c>
      <c r="I118" s="5">
        <v>0.45041100000000001</v>
      </c>
      <c r="J118" s="5"/>
      <c r="K118" s="5">
        <f t="shared" si="6"/>
        <v>0.8688015</v>
      </c>
      <c r="L118" s="5">
        <f t="shared" si="7"/>
        <v>-0.82542049999999989</v>
      </c>
      <c r="M118" s="5">
        <f t="shared" si="7"/>
        <v>-4.8493000000000008E-2</v>
      </c>
      <c r="N118">
        <v>1</v>
      </c>
      <c r="O118" s="5">
        <f t="shared" si="8"/>
        <v>-0.9500679959691597</v>
      </c>
      <c r="P118" s="5">
        <f t="shared" si="9"/>
        <v>-5.5815971772608594E-2</v>
      </c>
      <c r="Q118" s="5">
        <f t="shared" si="10"/>
        <v>0.95170616246285589</v>
      </c>
      <c r="R118" s="5">
        <f t="shared" si="11"/>
        <v>2.9340998977196327E-2</v>
      </c>
    </row>
    <row r="119" spans="5:18" x14ac:dyDescent="0.3">
      <c r="E119" s="4">
        <v>-5</v>
      </c>
      <c r="F119" s="5">
        <v>2.1732399999999999E-2</v>
      </c>
      <c r="G119" s="5">
        <v>0.39233600000000002</v>
      </c>
      <c r="H119" s="5">
        <v>0.81848500000000002</v>
      </c>
      <c r="I119" s="5">
        <v>0.43060500000000002</v>
      </c>
      <c r="J119" s="5"/>
      <c r="K119" s="5">
        <f t="shared" si="6"/>
        <v>0.8402174</v>
      </c>
      <c r="L119" s="5">
        <f t="shared" si="7"/>
        <v>-0.79675260000000003</v>
      </c>
      <c r="M119" s="5">
        <f t="shared" si="7"/>
        <v>-3.8268999999999997E-2</v>
      </c>
      <c r="N119">
        <v>1</v>
      </c>
      <c r="O119" s="5">
        <f t="shared" si="8"/>
        <v>-0.94826957880186724</v>
      </c>
      <c r="P119" s="5">
        <f t="shared" si="9"/>
        <v>-4.5546545453593316E-2</v>
      </c>
      <c r="Q119" s="5">
        <f t="shared" si="10"/>
        <v>0.94936277675282121</v>
      </c>
      <c r="R119" s="5">
        <f t="shared" si="11"/>
        <v>2.3997167898018576E-2</v>
      </c>
    </row>
    <row r="120" spans="5:18" x14ac:dyDescent="0.3">
      <c r="E120" s="4">
        <v>-4.5</v>
      </c>
      <c r="F120" s="5">
        <v>2.1839299999999999E-2</v>
      </c>
      <c r="G120" s="5">
        <v>0.42462299999999997</v>
      </c>
      <c r="H120" s="5">
        <v>0.89343600000000001</v>
      </c>
      <c r="I120" s="5">
        <v>0.47439799999999999</v>
      </c>
      <c r="J120" s="5"/>
      <c r="K120" s="5">
        <f t="shared" si="6"/>
        <v>0.91527530000000001</v>
      </c>
      <c r="L120" s="5">
        <f t="shared" si="7"/>
        <v>-0.8715967</v>
      </c>
      <c r="M120" s="5">
        <f t="shared" si="7"/>
        <v>-4.9775000000000014E-2</v>
      </c>
      <c r="N120">
        <v>1</v>
      </c>
      <c r="O120" s="5">
        <f t="shared" si="8"/>
        <v>-0.95227818340558301</v>
      </c>
      <c r="P120" s="5">
        <f t="shared" si="9"/>
        <v>-5.4382544792807165E-2</v>
      </c>
      <c r="Q120" s="5">
        <f t="shared" si="10"/>
        <v>0.95382975408003434</v>
      </c>
      <c r="R120" s="5">
        <f t="shared" si="11"/>
        <v>2.8522936786669673E-2</v>
      </c>
    </row>
    <row r="121" spans="5:18" x14ac:dyDescent="0.3">
      <c r="E121" s="4">
        <v>-4</v>
      </c>
      <c r="F121" s="5">
        <v>2.1888899999999999E-2</v>
      </c>
      <c r="G121" s="5">
        <v>0.41446100000000002</v>
      </c>
      <c r="H121" s="5">
        <v>0.86206400000000005</v>
      </c>
      <c r="I121" s="5">
        <v>0.45257799999999998</v>
      </c>
      <c r="J121" s="5"/>
      <c r="K121" s="5">
        <f t="shared" si="6"/>
        <v>0.88395290000000004</v>
      </c>
      <c r="L121" s="5">
        <f t="shared" si="7"/>
        <v>-0.84017510000000006</v>
      </c>
      <c r="M121" s="5">
        <f t="shared" si="7"/>
        <v>-3.8116999999999956E-2</v>
      </c>
      <c r="N121">
        <v>1</v>
      </c>
      <c r="O121" s="5">
        <f t="shared" si="8"/>
        <v>-0.95047496308909674</v>
      </c>
      <c r="P121" s="5">
        <f t="shared" si="9"/>
        <v>-4.3121075794875445E-2</v>
      </c>
      <c r="Q121" s="5">
        <f t="shared" si="10"/>
        <v>0.95145261712653206</v>
      </c>
      <c r="R121" s="5">
        <f t="shared" si="11"/>
        <v>2.2668418064679386E-2</v>
      </c>
    </row>
    <row r="122" spans="5:18" x14ac:dyDescent="0.3">
      <c r="E122" s="4">
        <v>-3.5</v>
      </c>
      <c r="F122" s="5">
        <v>2.16142E-2</v>
      </c>
      <c r="G122" s="5">
        <v>0.40112500000000001</v>
      </c>
      <c r="H122" s="5">
        <v>0.83643000000000001</v>
      </c>
      <c r="I122" s="5">
        <v>0.44015700000000002</v>
      </c>
      <c r="J122" s="5"/>
      <c r="K122" s="5">
        <f t="shared" si="6"/>
        <v>0.85804420000000003</v>
      </c>
      <c r="L122" s="5">
        <f t="shared" si="7"/>
        <v>-0.81481579999999998</v>
      </c>
      <c r="M122" s="5">
        <f t="shared" si="7"/>
        <v>-3.9032000000000011E-2</v>
      </c>
      <c r="N122">
        <v>1</v>
      </c>
      <c r="O122" s="5">
        <f t="shared" si="8"/>
        <v>-0.94961984475857997</v>
      </c>
      <c r="P122" s="5">
        <f t="shared" si="9"/>
        <v>-4.5489498093454872E-2</v>
      </c>
      <c r="Q122" s="5">
        <f t="shared" si="10"/>
        <v>0.95070875876690231</v>
      </c>
      <c r="R122" s="5">
        <f t="shared" si="11"/>
        <v>2.3933130457412747E-2</v>
      </c>
    </row>
    <row r="123" spans="5:18" x14ac:dyDescent="0.3">
      <c r="E123" s="4">
        <v>-3</v>
      </c>
      <c r="F123" s="5">
        <v>2.16218E-2</v>
      </c>
      <c r="G123" s="5">
        <v>0.41220299999999999</v>
      </c>
      <c r="H123" s="5">
        <v>0.86285800000000001</v>
      </c>
      <c r="I123" s="5">
        <v>0.45593499999999998</v>
      </c>
      <c r="J123" s="5"/>
      <c r="K123" s="5">
        <f t="shared" si="6"/>
        <v>0.88447980000000004</v>
      </c>
      <c r="L123" s="5">
        <f t="shared" si="7"/>
        <v>-0.84123619999999999</v>
      </c>
      <c r="M123" s="5">
        <f t="shared" si="7"/>
        <v>-4.3731999999999993E-2</v>
      </c>
      <c r="N123">
        <v>1</v>
      </c>
      <c r="O123" s="5">
        <f t="shared" si="8"/>
        <v>-0.9511084368461552</v>
      </c>
      <c r="P123" s="5">
        <f t="shared" si="9"/>
        <v>-4.9443752135435982E-2</v>
      </c>
      <c r="Q123" s="5">
        <f t="shared" si="10"/>
        <v>0.95239274633166293</v>
      </c>
      <c r="R123" s="5">
        <f t="shared" si="11"/>
        <v>2.5969322752570474E-2</v>
      </c>
    </row>
    <row r="124" spans="5:18" x14ac:dyDescent="0.3">
      <c r="E124" s="4">
        <v>-2.5</v>
      </c>
      <c r="F124" s="5">
        <v>2.17515E-2</v>
      </c>
      <c r="G124" s="5">
        <v>0.413881</v>
      </c>
      <c r="H124" s="5">
        <v>0.86658100000000005</v>
      </c>
      <c r="I124" s="5">
        <v>0.45782699999999998</v>
      </c>
      <c r="J124" s="5"/>
      <c r="K124" s="5">
        <f t="shared" si="6"/>
        <v>0.88833250000000008</v>
      </c>
      <c r="L124" s="5">
        <f t="shared" si="7"/>
        <v>-0.84482950000000001</v>
      </c>
      <c r="M124" s="5">
        <f t="shared" si="7"/>
        <v>-4.3945999999999985E-2</v>
      </c>
      <c r="N124">
        <v>1</v>
      </c>
      <c r="O124" s="5">
        <f t="shared" si="8"/>
        <v>-0.95102847188411987</v>
      </c>
      <c r="P124" s="5">
        <f t="shared" si="9"/>
        <v>-4.9470215262866081E-2</v>
      </c>
      <c r="Q124" s="5">
        <f t="shared" si="10"/>
        <v>0.95231426353509918</v>
      </c>
      <c r="R124" s="5">
        <f t="shared" si="11"/>
        <v>2.5985377771171627E-2</v>
      </c>
    </row>
    <row r="125" spans="5:18" x14ac:dyDescent="0.3">
      <c r="E125" s="4">
        <v>-2</v>
      </c>
      <c r="F125" s="5">
        <v>2.2819599999999999E-2</v>
      </c>
      <c r="G125" s="5">
        <v>0.41470499999999999</v>
      </c>
      <c r="H125" s="5">
        <v>0.86743499999999996</v>
      </c>
      <c r="I125" s="5">
        <v>0.45758199999999999</v>
      </c>
      <c r="J125" s="5"/>
      <c r="K125" s="5">
        <f t="shared" si="6"/>
        <v>0.89025460000000001</v>
      </c>
      <c r="L125" s="5">
        <f t="shared" si="7"/>
        <v>-0.84461539999999991</v>
      </c>
      <c r="M125" s="5">
        <f t="shared" si="7"/>
        <v>-4.2876999999999998E-2</v>
      </c>
      <c r="N125">
        <v>1</v>
      </c>
      <c r="O125" s="5">
        <f t="shared" si="8"/>
        <v>-0.94873466534180206</v>
      </c>
      <c r="P125" s="5">
        <f t="shared" si="9"/>
        <v>-4.8162626736216803E-2</v>
      </c>
      <c r="Q125" s="5">
        <f t="shared" si="10"/>
        <v>0.94995636943775119</v>
      </c>
      <c r="R125" s="5">
        <f t="shared" si="11"/>
        <v>2.5360787949615667E-2</v>
      </c>
    </row>
    <row r="126" spans="5:18" x14ac:dyDescent="0.3">
      <c r="E126" s="4">
        <v>-1.5</v>
      </c>
      <c r="F126" s="5">
        <v>2.3330799999999999E-2</v>
      </c>
      <c r="G126" s="5">
        <v>0.432222</v>
      </c>
      <c r="H126" s="5">
        <v>0.90002800000000005</v>
      </c>
      <c r="I126" s="5">
        <v>0.47155999999999998</v>
      </c>
      <c r="J126" s="5"/>
      <c r="K126" s="5">
        <f t="shared" si="6"/>
        <v>0.92335880000000004</v>
      </c>
      <c r="L126" s="5">
        <f t="shared" si="7"/>
        <v>-0.87669720000000007</v>
      </c>
      <c r="M126" s="5">
        <f t="shared" si="7"/>
        <v>-3.9337999999999984E-2</v>
      </c>
      <c r="N126">
        <v>1</v>
      </c>
      <c r="O126" s="5">
        <f t="shared" si="8"/>
        <v>-0.94946536492639699</v>
      </c>
      <c r="P126" s="5">
        <f t="shared" si="9"/>
        <v>-4.2603157082598861E-2</v>
      </c>
      <c r="Q126" s="5">
        <f t="shared" si="10"/>
        <v>0.9504207006311578</v>
      </c>
      <c r="R126" s="5">
        <f t="shared" si="11"/>
        <v>2.2420301497934603E-2</v>
      </c>
    </row>
    <row r="127" spans="5:18" x14ac:dyDescent="0.3">
      <c r="E127" s="4">
        <v>-1</v>
      </c>
      <c r="F127" s="5">
        <v>2.0626200000000001E-2</v>
      </c>
      <c r="G127" s="5">
        <v>0.43216100000000002</v>
      </c>
      <c r="H127" s="5">
        <v>0.90491100000000002</v>
      </c>
      <c r="I127" s="5">
        <v>0.47711399999999998</v>
      </c>
      <c r="J127" s="5"/>
      <c r="K127" s="5">
        <f t="shared" si="6"/>
        <v>0.92553720000000006</v>
      </c>
      <c r="L127" s="5">
        <f t="shared" si="7"/>
        <v>-0.88428479999999998</v>
      </c>
      <c r="M127" s="5">
        <f t="shared" si="7"/>
        <v>-4.4952999999999965E-2</v>
      </c>
      <c r="N127">
        <v>1</v>
      </c>
      <c r="O127" s="5">
        <f t="shared" si="8"/>
        <v>-0.95542869589682611</v>
      </c>
      <c r="P127" s="5">
        <f t="shared" si="9"/>
        <v>-4.8569630696637542E-2</v>
      </c>
      <c r="Q127" s="5">
        <f t="shared" si="10"/>
        <v>0.9566624284297558</v>
      </c>
      <c r="R127" s="5">
        <f t="shared" si="11"/>
        <v>2.5395854819776815E-2</v>
      </c>
    </row>
    <row r="128" spans="5:18" x14ac:dyDescent="0.3">
      <c r="E128" s="4">
        <v>-0.5</v>
      </c>
      <c r="F128" s="5">
        <v>2.14425E-2</v>
      </c>
      <c r="G128" s="5">
        <v>0.35730200000000001</v>
      </c>
      <c r="H128" s="5">
        <v>0.74695199999999995</v>
      </c>
      <c r="I128" s="5">
        <v>0.39624199999999998</v>
      </c>
      <c r="J128" s="5"/>
      <c r="K128" s="5">
        <f t="shared" si="6"/>
        <v>0.76839449999999998</v>
      </c>
      <c r="L128" s="5">
        <f t="shared" si="7"/>
        <v>-0.72550949999999992</v>
      </c>
      <c r="M128" s="5">
        <f t="shared" si="7"/>
        <v>-3.8939999999999975E-2</v>
      </c>
      <c r="N128">
        <v>1</v>
      </c>
      <c r="O128" s="5">
        <f t="shared" si="8"/>
        <v>-0.94418882488096922</v>
      </c>
      <c r="P128" s="5">
        <f t="shared" si="9"/>
        <v>-5.0677093602309722E-2</v>
      </c>
      <c r="Q128" s="5">
        <f t="shared" si="10"/>
        <v>0.94554783318776781</v>
      </c>
      <c r="R128" s="5">
        <f t="shared" si="11"/>
        <v>2.6810587837053618E-2</v>
      </c>
    </row>
    <row r="129" spans="5:18" x14ac:dyDescent="0.3">
      <c r="E129" s="4">
        <v>0</v>
      </c>
      <c r="F129" s="5">
        <v>2.1511200000000001E-2</v>
      </c>
      <c r="G129" s="5">
        <v>0.45071600000000001</v>
      </c>
      <c r="H129" s="5">
        <v>0.94647599999999998</v>
      </c>
      <c r="I129" s="5">
        <v>0.49817099999999997</v>
      </c>
      <c r="J129" s="5"/>
      <c r="K129" s="5">
        <f t="shared" si="6"/>
        <v>0.96798719999999994</v>
      </c>
      <c r="L129" s="5">
        <f t="shared" si="7"/>
        <v>-0.92496480000000003</v>
      </c>
      <c r="M129" s="5">
        <f t="shared" si="7"/>
        <v>-4.7454999999999969E-2</v>
      </c>
      <c r="N129">
        <v>1</v>
      </c>
      <c r="O129" s="5">
        <f t="shared" si="8"/>
        <v>-0.95555478419549356</v>
      </c>
      <c r="P129" s="5">
        <f t="shared" si="9"/>
        <v>-4.9024408587220958E-2</v>
      </c>
      <c r="Q129" s="5">
        <f t="shared" si="10"/>
        <v>0.95681154792164957</v>
      </c>
      <c r="R129" s="5">
        <f t="shared" si="11"/>
        <v>2.5629855929769827E-2</v>
      </c>
    </row>
    <row r="130" spans="5:18" x14ac:dyDescent="0.3">
      <c r="E130" s="4">
        <v>0.5</v>
      </c>
      <c r="F130" s="5">
        <v>2.1164100000000002E-2</v>
      </c>
      <c r="G130" s="5">
        <v>0.38720900000000003</v>
      </c>
      <c r="H130" s="5">
        <v>0.80939099999999997</v>
      </c>
      <c r="I130" s="5">
        <v>0.428591</v>
      </c>
      <c r="J130" s="5"/>
      <c r="K130" s="5">
        <f t="shared" si="6"/>
        <v>0.83055509999999999</v>
      </c>
      <c r="L130" s="5">
        <f t="shared" si="7"/>
        <v>-0.78822689999999995</v>
      </c>
      <c r="M130" s="5">
        <f t="shared" si="7"/>
        <v>-4.1381999999999974E-2</v>
      </c>
      <c r="N130">
        <v>1</v>
      </c>
      <c r="O130" s="5">
        <f t="shared" si="8"/>
        <v>-0.94903625298309524</v>
      </c>
      <c r="P130" s="5">
        <f t="shared" si="9"/>
        <v>-4.9824508933844332E-2</v>
      </c>
      <c r="Q130" s="5">
        <f t="shared" si="10"/>
        <v>0.95034324912985635</v>
      </c>
      <c r="R130" s="5">
        <f t="shared" si="11"/>
        <v>2.6225978127852233E-2</v>
      </c>
    </row>
    <row r="131" spans="5:18" x14ac:dyDescent="0.3">
      <c r="E131" s="4">
        <v>1</v>
      </c>
      <c r="F131" s="5">
        <v>2.09657E-2</v>
      </c>
      <c r="G131" s="5">
        <v>0.44348300000000002</v>
      </c>
      <c r="H131" s="5">
        <v>0.93054599999999998</v>
      </c>
      <c r="I131" s="5">
        <v>0.49121300000000001</v>
      </c>
      <c r="J131" s="5"/>
      <c r="K131" s="5">
        <f t="shared" si="6"/>
        <v>0.95151169999999996</v>
      </c>
      <c r="L131" s="5">
        <f t="shared" si="7"/>
        <v>-0.90958030000000001</v>
      </c>
      <c r="M131" s="5">
        <f t="shared" si="7"/>
        <v>-4.7729999999999995E-2</v>
      </c>
      <c r="N131">
        <v>1</v>
      </c>
      <c r="O131" s="5">
        <f t="shared" si="8"/>
        <v>-0.95593180830041291</v>
      </c>
      <c r="P131" s="5">
        <f t="shared" si="9"/>
        <v>-5.0162283868921416E-2</v>
      </c>
      <c r="Q131" s="5">
        <f t="shared" si="10"/>
        <v>0.95724703020873547</v>
      </c>
      <c r="R131" s="5">
        <f t="shared" si="11"/>
        <v>2.6213332935148242E-2</v>
      </c>
    </row>
    <row r="132" spans="5:18" x14ac:dyDescent="0.3">
      <c r="E132" s="4">
        <v>1.5</v>
      </c>
      <c r="F132" s="5">
        <v>2.0466000000000002E-2</v>
      </c>
      <c r="G132" s="5">
        <v>0.412416</v>
      </c>
      <c r="H132" s="5">
        <v>0.86432299999999995</v>
      </c>
      <c r="I132" s="5">
        <v>0.45501900000000001</v>
      </c>
      <c r="J132" s="5"/>
      <c r="K132" s="5">
        <f t="shared" si="6"/>
        <v>0.88478899999999994</v>
      </c>
      <c r="L132" s="5">
        <f t="shared" si="7"/>
        <v>-0.84385699999999997</v>
      </c>
      <c r="M132" s="5">
        <f t="shared" si="7"/>
        <v>-4.2603000000000002E-2</v>
      </c>
      <c r="N132">
        <v>1</v>
      </c>
      <c r="O132" s="5">
        <f t="shared" si="8"/>
        <v>-0.95373812287449322</v>
      </c>
      <c r="P132" s="5">
        <f t="shared" si="9"/>
        <v>-4.8150462991741541E-2</v>
      </c>
      <c r="Q132" s="5">
        <f t="shared" si="10"/>
        <v>0.9549528125046185</v>
      </c>
      <c r="R132" s="5">
        <f t="shared" si="11"/>
        <v>2.5221606961313467E-2</v>
      </c>
    </row>
    <row r="133" spans="5:18" x14ac:dyDescent="0.3">
      <c r="E133" s="4">
        <v>2</v>
      </c>
      <c r="F133" s="5">
        <v>1.99014E-2</v>
      </c>
      <c r="G133" s="5">
        <v>0.39978200000000003</v>
      </c>
      <c r="H133" s="5">
        <v>0.84265500000000004</v>
      </c>
      <c r="I133" s="5">
        <v>0.446413</v>
      </c>
      <c r="J133" s="5"/>
      <c r="K133" s="5">
        <f t="shared" si="6"/>
        <v>0.8625564</v>
      </c>
      <c r="L133" s="5">
        <f t="shared" si="7"/>
        <v>-0.82275360000000008</v>
      </c>
      <c r="M133" s="5">
        <f t="shared" si="7"/>
        <v>-4.6630999999999978E-2</v>
      </c>
      <c r="N133">
        <v>1</v>
      </c>
      <c r="O133" s="5">
        <f t="shared" si="8"/>
        <v>-0.95385484357892436</v>
      </c>
      <c r="P133" s="5">
        <f t="shared" si="9"/>
        <v>-5.4061392391268531E-2</v>
      </c>
      <c r="Q133" s="5">
        <f t="shared" si="10"/>
        <v>0.95538562725543286</v>
      </c>
      <c r="R133" s="5">
        <f t="shared" si="11"/>
        <v>2.8308089935905466E-2</v>
      </c>
    </row>
    <row r="134" spans="5:18" x14ac:dyDescent="0.3">
      <c r="E134" s="4">
        <v>2.5</v>
      </c>
      <c r="F134" s="5">
        <v>1.9672499999999999E-2</v>
      </c>
      <c r="G134" s="5">
        <v>0.38113599999999997</v>
      </c>
      <c r="H134" s="5">
        <v>0.80432499999999996</v>
      </c>
      <c r="I134" s="5">
        <v>0.42746200000000001</v>
      </c>
      <c r="J134" s="5"/>
      <c r="K134" s="5">
        <f t="shared" si="6"/>
        <v>0.82399749999999994</v>
      </c>
      <c r="L134" s="5">
        <f t="shared" si="7"/>
        <v>-0.78465249999999997</v>
      </c>
      <c r="M134" s="5">
        <f t="shared" si="7"/>
        <v>-4.6326000000000034E-2</v>
      </c>
      <c r="N134">
        <v>1</v>
      </c>
      <c r="O134" s="5">
        <f t="shared" si="8"/>
        <v>-0.95225106872290277</v>
      </c>
      <c r="P134" s="5">
        <f t="shared" si="9"/>
        <v>-5.6221044359964729E-2</v>
      </c>
      <c r="Q134" s="5">
        <f t="shared" si="10"/>
        <v>0.95390927436147488</v>
      </c>
      <c r="R134" s="5">
        <f t="shared" si="11"/>
        <v>2.9485845971751731E-2</v>
      </c>
    </row>
    <row r="135" spans="5:18" x14ac:dyDescent="0.3">
      <c r="E135" s="4">
        <v>3</v>
      </c>
      <c r="F135" s="5">
        <v>1.9233799999999999E-2</v>
      </c>
      <c r="G135" s="5">
        <v>0.37454399999999999</v>
      </c>
      <c r="H135" s="5">
        <v>0.78906600000000005</v>
      </c>
      <c r="I135" s="5">
        <v>0.418734</v>
      </c>
      <c r="J135" s="5"/>
      <c r="K135" s="5">
        <f t="shared" si="6"/>
        <v>0.80829980000000001</v>
      </c>
      <c r="L135" s="5">
        <f t="shared" si="7"/>
        <v>-0.76983220000000008</v>
      </c>
      <c r="M135" s="5">
        <f t="shared" si="7"/>
        <v>-4.4190000000000007E-2</v>
      </c>
      <c r="N135">
        <v>1</v>
      </c>
      <c r="O135" s="5">
        <f t="shared" si="8"/>
        <v>-0.95240924221433687</v>
      </c>
      <c r="P135" s="5">
        <f t="shared" si="9"/>
        <v>-5.467030920952845E-2</v>
      </c>
      <c r="Q135" s="5">
        <f t="shared" si="10"/>
        <v>0.95397704760877389</v>
      </c>
      <c r="R135" s="5">
        <f t="shared" si="11"/>
        <v>2.8669598602292595E-2</v>
      </c>
    </row>
    <row r="136" spans="5:18" x14ac:dyDescent="0.3">
      <c r="E136" s="4">
        <v>3.5</v>
      </c>
      <c r="F136" s="5">
        <v>1.88066E-2</v>
      </c>
      <c r="G136" s="5">
        <v>0.382357</v>
      </c>
      <c r="H136" s="5">
        <v>0.80371499999999996</v>
      </c>
      <c r="I136" s="5">
        <v>0.42651600000000001</v>
      </c>
      <c r="J136" s="5"/>
      <c r="K136" s="5">
        <f t="shared" si="6"/>
        <v>0.82252159999999996</v>
      </c>
      <c r="L136" s="5">
        <f t="shared" si="7"/>
        <v>-0.78490839999999995</v>
      </c>
      <c r="M136" s="5">
        <f t="shared" si="7"/>
        <v>-4.4159000000000004E-2</v>
      </c>
      <c r="N136">
        <v>1</v>
      </c>
      <c r="O136" s="5">
        <f t="shared" si="8"/>
        <v>-0.95427086656447679</v>
      </c>
      <c r="P136" s="5">
        <f t="shared" si="9"/>
        <v>-5.368734389467706E-2</v>
      </c>
      <c r="Q136" s="5">
        <f t="shared" si="10"/>
        <v>0.95577990022189874</v>
      </c>
      <c r="R136" s="5">
        <f t="shared" si="11"/>
        <v>2.8100411246948311E-2</v>
      </c>
    </row>
    <row r="137" spans="5:18" x14ac:dyDescent="0.3">
      <c r="E137" s="4">
        <v>4</v>
      </c>
      <c r="F137" s="5">
        <v>1.84823E-2</v>
      </c>
      <c r="G137" s="5">
        <v>0.38061699999999998</v>
      </c>
      <c r="H137" s="5">
        <v>0.79919799999999996</v>
      </c>
      <c r="I137" s="5">
        <v>0.42266999999999999</v>
      </c>
      <c r="J137" s="5"/>
      <c r="K137" s="5">
        <f t="shared" si="6"/>
        <v>0.81768029999999992</v>
      </c>
      <c r="L137" s="5">
        <f t="shared" si="7"/>
        <v>-0.78071570000000001</v>
      </c>
      <c r="M137" s="5">
        <f t="shared" si="7"/>
        <v>-4.2053000000000007E-2</v>
      </c>
      <c r="N137">
        <v>1</v>
      </c>
      <c r="O137" s="5">
        <f t="shared" si="8"/>
        <v>-0.95479333426523805</v>
      </c>
      <c r="P137" s="5">
        <f t="shared" si="9"/>
        <v>-5.1429635763512969E-2</v>
      </c>
      <c r="Q137" s="5">
        <f t="shared" si="10"/>
        <v>0.9561774514137521</v>
      </c>
      <c r="R137" s="5">
        <f t="shared" si="11"/>
        <v>2.6906337189830772E-2</v>
      </c>
    </row>
    <row r="138" spans="5:18" x14ac:dyDescent="0.3">
      <c r="E138" s="4">
        <v>4.5</v>
      </c>
      <c r="F138" s="5">
        <v>1.8062700000000001E-2</v>
      </c>
      <c r="G138" s="5">
        <v>0.376863</v>
      </c>
      <c r="H138" s="5">
        <v>0.79138600000000003</v>
      </c>
      <c r="I138" s="5">
        <v>0.41922199999999998</v>
      </c>
      <c r="J138" s="5"/>
      <c r="K138" s="5">
        <f t="shared" ref="K138:K201" si="12">F138+H138</f>
        <v>0.80944870000000002</v>
      </c>
      <c r="L138" s="5">
        <f t="shared" ref="L138:M201" si="13">F138-H138</f>
        <v>-0.77332330000000005</v>
      </c>
      <c r="M138" s="5">
        <f t="shared" si="13"/>
        <v>-4.235899999999998E-2</v>
      </c>
      <c r="N138">
        <v>1</v>
      </c>
      <c r="O138" s="5">
        <f t="shared" ref="O138:O201" si="14">L138/K138</f>
        <v>-0.95537036503981043</v>
      </c>
      <c r="P138" s="5">
        <f t="shared" ref="P138:P201" si="15">M138/K138</f>
        <v>-5.2330678892930436E-2</v>
      </c>
      <c r="Q138" s="5">
        <f t="shared" ref="Q138:Q201" si="16">SQRT(O138^2+P138^2)</f>
        <v>0.95680250540521461</v>
      </c>
      <c r="R138" s="5">
        <f t="shared" ref="R138:R201" si="17">0.5*ATAN(P138/O138)</f>
        <v>2.7360298353046011E-2</v>
      </c>
    </row>
    <row r="139" spans="5:18" x14ac:dyDescent="0.3">
      <c r="E139" s="4">
        <v>5</v>
      </c>
      <c r="F139" s="5">
        <v>1.7723200000000001E-2</v>
      </c>
      <c r="G139" s="5">
        <v>0.37304900000000002</v>
      </c>
      <c r="H139" s="5">
        <v>0.781864</v>
      </c>
      <c r="I139" s="5">
        <v>0.41342400000000001</v>
      </c>
      <c r="J139" s="5"/>
      <c r="K139" s="5">
        <f t="shared" si="12"/>
        <v>0.79958720000000005</v>
      </c>
      <c r="L139" s="5">
        <f t="shared" si="13"/>
        <v>-0.76414079999999995</v>
      </c>
      <c r="M139" s="5">
        <f t="shared" si="13"/>
        <v>-4.0374999999999994E-2</v>
      </c>
      <c r="N139">
        <v>1</v>
      </c>
      <c r="O139" s="5">
        <f t="shared" si="14"/>
        <v>-0.95566912526863845</v>
      </c>
      <c r="P139" s="5">
        <f t="shared" si="15"/>
        <v>-5.0494805319544873E-2</v>
      </c>
      <c r="Q139" s="5">
        <f t="shared" si="16"/>
        <v>0.95700219558576949</v>
      </c>
      <c r="R139" s="5">
        <f t="shared" si="17"/>
        <v>2.6394016885167446E-2</v>
      </c>
    </row>
    <row r="140" spans="5:18" x14ac:dyDescent="0.3">
      <c r="E140" s="4">
        <v>5.5</v>
      </c>
      <c r="F140" s="5">
        <v>1.7147200000000001E-2</v>
      </c>
      <c r="G140" s="5">
        <v>0.363985</v>
      </c>
      <c r="H140" s="5">
        <v>0.76184499999999999</v>
      </c>
      <c r="I140" s="5">
        <v>0.40182699999999999</v>
      </c>
      <c r="J140" s="5"/>
      <c r="K140" s="5">
        <f t="shared" si="12"/>
        <v>0.77899220000000002</v>
      </c>
      <c r="L140" s="5">
        <f t="shared" si="13"/>
        <v>-0.74469779999999997</v>
      </c>
      <c r="M140" s="5">
        <f t="shared" si="13"/>
        <v>-3.7841999999999987E-2</v>
      </c>
      <c r="N140">
        <v>1</v>
      </c>
      <c r="O140" s="5">
        <f t="shared" si="14"/>
        <v>-0.95597593916858215</v>
      </c>
      <c r="P140" s="5">
        <f t="shared" si="15"/>
        <v>-4.857815007647058E-2</v>
      </c>
      <c r="Q140" s="5">
        <f t="shared" si="16"/>
        <v>0.95720939868667443</v>
      </c>
      <c r="R140" s="5">
        <f t="shared" si="17"/>
        <v>2.5385786448749878E-2</v>
      </c>
    </row>
    <row r="141" spans="5:18" x14ac:dyDescent="0.3">
      <c r="E141" s="4">
        <v>6</v>
      </c>
      <c r="F141" s="5">
        <v>1.6647499999999999E-2</v>
      </c>
      <c r="G141" s="5">
        <v>0.35125899999999999</v>
      </c>
      <c r="H141" s="5">
        <v>0.73700299999999996</v>
      </c>
      <c r="I141" s="5">
        <v>0.38955899999999999</v>
      </c>
      <c r="J141" s="5"/>
      <c r="K141" s="5">
        <f t="shared" si="12"/>
        <v>0.7536505</v>
      </c>
      <c r="L141" s="5">
        <f t="shared" si="13"/>
        <v>-0.72035549999999993</v>
      </c>
      <c r="M141" s="5">
        <f t="shared" si="13"/>
        <v>-3.8300000000000001E-2</v>
      </c>
      <c r="N141">
        <v>1</v>
      </c>
      <c r="O141" s="5">
        <f t="shared" si="14"/>
        <v>-0.95582169719253141</v>
      </c>
      <c r="P141" s="5">
        <f t="shared" si="15"/>
        <v>-5.0819312134736193E-2</v>
      </c>
      <c r="Q141" s="5">
        <f t="shared" si="16"/>
        <v>0.957171729267982</v>
      </c>
      <c r="R141" s="5">
        <f t="shared" si="17"/>
        <v>2.6559088916040443E-2</v>
      </c>
    </row>
    <row r="142" spans="5:18" x14ac:dyDescent="0.3">
      <c r="E142" s="4">
        <v>6.5</v>
      </c>
      <c r="F142" s="5">
        <v>1.62431E-2</v>
      </c>
      <c r="G142" s="5">
        <v>0.343416</v>
      </c>
      <c r="H142" s="5">
        <v>0.71930300000000003</v>
      </c>
      <c r="I142" s="5">
        <v>0.37967099999999998</v>
      </c>
      <c r="J142" s="5"/>
      <c r="K142" s="5">
        <f t="shared" si="12"/>
        <v>0.73554609999999998</v>
      </c>
      <c r="L142" s="5">
        <f t="shared" si="13"/>
        <v>-0.70305990000000007</v>
      </c>
      <c r="M142" s="5">
        <f t="shared" si="13"/>
        <v>-3.6254999999999982E-2</v>
      </c>
      <c r="N142">
        <v>1</v>
      </c>
      <c r="O142" s="5">
        <f t="shared" si="14"/>
        <v>-0.95583390354459097</v>
      </c>
      <c r="P142" s="5">
        <f t="shared" si="15"/>
        <v>-4.9289908545501068E-2</v>
      </c>
      <c r="Q142" s="5">
        <f t="shared" si="16"/>
        <v>0.95710393701505281</v>
      </c>
      <c r="R142" s="5">
        <f t="shared" si="17"/>
        <v>2.5760902259732162E-2</v>
      </c>
    </row>
    <row r="143" spans="5:18" x14ac:dyDescent="0.3">
      <c r="E143" s="4">
        <v>7</v>
      </c>
      <c r="F143" s="5">
        <v>1.5728099999999998E-2</v>
      </c>
      <c r="G143" s="5">
        <v>0.34494200000000003</v>
      </c>
      <c r="H143" s="5">
        <v>0.72320899999999999</v>
      </c>
      <c r="I143" s="5">
        <v>0.38153300000000001</v>
      </c>
      <c r="J143" s="5"/>
      <c r="K143" s="5">
        <f t="shared" si="12"/>
        <v>0.73893710000000001</v>
      </c>
      <c r="L143" s="5">
        <f t="shared" si="13"/>
        <v>-0.70748089999999997</v>
      </c>
      <c r="M143" s="5">
        <f t="shared" si="13"/>
        <v>-3.6590999999999985E-2</v>
      </c>
      <c r="N143">
        <v>1</v>
      </c>
      <c r="O143" s="5">
        <f t="shared" si="14"/>
        <v>-0.95743047682948923</v>
      </c>
      <c r="P143" s="5">
        <f t="shared" si="15"/>
        <v>-4.9518423151307445E-2</v>
      </c>
      <c r="Q143" s="5">
        <f t="shared" si="16"/>
        <v>0.95871017111186163</v>
      </c>
      <c r="R143" s="5">
        <f t="shared" si="17"/>
        <v>2.5837040718025471E-2</v>
      </c>
    </row>
    <row r="144" spans="5:18" x14ac:dyDescent="0.3">
      <c r="E144" s="4">
        <v>7.5</v>
      </c>
      <c r="F144" s="5">
        <v>1.5270300000000001E-2</v>
      </c>
      <c r="G144" s="5">
        <v>0.32769999999999999</v>
      </c>
      <c r="H144" s="5">
        <v>0.68805300000000003</v>
      </c>
      <c r="I144" s="5">
        <v>0.36413800000000002</v>
      </c>
      <c r="J144" s="5"/>
      <c r="K144" s="5">
        <f t="shared" si="12"/>
        <v>0.70332329999999998</v>
      </c>
      <c r="L144" s="5">
        <f t="shared" si="13"/>
        <v>-0.67278270000000007</v>
      </c>
      <c r="M144" s="5">
        <f t="shared" si="13"/>
        <v>-3.6438000000000026E-2</v>
      </c>
      <c r="N144">
        <v>1</v>
      </c>
      <c r="O144" s="5">
        <f t="shared" si="14"/>
        <v>-0.95657672652107517</v>
      </c>
      <c r="P144" s="5">
        <f t="shared" si="15"/>
        <v>-5.1808322004972714E-2</v>
      </c>
      <c r="Q144" s="5">
        <f t="shared" si="16"/>
        <v>0.95797867197070041</v>
      </c>
      <c r="R144" s="5">
        <f t="shared" si="17"/>
        <v>2.7053634457526145E-2</v>
      </c>
    </row>
    <row r="145" spans="5:18" x14ac:dyDescent="0.3">
      <c r="E145" s="4">
        <v>8</v>
      </c>
      <c r="F145" s="5">
        <v>1.47706E-2</v>
      </c>
      <c r="G145" s="5">
        <v>0.324129</v>
      </c>
      <c r="H145" s="5">
        <v>0.68011900000000003</v>
      </c>
      <c r="I145" s="5">
        <v>0.35952899999999999</v>
      </c>
      <c r="J145" s="5"/>
      <c r="K145" s="5">
        <f t="shared" si="12"/>
        <v>0.6948896</v>
      </c>
      <c r="L145" s="5">
        <f t="shared" si="13"/>
        <v>-0.66534840000000006</v>
      </c>
      <c r="M145" s="5">
        <f t="shared" si="13"/>
        <v>-3.5399999999999987E-2</v>
      </c>
      <c r="N145">
        <v>1</v>
      </c>
      <c r="O145" s="5">
        <f t="shared" si="14"/>
        <v>-0.95748792326147936</v>
      </c>
      <c r="P145" s="5">
        <f t="shared" si="15"/>
        <v>-5.0943344093795598E-2</v>
      </c>
      <c r="Q145" s="5">
        <f t="shared" si="16"/>
        <v>0.95884219113420299</v>
      </c>
      <c r="R145" s="5">
        <f t="shared" si="17"/>
        <v>2.6577544373244132E-2</v>
      </c>
    </row>
    <row r="146" spans="5:18" x14ac:dyDescent="0.3">
      <c r="E146" s="4">
        <v>8.5</v>
      </c>
      <c r="F146" s="5">
        <v>1.43357E-2</v>
      </c>
      <c r="G146" s="5">
        <v>0.31381399999999998</v>
      </c>
      <c r="H146" s="5">
        <v>0.65802400000000005</v>
      </c>
      <c r="I146" s="5">
        <v>0.34701700000000002</v>
      </c>
      <c r="J146" s="5"/>
      <c r="K146" s="5">
        <f t="shared" si="12"/>
        <v>0.6723597</v>
      </c>
      <c r="L146" s="5">
        <f t="shared" si="13"/>
        <v>-0.6436883000000001</v>
      </c>
      <c r="M146" s="5">
        <f t="shared" si="13"/>
        <v>-3.3203000000000038E-2</v>
      </c>
      <c r="N146">
        <v>1</v>
      </c>
      <c r="O146" s="5">
        <f t="shared" si="14"/>
        <v>-0.95735705159009399</v>
      </c>
      <c r="P146" s="5">
        <f t="shared" si="15"/>
        <v>-4.9382793168597165E-2</v>
      </c>
      <c r="Q146" s="5">
        <f t="shared" si="16"/>
        <v>0.95862984748567592</v>
      </c>
      <c r="R146" s="5">
        <f t="shared" si="17"/>
        <v>2.5768371643114459E-2</v>
      </c>
    </row>
    <row r="147" spans="5:18" x14ac:dyDescent="0.3">
      <c r="E147" s="4">
        <v>9</v>
      </c>
      <c r="F147" s="5">
        <v>1.38245E-2</v>
      </c>
      <c r="G147" s="5">
        <v>0.30005100000000001</v>
      </c>
      <c r="H147" s="5">
        <v>0.63007000000000002</v>
      </c>
      <c r="I147" s="5">
        <v>0.33343699999999998</v>
      </c>
      <c r="J147" s="5"/>
      <c r="K147" s="5">
        <f t="shared" si="12"/>
        <v>0.64389450000000004</v>
      </c>
      <c r="L147" s="5">
        <f t="shared" si="13"/>
        <v>-0.6162455</v>
      </c>
      <c r="M147" s="5">
        <f t="shared" si="13"/>
        <v>-3.3385999999999971E-2</v>
      </c>
      <c r="N147">
        <v>1</v>
      </c>
      <c r="O147" s="5">
        <f t="shared" si="14"/>
        <v>-0.95705973571757474</v>
      </c>
      <c r="P147" s="5">
        <f t="shared" si="15"/>
        <v>-5.1850108985245204E-2</v>
      </c>
      <c r="Q147" s="5">
        <f t="shared" si="16"/>
        <v>0.9584632343150028</v>
      </c>
      <c r="R147" s="5">
        <f t="shared" si="17"/>
        <v>2.706177471182156E-2</v>
      </c>
    </row>
    <row r="148" spans="5:18" x14ac:dyDescent="0.3">
      <c r="E148" s="4">
        <v>9.5</v>
      </c>
      <c r="F148" s="5">
        <v>1.33629E-2</v>
      </c>
      <c r="G148" s="5">
        <v>0.29397800000000002</v>
      </c>
      <c r="H148" s="5">
        <v>0.61645899999999998</v>
      </c>
      <c r="I148" s="5">
        <v>0.32544099999999998</v>
      </c>
      <c r="J148" s="5"/>
      <c r="K148" s="5">
        <f t="shared" si="12"/>
        <v>0.62982189999999993</v>
      </c>
      <c r="L148" s="5">
        <f t="shared" si="13"/>
        <v>-0.60309610000000002</v>
      </c>
      <c r="M148" s="5">
        <f t="shared" si="13"/>
        <v>-3.1462999999999963E-2</v>
      </c>
      <c r="N148">
        <v>1</v>
      </c>
      <c r="O148" s="5">
        <f t="shared" si="14"/>
        <v>-0.95756609924170644</v>
      </c>
      <c r="P148" s="5">
        <f t="shared" si="15"/>
        <v>-4.9955392151336694E-2</v>
      </c>
      <c r="Q148" s="5">
        <f t="shared" si="16"/>
        <v>0.95886827855653434</v>
      </c>
      <c r="R148" s="5">
        <f t="shared" si="17"/>
        <v>2.6060940449108436E-2</v>
      </c>
    </row>
    <row r="149" spans="5:18" x14ac:dyDescent="0.3">
      <c r="E149" s="4">
        <v>10</v>
      </c>
      <c r="F149" s="5">
        <v>1.2882299999999999E-2</v>
      </c>
      <c r="G149" s="5">
        <v>0.284914</v>
      </c>
      <c r="H149" s="5">
        <v>0.59863699999999997</v>
      </c>
      <c r="I149" s="5">
        <v>0.316805</v>
      </c>
      <c r="J149" s="5"/>
      <c r="K149" s="5">
        <f t="shared" si="12"/>
        <v>0.61151929999999999</v>
      </c>
      <c r="L149" s="5">
        <f t="shared" si="13"/>
        <v>-0.58575469999999996</v>
      </c>
      <c r="M149" s="5">
        <f t="shared" si="13"/>
        <v>-3.1891000000000003E-2</v>
      </c>
      <c r="N149">
        <v>1</v>
      </c>
      <c r="O149" s="5">
        <f t="shared" si="14"/>
        <v>-0.95786788740764184</v>
      </c>
      <c r="P149" s="5">
        <f t="shared" si="15"/>
        <v>-5.2150439078537676E-2</v>
      </c>
      <c r="Q149" s="5">
        <f t="shared" si="16"/>
        <v>0.95928648381120385</v>
      </c>
      <c r="R149" s="5">
        <f t="shared" si="17"/>
        <v>2.7195296675664969E-2</v>
      </c>
    </row>
    <row r="150" spans="5:18" x14ac:dyDescent="0.3">
      <c r="E150" s="4">
        <v>10.5</v>
      </c>
      <c r="F150" s="5">
        <v>1.2394000000000001E-2</v>
      </c>
      <c r="G150" s="5">
        <v>0.27609400000000001</v>
      </c>
      <c r="H150" s="5">
        <v>0.57922700000000005</v>
      </c>
      <c r="I150" s="5">
        <v>0.30603200000000003</v>
      </c>
      <c r="J150" s="5"/>
      <c r="K150" s="5">
        <f t="shared" si="12"/>
        <v>0.59162100000000006</v>
      </c>
      <c r="L150" s="5">
        <f t="shared" si="13"/>
        <v>-0.56683300000000003</v>
      </c>
      <c r="M150" s="5">
        <f t="shared" si="13"/>
        <v>-2.993800000000002E-2</v>
      </c>
      <c r="N150">
        <v>1</v>
      </c>
      <c r="O150" s="5">
        <f t="shared" si="14"/>
        <v>-0.9581015548805738</v>
      </c>
      <c r="P150" s="5">
        <f t="shared" si="15"/>
        <v>-5.0603342342479422E-2</v>
      </c>
      <c r="Q150" s="5">
        <f t="shared" si="16"/>
        <v>0.95943696391206623</v>
      </c>
      <c r="R150" s="5">
        <f t="shared" si="17"/>
        <v>2.6383616141471791E-2</v>
      </c>
    </row>
    <row r="151" spans="5:18" x14ac:dyDescent="0.3">
      <c r="E151" s="4">
        <v>11</v>
      </c>
      <c r="F151" s="5">
        <v>1.18943E-2</v>
      </c>
      <c r="G151" s="5">
        <v>0.26724399999999998</v>
      </c>
      <c r="H151" s="5">
        <v>0.561222</v>
      </c>
      <c r="I151" s="5">
        <v>0.29681600000000002</v>
      </c>
      <c r="J151" s="5"/>
      <c r="K151" s="5">
        <f t="shared" si="12"/>
        <v>0.57311630000000002</v>
      </c>
      <c r="L151" s="5">
        <f t="shared" si="13"/>
        <v>-0.54932769999999997</v>
      </c>
      <c r="M151" s="5">
        <f t="shared" si="13"/>
        <v>-2.9572000000000043E-2</v>
      </c>
      <c r="N151">
        <v>1</v>
      </c>
      <c r="O151" s="5">
        <f t="shared" si="14"/>
        <v>-0.9584925433110173</v>
      </c>
      <c r="P151" s="5">
        <f t="shared" si="15"/>
        <v>-5.1598602238324125E-2</v>
      </c>
      <c r="Q151" s="5">
        <f t="shared" si="16"/>
        <v>0.95988039428658567</v>
      </c>
      <c r="R151" s="5">
        <f t="shared" si="17"/>
        <v>2.6890581902102789E-2</v>
      </c>
    </row>
    <row r="152" spans="5:18" x14ac:dyDescent="0.3">
      <c r="E152" s="4">
        <v>11.5</v>
      </c>
      <c r="F152" s="5">
        <v>1.1413599999999999E-2</v>
      </c>
      <c r="G152" s="5">
        <v>0.26120199999999999</v>
      </c>
      <c r="H152" s="5">
        <v>0.54901500000000003</v>
      </c>
      <c r="I152" s="5">
        <v>0.29062100000000002</v>
      </c>
      <c r="J152" s="5"/>
      <c r="K152" s="5">
        <f t="shared" si="12"/>
        <v>0.56042860000000005</v>
      </c>
      <c r="L152" s="5">
        <f t="shared" si="13"/>
        <v>-0.53760140000000001</v>
      </c>
      <c r="M152" s="5">
        <f t="shared" si="13"/>
        <v>-2.9419000000000028E-2</v>
      </c>
      <c r="N152">
        <v>1</v>
      </c>
      <c r="O152" s="5">
        <f t="shared" si="14"/>
        <v>-0.95926831714155902</v>
      </c>
      <c r="P152" s="5">
        <f t="shared" si="15"/>
        <v>-5.2493752103300984E-2</v>
      </c>
      <c r="Q152" s="5">
        <f t="shared" si="16"/>
        <v>0.96070354338967723</v>
      </c>
      <c r="R152" s="5">
        <f t="shared" si="17"/>
        <v>2.7334086984031052E-2</v>
      </c>
    </row>
    <row r="153" spans="5:18" x14ac:dyDescent="0.3">
      <c r="E153" s="4">
        <v>12</v>
      </c>
      <c r="F153" s="5">
        <v>1.09482E-2</v>
      </c>
      <c r="G153" s="5">
        <v>0.24759</v>
      </c>
      <c r="H153" s="5">
        <v>0.52087799999999995</v>
      </c>
      <c r="I153" s="5">
        <v>0.27612500000000001</v>
      </c>
      <c r="J153" s="5"/>
      <c r="K153" s="5">
        <f t="shared" si="12"/>
        <v>0.53182619999999992</v>
      </c>
      <c r="L153" s="5">
        <f t="shared" si="13"/>
        <v>-0.50992979999999999</v>
      </c>
      <c r="M153" s="5">
        <f t="shared" si="13"/>
        <v>-2.8535000000000005E-2</v>
      </c>
      <c r="N153">
        <v>1</v>
      </c>
      <c r="O153" s="5">
        <f t="shared" si="14"/>
        <v>-0.95882790279982455</v>
      </c>
      <c r="P153" s="5">
        <f t="shared" si="15"/>
        <v>-5.3654746607068267E-2</v>
      </c>
      <c r="Q153" s="5">
        <f t="shared" si="16"/>
        <v>0.96032795388917969</v>
      </c>
      <c r="R153" s="5">
        <f t="shared" si="17"/>
        <v>2.7950191622049793E-2</v>
      </c>
    </row>
    <row r="154" spans="5:18" x14ac:dyDescent="0.3">
      <c r="E154" s="4">
        <v>12.5</v>
      </c>
      <c r="F154" s="5">
        <v>1.04867E-2</v>
      </c>
      <c r="G154" s="5">
        <v>0.2417</v>
      </c>
      <c r="H154" s="5">
        <v>0.50909800000000005</v>
      </c>
      <c r="I154" s="5">
        <v>0.26974700000000001</v>
      </c>
      <c r="J154" s="5"/>
      <c r="K154" s="5">
        <f t="shared" si="12"/>
        <v>0.51958470000000001</v>
      </c>
      <c r="L154" s="5">
        <f t="shared" si="13"/>
        <v>-0.49861130000000004</v>
      </c>
      <c r="M154" s="5">
        <f t="shared" si="13"/>
        <v>-2.8047000000000016E-2</v>
      </c>
      <c r="N154">
        <v>1</v>
      </c>
      <c r="O154" s="5">
        <f t="shared" si="14"/>
        <v>-0.9596343002401726</v>
      </c>
      <c r="P154" s="5">
        <f t="shared" si="15"/>
        <v>-5.3979649516238674E-2</v>
      </c>
      <c r="Q154" s="5">
        <f t="shared" si="16"/>
        <v>0.9611512850531605</v>
      </c>
      <c r="R154" s="5">
        <f t="shared" si="17"/>
        <v>2.809550743241401E-2</v>
      </c>
    </row>
    <row r="155" spans="5:18" x14ac:dyDescent="0.3">
      <c r="E155" s="4">
        <v>13</v>
      </c>
      <c r="F155" s="5">
        <v>1.00632E-2</v>
      </c>
      <c r="G155" s="5">
        <v>0.23355200000000001</v>
      </c>
      <c r="H155" s="5">
        <v>0.490541</v>
      </c>
      <c r="I155" s="5">
        <v>0.25958399999999998</v>
      </c>
      <c r="J155" s="5"/>
      <c r="K155" s="5">
        <f t="shared" si="12"/>
        <v>0.50060420000000005</v>
      </c>
      <c r="L155" s="5">
        <f t="shared" si="13"/>
        <v>-0.48047780000000001</v>
      </c>
      <c r="M155" s="5">
        <f t="shared" si="13"/>
        <v>-2.6031999999999972E-2</v>
      </c>
      <c r="N155">
        <v>1</v>
      </c>
      <c r="O155" s="5">
        <f t="shared" si="14"/>
        <v>-0.95979578277609323</v>
      </c>
      <c r="P155" s="5">
        <f t="shared" si="15"/>
        <v>-5.2001161796085549E-2</v>
      </c>
      <c r="Q155" s="5">
        <f t="shared" si="16"/>
        <v>0.9612034464476894</v>
      </c>
      <c r="R155" s="5">
        <f t="shared" si="17"/>
        <v>2.7063241274882844E-2</v>
      </c>
    </row>
    <row r="156" spans="5:18" x14ac:dyDescent="0.3">
      <c r="E156" s="4">
        <v>13.5</v>
      </c>
      <c r="F156" s="5">
        <v>9.6150000000000003E-3</v>
      </c>
      <c r="G156" s="5">
        <v>0.21896499999999999</v>
      </c>
      <c r="H156" s="5">
        <v>0.46063399999999999</v>
      </c>
      <c r="I156" s="5">
        <v>0.24401999999999999</v>
      </c>
      <c r="J156" s="5"/>
      <c r="K156" s="5">
        <f t="shared" si="12"/>
        <v>0.47024899999999997</v>
      </c>
      <c r="L156" s="5">
        <f t="shared" si="13"/>
        <v>-0.451019</v>
      </c>
      <c r="M156" s="5">
        <f t="shared" si="13"/>
        <v>-2.5054999999999994E-2</v>
      </c>
      <c r="N156">
        <v>1</v>
      </c>
      <c r="O156" s="5">
        <f t="shared" si="14"/>
        <v>-0.9591067710936122</v>
      </c>
      <c r="P156" s="5">
        <f t="shared" si="15"/>
        <v>-5.3280283424313492E-2</v>
      </c>
      <c r="Q156" s="5">
        <f t="shared" si="16"/>
        <v>0.96058554380096195</v>
      </c>
      <c r="R156" s="5">
        <f t="shared" si="17"/>
        <v>2.7747472039153606E-2</v>
      </c>
    </row>
    <row r="157" spans="5:18" x14ac:dyDescent="0.3">
      <c r="E157" s="4">
        <v>14</v>
      </c>
      <c r="F157" s="5">
        <v>9.1882300000000004E-3</v>
      </c>
      <c r="G157" s="5">
        <v>0.21347099999999999</v>
      </c>
      <c r="H157" s="5">
        <v>0.44812200000000002</v>
      </c>
      <c r="I157" s="5">
        <v>0.237397</v>
      </c>
      <c r="J157" s="5"/>
      <c r="K157" s="5">
        <f t="shared" si="12"/>
        <v>0.45731023000000004</v>
      </c>
      <c r="L157" s="5">
        <f t="shared" si="13"/>
        <v>-0.43893377</v>
      </c>
      <c r="M157" s="5">
        <f t="shared" si="13"/>
        <v>-2.3926000000000003E-2</v>
      </c>
      <c r="N157">
        <v>1</v>
      </c>
      <c r="O157" s="5">
        <f t="shared" si="14"/>
        <v>-0.9598162061670914</v>
      </c>
      <c r="P157" s="5">
        <f t="shared" si="15"/>
        <v>-5.2318969553775345E-2</v>
      </c>
      <c r="Q157" s="5">
        <f t="shared" si="16"/>
        <v>0.96124108536628705</v>
      </c>
      <c r="R157" s="5">
        <f t="shared" si="17"/>
        <v>2.7227735613673896E-2</v>
      </c>
    </row>
    <row r="158" spans="5:18" x14ac:dyDescent="0.3">
      <c r="E158" s="4">
        <v>14.5</v>
      </c>
      <c r="F158" s="5">
        <v>8.7800599999999993E-3</v>
      </c>
      <c r="G158" s="5">
        <v>0.20642199999999999</v>
      </c>
      <c r="H158" s="5">
        <v>0.43310700000000002</v>
      </c>
      <c r="I158" s="5">
        <v>0.22928000000000001</v>
      </c>
      <c r="J158" s="5"/>
      <c r="K158" s="5">
        <f t="shared" si="12"/>
        <v>0.44188706</v>
      </c>
      <c r="L158" s="5">
        <f t="shared" si="13"/>
        <v>-0.42432694000000004</v>
      </c>
      <c r="M158" s="5">
        <f t="shared" si="13"/>
        <v>-2.2858000000000017E-2</v>
      </c>
      <c r="N158">
        <v>1</v>
      </c>
      <c r="O158" s="5">
        <f t="shared" si="14"/>
        <v>-0.96026106761306851</v>
      </c>
      <c r="P158" s="5">
        <f t="shared" si="15"/>
        <v>-5.172814972223902E-2</v>
      </c>
      <c r="Q158" s="5">
        <f t="shared" si="16"/>
        <v>0.96165332602090892</v>
      </c>
      <c r="R158" s="5">
        <f t="shared" si="17"/>
        <v>2.6908411989646268E-2</v>
      </c>
    </row>
    <row r="159" spans="5:18" x14ac:dyDescent="0.3">
      <c r="E159" s="4">
        <v>15</v>
      </c>
      <c r="F159" s="5">
        <v>8.2970300000000004E-3</v>
      </c>
      <c r="G159" s="5">
        <v>0.19308600000000001</v>
      </c>
      <c r="H159" s="5">
        <v>0.407167</v>
      </c>
      <c r="I159" s="5">
        <v>0.216279</v>
      </c>
      <c r="J159" s="5"/>
      <c r="K159" s="5">
        <f t="shared" si="12"/>
        <v>0.41546402999999998</v>
      </c>
      <c r="L159" s="5">
        <f t="shared" si="13"/>
        <v>-0.39886997000000002</v>
      </c>
      <c r="M159" s="5">
        <f t="shared" si="13"/>
        <v>-2.3192999999999991E-2</v>
      </c>
      <c r="N159">
        <v>1</v>
      </c>
      <c r="O159" s="5">
        <f t="shared" si="14"/>
        <v>-0.96005897309569743</v>
      </c>
      <c r="P159" s="5">
        <f t="shared" si="15"/>
        <v>-5.5824327319022038E-2</v>
      </c>
      <c r="Q159" s="5">
        <f t="shared" si="16"/>
        <v>0.96168060568058999</v>
      </c>
      <c r="R159" s="5">
        <f t="shared" si="17"/>
        <v>2.9040684644614869E-2</v>
      </c>
    </row>
    <row r="160" spans="5:18" x14ac:dyDescent="0.3">
      <c r="E160" s="4">
        <v>15.5</v>
      </c>
      <c r="F160" s="5">
        <v>7.9398799999999999E-3</v>
      </c>
      <c r="G160" s="5">
        <v>0.18707399999999999</v>
      </c>
      <c r="H160" s="5">
        <v>0.39294600000000002</v>
      </c>
      <c r="I160" s="5">
        <v>0.20810000000000001</v>
      </c>
      <c r="J160" s="5"/>
      <c r="K160" s="5">
        <f t="shared" si="12"/>
        <v>0.40088588000000003</v>
      </c>
      <c r="L160" s="5">
        <f t="shared" si="13"/>
        <v>-0.38500612000000001</v>
      </c>
      <c r="M160" s="5">
        <f t="shared" si="13"/>
        <v>-2.1026000000000017E-2</v>
      </c>
      <c r="N160">
        <v>1</v>
      </c>
      <c r="O160" s="5">
        <f t="shared" si="14"/>
        <v>-0.9603883279700447</v>
      </c>
      <c r="P160" s="5">
        <f t="shared" si="15"/>
        <v>-5.2448841550617888E-2</v>
      </c>
      <c r="Q160" s="5">
        <f t="shared" si="16"/>
        <v>0.96181943288805516</v>
      </c>
      <c r="R160" s="5">
        <f t="shared" si="17"/>
        <v>2.7278961297712134E-2</v>
      </c>
    </row>
    <row r="161" spans="5:18" x14ac:dyDescent="0.3">
      <c r="E161" s="4">
        <v>16</v>
      </c>
      <c r="F161" s="5">
        <v>7.5178399999999996E-3</v>
      </c>
      <c r="G161" s="5">
        <v>0.178315</v>
      </c>
      <c r="H161" s="5">
        <v>0.37451400000000001</v>
      </c>
      <c r="I161" s="5">
        <v>0.19775499999999999</v>
      </c>
      <c r="J161" s="5"/>
      <c r="K161" s="5">
        <f t="shared" si="12"/>
        <v>0.38203184000000001</v>
      </c>
      <c r="L161" s="5">
        <f t="shared" si="13"/>
        <v>-0.36699616000000002</v>
      </c>
      <c r="M161" s="5">
        <f t="shared" si="13"/>
        <v>-1.9439999999999985E-2</v>
      </c>
      <c r="N161">
        <v>1</v>
      </c>
      <c r="O161" s="5">
        <f t="shared" si="14"/>
        <v>-0.96064286160022683</v>
      </c>
      <c r="P161" s="5">
        <f t="shared" si="15"/>
        <v>-5.0885810983712733E-2</v>
      </c>
      <c r="Q161" s="5">
        <f t="shared" si="16"/>
        <v>0.96198964303309553</v>
      </c>
      <c r="R161" s="5">
        <f t="shared" si="17"/>
        <v>2.6460560827523988E-2</v>
      </c>
    </row>
    <row r="162" spans="5:18" x14ac:dyDescent="0.3">
      <c r="E162" s="4">
        <v>16.5</v>
      </c>
      <c r="F162" s="5">
        <v>7.14782E-3</v>
      </c>
      <c r="G162" s="5">
        <v>0.17193700000000001</v>
      </c>
      <c r="H162" s="5">
        <v>0.36200100000000002</v>
      </c>
      <c r="I162" s="5">
        <v>0.191529</v>
      </c>
      <c r="J162" s="5"/>
      <c r="K162" s="5">
        <f t="shared" si="12"/>
        <v>0.36914882000000004</v>
      </c>
      <c r="L162" s="5">
        <f t="shared" si="13"/>
        <v>-0.35485317999999999</v>
      </c>
      <c r="M162" s="5">
        <f t="shared" si="13"/>
        <v>-1.9591999999999998E-2</v>
      </c>
      <c r="N162">
        <v>1</v>
      </c>
      <c r="O162" s="5">
        <f t="shared" si="14"/>
        <v>-0.96127404660266813</v>
      </c>
      <c r="P162" s="5">
        <f t="shared" si="15"/>
        <v>-5.3073446096888501E-2</v>
      </c>
      <c r="Q162" s="5">
        <f t="shared" si="16"/>
        <v>0.96273806580630639</v>
      </c>
      <c r="R162" s="5">
        <f t="shared" si="17"/>
        <v>2.7577784125796756E-2</v>
      </c>
    </row>
    <row r="163" spans="5:18" x14ac:dyDescent="0.3">
      <c r="E163" s="4">
        <v>17</v>
      </c>
      <c r="F163" s="5">
        <v>6.7386900000000003E-3</v>
      </c>
      <c r="G163" s="5">
        <v>0.16598599999999999</v>
      </c>
      <c r="H163" s="5">
        <v>0.34814600000000001</v>
      </c>
      <c r="I163" s="5">
        <v>0.183473</v>
      </c>
      <c r="J163" s="5"/>
      <c r="K163" s="5">
        <f t="shared" si="12"/>
        <v>0.35488469</v>
      </c>
      <c r="L163" s="5">
        <f t="shared" si="13"/>
        <v>-0.34140731000000002</v>
      </c>
      <c r="M163" s="5">
        <f t="shared" si="13"/>
        <v>-1.7487000000000003E-2</v>
      </c>
      <c r="N163">
        <v>1</v>
      </c>
      <c r="O163" s="5">
        <f t="shared" si="14"/>
        <v>-0.96202321379375377</v>
      </c>
      <c r="P163" s="5">
        <f t="shared" si="15"/>
        <v>-4.9275160334473718E-2</v>
      </c>
      <c r="Q163" s="5">
        <f t="shared" si="16"/>
        <v>0.96328433253326118</v>
      </c>
      <c r="R163" s="5">
        <f t="shared" si="17"/>
        <v>2.5587811092297442E-2</v>
      </c>
    </row>
    <row r="164" spans="5:18" x14ac:dyDescent="0.3">
      <c r="E164" s="4">
        <v>17.5</v>
      </c>
      <c r="F164" s="5">
        <v>6.3948900000000003E-3</v>
      </c>
      <c r="G164" s="5">
        <v>0.15237500000000001</v>
      </c>
      <c r="H164" s="5">
        <v>0.320436</v>
      </c>
      <c r="I164" s="5">
        <v>0.16952600000000001</v>
      </c>
      <c r="J164" s="5"/>
      <c r="K164" s="5">
        <f t="shared" si="12"/>
        <v>0.32683088999999999</v>
      </c>
      <c r="L164" s="5">
        <f t="shared" si="13"/>
        <v>-0.31404111000000001</v>
      </c>
      <c r="M164" s="5">
        <f t="shared" si="13"/>
        <v>-1.7151E-2</v>
      </c>
      <c r="N164">
        <v>1</v>
      </c>
      <c r="O164" s="5">
        <f t="shared" si="14"/>
        <v>-0.96086728521897069</v>
      </c>
      <c r="P164" s="5">
        <f t="shared" si="15"/>
        <v>-5.2476679912354676E-2</v>
      </c>
      <c r="Q164" s="5">
        <f t="shared" si="16"/>
        <v>0.96229919554091825</v>
      </c>
      <c r="R164" s="5">
        <f t="shared" si="17"/>
        <v>2.7279833682104748E-2</v>
      </c>
    </row>
    <row r="165" spans="5:18" x14ac:dyDescent="0.3">
      <c r="E165" s="4">
        <v>18</v>
      </c>
      <c r="F165" s="5">
        <v>6.0367900000000002E-3</v>
      </c>
      <c r="G165" s="5">
        <v>0.14660699999999999</v>
      </c>
      <c r="H165" s="5">
        <v>0.30945</v>
      </c>
      <c r="I165" s="5">
        <v>0.16433800000000001</v>
      </c>
      <c r="J165" s="5"/>
      <c r="K165" s="5">
        <f t="shared" si="12"/>
        <v>0.31548679000000002</v>
      </c>
      <c r="L165" s="5">
        <f t="shared" si="13"/>
        <v>-0.30341320999999999</v>
      </c>
      <c r="M165" s="5">
        <f t="shared" si="13"/>
        <v>-1.7731000000000025E-2</v>
      </c>
      <c r="N165">
        <v>1</v>
      </c>
      <c r="O165" s="5">
        <f t="shared" si="14"/>
        <v>-0.96173031523760466</v>
      </c>
      <c r="P165" s="5">
        <f t="shared" si="15"/>
        <v>-5.6202036224718074E-2</v>
      </c>
      <c r="Q165" s="5">
        <f t="shared" si="16"/>
        <v>0.96337109574806479</v>
      </c>
      <c r="R165" s="5">
        <f t="shared" si="17"/>
        <v>2.918603503414045E-2</v>
      </c>
    </row>
    <row r="166" spans="5:18" x14ac:dyDescent="0.3">
      <c r="E166" s="4">
        <v>18.5</v>
      </c>
      <c r="F166" s="5">
        <v>5.7368599999999999E-3</v>
      </c>
      <c r="G166" s="5">
        <v>0.14044300000000001</v>
      </c>
      <c r="H166" s="5">
        <v>0.297182</v>
      </c>
      <c r="I166" s="5">
        <v>0.15783800000000001</v>
      </c>
      <c r="J166" s="5"/>
      <c r="K166" s="5">
        <f t="shared" si="12"/>
        <v>0.30291886000000001</v>
      </c>
      <c r="L166" s="5">
        <f t="shared" si="13"/>
        <v>-0.29144513999999999</v>
      </c>
      <c r="M166" s="5">
        <f t="shared" si="13"/>
        <v>-1.7394999999999994E-2</v>
      </c>
      <c r="N166">
        <v>1</v>
      </c>
      <c r="O166" s="5">
        <f t="shared" si="14"/>
        <v>-0.96212279420304159</v>
      </c>
      <c r="P166" s="5">
        <f t="shared" si="15"/>
        <v>-5.742461859258282E-2</v>
      </c>
      <c r="Q166" s="5">
        <f t="shared" si="16"/>
        <v>0.96383497443575472</v>
      </c>
      <c r="R166" s="5">
        <f t="shared" si="17"/>
        <v>2.9807305088541916E-2</v>
      </c>
    </row>
    <row r="167" spans="5:18" x14ac:dyDescent="0.3">
      <c r="E167" s="4">
        <v>19</v>
      </c>
      <c r="F167" s="5">
        <v>5.4259599999999996E-3</v>
      </c>
      <c r="G167" s="5">
        <v>0.131166</v>
      </c>
      <c r="H167" s="5">
        <v>0.27673500000000001</v>
      </c>
      <c r="I167" s="5">
        <v>0.14666799999999999</v>
      </c>
      <c r="J167" s="5"/>
      <c r="K167" s="5">
        <f t="shared" si="12"/>
        <v>0.28216096000000002</v>
      </c>
      <c r="L167" s="5">
        <f t="shared" si="13"/>
        <v>-0.27130904</v>
      </c>
      <c r="M167" s="5">
        <f t="shared" si="13"/>
        <v>-1.5501999999999988E-2</v>
      </c>
      <c r="N167">
        <v>1</v>
      </c>
      <c r="O167" s="5">
        <f t="shared" si="14"/>
        <v>-0.96153996640782613</v>
      </c>
      <c r="P167" s="5">
        <f t="shared" si="15"/>
        <v>-5.4940272389206457E-2</v>
      </c>
      <c r="Q167" s="5">
        <f t="shared" si="16"/>
        <v>0.96310827040876545</v>
      </c>
      <c r="R167" s="5">
        <f t="shared" si="17"/>
        <v>2.8537867800885738E-2</v>
      </c>
    </row>
    <row r="168" spans="5:18" x14ac:dyDescent="0.3">
      <c r="E168" s="4">
        <v>19.5</v>
      </c>
      <c r="F168" s="5">
        <v>5.1474900000000002E-3</v>
      </c>
      <c r="G168" s="5">
        <v>0.126222</v>
      </c>
      <c r="H168" s="5">
        <v>0.26703100000000002</v>
      </c>
      <c r="I168" s="5">
        <v>0.14224300000000001</v>
      </c>
      <c r="J168" s="5"/>
      <c r="K168" s="5">
        <f t="shared" si="12"/>
        <v>0.27217849</v>
      </c>
      <c r="L168" s="5">
        <f t="shared" si="13"/>
        <v>-0.26188351000000004</v>
      </c>
      <c r="M168" s="5">
        <f t="shared" si="13"/>
        <v>-1.6021000000000007E-2</v>
      </c>
      <c r="N168">
        <v>1</v>
      </c>
      <c r="O168" s="5">
        <f t="shared" si="14"/>
        <v>-0.96217562967595294</v>
      </c>
      <c r="P168" s="5">
        <f t="shared" si="15"/>
        <v>-5.8862109199003962E-2</v>
      </c>
      <c r="Q168" s="5">
        <f t="shared" si="16"/>
        <v>0.96397442405992906</v>
      </c>
      <c r="R168" s="5">
        <f t="shared" si="17"/>
        <v>3.0549954272251819E-2</v>
      </c>
    </row>
    <row r="169" spans="5:18" x14ac:dyDescent="0.3">
      <c r="E169" s="4">
        <v>20</v>
      </c>
      <c r="F169" s="5">
        <v>4.8656799999999998E-3</v>
      </c>
      <c r="G169" s="5">
        <v>0.12030100000000001</v>
      </c>
      <c r="H169" s="5">
        <v>0.25372499999999998</v>
      </c>
      <c r="I169" s="5">
        <v>0.13458300000000001</v>
      </c>
      <c r="J169" s="5"/>
      <c r="K169" s="5">
        <f t="shared" si="12"/>
        <v>0.25859067999999996</v>
      </c>
      <c r="L169" s="5">
        <f t="shared" si="13"/>
        <v>-0.24885931999999997</v>
      </c>
      <c r="M169" s="5">
        <f t="shared" si="13"/>
        <v>-1.4282000000000003E-2</v>
      </c>
      <c r="N169">
        <v>1</v>
      </c>
      <c r="O169" s="5">
        <f t="shared" si="14"/>
        <v>-0.96236770791584603</v>
      </c>
      <c r="P169" s="5">
        <f t="shared" si="15"/>
        <v>-5.5230142091741298E-2</v>
      </c>
      <c r="Q169" s="5">
        <f t="shared" si="16"/>
        <v>0.96395123000838223</v>
      </c>
      <c r="R169" s="5">
        <f t="shared" si="17"/>
        <v>2.8663485867021547E-2</v>
      </c>
    </row>
    <row r="170" spans="5:18" x14ac:dyDescent="0.3">
      <c r="E170" s="4">
        <v>20.5</v>
      </c>
      <c r="F170" s="5">
        <v>4.5824300000000002E-3</v>
      </c>
      <c r="G170" s="5">
        <v>0.114289</v>
      </c>
      <c r="H170" s="5">
        <v>0.241456</v>
      </c>
      <c r="I170" s="5">
        <v>0.12814400000000001</v>
      </c>
      <c r="J170" s="5"/>
      <c r="K170" s="5">
        <f t="shared" si="12"/>
        <v>0.24603843</v>
      </c>
      <c r="L170" s="5">
        <f t="shared" si="13"/>
        <v>-0.23687357000000001</v>
      </c>
      <c r="M170" s="5">
        <f t="shared" si="13"/>
        <v>-1.3855000000000006E-2</v>
      </c>
      <c r="N170">
        <v>1</v>
      </c>
      <c r="O170" s="5">
        <f t="shared" si="14"/>
        <v>-0.96275029067613549</v>
      </c>
      <c r="P170" s="5">
        <f t="shared" si="15"/>
        <v>-5.6312341124921041E-2</v>
      </c>
      <c r="Q170" s="5">
        <f t="shared" si="16"/>
        <v>0.96439577039717095</v>
      </c>
      <c r="R170" s="5">
        <f t="shared" si="17"/>
        <v>2.9212275692493857E-2</v>
      </c>
    </row>
    <row r="171" spans="5:18" x14ac:dyDescent="0.3">
      <c r="E171" s="4">
        <v>21</v>
      </c>
      <c r="F171" s="5">
        <v>4.3239899999999998E-3</v>
      </c>
      <c r="G171" s="5">
        <v>0.108765</v>
      </c>
      <c r="H171" s="5">
        <v>0.229188</v>
      </c>
      <c r="I171" s="5">
        <v>0.121766</v>
      </c>
      <c r="J171" s="5"/>
      <c r="K171" s="5">
        <f t="shared" si="12"/>
        <v>0.23351199</v>
      </c>
      <c r="L171" s="5">
        <f t="shared" si="13"/>
        <v>-0.22486401</v>
      </c>
      <c r="M171" s="5">
        <f t="shared" si="13"/>
        <v>-1.3000999999999999E-2</v>
      </c>
      <c r="N171">
        <v>1</v>
      </c>
      <c r="O171" s="5">
        <f t="shared" si="14"/>
        <v>-0.96296558476504779</v>
      </c>
      <c r="P171" s="5">
        <f t="shared" si="15"/>
        <v>-5.5675941950561074E-2</v>
      </c>
      <c r="Q171" s="5">
        <f t="shared" si="16"/>
        <v>0.9645737545434111</v>
      </c>
      <c r="R171" s="5">
        <f t="shared" si="17"/>
        <v>2.8876435802937344E-2</v>
      </c>
    </row>
    <row r="172" spans="5:18" x14ac:dyDescent="0.3">
      <c r="E172" s="4">
        <v>21.5</v>
      </c>
      <c r="F172" s="5">
        <v>4.08939E-3</v>
      </c>
      <c r="G172" s="5">
        <v>0.103089</v>
      </c>
      <c r="H172" s="5">
        <v>0.21771299999999999</v>
      </c>
      <c r="I172" s="5">
        <v>0.115693</v>
      </c>
      <c r="J172" s="5"/>
      <c r="K172" s="5">
        <f t="shared" si="12"/>
        <v>0.22180238999999999</v>
      </c>
      <c r="L172" s="5">
        <f t="shared" si="13"/>
        <v>-0.21362360999999999</v>
      </c>
      <c r="M172" s="5">
        <f t="shared" si="13"/>
        <v>-1.2604000000000004E-2</v>
      </c>
      <c r="N172">
        <v>1</v>
      </c>
      <c r="O172" s="5">
        <f t="shared" si="14"/>
        <v>-0.9631258256504811</v>
      </c>
      <c r="P172" s="5">
        <f t="shared" si="15"/>
        <v>-5.6825357021626346E-2</v>
      </c>
      <c r="Q172" s="5">
        <f t="shared" si="16"/>
        <v>0.96480074483571798</v>
      </c>
      <c r="R172" s="5">
        <f t="shared" si="17"/>
        <v>2.9466324321437535E-2</v>
      </c>
    </row>
    <row r="173" spans="5:18" x14ac:dyDescent="0.3">
      <c r="E173" s="4">
        <v>22</v>
      </c>
      <c r="F173" s="5">
        <v>3.8624000000000002E-3</v>
      </c>
      <c r="G173" s="5">
        <v>0.100129</v>
      </c>
      <c r="H173" s="5">
        <v>0.21118300000000001</v>
      </c>
      <c r="I173" s="5">
        <v>0.112153</v>
      </c>
      <c r="J173" s="5"/>
      <c r="K173" s="5">
        <f t="shared" si="12"/>
        <v>0.2150454</v>
      </c>
      <c r="L173" s="5">
        <f t="shared" si="13"/>
        <v>-0.20732060000000002</v>
      </c>
      <c r="M173" s="5">
        <f t="shared" si="13"/>
        <v>-1.2024000000000007E-2</v>
      </c>
      <c r="N173">
        <v>1</v>
      </c>
      <c r="O173" s="5">
        <f t="shared" si="14"/>
        <v>-0.96407828300442611</v>
      </c>
      <c r="P173" s="5">
        <f t="shared" si="15"/>
        <v>-5.591377448668982E-2</v>
      </c>
      <c r="Q173" s="5">
        <f t="shared" si="16"/>
        <v>0.96569834106625174</v>
      </c>
      <c r="R173" s="5">
        <f t="shared" si="17"/>
        <v>2.8966117127683873E-2</v>
      </c>
    </row>
    <row r="174" spans="5:18" x14ac:dyDescent="0.3">
      <c r="E174" s="4">
        <v>22.5</v>
      </c>
      <c r="F174" s="5">
        <v>3.6220699999999998E-3</v>
      </c>
      <c r="G174" s="5">
        <v>8.9478000000000002E-2</v>
      </c>
      <c r="H174" s="5">
        <v>0.18939300000000001</v>
      </c>
      <c r="I174" s="5">
        <v>0.1008</v>
      </c>
      <c r="J174" s="5"/>
      <c r="K174" s="5">
        <f t="shared" si="12"/>
        <v>0.19301507000000001</v>
      </c>
      <c r="L174" s="5">
        <f t="shared" si="13"/>
        <v>-0.18577093</v>
      </c>
      <c r="M174" s="5">
        <f t="shared" si="13"/>
        <v>-1.1321999999999999E-2</v>
      </c>
      <c r="N174">
        <v>1</v>
      </c>
      <c r="O174" s="5">
        <f t="shared" si="14"/>
        <v>-0.96246852642127889</v>
      </c>
      <c r="P174" s="5">
        <f t="shared" si="15"/>
        <v>-5.8658632199029836E-2</v>
      </c>
      <c r="Q174" s="5">
        <f t="shared" si="16"/>
        <v>0.96425437488403909</v>
      </c>
      <c r="R174" s="5">
        <f t="shared" si="17"/>
        <v>3.0435367215493149E-2</v>
      </c>
    </row>
    <row r="175" spans="5:18" x14ac:dyDescent="0.3">
      <c r="E175" s="4">
        <v>23</v>
      </c>
      <c r="F175" s="5">
        <v>3.4456399999999998E-3</v>
      </c>
      <c r="G175" s="5">
        <v>8.7311299999999994E-2</v>
      </c>
      <c r="H175" s="5">
        <v>0.18493699999999999</v>
      </c>
      <c r="I175" s="5">
        <v>9.8572300000000002E-2</v>
      </c>
      <c r="J175" s="5"/>
      <c r="K175" s="5">
        <f t="shared" si="12"/>
        <v>0.18838263999999999</v>
      </c>
      <c r="L175" s="5">
        <f t="shared" si="13"/>
        <v>-0.18149135999999999</v>
      </c>
      <c r="M175" s="5">
        <f t="shared" si="13"/>
        <v>-1.1261000000000007E-2</v>
      </c>
      <c r="N175">
        <v>1</v>
      </c>
      <c r="O175" s="5">
        <f t="shared" si="14"/>
        <v>-0.96341870991934286</v>
      </c>
      <c r="P175" s="5">
        <f t="shared" si="15"/>
        <v>-5.9777270347204009E-2</v>
      </c>
      <c r="Q175" s="5">
        <f t="shared" si="16"/>
        <v>0.96527142953306844</v>
      </c>
      <c r="R175" s="5">
        <f t="shared" si="17"/>
        <v>3.0983795303460831E-2</v>
      </c>
    </row>
    <row r="176" spans="5:18" x14ac:dyDescent="0.3">
      <c r="E176" s="4">
        <v>23.5</v>
      </c>
      <c r="F176" s="5">
        <v>3.2243900000000002E-3</v>
      </c>
      <c r="G176" s="5">
        <v>8.2977800000000004E-2</v>
      </c>
      <c r="H176" s="5">
        <v>0.174012</v>
      </c>
      <c r="I176" s="5">
        <v>9.3018100000000006E-2</v>
      </c>
      <c r="J176" s="5"/>
      <c r="K176" s="5">
        <f t="shared" si="12"/>
        <v>0.17723638999999999</v>
      </c>
      <c r="L176" s="5">
        <f t="shared" si="13"/>
        <v>-0.17078761000000001</v>
      </c>
      <c r="M176" s="5">
        <f t="shared" si="13"/>
        <v>-1.0040300000000002E-2</v>
      </c>
      <c r="N176">
        <v>1</v>
      </c>
      <c r="O176" s="5">
        <f t="shared" si="14"/>
        <v>-0.96361480844876168</v>
      </c>
      <c r="P176" s="5">
        <f t="shared" si="15"/>
        <v>-5.6649201667896769E-2</v>
      </c>
      <c r="Q176" s="5">
        <f t="shared" si="16"/>
        <v>0.96527852514771806</v>
      </c>
      <c r="R176" s="5">
        <f t="shared" si="17"/>
        <v>2.9360318690186328E-2</v>
      </c>
    </row>
    <row r="177" spans="5:18" x14ac:dyDescent="0.3">
      <c r="E177" s="4">
        <v>24</v>
      </c>
      <c r="F177" s="5">
        <v>3.03842E-3</v>
      </c>
      <c r="G177" s="5">
        <v>7.8613799999999998E-2</v>
      </c>
      <c r="H177" s="5">
        <v>0.166993</v>
      </c>
      <c r="I177" s="5">
        <v>8.9447499999999999E-2</v>
      </c>
      <c r="J177" s="5"/>
      <c r="K177" s="5">
        <f t="shared" si="12"/>
        <v>0.17003141999999999</v>
      </c>
      <c r="L177" s="5">
        <f t="shared" si="13"/>
        <v>-0.16395458000000002</v>
      </c>
      <c r="M177" s="5">
        <f t="shared" si="13"/>
        <v>-1.0833700000000002E-2</v>
      </c>
      <c r="N177">
        <v>1</v>
      </c>
      <c r="O177" s="5">
        <f t="shared" si="14"/>
        <v>-0.96426048785571528</v>
      </c>
      <c r="P177" s="5">
        <f t="shared" si="15"/>
        <v>-6.3715870866690422E-2</v>
      </c>
      <c r="Q177" s="5">
        <f t="shared" si="16"/>
        <v>0.96636328605759991</v>
      </c>
      <c r="R177" s="5">
        <f t="shared" si="17"/>
        <v>3.2990763987006191E-2</v>
      </c>
    </row>
    <row r="178" spans="5:18" x14ac:dyDescent="0.3">
      <c r="E178" s="4">
        <v>24.5</v>
      </c>
      <c r="F178" s="5">
        <v>2.8591300000000001E-3</v>
      </c>
      <c r="G178" s="5">
        <v>7.4860099999999999E-2</v>
      </c>
      <c r="H178" s="5">
        <v>0.15856999999999999</v>
      </c>
      <c r="I178" s="5">
        <v>8.4808800000000004E-2</v>
      </c>
      <c r="J178" s="5"/>
      <c r="K178" s="5">
        <f t="shared" si="12"/>
        <v>0.16142912999999998</v>
      </c>
      <c r="L178" s="5">
        <f t="shared" si="13"/>
        <v>-0.15571087</v>
      </c>
      <c r="M178" s="5">
        <f t="shared" si="13"/>
        <v>-9.9487000000000048E-3</v>
      </c>
      <c r="N178">
        <v>1</v>
      </c>
      <c r="O178" s="5">
        <f t="shared" si="14"/>
        <v>-0.96457727301138296</v>
      </c>
      <c r="P178" s="5">
        <f t="shared" si="15"/>
        <v>-6.162890179733984E-2</v>
      </c>
      <c r="Q178" s="5">
        <f t="shared" si="16"/>
        <v>0.96654406891089151</v>
      </c>
      <c r="R178" s="5">
        <f t="shared" si="17"/>
        <v>3.1902703765092875E-2</v>
      </c>
    </row>
    <row r="179" spans="5:18" x14ac:dyDescent="0.3">
      <c r="E179" s="4">
        <v>25</v>
      </c>
      <c r="F179" s="5">
        <v>2.7012999999999998E-3</v>
      </c>
      <c r="G179" s="5">
        <v>6.8024200000000007E-2</v>
      </c>
      <c r="H179" s="5">
        <v>0.144898</v>
      </c>
      <c r="I179" s="5">
        <v>7.7179399999999995E-2</v>
      </c>
      <c r="J179" s="5"/>
      <c r="K179" s="5">
        <f t="shared" si="12"/>
        <v>0.14759929999999999</v>
      </c>
      <c r="L179" s="5">
        <f t="shared" si="13"/>
        <v>-0.14219670000000001</v>
      </c>
      <c r="M179" s="5">
        <f t="shared" si="13"/>
        <v>-9.1551999999999883E-3</v>
      </c>
      <c r="N179">
        <v>1</v>
      </c>
      <c r="O179" s="5">
        <f t="shared" si="14"/>
        <v>-0.96339684537799308</v>
      </c>
      <c r="P179" s="5">
        <f t="shared" si="15"/>
        <v>-6.2027394438862439E-2</v>
      </c>
      <c r="Q179" s="5">
        <f t="shared" si="16"/>
        <v>0.96539156788587244</v>
      </c>
      <c r="R179" s="5">
        <f t="shared" si="17"/>
        <v>3.2147655329614382E-2</v>
      </c>
    </row>
    <row r="180" spans="5:18" x14ac:dyDescent="0.3">
      <c r="E180" s="4">
        <v>25.5</v>
      </c>
      <c r="F180" s="5">
        <v>2.5115200000000002E-3</v>
      </c>
      <c r="G180" s="5">
        <v>6.4667199999999994E-2</v>
      </c>
      <c r="H180" s="5">
        <v>0.13702500000000001</v>
      </c>
      <c r="I180" s="5">
        <v>7.3028999999999997E-2</v>
      </c>
      <c r="J180" s="5"/>
      <c r="K180" s="5">
        <f t="shared" si="12"/>
        <v>0.13953652</v>
      </c>
      <c r="L180" s="5">
        <f t="shared" si="13"/>
        <v>-0.13451348000000002</v>
      </c>
      <c r="M180" s="5">
        <f t="shared" si="13"/>
        <v>-8.3618000000000026E-3</v>
      </c>
      <c r="N180">
        <v>1</v>
      </c>
      <c r="O180" s="5">
        <f t="shared" si="14"/>
        <v>-0.96400196880357936</v>
      </c>
      <c r="P180" s="5">
        <f t="shared" si="15"/>
        <v>-5.9925530606611106E-2</v>
      </c>
      <c r="Q180" s="5">
        <f t="shared" si="16"/>
        <v>0.9658627568529915</v>
      </c>
      <c r="R180" s="5">
        <f t="shared" si="17"/>
        <v>3.1041699840553709E-2</v>
      </c>
    </row>
    <row r="181" spans="5:18" x14ac:dyDescent="0.3">
      <c r="E181" s="4">
        <v>26</v>
      </c>
      <c r="F181" s="5">
        <v>2.3918300000000002E-3</v>
      </c>
      <c r="G181" s="5">
        <v>6.28972E-2</v>
      </c>
      <c r="H181" s="5">
        <v>0.13336300000000001</v>
      </c>
      <c r="I181" s="5">
        <v>7.1045399999999995E-2</v>
      </c>
      <c r="J181" s="5"/>
      <c r="K181" s="5">
        <f t="shared" si="12"/>
        <v>0.13575483000000002</v>
      </c>
      <c r="L181" s="5">
        <f t="shared" si="13"/>
        <v>-0.13097117</v>
      </c>
      <c r="M181" s="5">
        <f t="shared" si="13"/>
        <v>-8.1481999999999943E-3</v>
      </c>
      <c r="N181">
        <v>1</v>
      </c>
      <c r="O181" s="5">
        <f t="shared" si="14"/>
        <v>-0.96476250605595382</v>
      </c>
      <c r="P181" s="5">
        <f t="shared" si="15"/>
        <v>-6.0021437174647807E-2</v>
      </c>
      <c r="Q181" s="5">
        <f t="shared" si="16"/>
        <v>0.96662778048837106</v>
      </c>
      <c r="R181" s="5">
        <f t="shared" si="17"/>
        <v>3.1066805360639774E-2</v>
      </c>
    </row>
    <row r="182" spans="5:18" x14ac:dyDescent="0.3">
      <c r="E182" s="4">
        <v>26.5</v>
      </c>
      <c r="F182" s="5">
        <v>2.2468700000000002E-3</v>
      </c>
      <c r="G182" s="5">
        <v>5.6884999999999998E-2</v>
      </c>
      <c r="H182" s="5">
        <v>0.11926299999999999</v>
      </c>
      <c r="I182" s="5">
        <v>6.3690700000000003E-2</v>
      </c>
      <c r="J182" s="5"/>
      <c r="K182" s="5">
        <f t="shared" si="12"/>
        <v>0.12150986999999999</v>
      </c>
      <c r="L182" s="5">
        <f t="shared" si="13"/>
        <v>-0.11701613</v>
      </c>
      <c r="M182" s="5">
        <f t="shared" si="13"/>
        <v>-6.8057000000000048E-3</v>
      </c>
      <c r="N182">
        <v>1</v>
      </c>
      <c r="O182" s="5">
        <f t="shared" si="14"/>
        <v>-0.9630174898549394</v>
      </c>
      <c r="P182" s="5">
        <f t="shared" si="15"/>
        <v>-5.6009441866738938E-2</v>
      </c>
      <c r="Q182" s="5">
        <f t="shared" si="16"/>
        <v>0.96464487939590071</v>
      </c>
      <c r="R182" s="5">
        <f t="shared" si="17"/>
        <v>2.9047456198899566E-2</v>
      </c>
    </row>
    <row r="183" spans="5:18" x14ac:dyDescent="0.3">
      <c r="E183" s="4">
        <v>27</v>
      </c>
      <c r="F183" s="5">
        <v>2.0980999999999999E-3</v>
      </c>
      <c r="G183" s="5">
        <v>5.4290999999999999E-2</v>
      </c>
      <c r="H183" s="5">
        <v>0.114869</v>
      </c>
      <c r="I183" s="5">
        <v>6.1096400000000002E-2</v>
      </c>
      <c r="J183" s="5"/>
      <c r="K183" s="5">
        <f t="shared" si="12"/>
        <v>0.1169671</v>
      </c>
      <c r="L183" s="5">
        <f t="shared" si="13"/>
        <v>-0.11277089999999999</v>
      </c>
      <c r="M183" s="5">
        <f t="shared" si="13"/>
        <v>-6.8054000000000031E-3</v>
      </c>
      <c r="N183">
        <v>1</v>
      </c>
      <c r="O183" s="5">
        <f t="shared" si="14"/>
        <v>-0.96412495479498073</v>
      </c>
      <c r="P183" s="5">
        <f t="shared" si="15"/>
        <v>-5.8182172593831967E-2</v>
      </c>
      <c r="Q183" s="5">
        <f t="shared" si="16"/>
        <v>0.9658789228812078</v>
      </c>
      <c r="R183" s="5">
        <f t="shared" si="17"/>
        <v>3.0137015654078531E-2</v>
      </c>
    </row>
    <row r="184" spans="5:18" x14ac:dyDescent="0.3">
      <c r="E184" s="4">
        <v>27.5</v>
      </c>
      <c r="F184" s="5">
        <v>1.9965299999999998E-3</v>
      </c>
      <c r="G184" s="5">
        <v>5.28567E-2</v>
      </c>
      <c r="H184" s="5">
        <v>0.11139</v>
      </c>
      <c r="I184" s="5">
        <v>5.9295899999999999E-2</v>
      </c>
      <c r="J184" s="5"/>
      <c r="K184" s="5">
        <f t="shared" si="12"/>
        <v>0.11338653</v>
      </c>
      <c r="L184" s="5">
        <f t="shared" si="13"/>
        <v>-0.10939347000000001</v>
      </c>
      <c r="M184" s="5">
        <f t="shared" si="13"/>
        <v>-6.4391999999999991E-3</v>
      </c>
      <c r="N184">
        <v>1</v>
      </c>
      <c r="O184" s="5">
        <f t="shared" si="14"/>
        <v>-0.9647836475814191</v>
      </c>
      <c r="P184" s="5">
        <f t="shared" si="15"/>
        <v>-5.6789814451504946E-2</v>
      </c>
      <c r="Q184" s="5">
        <f t="shared" si="16"/>
        <v>0.96645360450770956</v>
      </c>
      <c r="R184" s="5">
        <f t="shared" si="17"/>
        <v>2.9397451816108981E-2</v>
      </c>
    </row>
    <row r="185" spans="5:18" x14ac:dyDescent="0.3">
      <c r="E185" s="4">
        <v>28</v>
      </c>
      <c r="F185" s="5">
        <v>1.89448E-3</v>
      </c>
      <c r="G185" s="5">
        <v>4.8075E-2</v>
      </c>
      <c r="H185" s="5">
        <v>0.10211199999999999</v>
      </c>
      <c r="I185" s="5">
        <v>5.4535199999999999E-2</v>
      </c>
      <c r="J185" s="5"/>
      <c r="K185" s="5">
        <f t="shared" si="12"/>
        <v>0.10400648</v>
      </c>
      <c r="L185" s="5">
        <f t="shared" si="13"/>
        <v>-0.10021751999999999</v>
      </c>
      <c r="M185" s="5">
        <f t="shared" si="13"/>
        <v>-6.4601999999999993E-3</v>
      </c>
      <c r="N185">
        <v>1</v>
      </c>
      <c r="O185" s="5">
        <f t="shared" si="14"/>
        <v>-0.96356996217927948</v>
      </c>
      <c r="P185" s="5">
        <f t="shared" si="15"/>
        <v>-6.2113437547352809E-2</v>
      </c>
      <c r="Q185" s="5">
        <f t="shared" si="16"/>
        <v>0.96556985823819452</v>
      </c>
      <c r="R185" s="5">
        <f t="shared" si="17"/>
        <v>3.2186359102112719E-2</v>
      </c>
    </row>
    <row r="186" spans="5:18" x14ac:dyDescent="0.3">
      <c r="E186" s="4">
        <v>28.5</v>
      </c>
      <c r="F186" s="5">
        <v>1.7371299999999999E-3</v>
      </c>
      <c r="G186" s="5">
        <v>4.80673E-2</v>
      </c>
      <c r="H186" s="5">
        <v>0.10192900000000001</v>
      </c>
      <c r="I186" s="5">
        <v>5.4199499999999998E-2</v>
      </c>
      <c r="J186" s="5"/>
      <c r="K186" s="5">
        <f t="shared" si="12"/>
        <v>0.10366613000000001</v>
      </c>
      <c r="L186" s="5">
        <f t="shared" si="13"/>
        <v>-0.10019187</v>
      </c>
      <c r="M186" s="5">
        <f t="shared" si="13"/>
        <v>-6.1321999999999974E-3</v>
      </c>
      <c r="N186">
        <v>1</v>
      </c>
      <c r="O186" s="5">
        <f t="shared" si="14"/>
        <v>-0.96648606444554253</v>
      </c>
      <c r="P186" s="5">
        <f t="shared" si="15"/>
        <v>-5.9153360890389146E-2</v>
      </c>
      <c r="Q186" s="5">
        <f t="shared" si="16"/>
        <v>0.96829460024935698</v>
      </c>
      <c r="R186" s="5">
        <f t="shared" si="17"/>
        <v>3.0564157014094238E-2</v>
      </c>
    </row>
    <row r="187" spans="5:18" x14ac:dyDescent="0.3">
      <c r="E187" s="4">
        <v>29</v>
      </c>
      <c r="F187" s="5">
        <v>1.6508199999999999E-3</v>
      </c>
      <c r="G187" s="5">
        <v>4.4649399999999999E-2</v>
      </c>
      <c r="H187" s="5">
        <v>9.4448599999999994E-2</v>
      </c>
      <c r="I187" s="5">
        <v>5.02627E-2</v>
      </c>
      <c r="J187" s="5"/>
      <c r="K187" s="5">
        <f t="shared" si="12"/>
        <v>9.6099419999999991E-2</v>
      </c>
      <c r="L187" s="5">
        <f t="shared" si="13"/>
        <v>-9.2797779999999996E-2</v>
      </c>
      <c r="M187" s="5">
        <f t="shared" si="13"/>
        <v>-5.6133000000000016E-3</v>
      </c>
      <c r="N187">
        <v>1</v>
      </c>
      <c r="O187" s="5">
        <f t="shared" si="14"/>
        <v>-0.96564349711996189</v>
      </c>
      <c r="P187" s="5">
        <f t="shared" si="15"/>
        <v>-5.8411382711779133E-2</v>
      </c>
      <c r="Q187" s="5">
        <f t="shared" si="16"/>
        <v>0.96740852444061698</v>
      </c>
      <c r="R187" s="5">
        <f t="shared" si="17"/>
        <v>3.0207989099002002E-2</v>
      </c>
    </row>
    <row r="188" spans="5:18" x14ac:dyDescent="0.3">
      <c r="E188" s="4">
        <v>29.5</v>
      </c>
      <c r="F188" s="5">
        <v>1.61458E-3</v>
      </c>
      <c r="G188" s="5">
        <v>4.1948600000000003E-2</v>
      </c>
      <c r="H188" s="5">
        <v>8.9580999999999994E-2</v>
      </c>
      <c r="I188" s="5">
        <v>4.7945300000000003E-2</v>
      </c>
      <c r="J188" s="5"/>
      <c r="K188" s="5">
        <f t="shared" si="12"/>
        <v>9.1195579999999998E-2</v>
      </c>
      <c r="L188" s="5">
        <f t="shared" si="13"/>
        <v>-8.796641999999999E-2</v>
      </c>
      <c r="M188" s="5">
        <f t="shared" si="13"/>
        <v>-5.9967000000000006E-3</v>
      </c>
      <c r="N188">
        <v>1</v>
      </c>
      <c r="O188" s="5">
        <f t="shared" si="14"/>
        <v>-0.96459082775722238</v>
      </c>
      <c r="P188" s="5">
        <f t="shared" si="15"/>
        <v>-6.5756476355542673E-2</v>
      </c>
      <c r="Q188" s="5">
        <f t="shared" si="16"/>
        <v>0.96682955021868289</v>
      </c>
      <c r="R188" s="5">
        <f t="shared" si="17"/>
        <v>3.4032512290094977E-2</v>
      </c>
    </row>
    <row r="189" spans="5:18" x14ac:dyDescent="0.3">
      <c r="E189" s="4">
        <v>30</v>
      </c>
      <c r="F189" s="5">
        <v>1.5564000000000001E-3</v>
      </c>
      <c r="G189" s="5">
        <v>3.7845799999999999E-2</v>
      </c>
      <c r="H189" s="5">
        <v>7.9967999999999997E-2</v>
      </c>
      <c r="I189" s="5">
        <v>4.2457799999999997E-2</v>
      </c>
      <c r="J189" s="5"/>
      <c r="K189" s="5">
        <f t="shared" si="12"/>
        <v>8.1524399999999997E-2</v>
      </c>
      <c r="L189" s="5">
        <f t="shared" si="13"/>
        <v>-7.8411599999999998E-2</v>
      </c>
      <c r="M189" s="5">
        <f t="shared" si="13"/>
        <v>-4.611999999999998E-3</v>
      </c>
      <c r="N189">
        <v>1</v>
      </c>
      <c r="O189" s="5">
        <f t="shared" si="14"/>
        <v>-0.96181756627463677</v>
      </c>
      <c r="P189" s="5">
        <f t="shared" si="15"/>
        <v>-5.6572020155928757E-2</v>
      </c>
      <c r="Q189" s="5">
        <f t="shared" si="16"/>
        <v>0.9634798515065004</v>
      </c>
      <c r="R189" s="5">
        <f t="shared" si="17"/>
        <v>2.9375070468310071E-2</v>
      </c>
    </row>
    <row r="190" spans="5:18" x14ac:dyDescent="0.3">
      <c r="E190" s="4">
        <v>30.5</v>
      </c>
      <c r="F190" s="5">
        <v>1.4658E-3</v>
      </c>
      <c r="G190" s="5">
        <v>3.5827900000000003E-2</v>
      </c>
      <c r="H190" s="5">
        <v>7.6328800000000002E-2</v>
      </c>
      <c r="I190" s="5">
        <v>4.0863299999999998E-2</v>
      </c>
      <c r="J190" s="5"/>
      <c r="K190" s="5">
        <f t="shared" si="12"/>
        <v>7.7794600000000005E-2</v>
      </c>
      <c r="L190" s="5">
        <f t="shared" si="13"/>
        <v>-7.4862999999999999E-2</v>
      </c>
      <c r="M190" s="5">
        <f t="shared" si="13"/>
        <v>-5.0353999999999954E-3</v>
      </c>
      <c r="N190">
        <v>1</v>
      </c>
      <c r="O190" s="5">
        <f t="shared" si="14"/>
        <v>-0.96231615047831076</v>
      </c>
      <c r="P190" s="5">
        <f t="shared" si="15"/>
        <v>-6.4726857648217159E-2</v>
      </c>
      <c r="Q190" s="5">
        <f t="shared" si="16"/>
        <v>0.96449050776687661</v>
      </c>
      <c r="R190" s="5">
        <f t="shared" si="17"/>
        <v>3.3580186289153366E-2</v>
      </c>
    </row>
    <row r="191" spans="5:18" x14ac:dyDescent="0.3">
      <c r="E191" s="4">
        <v>31</v>
      </c>
      <c r="F191" s="5">
        <v>1.3065399999999999E-3</v>
      </c>
      <c r="G191" s="5">
        <v>3.5770700000000002E-2</v>
      </c>
      <c r="H191" s="5">
        <v>7.5775599999999999E-2</v>
      </c>
      <c r="I191" s="5">
        <v>4.0357799999999999E-2</v>
      </c>
      <c r="J191" s="5"/>
      <c r="K191" s="5">
        <f t="shared" si="12"/>
        <v>7.7082139999999993E-2</v>
      </c>
      <c r="L191" s="5">
        <f t="shared" si="13"/>
        <v>-7.4469060000000004E-2</v>
      </c>
      <c r="M191" s="5">
        <f t="shared" si="13"/>
        <v>-4.5870999999999967E-3</v>
      </c>
      <c r="N191">
        <v>1</v>
      </c>
      <c r="O191" s="5">
        <f t="shared" si="14"/>
        <v>-0.96610005897604823</v>
      </c>
      <c r="P191" s="5">
        <f t="shared" si="15"/>
        <v>-5.950924559178037E-2</v>
      </c>
      <c r="Q191" s="5">
        <f t="shared" si="16"/>
        <v>0.96793113095117811</v>
      </c>
      <c r="R191" s="5">
        <f t="shared" si="17"/>
        <v>3.0759832700768732E-2</v>
      </c>
    </row>
    <row r="192" spans="5:18" x14ac:dyDescent="0.3">
      <c r="E192" s="4">
        <v>31.5</v>
      </c>
      <c r="F192" s="5">
        <v>1.20641E-3</v>
      </c>
      <c r="G192" s="5">
        <v>3.19884E-2</v>
      </c>
      <c r="H192" s="5">
        <v>6.7924999999999999E-2</v>
      </c>
      <c r="I192" s="5">
        <v>3.6319999999999998E-2</v>
      </c>
      <c r="J192" s="5"/>
      <c r="K192" s="5">
        <f t="shared" si="12"/>
        <v>6.9131410000000004E-2</v>
      </c>
      <c r="L192" s="5">
        <f t="shared" si="13"/>
        <v>-6.6718589999999994E-2</v>
      </c>
      <c r="M192" s="5">
        <f t="shared" si="13"/>
        <v>-4.331599999999998E-3</v>
      </c>
      <c r="N192">
        <v>1</v>
      </c>
      <c r="O192" s="5">
        <f t="shared" si="14"/>
        <v>-0.96509806468579173</v>
      </c>
      <c r="P192" s="5">
        <f t="shared" si="15"/>
        <v>-6.2657480875914398E-2</v>
      </c>
      <c r="Q192" s="5">
        <f t="shared" si="16"/>
        <v>0.96712989529327242</v>
      </c>
      <c r="R192" s="5">
        <f t="shared" si="17"/>
        <v>3.241622291379892E-2</v>
      </c>
    </row>
    <row r="193" spans="5:18" x14ac:dyDescent="0.3">
      <c r="E193" s="4">
        <v>32</v>
      </c>
      <c r="F193" s="5">
        <v>1.1315400000000001E-3</v>
      </c>
      <c r="G193" s="5">
        <v>3.0719900000000001E-2</v>
      </c>
      <c r="H193" s="5">
        <v>6.5227999999999994E-2</v>
      </c>
      <c r="I193" s="5">
        <v>3.4805500000000003E-2</v>
      </c>
      <c r="J193" s="5"/>
      <c r="K193" s="5">
        <f t="shared" si="12"/>
        <v>6.6359539999999995E-2</v>
      </c>
      <c r="L193" s="5">
        <f t="shared" si="13"/>
        <v>-6.4096459999999994E-2</v>
      </c>
      <c r="M193" s="5">
        <f t="shared" si="13"/>
        <v>-4.0856000000000017E-3</v>
      </c>
      <c r="N193">
        <v>1</v>
      </c>
      <c r="O193" s="5">
        <f t="shared" si="14"/>
        <v>-0.96589668945866713</v>
      </c>
      <c r="P193" s="5">
        <f t="shared" si="15"/>
        <v>-6.1567635942021331E-2</v>
      </c>
      <c r="Q193" s="5">
        <f t="shared" si="16"/>
        <v>0.96785690497237353</v>
      </c>
      <c r="R193" s="5">
        <f t="shared" si="17"/>
        <v>3.1827656523823716E-2</v>
      </c>
    </row>
    <row r="194" spans="5:18" x14ac:dyDescent="0.3">
      <c r="E194" s="4">
        <v>32.5</v>
      </c>
      <c r="F194" s="5">
        <v>1.09435E-3</v>
      </c>
      <c r="G194" s="5">
        <v>2.79504E-2</v>
      </c>
      <c r="H194" s="5">
        <v>5.9185300000000003E-2</v>
      </c>
      <c r="I194" s="5">
        <v>3.1566900000000002E-2</v>
      </c>
      <c r="J194" s="5"/>
      <c r="K194" s="5">
        <f t="shared" si="12"/>
        <v>6.0279650000000004E-2</v>
      </c>
      <c r="L194" s="5">
        <f t="shared" si="13"/>
        <v>-5.8090950000000002E-2</v>
      </c>
      <c r="M194" s="5">
        <f t="shared" si="13"/>
        <v>-3.6165000000000017E-3</v>
      </c>
      <c r="N194">
        <v>1</v>
      </c>
      <c r="O194" s="5">
        <f t="shared" si="14"/>
        <v>-0.96369089734263547</v>
      </c>
      <c r="P194" s="5">
        <f t="shared" si="15"/>
        <v>-5.9995371572329988E-2</v>
      </c>
      <c r="Q194" s="5">
        <f t="shared" si="16"/>
        <v>0.96555662197053771</v>
      </c>
      <c r="R194" s="5">
        <f t="shared" si="17"/>
        <v>3.1087790552098205E-2</v>
      </c>
    </row>
    <row r="195" spans="5:18" x14ac:dyDescent="0.3">
      <c r="E195" s="4">
        <v>33</v>
      </c>
      <c r="F195" s="5">
        <v>1.0962599999999999E-3</v>
      </c>
      <c r="G195" s="5">
        <v>2.56692E-2</v>
      </c>
      <c r="H195" s="5">
        <v>5.5092099999999998E-2</v>
      </c>
      <c r="I195" s="5">
        <v>2.9762400000000001E-2</v>
      </c>
      <c r="J195" s="5"/>
      <c r="K195" s="5">
        <f t="shared" si="12"/>
        <v>5.618836E-2</v>
      </c>
      <c r="L195" s="5">
        <f t="shared" si="13"/>
        <v>-5.3995839999999996E-2</v>
      </c>
      <c r="M195" s="5">
        <f t="shared" si="13"/>
        <v>-4.0932000000000017E-3</v>
      </c>
      <c r="N195">
        <v>1</v>
      </c>
      <c r="O195" s="5">
        <f t="shared" si="14"/>
        <v>-0.96097910670466258</v>
      </c>
      <c r="P195" s="5">
        <f t="shared" si="15"/>
        <v>-7.284782826905789E-2</v>
      </c>
      <c r="Q195" s="5">
        <f t="shared" si="16"/>
        <v>0.9637362967152423</v>
      </c>
      <c r="R195" s="5">
        <f t="shared" si="17"/>
        <v>3.7830565872453446E-2</v>
      </c>
    </row>
    <row r="196" spans="5:18" x14ac:dyDescent="0.3">
      <c r="E196" s="4">
        <v>33.5</v>
      </c>
      <c r="F196" s="5">
        <v>1.0619200000000001E-3</v>
      </c>
      <c r="G196" s="5">
        <v>2.44809E-2</v>
      </c>
      <c r="H196" s="5">
        <v>5.2707900000000002E-2</v>
      </c>
      <c r="I196" s="5">
        <v>2.83681E-2</v>
      </c>
      <c r="J196" s="5"/>
      <c r="K196" s="5">
        <f t="shared" si="12"/>
        <v>5.3769820000000003E-2</v>
      </c>
      <c r="L196" s="5">
        <f t="shared" si="13"/>
        <v>-5.1645980000000001E-2</v>
      </c>
      <c r="M196" s="5">
        <f t="shared" si="13"/>
        <v>-3.8872000000000004E-3</v>
      </c>
      <c r="N196">
        <v>1</v>
      </c>
      <c r="O196" s="5">
        <f t="shared" si="14"/>
        <v>-0.96050126260418944</v>
      </c>
      <c r="P196" s="5">
        <f t="shared" si="15"/>
        <v>-7.2293342250355316E-2</v>
      </c>
      <c r="Q196" s="5">
        <f t="shared" si="16"/>
        <v>0.96321804530333066</v>
      </c>
      <c r="R196" s="5">
        <f t="shared" si="17"/>
        <v>3.7562308879530326E-2</v>
      </c>
    </row>
    <row r="197" spans="5:18" x14ac:dyDescent="0.3">
      <c r="E197" s="4">
        <v>34</v>
      </c>
      <c r="F197" s="5">
        <v>9.7322800000000003E-4</v>
      </c>
      <c r="G197" s="5">
        <v>2.4938700000000001E-2</v>
      </c>
      <c r="H197" s="5">
        <v>5.2501899999999997E-2</v>
      </c>
      <c r="I197" s="5">
        <v>2.7946599999999999E-2</v>
      </c>
      <c r="J197" s="5"/>
      <c r="K197" s="5">
        <f t="shared" si="12"/>
        <v>5.3475127999999997E-2</v>
      </c>
      <c r="L197" s="5">
        <f t="shared" si="13"/>
        <v>-5.1528671999999998E-2</v>
      </c>
      <c r="M197" s="5">
        <f t="shared" si="13"/>
        <v>-3.0078999999999974E-3</v>
      </c>
      <c r="N197">
        <v>1</v>
      </c>
      <c r="O197" s="5">
        <f t="shared" si="14"/>
        <v>-0.96360072293796095</v>
      </c>
      <c r="P197" s="5">
        <f t="shared" si="15"/>
        <v>-5.6248579713544536E-2</v>
      </c>
      <c r="Q197" s="5">
        <f t="shared" si="16"/>
        <v>0.96524103516497473</v>
      </c>
      <c r="R197" s="5">
        <f t="shared" si="17"/>
        <v>2.9153580259179655E-2</v>
      </c>
    </row>
    <row r="198" spans="5:18" x14ac:dyDescent="0.3">
      <c r="E198" s="4">
        <v>34.5</v>
      </c>
      <c r="F198" s="5">
        <v>9.0205999999999999E-4</v>
      </c>
      <c r="G198" s="5">
        <v>2.40842E-2</v>
      </c>
      <c r="H198" s="5">
        <v>5.1361299999999999E-2</v>
      </c>
      <c r="I198" s="5">
        <v>2.7416300000000001E-2</v>
      </c>
      <c r="J198" s="5"/>
      <c r="K198" s="5">
        <f t="shared" si="12"/>
        <v>5.2263360000000002E-2</v>
      </c>
      <c r="L198" s="5">
        <f t="shared" si="13"/>
        <v>-5.0459239999999995E-2</v>
      </c>
      <c r="M198" s="5">
        <f t="shared" si="13"/>
        <v>-3.332100000000001E-3</v>
      </c>
      <c r="N198">
        <v>1</v>
      </c>
      <c r="O198" s="5">
        <f t="shared" si="14"/>
        <v>-0.96548021405435847</v>
      </c>
      <c r="P198" s="5">
        <f t="shared" si="15"/>
        <v>-6.3755946804797875E-2</v>
      </c>
      <c r="Q198" s="5">
        <f t="shared" si="16"/>
        <v>0.96758300134067365</v>
      </c>
      <c r="R198" s="5">
        <f t="shared" si="17"/>
        <v>3.2969870543028058E-2</v>
      </c>
    </row>
    <row r="199" spans="5:18" x14ac:dyDescent="0.3">
      <c r="E199" s="4">
        <v>35</v>
      </c>
      <c r="F199" s="5">
        <v>8.66715E-4</v>
      </c>
      <c r="G199" s="5">
        <v>2.3737100000000001E-2</v>
      </c>
      <c r="H199" s="5">
        <v>5.0857800000000002E-2</v>
      </c>
      <c r="I199" s="5">
        <v>2.73172E-2</v>
      </c>
      <c r="J199" s="5"/>
      <c r="K199" s="5">
        <f t="shared" si="12"/>
        <v>5.1724514999999999E-2</v>
      </c>
      <c r="L199" s="5">
        <f t="shared" si="13"/>
        <v>-4.9991085000000005E-2</v>
      </c>
      <c r="M199" s="5">
        <f t="shared" si="13"/>
        <v>-3.5800999999999993E-3</v>
      </c>
      <c r="N199">
        <v>1</v>
      </c>
      <c r="O199" s="5">
        <f t="shared" si="14"/>
        <v>-0.96648726430784326</v>
      </c>
      <c r="P199" s="5">
        <f t="shared" si="15"/>
        <v>-6.9214762091051013E-2</v>
      </c>
      <c r="Q199" s="5">
        <f t="shared" si="16"/>
        <v>0.96896249430025916</v>
      </c>
      <c r="R199" s="5">
        <f t="shared" si="17"/>
        <v>3.5746357325858256E-2</v>
      </c>
    </row>
    <row r="200" spans="5:18" x14ac:dyDescent="0.3">
      <c r="E200" s="4">
        <v>35.5</v>
      </c>
      <c r="F200" s="5">
        <v>8.2314400000000005E-4</v>
      </c>
      <c r="G200" s="5">
        <v>2.0240899999999999E-2</v>
      </c>
      <c r="H200" s="5">
        <v>4.3136800000000003E-2</v>
      </c>
      <c r="I200" s="5">
        <v>2.3122899999999998E-2</v>
      </c>
      <c r="J200" s="5"/>
      <c r="K200" s="5">
        <f t="shared" si="12"/>
        <v>4.3959944000000001E-2</v>
      </c>
      <c r="L200" s="5">
        <f t="shared" si="13"/>
        <v>-4.2313656000000005E-2</v>
      </c>
      <c r="M200" s="5">
        <f t="shared" si="13"/>
        <v>-2.8819999999999991E-3</v>
      </c>
      <c r="N200">
        <v>1</v>
      </c>
      <c r="O200" s="5">
        <f t="shared" si="14"/>
        <v>-0.96255027076467625</v>
      </c>
      <c r="P200" s="5">
        <f t="shared" si="15"/>
        <v>-6.5559683151552681E-2</v>
      </c>
      <c r="Q200" s="5">
        <f t="shared" si="16"/>
        <v>0.96478033551896336</v>
      </c>
      <c r="R200" s="5">
        <f t="shared" si="17"/>
        <v>3.4002684681751529E-2</v>
      </c>
    </row>
    <row r="201" spans="5:18" x14ac:dyDescent="0.3">
      <c r="E201" s="4">
        <v>36</v>
      </c>
      <c r="F201" s="5">
        <v>7.7820199999999997E-4</v>
      </c>
      <c r="G201" s="5">
        <v>2.1078199999999998E-2</v>
      </c>
      <c r="H201" s="5">
        <v>4.5124299999999999E-2</v>
      </c>
      <c r="I201" s="5">
        <v>2.4244399999999999E-2</v>
      </c>
      <c r="J201" s="5"/>
      <c r="K201" s="5">
        <f t="shared" si="12"/>
        <v>4.5902501999999998E-2</v>
      </c>
      <c r="L201" s="5">
        <f t="shared" si="13"/>
        <v>-4.4346098E-2</v>
      </c>
      <c r="M201" s="5">
        <f t="shared" si="13"/>
        <v>-3.166200000000001E-3</v>
      </c>
      <c r="N201">
        <v>1</v>
      </c>
      <c r="O201" s="5">
        <f t="shared" si="14"/>
        <v>-0.9660932643715151</v>
      </c>
      <c r="P201" s="5">
        <f t="shared" si="15"/>
        <v>-6.8976632254163422E-2</v>
      </c>
      <c r="Q201" s="5">
        <f t="shared" si="16"/>
        <v>0.96855251342461357</v>
      </c>
      <c r="R201" s="5">
        <f t="shared" si="17"/>
        <v>3.5638269538381111E-2</v>
      </c>
    </row>
    <row r="202" spans="5:18" x14ac:dyDescent="0.3">
      <c r="E202" s="4">
        <v>36.5</v>
      </c>
      <c r="F202" s="5">
        <v>7.35167E-4</v>
      </c>
      <c r="G202" s="5">
        <v>1.8285900000000001E-2</v>
      </c>
      <c r="H202" s="5">
        <v>3.8929199999999997E-2</v>
      </c>
      <c r="I202" s="5">
        <v>2.06777E-2</v>
      </c>
      <c r="J202" s="5"/>
      <c r="K202" s="5">
        <f t="shared" ref="K202:K249" si="18">F202+H202</f>
        <v>3.9664366999999999E-2</v>
      </c>
      <c r="L202" s="5">
        <f t="shared" ref="L202:M249" si="19">F202-H202</f>
        <v>-3.8194032999999995E-2</v>
      </c>
      <c r="M202" s="5">
        <f t="shared" si="19"/>
        <v>-2.3917999999999995E-3</v>
      </c>
      <c r="N202">
        <v>1</v>
      </c>
      <c r="O202" s="5">
        <f t="shared" ref="O202:O249" si="20">L202/K202</f>
        <v>-0.96293060721226176</v>
      </c>
      <c r="P202" s="5">
        <f t="shared" ref="P202:P249" si="21">M202/K202</f>
        <v>-6.0300974927949801E-2</v>
      </c>
      <c r="Q202" s="5">
        <f t="shared" ref="Q202:Q249" si="22">SQRT(O202^2+P202^2)</f>
        <v>0.96481685406269535</v>
      </c>
      <c r="R202" s="5">
        <f t="shared" ref="R202:R249" si="23">0.5*ATAN(P202/O202)</f>
        <v>3.127034016272006E-2</v>
      </c>
    </row>
    <row r="203" spans="5:18" x14ac:dyDescent="0.3">
      <c r="E203" s="4">
        <v>37</v>
      </c>
      <c r="F203" s="5">
        <v>6.9785500000000005E-4</v>
      </c>
      <c r="G203" s="5">
        <v>1.7532499999999999E-2</v>
      </c>
      <c r="H203" s="5">
        <v>3.7990799999999998E-2</v>
      </c>
      <c r="I203" s="5">
        <v>2.06491E-2</v>
      </c>
      <c r="J203" s="5"/>
      <c r="K203" s="5">
        <f t="shared" si="18"/>
        <v>3.8688654999999995E-2</v>
      </c>
      <c r="L203" s="5">
        <f t="shared" si="19"/>
        <v>-3.7292945000000001E-2</v>
      </c>
      <c r="M203" s="5">
        <f t="shared" si="19"/>
        <v>-3.1166000000000006E-3</v>
      </c>
      <c r="N203">
        <v>1</v>
      </c>
      <c r="O203" s="5">
        <f t="shared" si="20"/>
        <v>-0.96392456651698033</v>
      </c>
      <c r="P203" s="5">
        <f t="shared" si="21"/>
        <v>-8.0555914905803813E-2</v>
      </c>
      <c r="Q203" s="5">
        <f t="shared" si="22"/>
        <v>0.96728476952821896</v>
      </c>
      <c r="R203" s="5">
        <f t="shared" si="23"/>
        <v>4.1688511491117318E-2</v>
      </c>
    </row>
    <row r="204" spans="5:18" x14ac:dyDescent="0.3">
      <c r="E204" s="4">
        <v>37.5</v>
      </c>
      <c r="F204" s="5">
        <v>6.4689299999999995E-4</v>
      </c>
      <c r="G204" s="5">
        <v>1.63938E-2</v>
      </c>
      <c r="H204" s="5">
        <v>3.5740099999999997E-2</v>
      </c>
      <c r="I204" s="5">
        <v>1.9327299999999999E-2</v>
      </c>
      <c r="J204" s="5"/>
      <c r="K204" s="5">
        <f t="shared" si="18"/>
        <v>3.6386992999999999E-2</v>
      </c>
      <c r="L204" s="5">
        <f t="shared" si="19"/>
        <v>-3.5093206999999994E-2</v>
      </c>
      <c r="M204" s="5">
        <f t="shared" si="19"/>
        <v>-2.9334999999999986E-3</v>
      </c>
      <c r="N204">
        <v>1</v>
      </c>
      <c r="O204" s="5">
        <f t="shared" si="20"/>
        <v>-0.96444372306334836</v>
      </c>
      <c r="P204" s="5">
        <f t="shared" si="21"/>
        <v>-8.0619467511371404E-2</v>
      </c>
      <c r="Q204" s="5">
        <f t="shared" si="22"/>
        <v>0.96780741550068194</v>
      </c>
      <c r="R204" s="5">
        <f t="shared" si="23"/>
        <v>4.1698893846126434E-2</v>
      </c>
    </row>
    <row r="205" spans="5:18" x14ac:dyDescent="0.3">
      <c r="E205" s="4">
        <v>38</v>
      </c>
      <c r="F205" s="5">
        <v>6.19952E-4</v>
      </c>
      <c r="G205" s="5">
        <v>1.7082300000000002E-2</v>
      </c>
      <c r="H205" s="5">
        <v>3.6686200000000002E-2</v>
      </c>
      <c r="I205" s="5">
        <v>1.9622899999999999E-2</v>
      </c>
      <c r="J205" s="5"/>
      <c r="K205" s="5">
        <f t="shared" si="18"/>
        <v>3.7306152000000002E-2</v>
      </c>
      <c r="L205" s="5">
        <f t="shared" si="19"/>
        <v>-3.6066248000000002E-2</v>
      </c>
      <c r="M205" s="5">
        <f t="shared" si="19"/>
        <v>-2.540599999999997E-3</v>
      </c>
      <c r="N205">
        <v>1</v>
      </c>
      <c r="O205" s="5">
        <f t="shared" si="20"/>
        <v>-0.96676408759606192</v>
      </c>
      <c r="P205" s="5">
        <f t="shared" si="21"/>
        <v>-6.8101368374845969E-2</v>
      </c>
      <c r="Q205" s="5">
        <f t="shared" si="22"/>
        <v>0.96915973783477638</v>
      </c>
      <c r="R205" s="5">
        <f t="shared" si="23"/>
        <v>3.5163211049774386E-2</v>
      </c>
    </row>
    <row r="206" spans="5:18" x14ac:dyDescent="0.3">
      <c r="E206" s="4">
        <v>38.5</v>
      </c>
      <c r="F206" s="5">
        <v>6.0207000000000001E-4</v>
      </c>
      <c r="G206" s="5">
        <v>1.52093E-2</v>
      </c>
      <c r="H206" s="5">
        <v>3.2474799999999998E-2</v>
      </c>
      <c r="I206" s="5">
        <v>1.75096E-2</v>
      </c>
      <c r="J206" s="5"/>
      <c r="K206" s="5">
        <f t="shared" si="18"/>
        <v>3.3076870000000001E-2</v>
      </c>
      <c r="L206" s="5">
        <f t="shared" si="19"/>
        <v>-3.1872729999999995E-2</v>
      </c>
      <c r="M206" s="5">
        <f t="shared" si="19"/>
        <v>-2.3002999999999999E-3</v>
      </c>
      <c r="N206">
        <v>1</v>
      </c>
      <c r="O206" s="5">
        <f t="shared" si="20"/>
        <v>-0.96359570902567249</v>
      </c>
      <c r="P206" s="5">
        <f t="shared" si="21"/>
        <v>-6.9544065082336987E-2</v>
      </c>
      <c r="Q206" s="5">
        <f t="shared" si="22"/>
        <v>0.96610199639627325</v>
      </c>
      <c r="R206" s="5">
        <f t="shared" si="23"/>
        <v>3.6023248839428361E-2</v>
      </c>
    </row>
    <row r="207" spans="5:18" x14ac:dyDescent="0.3">
      <c r="E207" s="4">
        <v>39</v>
      </c>
      <c r="F207" s="5">
        <v>5.4866400000000003E-4</v>
      </c>
      <c r="G207" s="5">
        <v>1.26038E-2</v>
      </c>
      <c r="H207" s="5">
        <v>2.68556E-2</v>
      </c>
      <c r="I207" s="5">
        <v>1.4390999999999999E-2</v>
      </c>
      <c r="J207" s="5"/>
      <c r="K207" s="5">
        <f t="shared" si="18"/>
        <v>2.7404264000000001E-2</v>
      </c>
      <c r="L207" s="5">
        <f t="shared" si="19"/>
        <v>-2.6306936E-2</v>
      </c>
      <c r="M207" s="5">
        <f t="shared" si="19"/>
        <v>-1.7871999999999992E-3</v>
      </c>
      <c r="N207">
        <v>1</v>
      </c>
      <c r="O207" s="5">
        <f t="shared" si="20"/>
        <v>-0.95995776423698143</v>
      </c>
      <c r="P207" s="5">
        <f t="shared" si="21"/>
        <v>-6.5216128409797805E-2</v>
      </c>
      <c r="Q207" s="5">
        <f t="shared" si="22"/>
        <v>0.96217049036209135</v>
      </c>
      <c r="R207" s="5">
        <f t="shared" si="23"/>
        <v>3.3916113681959362E-2</v>
      </c>
    </row>
    <row r="208" spans="5:18" x14ac:dyDescent="0.3">
      <c r="E208" s="4">
        <v>39.5</v>
      </c>
      <c r="F208" s="5">
        <v>5.4568399999999995E-4</v>
      </c>
      <c r="G208" s="5">
        <v>1.4877400000000001E-2</v>
      </c>
      <c r="H208" s="5">
        <v>3.1337999999999998E-2</v>
      </c>
      <c r="I208" s="5">
        <v>1.64815E-2</v>
      </c>
      <c r="J208" s="5"/>
      <c r="K208" s="5">
        <f t="shared" si="18"/>
        <v>3.1883683999999995E-2</v>
      </c>
      <c r="L208" s="5">
        <f t="shared" si="19"/>
        <v>-3.0792315999999997E-2</v>
      </c>
      <c r="M208" s="5">
        <f t="shared" si="19"/>
        <v>-1.6040999999999989E-3</v>
      </c>
      <c r="N208">
        <v>1</v>
      </c>
      <c r="O208" s="5">
        <f t="shared" si="20"/>
        <v>-0.96577032942617302</v>
      </c>
      <c r="P208" s="5">
        <f t="shared" si="21"/>
        <v>-5.0310999193192325E-2</v>
      </c>
      <c r="Q208" s="5">
        <f t="shared" si="22"/>
        <v>0.96707989630627522</v>
      </c>
      <c r="R208" s="5">
        <f t="shared" si="23"/>
        <v>2.6023558738135246E-2</v>
      </c>
    </row>
    <row r="209" spans="5:18" x14ac:dyDescent="0.3">
      <c r="E209" s="4">
        <v>40</v>
      </c>
      <c r="F209" s="5">
        <v>5.7238700000000005E-4</v>
      </c>
      <c r="G209" s="5">
        <v>1.63652E-2</v>
      </c>
      <c r="H209" s="5">
        <v>3.4683499999999999E-2</v>
      </c>
      <c r="I209" s="5">
        <v>1.8455599999999999E-2</v>
      </c>
      <c r="J209" s="5"/>
      <c r="K209" s="5">
        <f t="shared" si="18"/>
        <v>3.5255887E-2</v>
      </c>
      <c r="L209" s="5">
        <f t="shared" si="19"/>
        <v>-3.4111112999999998E-2</v>
      </c>
      <c r="M209" s="5">
        <f t="shared" si="19"/>
        <v>-2.0903999999999992E-3</v>
      </c>
      <c r="N209">
        <v>1</v>
      </c>
      <c r="O209" s="5">
        <f t="shared" si="20"/>
        <v>-0.96752956463696405</v>
      </c>
      <c r="P209" s="5">
        <f t="shared" si="21"/>
        <v>-5.9292225437414157E-2</v>
      </c>
      <c r="Q209" s="5">
        <f t="shared" si="22"/>
        <v>0.9693446376000201</v>
      </c>
      <c r="R209" s="5">
        <f t="shared" si="23"/>
        <v>3.0602769438426797E-2</v>
      </c>
    </row>
    <row r="210" spans="5:18" x14ac:dyDescent="0.3">
      <c r="E210" s="4">
        <v>40.5</v>
      </c>
      <c r="F210" s="5">
        <v>4.8345499999999999E-4</v>
      </c>
      <c r="G210" s="5">
        <v>1.1047400000000001E-2</v>
      </c>
      <c r="H210" s="5">
        <v>2.3433800000000001E-2</v>
      </c>
      <c r="I210" s="5">
        <v>1.2537100000000001E-2</v>
      </c>
      <c r="J210" s="5"/>
      <c r="K210" s="5">
        <f t="shared" si="18"/>
        <v>2.3917255000000002E-2</v>
      </c>
      <c r="L210" s="5">
        <f t="shared" si="19"/>
        <v>-2.2950345E-2</v>
      </c>
      <c r="M210" s="5">
        <f t="shared" si="19"/>
        <v>-1.4897000000000001E-3</v>
      </c>
      <c r="N210">
        <v>1</v>
      </c>
      <c r="O210" s="5">
        <f t="shared" si="20"/>
        <v>-0.95957270180043652</v>
      </c>
      <c r="P210" s="5">
        <f t="shared" si="21"/>
        <v>-6.2285575832176393E-2</v>
      </c>
      <c r="Q210" s="5">
        <f t="shared" si="22"/>
        <v>0.96159204603477011</v>
      </c>
      <c r="R210" s="5">
        <f t="shared" si="23"/>
        <v>3.2409384348316084E-2</v>
      </c>
    </row>
    <row r="211" spans="5:18" x14ac:dyDescent="0.3">
      <c r="E211" s="4">
        <v>41</v>
      </c>
      <c r="F211" s="5">
        <v>3.9273699999999999E-4</v>
      </c>
      <c r="G211" s="5">
        <v>1.41602E-2</v>
      </c>
      <c r="H211" s="5">
        <v>3.0265899999999998E-2</v>
      </c>
      <c r="I211" s="5">
        <v>1.6195399999999999E-2</v>
      </c>
      <c r="J211" s="5"/>
      <c r="K211" s="5">
        <f t="shared" si="18"/>
        <v>3.0658636999999999E-2</v>
      </c>
      <c r="L211" s="5">
        <f t="shared" si="19"/>
        <v>-2.9873162999999998E-2</v>
      </c>
      <c r="M211" s="5">
        <f t="shared" si="19"/>
        <v>-2.0351999999999992E-3</v>
      </c>
      <c r="N211">
        <v>1</v>
      </c>
      <c r="O211" s="5">
        <f t="shared" si="20"/>
        <v>-0.97438000913086897</v>
      </c>
      <c r="P211" s="5">
        <f t="shared" si="21"/>
        <v>-6.6382598808942456E-2</v>
      </c>
      <c r="Q211" s="5">
        <f t="shared" si="22"/>
        <v>0.97663864945971768</v>
      </c>
      <c r="R211" s="5">
        <f t="shared" si="23"/>
        <v>3.4011463633406104E-2</v>
      </c>
    </row>
    <row r="212" spans="5:18" x14ac:dyDescent="0.3">
      <c r="E212" s="4">
        <v>41.5</v>
      </c>
      <c r="F212" s="5">
        <v>3.1036300000000002E-4</v>
      </c>
      <c r="G212" s="5">
        <v>1.5499199999999999E-2</v>
      </c>
      <c r="H212" s="5">
        <v>3.33636E-2</v>
      </c>
      <c r="I212" s="5">
        <v>1.77976E-2</v>
      </c>
      <c r="J212" s="5"/>
      <c r="K212" s="5">
        <f t="shared" si="18"/>
        <v>3.3673963000000001E-2</v>
      </c>
      <c r="L212" s="5">
        <f t="shared" si="19"/>
        <v>-3.3053236999999999E-2</v>
      </c>
      <c r="M212" s="5">
        <f t="shared" si="19"/>
        <v>-2.2984000000000008E-3</v>
      </c>
      <c r="N212">
        <v>1</v>
      </c>
      <c r="O212" s="5">
        <f t="shared" si="20"/>
        <v>-0.98156658899934046</v>
      </c>
      <c r="P212" s="5">
        <f t="shared" si="21"/>
        <v>-6.8254514623063547E-2</v>
      </c>
      <c r="Q212" s="5">
        <f t="shared" si="22"/>
        <v>0.98393681067751004</v>
      </c>
      <c r="R212" s="5">
        <f t="shared" si="23"/>
        <v>3.4712276857076216E-2</v>
      </c>
    </row>
    <row r="213" spans="5:18" x14ac:dyDescent="0.3">
      <c r="E213" s="4">
        <v>42</v>
      </c>
      <c r="F213" s="5">
        <v>1.8876900000000001E-4</v>
      </c>
      <c r="G213" s="5">
        <v>9.3613299999999993E-3</v>
      </c>
      <c r="H213" s="5">
        <v>1.9680099999999999E-2</v>
      </c>
      <c r="I213" s="5">
        <v>1.03474E-2</v>
      </c>
      <c r="J213" s="5"/>
      <c r="K213" s="5">
        <f t="shared" si="18"/>
        <v>1.9868868999999997E-2</v>
      </c>
      <c r="L213" s="5">
        <f t="shared" si="19"/>
        <v>-1.9491331000000001E-2</v>
      </c>
      <c r="M213" s="5">
        <f t="shared" si="19"/>
        <v>-9.8607000000000035E-4</v>
      </c>
      <c r="N213">
        <v>1</v>
      </c>
      <c r="O213" s="5">
        <f t="shared" si="20"/>
        <v>-0.98099851581889252</v>
      </c>
      <c r="P213" s="5">
        <f t="shared" si="21"/>
        <v>-4.9628894327100374E-2</v>
      </c>
      <c r="Q213" s="5">
        <f t="shared" si="22"/>
        <v>0.98225308102901898</v>
      </c>
      <c r="R213" s="5">
        <f t="shared" si="23"/>
        <v>2.5273544717290725E-2</v>
      </c>
    </row>
    <row r="214" spans="5:18" x14ac:dyDescent="0.3">
      <c r="E214" s="4">
        <v>42.5</v>
      </c>
      <c r="F214" s="5">
        <v>1.2910499999999999E-4</v>
      </c>
      <c r="G214" s="5">
        <v>4.0641100000000001E-3</v>
      </c>
      <c r="H214" s="5">
        <v>8.65608E-3</v>
      </c>
      <c r="I214" s="5">
        <v>4.6386999999999999E-3</v>
      </c>
      <c r="J214" s="5"/>
      <c r="K214" s="5">
        <f t="shared" si="18"/>
        <v>8.7851849999999992E-3</v>
      </c>
      <c r="L214" s="5">
        <f t="shared" si="19"/>
        <v>-8.5269750000000009E-3</v>
      </c>
      <c r="M214" s="5">
        <f t="shared" si="19"/>
        <v>-5.7458999999999982E-4</v>
      </c>
      <c r="N214">
        <v>1</v>
      </c>
      <c r="O214" s="5">
        <f t="shared" si="20"/>
        <v>-0.9706084732421687</v>
      </c>
      <c r="P214" s="5">
        <f t="shared" si="21"/>
        <v>-6.5404428022858924E-2</v>
      </c>
      <c r="Q214" s="5">
        <f t="shared" si="22"/>
        <v>0.97280961525598164</v>
      </c>
      <c r="R214" s="5">
        <f t="shared" si="23"/>
        <v>3.3641629933093845E-2</v>
      </c>
    </row>
    <row r="215" spans="5:18" x14ac:dyDescent="0.3">
      <c r="E215" s="4">
        <v>43</v>
      </c>
      <c r="F215" s="5">
        <v>1.0496400000000001E-4</v>
      </c>
      <c r="G215" s="5">
        <v>2.2876400000000001E-3</v>
      </c>
      <c r="H215" s="5">
        <v>4.8389699999999997E-3</v>
      </c>
      <c r="I215" s="5">
        <v>2.6104600000000002E-3</v>
      </c>
      <c r="J215" s="5"/>
      <c r="K215" s="5">
        <f t="shared" si="18"/>
        <v>4.9439339999999997E-3</v>
      </c>
      <c r="L215" s="5">
        <f t="shared" si="19"/>
        <v>-4.7340059999999998E-3</v>
      </c>
      <c r="M215" s="5">
        <f t="shared" si="19"/>
        <v>-3.2282000000000014E-4</v>
      </c>
      <c r="N215">
        <v>1</v>
      </c>
      <c r="O215" s="5">
        <f t="shared" si="20"/>
        <v>-0.95753826810794807</v>
      </c>
      <c r="P215" s="5">
        <f t="shared" si="21"/>
        <v>-6.5296179115659742E-2</v>
      </c>
      <c r="Q215" s="5">
        <f t="shared" si="22"/>
        <v>0.95976201524037863</v>
      </c>
      <c r="R215" s="5">
        <f t="shared" si="23"/>
        <v>3.4043155902993283E-2</v>
      </c>
    </row>
    <row r="216" spans="5:18" x14ac:dyDescent="0.3">
      <c r="E216" s="4">
        <v>43.5</v>
      </c>
      <c r="F216" s="5">
        <v>8.1681000000000006E-5</v>
      </c>
      <c r="G216" s="5">
        <v>1.0564400000000001E-3</v>
      </c>
      <c r="H216" s="5">
        <v>2.1186E-3</v>
      </c>
      <c r="I216" s="5">
        <v>1.0953E-3</v>
      </c>
      <c r="J216" s="5"/>
      <c r="K216" s="5">
        <f t="shared" si="18"/>
        <v>2.2002810000000001E-3</v>
      </c>
      <c r="L216" s="5">
        <f t="shared" si="19"/>
        <v>-2.0369189999999999E-3</v>
      </c>
      <c r="M216" s="5">
        <f t="shared" si="19"/>
        <v>-3.8859999999999936E-5</v>
      </c>
      <c r="N216">
        <v>1</v>
      </c>
      <c r="O216" s="5">
        <f t="shared" si="20"/>
        <v>-0.92575402868997181</v>
      </c>
      <c r="P216" s="5">
        <f t="shared" si="21"/>
        <v>-1.7661380523669445E-2</v>
      </c>
      <c r="Q216" s="5">
        <f t="shared" si="22"/>
        <v>0.92592248379533104</v>
      </c>
      <c r="R216" s="5">
        <f t="shared" si="23"/>
        <v>9.5377593527599201E-3</v>
      </c>
    </row>
    <row r="217" spans="5:18" x14ac:dyDescent="0.3">
      <c r="E217" s="4">
        <v>44</v>
      </c>
      <c r="F217" s="5">
        <v>6.7056000000000003E-5</v>
      </c>
      <c r="G217" s="5">
        <v>5.4145199999999999E-4</v>
      </c>
      <c r="H217" s="5">
        <v>1.1015E-3</v>
      </c>
      <c r="I217" s="5">
        <v>6.0510999999999996E-4</v>
      </c>
      <c r="J217" s="5"/>
      <c r="K217" s="5">
        <f t="shared" si="18"/>
        <v>1.1685560000000001E-3</v>
      </c>
      <c r="L217" s="5">
        <f t="shared" si="19"/>
        <v>-1.034444E-3</v>
      </c>
      <c r="M217" s="5">
        <f t="shared" si="19"/>
        <v>-6.3657999999999965E-5</v>
      </c>
      <c r="N217">
        <v>1</v>
      </c>
      <c r="O217" s="5">
        <f t="shared" si="20"/>
        <v>-0.88523271456395758</v>
      </c>
      <c r="P217" s="5">
        <f t="shared" si="21"/>
        <v>-5.4475780364826303E-2</v>
      </c>
      <c r="Q217" s="5">
        <f t="shared" si="22"/>
        <v>0.88690730608143598</v>
      </c>
      <c r="R217" s="5">
        <f t="shared" si="23"/>
        <v>3.0730433492653E-2</v>
      </c>
    </row>
    <row r="218" spans="5:18" x14ac:dyDescent="0.3">
      <c r="E218" s="4">
        <v>44.5</v>
      </c>
      <c r="F218" s="5">
        <v>6.7170999999999998E-5</v>
      </c>
      <c r="G218" s="5">
        <v>5.6195599999999996E-4</v>
      </c>
      <c r="H218" s="5">
        <v>1.0895799999999999E-3</v>
      </c>
      <c r="I218" s="5">
        <v>5.8174500000000005E-4</v>
      </c>
      <c r="J218" s="5"/>
      <c r="K218" s="5">
        <f t="shared" si="18"/>
        <v>1.1567509999999999E-3</v>
      </c>
      <c r="L218" s="5">
        <f t="shared" si="19"/>
        <v>-1.0224089999999999E-3</v>
      </c>
      <c r="M218" s="5">
        <f t="shared" si="19"/>
        <v>-1.9789000000000091E-5</v>
      </c>
      <c r="N218">
        <v>1</v>
      </c>
      <c r="O218" s="5">
        <f t="shared" si="20"/>
        <v>-0.88386264632578659</v>
      </c>
      <c r="P218" s="5">
        <f t="shared" si="21"/>
        <v>-1.7107398221397771E-2</v>
      </c>
      <c r="Q218" s="5">
        <f t="shared" si="22"/>
        <v>0.88402818995998544</v>
      </c>
      <c r="R218" s="5">
        <f t="shared" si="23"/>
        <v>9.6764256744381136E-3</v>
      </c>
    </row>
    <row r="219" spans="5:18" x14ac:dyDescent="0.3">
      <c r="E219" s="4">
        <v>45</v>
      </c>
      <c r="F219" s="5">
        <v>5.9024000000000003E-5</v>
      </c>
      <c r="G219" s="5">
        <v>4.4763300000000002E-4</v>
      </c>
      <c r="H219" s="5">
        <v>8.9574200000000004E-4</v>
      </c>
      <c r="I219" s="5">
        <v>4.8333600000000001E-4</v>
      </c>
      <c r="J219" s="5"/>
      <c r="K219" s="5">
        <f t="shared" si="18"/>
        <v>9.5476600000000001E-4</v>
      </c>
      <c r="L219" s="5">
        <f t="shared" si="19"/>
        <v>-8.3671800000000008E-4</v>
      </c>
      <c r="M219" s="5">
        <f t="shared" si="19"/>
        <v>-3.5702999999999993E-5</v>
      </c>
      <c r="N219">
        <v>1</v>
      </c>
      <c r="O219" s="5">
        <f t="shared" si="20"/>
        <v>-0.87635923357136725</v>
      </c>
      <c r="P219" s="5">
        <f t="shared" si="21"/>
        <v>-3.7394502946271647E-2</v>
      </c>
      <c r="Q219" s="5">
        <f t="shared" si="22"/>
        <v>0.87715668789355583</v>
      </c>
      <c r="R219" s="5">
        <f t="shared" si="23"/>
        <v>2.1322210620452062E-2</v>
      </c>
    </row>
    <row r="220" spans="5:18" x14ac:dyDescent="0.3">
      <c r="E220" s="4">
        <v>45.5</v>
      </c>
      <c r="F220" s="5">
        <v>8.9023999999999993E-5</v>
      </c>
      <c r="G220" s="5">
        <v>5.5241999999999997E-4</v>
      </c>
      <c r="H220" s="5">
        <v>9.6023500000000004E-4</v>
      </c>
      <c r="I220" s="5">
        <v>4.8634600000000002E-4</v>
      </c>
      <c r="J220" s="5"/>
      <c r="K220" s="5">
        <f t="shared" si="18"/>
        <v>1.0492590000000001E-3</v>
      </c>
      <c r="L220" s="5">
        <f t="shared" si="19"/>
        <v>-8.7121099999999999E-4</v>
      </c>
      <c r="M220" s="5">
        <f t="shared" si="19"/>
        <v>6.607399999999995E-5</v>
      </c>
      <c r="N220">
        <v>1</v>
      </c>
      <c r="O220" s="5">
        <f t="shared" si="20"/>
        <v>-0.83031072404430162</v>
      </c>
      <c r="P220" s="5">
        <f t="shared" si="21"/>
        <v>6.2972059329488669E-2</v>
      </c>
      <c r="Q220" s="5">
        <f t="shared" si="22"/>
        <v>0.8326952496076635</v>
      </c>
      <c r="R220" s="5">
        <f t="shared" si="23"/>
        <v>-3.7848323090591149E-2</v>
      </c>
    </row>
    <row r="221" spans="5:18" x14ac:dyDescent="0.3">
      <c r="E221" s="4">
        <v>46</v>
      </c>
      <c r="F221" s="5">
        <v>1.1459E-4</v>
      </c>
      <c r="G221" s="5">
        <v>7.9751400000000004E-4</v>
      </c>
      <c r="H221" s="5">
        <v>1.45841E-3</v>
      </c>
      <c r="I221" s="5">
        <v>6.8497999999999996E-4</v>
      </c>
      <c r="J221" s="5"/>
      <c r="K221" s="5">
        <f t="shared" si="18"/>
        <v>1.573E-3</v>
      </c>
      <c r="L221" s="5">
        <f t="shared" si="19"/>
        <v>-1.3438200000000001E-3</v>
      </c>
      <c r="M221" s="5">
        <f t="shared" si="19"/>
        <v>1.1253400000000007E-4</v>
      </c>
      <c r="N221">
        <v>1</v>
      </c>
      <c r="O221" s="5">
        <f t="shared" si="20"/>
        <v>-0.85430387794024165</v>
      </c>
      <c r="P221" s="5">
        <f t="shared" si="21"/>
        <v>7.1541004450095411E-2</v>
      </c>
      <c r="Q221" s="5">
        <f t="shared" si="22"/>
        <v>0.85729413341131866</v>
      </c>
      <c r="R221" s="5">
        <f t="shared" si="23"/>
        <v>-4.1773468755670382E-2</v>
      </c>
    </row>
    <row r="222" spans="5:18" x14ac:dyDescent="0.3">
      <c r="E222" s="4">
        <v>46.5</v>
      </c>
      <c r="F222" s="5">
        <v>1.05024E-4</v>
      </c>
      <c r="G222" s="5">
        <v>6.5315100000000004E-4</v>
      </c>
      <c r="H222" s="5">
        <v>1.17446E-3</v>
      </c>
      <c r="I222" s="5">
        <v>5.8174500000000005E-4</v>
      </c>
      <c r="J222" s="5"/>
      <c r="K222" s="5">
        <f t="shared" si="18"/>
        <v>1.279484E-3</v>
      </c>
      <c r="L222" s="5">
        <f t="shared" si="19"/>
        <v>-1.069436E-3</v>
      </c>
      <c r="M222" s="5">
        <f t="shared" si="19"/>
        <v>7.1405999999999987E-5</v>
      </c>
      <c r="N222">
        <v>1</v>
      </c>
      <c r="O222" s="5">
        <f t="shared" si="20"/>
        <v>-0.83583382050889266</v>
      </c>
      <c r="P222" s="5">
        <f t="shared" si="21"/>
        <v>5.5808435275470414E-2</v>
      </c>
      <c r="Q222" s="5">
        <f t="shared" si="22"/>
        <v>0.83769490684519987</v>
      </c>
      <c r="R222" s="5">
        <f t="shared" si="23"/>
        <v>-3.3335407076806295E-2</v>
      </c>
    </row>
    <row r="223" spans="5:18" x14ac:dyDescent="0.3">
      <c r="E223" s="4">
        <v>47</v>
      </c>
      <c r="F223" s="5">
        <v>1.11223E-4</v>
      </c>
      <c r="G223" s="5">
        <v>1.8750500000000001E-3</v>
      </c>
      <c r="H223" s="5">
        <v>3.6110999999999999E-3</v>
      </c>
      <c r="I223" s="5">
        <v>1.82606E-3</v>
      </c>
      <c r="J223" s="5"/>
      <c r="K223" s="5">
        <f t="shared" si="18"/>
        <v>3.722323E-3</v>
      </c>
      <c r="L223" s="5">
        <f t="shared" si="19"/>
        <v>-3.4998769999999998E-3</v>
      </c>
      <c r="M223" s="5">
        <f t="shared" si="19"/>
        <v>4.8990000000000058E-5</v>
      </c>
      <c r="N223">
        <v>1</v>
      </c>
      <c r="O223" s="5">
        <f t="shared" si="20"/>
        <v>-0.94024000603923941</v>
      </c>
      <c r="P223" s="5">
        <f t="shared" si="21"/>
        <v>1.3161136204461583E-2</v>
      </c>
      <c r="Q223" s="5">
        <f t="shared" si="22"/>
        <v>0.94033211391659988</v>
      </c>
      <c r="R223" s="5">
        <f t="shared" si="23"/>
        <v>-6.9983603391601569E-3</v>
      </c>
    </row>
    <row r="224" spans="5:18" x14ac:dyDescent="0.3">
      <c r="E224" s="4">
        <v>47.5</v>
      </c>
      <c r="F224" s="5">
        <v>1.21296E-4</v>
      </c>
      <c r="G224" s="5">
        <v>1.50348E-3</v>
      </c>
      <c r="H224" s="5">
        <v>2.6295300000000001E-3</v>
      </c>
      <c r="I224" s="5">
        <v>1.21642E-3</v>
      </c>
      <c r="J224" s="5"/>
      <c r="K224" s="5">
        <f t="shared" si="18"/>
        <v>2.7508260000000001E-3</v>
      </c>
      <c r="L224" s="5">
        <f t="shared" si="19"/>
        <v>-2.5082340000000002E-3</v>
      </c>
      <c r="M224" s="5">
        <f t="shared" si="19"/>
        <v>2.8706000000000001E-4</v>
      </c>
      <c r="N224">
        <v>1</v>
      </c>
      <c r="O224" s="5">
        <f t="shared" si="20"/>
        <v>-0.9118112159765831</v>
      </c>
      <c r="P224" s="5">
        <f t="shared" si="21"/>
        <v>0.1043541103653957</v>
      </c>
      <c r="Q224" s="5">
        <f t="shared" si="22"/>
        <v>0.917763299511834</v>
      </c>
      <c r="R224" s="5">
        <f t="shared" si="23"/>
        <v>-5.6975633482118294E-2</v>
      </c>
    </row>
    <row r="225" spans="5:18" x14ac:dyDescent="0.3">
      <c r="E225" s="4">
        <v>48</v>
      </c>
      <c r="F225" s="5">
        <v>9.5815000000000003E-5</v>
      </c>
      <c r="G225" s="5">
        <v>1.51826E-3</v>
      </c>
      <c r="H225" s="5">
        <v>3.0417600000000001E-3</v>
      </c>
      <c r="I225" s="5">
        <v>1.58668E-3</v>
      </c>
      <c r="J225" s="5"/>
      <c r="K225" s="5">
        <f t="shared" si="18"/>
        <v>3.1375750000000001E-3</v>
      </c>
      <c r="L225" s="5">
        <f t="shared" si="19"/>
        <v>-2.9459450000000002E-3</v>
      </c>
      <c r="M225" s="5">
        <f t="shared" si="19"/>
        <v>-6.8420000000000026E-5</v>
      </c>
      <c r="N225">
        <v>1</v>
      </c>
      <c r="O225" s="5">
        <f t="shared" si="20"/>
        <v>-0.93892416914336707</v>
      </c>
      <c r="P225" s="5">
        <f t="shared" si="21"/>
        <v>-2.1806650040238091E-2</v>
      </c>
      <c r="Q225" s="5">
        <f t="shared" si="22"/>
        <v>0.93917736630922888</v>
      </c>
      <c r="R225" s="5">
        <f t="shared" si="23"/>
        <v>1.1610485242600863E-2</v>
      </c>
    </row>
    <row r="226" spans="5:18" x14ac:dyDescent="0.3">
      <c r="E226" s="4">
        <v>48.5</v>
      </c>
      <c r="F226" s="5">
        <v>7.6651999999999997E-5</v>
      </c>
      <c r="G226" s="5">
        <v>9.4962499999999995E-4</v>
      </c>
      <c r="H226" s="5">
        <v>2.00512E-3</v>
      </c>
      <c r="I226" s="5">
        <v>1.0617999999999999E-3</v>
      </c>
      <c r="J226" s="5"/>
      <c r="K226" s="5">
        <f t="shared" si="18"/>
        <v>2.081772E-3</v>
      </c>
      <c r="L226" s="5">
        <f t="shared" si="19"/>
        <v>-1.928468E-3</v>
      </c>
      <c r="M226" s="5">
        <f t="shared" si="19"/>
        <v>-1.1217499999999995E-4</v>
      </c>
      <c r="N226">
        <v>1</v>
      </c>
      <c r="O226" s="5">
        <f t="shared" si="20"/>
        <v>-0.92635889040682651</v>
      </c>
      <c r="P226" s="5">
        <f t="shared" si="21"/>
        <v>-5.3884383112079492E-2</v>
      </c>
      <c r="Q226" s="5">
        <f t="shared" si="22"/>
        <v>0.927924738639474</v>
      </c>
      <c r="R226" s="5">
        <f t="shared" si="23"/>
        <v>2.9051231649817554E-2</v>
      </c>
    </row>
    <row r="227" spans="5:18" x14ac:dyDescent="0.3">
      <c r="E227" s="4">
        <v>49</v>
      </c>
      <c r="F227" s="5">
        <v>6.029E-5</v>
      </c>
      <c r="G227" s="5">
        <v>6.2084599999999998E-4</v>
      </c>
      <c r="H227" s="5">
        <v>1.11724E-3</v>
      </c>
      <c r="I227" s="5">
        <v>5.3358500000000005E-4</v>
      </c>
      <c r="J227" s="5"/>
      <c r="K227" s="5">
        <f t="shared" si="18"/>
        <v>1.17753E-3</v>
      </c>
      <c r="L227" s="5">
        <f t="shared" si="19"/>
        <v>-1.0569500000000001E-3</v>
      </c>
      <c r="M227" s="5">
        <f t="shared" si="19"/>
        <v>8.7260999999999936E-5</v>
      </c>
      <c r="N227">
        <v>1</v>
      </c>
      <c r="O227" s="5">
        <f t="shared" si="20"/>
        <v>-0.8975992119096754</v>
      </c>
      <c r="P227" s="5">
        <f t="shared" si="21"/>
        <v>7.4105118340933931E-2</v>
      </c>
      <c r="Q227" s="5">
        <f t="shared" si="22"/>
        <v>0.90065304850713424</v>
      </c>
      <c r="R227" s="5">
        <f t="shared" si="23"/>
        <v>-4.1186219315662631E-2</v>
      </c>
    </row>
    <row r="228" spans="5:18" x14ac:dyDescent="0.3">
      <c r="E228" s="4">
        <v>49.5</v>
      </c>
      <c r="F228" s="5">
        <v>4.1276000000000003E-5</v>
      </c>
      <c r="G228" s="5">
        <v>2.92661E-4</v>
      </c>
      <c r="H228" s="5">
        <v>5.5814199999999997E-4</v>
      </c>
      <c r="I228" s="5">
        <v>2.8431600000000001E-4</v>
      </c>
      <c r="J228" s="5"/>
      <c r="K228" s="5">
        <f t="shared" si="18"/>
        <v>5.99418E-4</v>
      </c>
      <c r="L228" s="5">
        <f t="shared" si="19"/>
        <v>-5.1686599999999994E-4</v>
      </c>
      <c r="M228" s="5">
        <f t="shared" si="19"/>
        <v>8.3449999999999887E-6</v>
      </c>
      <c r="N228">
        <v>1</v>
      </c>
      <c r="O228" s="5">
        <f t="shared" si="20"/>
        <v>-0.86227974468567836</v>
      </c>
      <c r="P228" s="5">
        <f t="shared" si="21"/>
        <v>1.3921837515723566E-2</v>
      </c>
      <c r="Q228" s="5">
        <f t="shared" si="22"/>
        <v>0.86239212406828758</v>
      </c>
      <c r="R228" s="5">
        <f t="shared" si="23"/>
        <v>-8.0719906192521212E-3</v>
      </c>
    </row>
    <row r="229" spans="5:18" x14ac:dyDescent="0.3">
      <c r="E229" s="4">
        <v>50</v>
      </c>
      <c r="F229" s="5">
        <v>3.8853000000000002E-5</v>
      </c>
      <c r="G229" s="5">
        <v>2.4283E-4</v>
      </c>
      <c r="H229" s="5">
        <v>4.5681200000000002E-4</v>
      </c>
      <c r="I229" s="5">
        <v>2.42711E-4</v>
      </c>
      <c r="J229" s="5"/>
      <c r="K229" s="5">
        <f t="shared" si="18"/>
        <v>4.9566500000000006E-4</v>
      </c>
      <c r="L229" s="5">
        <f t="shared" si="19"/>
        <v>-4.1795900000000003E-4</v>
      </c>
      <c r="M229" s="5">
        <f t="shared" si="19"/>
        <v>1.1900000000000343E-7</v>
      </c>
      <c r="N229">
        <v>1</v>
      </c>
      <c r="O229" s="5">
        <f t="shared" si="20"/>
        <v>-0.84322879364086623</v>
      </c>
      <c r="P229" s="5">
        <f t="shared" si="21"/>
        <v>2.4008150666277308E-4</v>
      </c>
      <c r="Q229" s="5">
        <f t="shared" si="22"/>
        <v>0.84322882781849928</v>
      </c>
      <c r="R229" s="5">
        <f t="shared" si="23"/>
        <v>-1.4235845715067244E-4</v>
      </c>
    </row>
    <row r="230" spans="5:18" x14ac:dyDescent="0.3">
      <c r="E230" s="4">
        <v>50.5</v>
      </c>
      <c r="F230" s="5">
        <v>3.5221E-5</v>
      </c>
      <c r="G230" s="5">
        <v>1.92874E-4</v>
      </c>
      <c r="H230" s="5">
        <v>3.6359000000000001E-4</v>
      </c>
      <c r="I230" s="5">
        <v>1.95169E-4</v>
      </c>
      <c r="J230" s="5"/>
      <c r="K230" s="5">
        <f t="shared" si="18"/>
        <v>3.98811E-4</v>
      </c>
      <c r="L230" s="5">
        <f t="shared" si="19"/>
        <v>-3.2836900000000001E-4</v>
      </c>
      <c r="M230" s="5">
        <f t="shared" si="19"/>
        <v>-2.2950000000000043E-6</v>
      </c>
      <c r="N230">
        <v>1</v>
      </c>
      <c r="O230" s="5">
        <f t="shared" si="20"/>
        <v>-0.82336996722758404</v>
      </c>
      <c r="P230" s="5">
        <f t="shared" si="21"/>
        <v>-5.7546055650420985E-3</v>
      </c>
      <c r="Q230" s="5">
        <f t="shared" si="22"/>
        <v>0.82339007670578712</v>
      </c>
      <c r="R230" s="5">
        <f t="shared" si="23"/>
        <v>3.4944873493939852E-3</v>
      </c>
    </row>
    <row r="231" spans="5:18" x14ac:dyDescent="0.3">
      <c r="E231" s="4">
        <v>51</v>
      </c>
      <c r="F231" s="5">
        <v>3.5330999999999998E-5</v>
      </c>
      <c r="G231" s="5">
        <v>1.63757E-4</v>
      </c>
      <c r="H231" s="5">
        <v>3.1620500000000001E-4</v>
      </c>
      <c r="I231" s="5">
        <v>1.84604E-4</v>
      </c>
      <c r="J231" s="5"/>
      <c r="K231" s="5">
        <f t="shared" si="18"/>
        <v>3.51536E-4</v>
      </c>
      <c r="L231" s="5">
        <f t="shared" si="19"/>
        <v>-2.8087400000000002E-4</v>
      </c>
      <c r="M231" s="5">
        <f t="shared" si="19"/>
        <v>-2.0846999999999999E-5</v>
      </c>
      <c r="N231">
        <v>1</v>
      </c>
      <c r="O231" s="5">
        <f t="shared" si="20"/>
        <v>-0.7989907150334532</v>
      </c>
      <c r="P231" s="5">
        <f t="shared" si="21"/>
        <v>-5.9302603431796455E-2</v>
      </c>
      <c r="Q231" s="5">
        <f t="shared" si="22"/>
        <v>0.80118846814183353</v>
      </c>
      <c r="R231" s="5">
        <f t="shared" si="23"/>
        <v>3.7043024210267318E-2</v>
      </c>
    </row>
    <row r="232" spans="5:18" x14ac:dyDescent="0.3">
      <c r="E232" s="4">
        <v>51.5</v>
      </c>
      <c r="F232" s="5">
        <v>3.0577000000000002E-5</v>
      </c>
      <c r="G232" s="5">
        <v>1.2431399999999999E-4</v>
      </c>
      <c r="H232" s="5">
        <v>2.6017599999999998E-4</v>
      </c>
      <c r="I232" s="5">
        <v>1.6719200000000001E-4</v>
      </c>
      <c r="J232" s="5"/>
      <c r="K232" s="5">
        <f t="shared" si="18"/>
        <v>2.9075299999999999E-4</v>
      </c>
      <c r="L232" s="5">
        <f t="shared" si="19"/>
        <v>-2.2959899999999998E-4</v>
      </c>
      <c r="M232" s="5">
        <f t="shared" si="19"/>
        <v>-4.2878000000000019E-5</v>
      </c>
      <c r="N232">
        <v>1</v>
      </c>
      <c r="O232" s="5">
        <f t="shared" si="20"/>
        <v>-0.78967026995422229</v>
      </c>
      <c r="P232" s="5">
        <f t="shared" si="21"/>
        <v>-0.14747225308079373</v>
      </c>
      <c r="Q232" s="5">
        <f t="shared" si="22"/>
        <v>0.80332260062710792</v>
      </c>
      <c r="R232" s="5">
        <f t="shared" si="23"/>
        <v>9.2312475536084918E-2</v>
      </c>
    </row>
    <row r="233" spans="5:18" x14ac:dyDescent="0.3">
      <c r="E233" s="4">
        <v>52</v>
      </c>
      <c r="F233" s="5">
        <v>2.9686999999999999E-5</v>
      </c>
      <c r="G233" s="5">
        <v>1.4919099999999999E-4</v>
      </c>
      <c r="H233" s="5">
        <v>2.9146899999999998E-4</v>
      </c>
      <c r="I233" s="5">
        <v>1.5743199999999999E-4</v>
      </c>
      <c r="J233" s="5"/>
      <c r="K233" s="5">
        <f t="shared" si="18"/>
        <v>3.2115599999999996E-4</v>
      </c>
      <c r="L233" s="5">
        <f t="shared" si="19"/>
        <v>-2.6178200000000001E-4</v>
      </c>
      <c r="M233" s="5">
        <f t="shared" si="19"/>
        <v>-8.2410000000000046E-6</v>
      </c>
      <c r="N233">
        <v>1</v>
      </c>
      <c r="O233" s="5">
        <f t="shared" si="20"/>
        <v>-0.81512411413767782</v>
      </c>
      <c r="P233" s="5">
        <f t="shared" si="21"/>
        <v>-2.5660426708515507E-2</v>
      </c>
      <c r="Q233" s="5">
        <f t="shared" si="22"/>
        <v>0.81552791426633409</v>
      </c>
      <c r="R233" s="5">
        <f t="shared" si="23"/>
        <v>1.5734999539941629E-2</v>
      </c>
    </row>
    <row r="234" spans="5:18" x14ac:dyDescent="0.3">
      <c r="E234" s="4">
        <v>52.5</v>
      </c>
      <c r="F234" s="5">
        <v>3.5673999999999998E-5</v>
      </c>
      <c r="G234" s="5">
        <v>2.0444500000000001E-4</v>
      </c>
      <c r="H234" s="5">
        <v>3.6794099999999999E-4</v>
      </c>
      <c r="I234" s="5">
        <v>2.1070299999999999E-4</v>
      </c>
      <c r="J234" s="5"/>
      <c r="K234" s="5">
        <f t="shared" si="18"/>
        <v>4.0361499999999996E-4</v>
      </c>
      <c r="L234" s="5">
        <f t="shared" si="19"/>
        <v>-3.3226700000000002E-4</v>
      </c>
      <c r="M234" s="5">
        <f t="shared" si="19"/>
        <v>-6.2579999999999797E-6</v>
      </c>
      <c r="N234">
        <v>1</v>
      </c>
      <c r="O234" s="5">
        <f t="shared" si="20"/>
        <v>-0.82322758073907076</v>
      </c>
      <c r="P234" s="5">
        <f t="shared" si="21"/>
        <v>-1.550487469494439E-2</v>
      </c>
      <c r="Q234" s="5">
        <f t="shared" si="22"/>
        <v>0.82337357914181897</v>
      </c>
      <c r="R234" s="5">
        <f t="shared" si="23"/>
        <v>9.416012111877009E-3</v>
      </c>
    </row>
    <row r="235" spans="5:18" x14ac:dyDescent="0.3">
      <c r="E235" s="4">
        <v>53</v>
      </c>
      <c r="F235" s="5">
        <v>3.1596E-5</v>
      </c>
      <c r="G235" s="5">
        <v>8.9374000000000002E-5</v>
      </c>
      <c r="H235" s="5">
        <v>1.8257000000000001E-4</v>
      </c>
      <c r="I235" s="5">
        <v>1.20283E-4</v>
      </c>
      <c r="J235" s="5"/>
      <c r="K235" s="5">
        <f t="shared" si="18"/>
        <v>2.1416600000000001E-4</v>
      </c>
      <c r="L235" s="5">
        <f t="shared" si="19"/>
        <v>-1.5097400000000001E-4</v>
      </c>
      <c r="M235" s="5">
        <f t="shared" si="19"/>
        <v>-3.0908999999999998E-5</v>
      </c>
      <c r="N235">
        <v>1</v>
      </c>
      <c r="O235" s="5">
        <f t="shared" si="20"/>
        <v>-0.70493915934368667</v>
      </c>
      <c r="P235" s="5">
        <f t="shared" si="21"/>
        <v>-0.14432262824164432</v>
      </c>
      <c r="Q235" s="5">
        <f t="shared" si="22"/>
        <v>0.7195611436137721</v>
      </c>
      <c r="R235" s="5">
        <f t="shared" si="23"/>
        <v>0.1009700316754915</v>
      </c>
    </row>
    <row r="236" spans="5:18" x14ac:dyDescent="0.3">
      <c r="E236" s="4">
        <v>53.5</v>
      </c>
      <c r="F236" s="5">
        <v>3.0608999999999998E-5</v>
      </c>
      <c r="G236" s="5">
        <v>9.9409999999999999E-5</v>
      </c>
      <c r="H236" s="5">
        <v>1.7523899999999999E-4</v>
      </c>
      <c r="I236" s="5">
        <v>1.00494E-4</v>
      </c>
      <c r="J236" s="5"/>
      <c r="K236" s="5">
        <f t="shared" si="18"/>
        <v>2.0584799999999998E-4</v>
      </c>
      <c r="L236" s="5">
        <f t="shared" si="19"/>
        <v>-1.4463E-4</v>
      </c>
      <c r="M236" s="5">
        <f t="shared" si="19"/>
        <v>-1.0840000000000052E-6</v>
      </c>
      <c r="N236">
        <v>1</v>
      </c>
      <c r="O236" s="5">
        <f t="shared" si="20"/>
        <v>-0.70260580622595314</v>
      </c>
      <c r="P236" s="5">
        <f t="shared" si="21"/>
        <v>-5.2660215304496782E-3</v>
      </c>
      <c r="Q236" s="5">
        <f t="shared" si="22"/>
        <v>0.70262554033082292</v>
      </c>
      <c r="R236" s="5">
        <f t="shared" si="23"/>
        <v>3.7474234351253669E-3</v>
      </c>
    </row>
    <row r="237" spans="5:18" x14ac:dyDescent="0.3">
      <c r="E237" s="4">
        <v>54</v>
      </c>
      <c r="F237" s="5">
        <v>3.4199999999999998E-5</v>
      </c>
      <c r="G237" s="5">
        <v>8.8974999999999994E-5</v>
      </c>
      <c r="H237" s="5">
        <v>1.5643300000000001E-4</v>
      </c>
      <c r="I237" s="5">
        <v>1.00136E-4</v>
      </c>
      <c r="J237" s="5"/>
      <c r="K237" s="5">
        <f t="shared" si="18"/>
        <v>1.90633E-4</v>
      </c>
      <c r="L237" s="5">
        <f t="shared" si="19"/>
        <v>-1.2223300000000002E-4</v>
      </c>
      <c r="M237" s="5">
        <f t="shared" si="19"/>
        <v>-1.1161000000000011E-5</v>
      </c>
      <c r="N237">
        <v>1</v>
      </c>
      <c r="O237" s="5">
        <f t="shared" si="20"/>
        <v>-0.64119538589855907</v>
      </c>
      <c r="P237" s="5">
        <f t="shared" si="21"/>
        <v>-5.854705114014893E-2</v>
      </c>
      <c r="Q237" s="5">
        <f t="shared" si="22"/>
        <v>0.64386278048572532</v>
      </c>
      <c r="R237" s="5">
        <f t="shared" si="23"/>
        <v>4.5528361557035907E-2</v>
      </c>
    </row>
    <row r="238" spans="5:18" x14ac:dyDescent="0.3">
      <c r="E238" s="4">
        <v>54.5</v>
      </c>
      <c r="F238" s="5">
        <v>2.7321000000000002E-5</v>
      </c>
      <c r="G238" s="5">
        <v>1.04368E-4</v>
      </c>
      <c r="H238" s="5">
        <v>1.88977E-4</v>
      </c>
      <c r="I238" s="5">
        <v>1.13547E-4</v>
      </c>
      <c r="J238" s="5"/>
      <c r="K238" s="5">
        <f t="shared" si="18"/>
        <v>2.1629799999999999E-4</v>
      </c>
      <c r="L238" s="5">
        <f t="shared" si="19"/>
        <v>-1.6165600000000001E-4</v>
      </c>
      <c r="M238" s="5">
        <f t="shared" si="19"/>
        <v>-9.1790000000000014E-6</v>
      </c>
      <c r="N238">
        <v>1</v>
      </c>
      <c r="O238" s="5">
        <f t="shared" si="20"/>
        <v>-0.74737630491266682</v>
      </c>
      <c r="P238" s="5">
        <f t="shared" si="21"/>
        <v>-4.2436823271597528E-2</v>
      </c>
      <c r="Q238" s="5">
        <f t="shared" si="22"/>
        <v>0.7485801394067948</v>
      </c>
      <c r="R238" s="5">
        <f t="shared" si="23"/>
        <v>2.8360080664569791E-2</v>
      </c>
    </row>
    <row r="239" spans="5:18" x14ac:dyDescent="0.3">
      <c r="E239" s="4">
        <v>55</v>
      </c>
      <c r="F239" s="5">
        <v>2.5897999999999998E-5</v>
      </c>
      <c r="G239" s="5">
        <v>9.6589999999999995E-5</v>
      </c>
      <c r="H239" s="5">
        <v>1.84537E-4</v>
      </c>
      <c r="I239" s="5">
        <v>1.1152100000000001E-4</v>
      </c>
      <c r="J239" s="5"/>
      <c r="K239" s="5">
        <f t="shared" si="18"/>
        <v>2.10435E-4</v>
      </c>
      <c r="L239" s="5">
        <f t="shared" si="19"/>
        <v>-1.58639E-4</v>
      </c>
      <c r="M239" s="5">
        <f t="shared" si="19"/>
        <v>-1.493100000000001E-5</v>
      </c>
      <c r="N239">
        <v>1</v>
      </c>
      <c r="O239" s="5">
        <f t="shared" si="20"/>
        <v>-0.75386223774562211</v>
      </c>
      <c r="P239" s="5">
        <f t="shared" si="21"/>
        <v>-7.0953025874973319E-2</v>
      </c>
      <c r="Q239" s="5">
        <f t="shared" si="22"/>
        <v>0.75719390210147064</v>
      </c>
      <c r="R239" s="5">
        <f t="shared" si="23"/>
        <v>4.6921451669001503E-2</v>
      </c>
    </row>
    <row r="240" spans="5:18" x14ac:dyDescent="0.3">
      <c r="E240" s="4">
        <v>55.5</v>
      </c>
      <c r="F240" s="5">
        <v>2.3104000000000001E-5</v>
      </c>
      <c r="G240" s="5">
        <v>1.4194899999999999E-4</v>
      </c>
      <c r="H240" s="5">
        <v>2.7281199999999999E-4</v>
      </c>
      <c r="I240" s="5">
        <v>1.47522E-4</v>
      </c>
      <c r="J240" s="5"/>
      <c r="K240" s="5">
        <f t="shared" si="18"/>
        <v>2.9591600000000002E-4</v>
      </c>
      <c r="L240" s="5">
        <f t="shared" si="19"/>
        <v>-2.4970799999999996E-4</v>
      </c>
      <c r="M240" s="5">
        <f t="shared" si="19"/>
        <v>-5.5730000000000092E-6</v>
      </c>
      <c r="N240">
        <v>1</v>
      </c>
      <c r="O240" s="5">
        <f t="shared" si="20"/>
        <v>-0.84384757836683366</v>
      </c>
      <c r="P240" s="5">
        <f t="shared" si="21"/>
        <v>-1.8833047216101895E-2</v>
      </c>
      <c r="Q240" s="5">
        <f t="shared" si="22"/>
        <v>0.8440577108130779</v>
      </c>
      <c r="R240" s="5">
        <f t="shared" si="23"/>
        <v>1.1157181547733838E-2</v>
      </c>
    </row>
    <row r="241" spans="5:18" x14ac:dyDescent="0.3">
      <c r="E241" s="4">
        <v>56</v>
      </c>
      <c r="F241" s="5">
        <v>2.389E-5</v>
      </c>
      <c r="G241" s="5">
        <v>1.36525E-4</v>
      </c>
      <c r="H241" s="5">
        <v>3.0380700000000001E-4</v>
      </c>
      <c r="I241" s="5">
        <v>1.62781E-4</v>
      </c>
      <c r="J241" s="5"/>
      <c r="K241" s="5">
        <f t="shared" si="18"/>
        <v>3.27697E-4</v>
      </c>
      <c r="L241" s="5">
        <f t="shared" si="19"/>
        <v>-2.7991700000000002E-4</v>
      </c>
      <c r="M241" s="5">
        <f t="shared" si="19"/>
        <v>-2.6256000000000001E-5</v>
      </c>
      <c r="N241">
        <v>1</v>
      </c>
      <c r="O241" s="5">
        <f t="shared" si="20"/>
        <v>-0.85419457608705607</v>
      </c>
      <c r="P241" s="5">
        <f t="shared" si="21"/>
        <v>-8.0122796363714041E-2</v>
      </c>
      <c r="Q241" s="5">
        <f t="shared" si="22"/>
        <v>0.85794407528328243</v>
      </c>
      <c r="R241" s="5">
        <f t="shared" si="23"/>
        <v>4.6762792667253014E-2</v>
      </c>
    </row>
    <row r="242" spans="5:18" x14ac:dyDescent="0.3">
      <c r="E242" s="4">
        <v>56.5</v>
      </c>
      <c r="F242" s="5">
        <v>2.3363E-5</v>
      </c>
      <c r="G242" s="5">
        <v>1.37658E-4</v>
      </c>
      <c r="H242" s="5">
        <v>2.39492E-4</v>
      </c>
      <c r="I242" s="5">
        <v>1.2540899999999999E-4</v>
      </c>
      <c r="J242" s="5"/>
      <c r="K242" s="5">
        <f t="shared" si="18"/>
        <v>2.6285499999999999E-4</v>
      </c>
      <c r="L242" s="5">
        <f t="shared" si="19"/>
        <v>-2.1612900000000002E-4</v>
      </c>
      <c r="M242" s="5">
        <f t="shared" si="19"/>
        <v>1.2249000000000011E-5</v>
      </c>
      <c r="N242">
        <v>1</v>
      </c>
      <c r="O242" s="5">
        <f t="shared" si="20"/>
        <v>-0.82223659432006246</v>
      </c>
      <c r="P242" s="5">
        <f t="shared" si="21"/>
        <v>4.6599836411709922E-2</v>
      </c>
      <c r="Q242" s="5">
        <f t="shared" si="22"/>
        <v>0.82355604654003556</v>
      </c>
      <c r="R242" s="5">
        <f t="shared" si="23"/>
        <v>-2.8306961655535541E-2</v>
      </c>
    </row>
    <row r="243" spans="5:18" x14ac:dyDescent="0.3">
      <c r="E243" s="4">
        <v>57</v>
      </c>
      <c r="F243" s="5">
        <v>2.4341E-5</v>
      </c>
      <c r="G243" s="5">
        <v>1.12892E-4</v>
      </c>
      <c r="H243" s="5">
        <v>1.9446099999999999E-4</v>
      </c>
      <c r="I243" s="5">
        <v>1.0180500000000001E-4</v>
      </c>
      <c r="J243" s="5"/>
      <c r="K243" s="5">
        <f t="shared" si="18"/>
        <v>2.1880199999999998E-4</v>
      </c>
      <c r="L243" s="5">
        <f t="shared" si="19"/>
        <v>-1.7012E-4</v>
      </c>
      <c r="M243" s="5">
        <f t="shared" si="19"/>
        <v>1.1086999999999997E-5</v>
      </c>
      <c r="N243">
        <v>1</v>
      </c>
      <c r="O243" s="5">
        <f t="shared" si="20"/>
        <v>-0.77750660414438633</v>
      </c>
      <c r="P243" s="5">
        <f t="shared" si="21"/>
        <v>5.0671383259750818E-2</v>
      </c>
      <c r="Q243" s="5">
        <f t="shared" si="22"/>
        <v>0.77915602325182087</v>
      </c>
      <c r="R243" s="5">
        <f t="shared" si="23"/>
        <v>-3.253980459783877E-2</v>
      </c>
    </row>
    <row r="244" spans="5:18" x14ac:dyDescent="0.3">
      <c r="E244" s="4">
        <v>57.5</v>
      </c>
      <c r="F244" s="5">
        <v>2.9495000000000001E-5</v>
      </c>
      <c r="G244" s="5">
        <v>1.08034E-4</v>
      </c>
      <c r="H244" s="5">
        <v>2.1240199999999999E-4</v>
      </c>
      <c r="I244" s="5">
        <v>1.15753E-4</v>
      </c>
      <c r="J244" s="5"/>
      <c r="K244" s="5">
        <f t="shared" si="18"/>
        <v>2.4189699999999998E-4</v>
      </c>
      <c r="L244" s="5">
        <f t="shared" si="19"/>
        <v>-1.82907E-4</v>
      </c>
      <c r="M244" s="5">
        <f t="shared" si="19"/>
        <v>-7.7189999999999984E-6</v>
      </c>
      <c r="N244">
        <v>1</v>
      </c>
      <c r="O244" s="5">
        <f t="shared" si="20"/>
        <v>-0.75613587601334464</v>
      </c>
      <c r="P244" s="5">
        <f t="shared" si="21"/>
        <v>-3.1910275861213651E-2</v>
      </c>
      <c r="Q244" s="5">
        <f t="shared" si="22"/>
        <v>0.75680891161508324</v>
      </c>
      <c r="R244" s="5">
        <f t="shared" si="23"/>
        <v>2.1088373883663105E-2</v>
      </c>
    </row>
    <row r="245" spans="5:18" x14ac:dyDescent="0.3">
      <c r="E245" s="4">
        <v>58</v>
      </c>
      <c r="F245" s="5">
        <v>3.7731999999999997E-5</v>
      </c>
      <c r="G245" s="5">
        <v>2.87445E-4</v>
      </c>
      <c r="H245" s="5">
        <v>5.3167700000000004E-4</v>
      </c>
      <c r="I245" s="5">
        <v>2.6220300000000002E-4</v>
      </c>
      <c r="J245" s="5"/>
      <c r="K245" s="5">
        <f t="shared" si="18"/>
        <v>5.69409E-4</v>
      </c>
      <c r="L245" s="5">
        <f t="shared" si="19"/>
        <v>-4.9394500000000008E-4</v>
      </c>
      <c r="M245" s="5">
        <f t="shared" si="19"/>
        <v>2.5241999999999973E-5</v>
      </c>
      <c r="N245">
        <v>1</v>
      </c>
      <c r="O245" s="5">
        <f t="shared" si="20"/>
        <v>-0.86746960444952592</v>
      </c>
      <c r="P245" s="5">
        <f t="shared" si="21"/>
        <v>4.4330173917166697E-2</v>
      </c>
      <c r="Q245" s="5">
        <f t="shared" si="22"/>
        <v>0.8686015651398189</v>
      </c>
      <c r="R245" s="5">
        <f t="shared" si="23"/>
        <v>-2.5529220043878687E-2</v>
      </c>
    </row>
    <row r="246" spans="5:18" x14ac:dyDescent="0.3">
      <c r="E246" s="4">
        <v>58.5</v>
      </c>
      <c r="F246" s="5">
        <v>2.2629E-5</v>
      </c>
      <c r="G246" s="5">
        <v>1.4001199999999999E-4</v>
      </c>
      <c r="H246" s="5">
        <v>2.7311000000000002E-4</v>
      </c>
      <c r="I246" s="5">
        <v>1.62304E-4</v>
      </c>
      <c r="J246" s="5"/>
      <c r="K246" s="5">
        <f t="shared" si="18"/>
        <v>2.95739E-4</v>
      </c>
      <c r="L246" s="5">
        <f t="shared" si="19"/>
        <v>-2.5048100000000004E-4</v>
      </c>
      <c r="M246" s="5">
        <f t="shared" si="19"/>
        <v>-2.229200000000001E-5</v>
      </c>
      <c r="N246">
        <v>1</v>
      </c>
      <c r="O246" s="5">
        <f t="shared" si="20"/>
        <v>-0.84696641295196118</v>
      </c>
      <c r="P246" s="5">
        <f t="shared" si="21"/>
        <v>-7.5377275232553068E-2</v>
      </c>
      <c r="Q246" s="5">
        <f t="shared" si="22"/>
        <v>0.85031396453909658</v>
      </c>
      <c r="R246" s="5">
        <f t="shared" si="23"/>
        <v>4.4381458230207838E-2</v>
      </c>
    </row>
    <row r="247" spans="5:18" x14ac:dyDescent="0.3">
      <c r="E247" s="4">
        <v>59</v>
      </c>
      <c r="F247" s="5">
        <v>3.3608000000000001E-5</v>
      </c>
      <c r="G247" s="5">
        <v>1.12921E-4</v>
      </c>
      <c r="H247" s="5">
        <v>1.7332400000000001E-4</v>
      </c>
      <c r="I247" s="5">
        <v>9.0074000000000005E-5</v>
      </c>
      <c r="J247" s="5"/>
      <c r="K247" s="5">
        <f t="shared" si="18"/>
        <v>2.06932E-4</v>
      </c>
      <c r="L247" s="5">
        <f t="shared" si="19"/>
        <v>-1.3971600000000002E-4</v>
      </c>
      <c r="M247" s="5">
        <f t="shared" si="19"/>
        <v>2.2846999999999993E-5</v>
      </c>
      <c r="N247">
        <v>1</v>
      </c>
      <c r="O247" s="5">
        <f t="shared" si="20"/>
        <v>-0.67517831944793461</v>
      </c>
      <c r="P247" s="5">
        <f t="shared" si="21"/>
        <v>0.11040825005315752</v>
      </c>
      <c r="Q247" s="5">
        <f t="shared" si="22"/>
        <v>0.6841459966500848</v>
      </c>
      <c r="R247" s="5">
        <f t="shared" si="23"/>
        <v>-8.1044980757674037E-2</v>
      </c>
    </row>
    <row r="248" spans="5:18" x14ac:dyDescent="0.3">
      <c r="E248" s="4">
        <v>59.5</v>
      </c>
      <c r="F248" s="5">
        <v>2.8742999999999999E-5</v>
      </c>
      <c r="G248" s="5">
        <v>1.00315E-4</v>
      </c>
      <c r="H248" s="5">
        <v>2.1141899999999999E-4</v>
      </c>
      <c r="I248" s="5">
        <v>1.3563099999999999E-4</v>
      </c>
      <c r="J248" s="5"/>
      <c r="K248" s="5">
        <f t="shared" si="18"/>
        <v>2.4016199999999998E-4</v>
      </c>
      <c r="L248" s="5">
        <f t="shared" si="19"/>
        <v>-1.82676E-4</v>
      </c>
      <c r="M248" s="5">
        <f t="shared" si="19"/>
        <v>-3.5315999999999985E-5</v>
      </c>
      <c r="N248">
        <v>1</v>
      </c>
      <c r="O248" s="5">
        <f t="shared" si="20"/>
        <v>-0.7606365703150374</v>
      </c>
      <c r="P248" s="5">
        <f t="shared" si="21"/>
        <v>-0.14705074074999369</v>
      </c>
      <c r="Q248" s="5">
        <f t="shared" si="22"/>
        <v>0.77472053829477416</v>
      </c>
      <c r="R248" s="5">
        <f t="shared" si="23"/>
        <v>9.548499305614494E-2</v>
      </c>
    </row>
    <row r="249" spans="5:18" x14ac:dyDescent="0.3">
      <c r="E249" s="4">
        <v>60</v>
      </c>
      <c r="F249" s="5">
        <v>2.3665000000000001E-5</v>
      </c>
      <c r="G249" s="5">
        <v>1.00554E-4</v>
      </c>
      <c r="H249" s="5">
        <v>1.8978199999999999E-4</v>
      </c>
      <c r="I249" s="5">
        <v>1.0228199999999999E-4</v>
      </c>
      <c r="J249" s="5"/>
      <c r="K249" s="5">
        <f t="shared" si="18"/>
        <v>2.1344699999999999E-4</v>
      </c>
      <c r="L249" s="5">
        <f t="shared" si="19"/>
        <v>-1.66117E-4</v>
      </c>
      <c r="M249" s="5">
        <f t="shared" si="19"/>
        <v>-1.7279999999999943E-6</v>
      </c>
      <c r="N249">
        <v>1</v>
      </c>
      <c r="O249" s="5">
        <f t="shared" si="20"/>
        <v>-0.77825877149831102</v>
      </c>
      <c r="P249" s="5">
        <f t="shared" si="21"/>
        <v>-8.0956865170276199E-3</v>
      </c>
      <c r="Q249" s="5">
        <f t="shared" si="22"/>
        <v>0.77830087726678188</v>
      </c>
      <c r="R249" s="5">
        <f t="shared" si="23"/>
        <v>5.200965813992044E-3</v>
      </c>
    </row>
  </sheetData>
  <mergeCells count="8">
    <mergeCell ref="K6:M6"/>
    <mergeCell ref="N6:P6"/>
    <mergeCell ref="A1:C1"/>
    <mergeCell ref="E1:I1"/>
    <mergeCell ref="E3:I3"/>
    <mergeCell ref="K3:R3"/>
    <mergeCell ref="E4:I4"/>
    <mergeCell ref="K4:R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Angle_Parallel</vt:lpstr>
      <vt:lpstr>Angle_Perpendicular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2025-01-06T21:37:47Z</dcterms:modified>
  <cp:category>Laser Diode</cp:category>
</cp:coreProperties>
</file>