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mc:AlternateContent xmlns:mc="http://schemas.openxmlformats.org/markup-compatibility/2006">
    <mc:Choice Requires="x15">
      <x15ac:absPath xmlns:x15ac="http://schemas.microsoft.com/office/spreadsheetml/2010/11/ac" url="W:\Laser Spectrum\Roithner Laser S6705MG\"/>
    </mc:Choice>
  </mc:AlternateContent>
  <xr:revisionPtr revIDLastSave="0" documentId="13_ncr:1_{F45A8823-B1FE-4A34-8578-E1C404C9911E}" xr6:coauthVersionLast="47" xr6:coauthVersionMax="47" xr10:uidLastSave="{00000000-0000-0000-0000-000000000000}"/>
  <bookViews>
    <workbookView xWindow="-108" yWindow="-108" windowWidth="23256" windowHeight="12576" activeTab="1" xr2:uid="{00000000-000D-0000-FFFF-FFFF00000000}"/>
  </bookViews>
  <sheets>
    <sheet name="Information" sheetId="5" r:id="rId1"/>
    <sheet name="Angle_Parallel" sheetId="6" r:id="rId2"/>
    <sheet name="Angle_Perpendicular" sheetId="7"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8" i="7" l="1"/>
  <c r="B27" i="7"/>
  <c r="B28" i="6"/>
  <c r="B27" i="6"/>
  <c r="B24" i="7" l="1"/>
  <c r="B25" i="7" s="1"/>
  <c r="B24" i="6"/>
  <c r="B25" i="6" s="1"/>
  <c r="B26" i="7" l="1"/>
  <c r="B26" i="6"/>
  <c r="M249" i="7"/>
  <c r="L249" i="7"/>
  <c r="K249" i="7"/>
  <c r="M248" i="7"/>
  <c r="L248" i="7"/>
  <c r="K248" i="7"/>
  <c r="M247" i="7"/>
  <c r="L247" i="7"/>
  <c r="K247" i="7"/>
  <c r="M246" i="7"/>
  <c r="L246" i="7"/>
  <c r="K246" i="7"/>
  <c r="O246" i="7" s="1"/>
  <c r="M245" i="7"/>
  <c r="L245" i="7"/>
  <c r="K245" i="7"/>
  <c r="M244" i="7"/>
  <c r="L244" i="7"/>
  <c r="O244" i="7" s="1"/>
  <c r="K244" i="7"/>
  <c r="M243" i="7"/>
  <c r="L243" i="7"/>
  <c r="K243" i="7"/>
  <c r="M242" i="7"/>
  <c r="L242" i="7"/>
  <c r="K242" i="7"/>
  <c r="M241" i="7"/>
  <c r="L241" i="7"/>
  <c r="K241" i="7"/>
  <c r="M240" i="7"/>
  <c r="P240" i="7" s="1"/>
  <c r="L240" i="7"/>
  <c r="K240" i="7"/>
  <c r="M239" i="7"/>
  <c r="L239" i="7"/>
  <c r="K239" i="7"/>
  <c r="M238" i="7"/>
  <c r="L238" i="7"/>
  <c r="K238" i="7"/>
  <c r="M237" i="7"/>
  <c r="P237" i="7" s="1"/>
  <c r="L237" i="7"/>
  <c r="K237" i="7"/>
  <c r="M236" i="7"/>
  <c r="L236" i="7"/>
  <c r="O236" i="7" s="1"/>
  <c r="K236" i="7"/>
  <c r="M235" i="7"/>
  <c r="L235" i="7"/>
  <c r="K235" i="7"/>
  <c r="M234" i="7"/>
  <c r="L234" i="7"/>
  <c r="K234" i="7"/>
  <c r="M233" i="7"/>
  <c r="L233" i="7"/>
  <c r="K233" i="7"/>
  <c r="M232" i="7"/>
  <c r="L232" i="7"/>
  <c r="K232" i="7"/>
  <c r="M231" i="7"/>
  <c r="L231" i="7"/>
  <c r="K231" i="7"/>
  <c r="M230" i="7"/>
  <c r="L230" i="7"/>
  <c r="K230" i="7"/>
  <c r="M229" i="7"/>
  <c r="L229" i="7"/>
  <c r="K229" i="7"/>
  <c r="M228" i="7"/>
  <c r="P228" i="7" s="1"/>
  <c r="L228" i="7"/>
  <c r="O228" i="7" s="1"/>
  <c r="K228" i="7"/>
  <c r="M227" i="7"/>
  <c r="L227" i="7"/>
  <c r="K227" i="7"/>
  <c r="M226" i="7"/>
  <c r="L226" i="7"/>
  <c r="K226" i="7"/>
  <c r="M225" i="7"/>
  <c r="L225" i="7"/>
  <c r="K225" i="7"/>
  <c r="O225" i="7" s="1"/>
  <c r="M224" i="7"/>
  <c r="P224" i="7" s="1"/>
  <c r="L224" i="7"/>
  <c r="K224" i="7"/>
  <c r="M223" i="7"/>
  <c r="L223" i="7"/>
  <c r="K223" i="7"/>
  <c r="M222" i="7"/>
  <c r="L222" i="7"/>
  <c r="K222" i="7"/>
  <c r="M221" i="7"/>
  <c r="L221" i="7"/>
  <c r="K221" i="7"/>
  <c r="M220" i="7"/>
  <c r="L220" i="7"/>
  <c r="K220" i="7"/>
  <c r="M219" i="7"/>
  <c r="L219" i="7"/>
  <c r="K219" i="7"/>
  <c r="M218" i="7"/>
  <c r="L218" i="7"/>
  <c r="K218" i="7"/>
  <c r="M217" i="7"/>
  <c r="L217" i="7"/>
  <c r="K217" i="7"/>
  <c r="M216" i="7"/>
  <c r="L216" i="7"/>
  <c r="K216" i="7"/>
  <c r="M215" i="7"/>
  <c r="L215" i="7"/>
  <c r="K215" i="7"/>
  <c r="M214" i="7"/>
  <c r="L214" i="7"/>
  <c r="K214" i="7"/>
  <c r="M213" i="7"/>
  <c r="L213" i="7"/>
  <c r="K213" i="7"/>
  <c r="M212" i="7"/>
  <c r="L212" i="7"/>
  <c r="K212" i="7"/>
  <c r="M211" i="7"/>
  <c r="L211" i="7"/>
  <c r="K211" i="7"/>
  <c r="M210" i="7"/>
  <c r="L210" i="7"/>
  <c r="K210" i="7"/>
  <c r="M209" i="7"/>
  <c r="L209" i="7"/>
  <c r="K209" i="7"/>
  <c r="M208" i="7"/>
  <c r="L208" i="7"/>
  <c r="K208" i="7"/>
  <c r="M207" i="7"/>
  <c r="L207" i="7"/>
  <c r="K207" i="7"/>
  <c r="M206" i="7"/>
  <c r="L206" i="7"/>
  <c r="K206" i="7"/>
  <c r="M205" i="7"/>
  <c r="L205" i="7"/>
  <c r="K205" i="7"/>
  <c r="M204" i="7"/>
  <c r="L204" i="7"/>
  <c r="O204" i="7" s="1"/>
  <c r="K204" i="7"/>
  <c r="M203" i="7"/>
  <c r="L203" i="7"/>
  <c r="K203" i="7"/>
  <c r="M202" i="7"/>
  <c r="L202" i="7"/>
  <c r="K202" i="7"/>
  <c r="M201" i="7"/>
  <c r="L201" i="7"/>
  <c r="K201" i="7"/>
  <c r="M200" i="7"/>
  <c r="L200" i="7"/>
  <c r="K200" i="7"/>
  <c r="M199" i="7"/>
  <c r="L199" i="7"/>
  <c r="K199" i="7"/>
  <c r="M198" i="7"/>
  <c r="L198" i="7"/>
  <c r="K198" i="7"/>
  <c r="M197" i="7"/>
  <c r="L197" i="7"/>
  <c r="K197" i="7"/>
  <c r="M196" i="7"/>
  <c r="L196" i="7"/>
  <c r="O196" i="7" s="1"/>
  <c r="K196" i="7"/>
  <c r="M195" i="7"/>
  <c r="L195" i="7"/>
  <c r="K195" i="7"/>
  <c r="M194" i="7"/>
  <c r="L194" i="7"/>
  <c r="K194" i="7"/>
  <c r="M193" i="7"/>
  <c r="L193" i="7"/>
  <c r="K193" i="7"/>
  <c r="M192" i="7"/>
  <c r="L192" i="7"/>
  <c r="K192" i="7"/>
  <c r="M191" i="7"/>
  <c r="L191" i="7"/>
  <c r="K191" i="7"/>
  <c r="M190" i="7"/>
  <c r="L190" i="7"/>
  <c r="K190" i="7"/>
  <c r="M189" i="7"/>
  <c r="L189" i="7"/>
  <c r="K189" i="7"/>
  <c r="P189" i="7" s="1"/>
  <c r="M188" i="7"/>
  <c r="L188" i="7"/>
  <c r="K188" i="7"/>
  <c r="M187" i="7"/>
  <c r="L187" i="7"/>
  <c r="K187" i="7"/>
  <c r="M186" i="7"/>
  <c r="L186" i="7"/>
  <c r="K186" i="7"/>
  <c r="M185" i="7"/>
  <c r="L185" i="7"/>
  <c r="K185" i="7"/>
  <c r="M184" i="7"/>
  <c r="L184" i="7"/>
  <c r="K184" i="7"/>
  <c r="M183" i="7"/>
  <c r="L183" i="7"/>
  <c r="K183" i="7"/>
  <c r="M182" i="7"/>
  <c r="L182" i="7"/>
  <c r="K182" i="7"/>
  <c r="M181" i="7"/>
  <c r="L181" i="7"/>
  <c r="K181" i="7"/>
  <c r="P181" i="7" s="1"/>
  <c r="M180" i="7"/>
  <c r="L180" i="7"/>
  <c r="O180" i="7" s="1"/>
  <c r="K180" i="7"/>
  <c r="M179" i="7"/>
  <c r="L179" i="7"/>
  <c r="K179" i="7"/>
  <c r="M178" i="7"/>
  <c r="L178" i="7"/>
  <c r="K178" i="7"/>
  <c r="M177" i="7"/>
  <c r="L177" i="7"/>
  <c r="K177" i="7"/>
  <c r="M176" i="7"/>
  <c r="L176" i="7"/>
  <c r="K176" i="7"/>
  <c r="M175" i="7"/>
  <c r="L175" i="7"/>
  <c r="K175" i="7"/>
  <c r="M174" i="7"/>
  <c r="L174" i="7"/>
  <c r="K174" i="7"/>
  <c r="M173" i="7"/>
  <c r="P173" i="7" s="1"/>
  <c r="L173" i="7"/>
  <c r="K173" i="7"/>
  <c r="M172" i="7"/>
  <c r="L172" i="7"/>
  <c r="K172" i="7"/>
  <c r="M171" i="7"/>
  <c r="L171" i="7"/>
  <c r="K171" i="7"/>
  <c r="M170" i="7"/>
  <c r="L170" i="7"/>
  <c r="K170" i="7"/>
  <c r="M169" i="7"/>
  <c r="L169" i="7"/>
  <c r="K169" i="7"/>
  <c r="M168" i="7"/>
  <c r="L168" i="7"/>
  <c r="K168" i="7"/>
  <c r="M167" i="7"/>
  <c r="L167" i="7"/>
  <c r="K167" i="7"/>
  <c r="M166" i="7"/>
  <c r="L166" i="7"/>
  <c r="K166" i="7"/>
  <c r="M165" i="7"/>
  <c r="P165" i="7" s="1"/>
  <c r="L165" i="7"/>
  <c r="K165" i="7"/>
  <c r="M164" i="7"/>
  <c r="L164" i="7"/>
  <c r="O164" i="7" s="1"/>
  <c r="K164" i="7"/>
  <c r="M163" i="7"/>
  <c r="L163" i="7"/>
  <c r="K163" i="7"/>
  <c r="M162" i="7"/>
  <c r="L162" i="7"/>
  <c r="K162" i="7"/>
  <c r="M161" i="7"/>
  <c r="P161" i="7" s="1"/>
  <c r="L161" i="7"/>
  <c r="K161" i="7"/>
  <c r="M160" i="7"/>
  <c r="P160" i="7" s="1"/>
  <c r="L160" i="7"/>
  <c r="K160" i="7"/>
  <c r="M159" i="7"/>
  <c r="L159" i="7"/>
  <c r="K159" i="7"/>
  <c r="M158" i="7"/>
  <c r="L158" i="7"/>
  <c r="K158" i="7"/>
  <c r="M157" i="7"/>
  <c r="L157" i="7"/>
  <c r="K157" i="7"/>
  <c r="M156" i="7"/>
  <c r="P156" i="7" s="1"/>
  <c r="L156" i="7"/>
  <c r="O156" i="7" s="1"/>
  <c r="Q156" i="7" s="1"/>
  <c r="K156" i="7"/>
  <c r="M155" i="7"/>
  <c r="L155" i="7"/>
  <c r="K155" i="7"/>
  <c r="M154" i="7"/>
  <c r="L154" i="7"/>
  <c r="K154" i="7"/>
  <c r="M153" i="7"/>
  <c r="L153" i="7"/>
  <c r="K153" i="7"/>
  <c r="M152" i="7"/>
  <c r="L152" i="7"/>
  <c r="K152" i="7"/>
  <c r="M151" i="7"/>
  <c r="L151" i="7"/>
  <c r="K151" i="7"/>
  <c r="M150" i="7"/>
  <c r="L150" i="7"/>
  <c r="K150" i="7"/>
  <c r="P150" i="7" s="1"/>
  <c r="M149" i="7"/>
  <c r="L149" i="7"/>
  <c r="K149" i="7"/>
  <c r="M148" i="7"/>
  <c r="P148" i="7" s="1"/>
  <c r="L148" i="7"/>
  <c r="O148" i="7" s="1"/>
  <c r="K148" i="7"/>
  <c r="M147" i="7"/>
  <c r="L147" i="7"/>
  <c r="K147" i="7"/>
  <c r="M146" i="7"/>
  <c r="L146" i="7"/>
  <c r="K146" i="7"/>
  <c r="M145" i="7"/>
  <c r="L145" i="7"/>
  <c r="K145" i="7"/>
  <c r="M144" i="7"/>
  <c r="P144" i="7" s="1"/>
  <c r="L144" i="7"/>
  <c r="K144" i="7"/>
  <c r="M143" i="7"/>
  <c r="L143" i="7"/>
  <c r="K143" i="7"/>
  <c r="M142" i="7"/>
  <c r="L142" i="7"/>
  <c r="K142" i="7"/>
  <c r="M141" i="7"/>
  <c r="L141" i="7"/>
  <c r="K141" i="7"/>
  <c r="M140" i="7"/>
  <c r="L140" i="7"/>
  <c r="K140" i="7"/>
  <c r="M139" i="7"/>
  <c r="L139" i="7"/>
  <c r="K139" i="7"/>
  <c r="M138" i="7"/>
  <c r="L138" i="7"/>
  <c r="K138" i="7"/>
  <c r="M137" i="7"/>
  <c r="L137" i="7"/>
  <c r="K137" i="7"/>
  <c r="O137" i="7" s="1"/>
  <c r="M136" i="7"/>
  <c r="P136" i="7" s="1"/>
  <c r="L136" i="7"/>
  <c r="K136" i="7"/>
  <c r="M135" i="7"/>
  <c r="L135" i="7"/>
  <c r="K135" i="7"/>
  <c r="M134" i="7"/>
  <c r="L134" i="7"/>
  <c r="K134" i="7"/>
  <c r="M133" i="7"/>
  <c r="L133" i="7"/>
  <c r="K133" i="7"/>
  <c r="M132" i="7"/>
  <c r="L132" i="7"/>
  <c r="O132" i="7" s="1"/>
  <c r="K132" i="7"/>
  <c r="M131" i="7"/>
  <c r="L131" i="7"/>
  <c r="K131" i="7"/>
  <c r="M130" i="7"/>
  <c r="L130" i="7"/>
  <c r="K130" i="7"/>
  <c r="M129" i="7"/>
  <c r="L129" i="7"/>
  <c r="K129" i="7"/>
  <c r="M128" i="7"/>
  <c r="L128" i="7"/>
  <c r="K128" i="7"/>
  <c r="M127" i="7"/>
  <c r="L127" i="7"/>
  <c r="K127" i="7"/>
  <c r="M126" i="7"/>
  <c r="L126" i="7"/>
  <c r="K126" i="7"/>
  <c r="M125" i="7"/>
  <c r="P125" i="7" s="1"/>
  <c r="L125" i="7"/>
  <c r="K125" i="7"/>
  <c r="M124" i="7"/>
  <c r="L124" i="7"/>
  <c r="K124" i="7"/>
  <c r="M123" i="7"/>
  <c r="L123" i="7"/>
  <c r="K123" i="7"/>
  <c r="M122" i="7"/>
  <c r="L122" i="7"/>
  <c r="K122" i="7"/>
  <c r="M121" i="7"/>
  <c r="L121" i="7"/>
  <c r="K121" i="7"/>
  <c r="M120" i="7"/>
  <c r="P120" i="7" s="1"/>
  <c r="L120" i="7"/>
  <c r="K120" i="7"/>
  <c r="M119" i="7"/>
  <c r="L119" i="7"/>
  <c r="K119" i="7"/>
  <c r="M118" i="7"/>
  <c r="L118" i="7"/>
  <c r="K118" i="7"/>
  <c r="M117" i="7"/>
  <c r="P117" i="7" s="1"/>
  <c r="L117" i="7"/>
  <c r="K117" i="7"/>
  <c r="M116" i="7"/>
  <c r="L116" i="7"/>
  <c r="K116" i="7"/>
  <c r="M115" i="7"/>
  <c r="L115" i="7"/>
  <c r="K115" i="7"/>
  <c r="M114" i="7"/>
  <c r="L114" i="7"/>
  <c r="K114" i="7"/>
  <c r="M113" i="7"/>
  <c r="P113" i="7" s="1"/>
  <c r="L113" i="7"/>
  <c r="K113" i="7"/>
  <c r="M112" i="7"/>
  <c r="L112" i="7"/>
  <c r="K112" i="7"/>
  <c r="M111" i="7"/>
  <c r="L111" i="7"/>
  <c r="K111" i="7"/>
  <c r="M110" i="7"/>
  <c r="L110" i="7"/>
  <c r="K110" i="7"/>
  <c r="P110" i="7" s="1"/>
  <c r="M109" i="7"/>
  <c r="L109" i="7"/>
  <c r="K109" i="7"/>
  <c r="M108" i="7"/>
  <c r="L108" i="7"/>
  <c r="K108" i="7"/>
  <c r="M107" i="7"/>
  <c r="L107" i="7"/>
  <c r="K107" i="7"/>
  <c r="M106" i="7"/>
  <c r="L106" i="7"/>
  <c r="K106" i="7"/>
  <c r="O105" i="7"/>
  <c r="M105" i="7"/>
  <c r="L105" i="7"/>
  <c r="K105" i="7"/>
  <c r="M104" i="7"/>
  <c r="L104" i="7"/>
  <c r="K104" i="7"/>
  <c r="M103" i="7"/>
  <c r="L103" i="7"/>
  <c r="K103" i="7"/>
  <c r="M102" i="7"/>
  <c r="L102" i="7"/>
  <c r="K102" i="7"/>
  <c r="M101" i="7"/>
  <c r="L101" i="7"/>
  <c r="K101" i="7"/>
  <c r="M100" i="7"/>
  <c r="L100" i="7"/>
  <c r="K100" i="7"/>
  <c r="M99" i="7"/>
  <c r="P99" i="7" s="1"/>
  <c r="L99" i="7"/>
  <c r="K99" i="7"/>
  <c r="M98" i="7"/>
  <c r="L98" i="7"/>
  <c r="K98" i="7"/>
  <c r="M97" i="7"/>
  <c r="L97" i="7"/>
  <c r="K97" i="7"/>
  <c r="M96" i="7"/>
  <c r="L96" i="7"/>
  <c r="K96" i="7"/>
  <c r="M95" i="7"/>
  <c r="L95" i="7"/>
  <c r="K95" i="7"/>
  <c r="M94" i="7"/>
  <c r="L94" i="7"/>
  <c r="K94" i="7"/>
  <c r="M93" i="7"/>
  <c r="L93" i="7"/>
  <c r="K93" i="7"/>
  <c r="M92" i="7"/>
  <c r="L92" i="7"/>
  <c r="K92" i="7"/>
  <c r="M91" i="7"/>
  <c r="L91" i="7"/>
  <c r="K91" i="7"/>
  <c r="M90" i="7"/>
  <c r="L90" i="7"/>
  <c r="K90" i="7"/>
  <c r="M89" i="7"/>
  <c r="L89" i="7"/>
  <c r="O89" i="7" s="1"/>
  <c r="K89" i="7"/>
  <c r="M88" i="7"/>
  <c r="L88" i="7"/>
  <c r="K88" i="7"/>
  <c r="M87" i="7"/>
  <c r="L87" i="7"/>
  <c r="K87" i="7"/>
  <c r="M86" i="7"/>
  <c r="L86" i="7"/>
  <c r="K86" i="7"/>
  <c r="M85" i="7"/>
  <c r="L85" i="7"/>
  <c r="K85" i="7"/>
  <c r="M84" i="7"/>
  <c r="L84" i="7"/>
  <c r="K84" i="7"/>
  <c r="O84" i="7" s="1"/>
  <c r="M83" i="7"/>
  <c r="L83" i="7"/>
  <c r="K83" i="7"/>
  <c r="M82" i="7"/>
  <c r="L82" i="7"/>
  <c r="K82" i="7"/>
  <c r="M81" i="7"/>
  <c r="L81" i="7"/>
  <c r="K81" i="7"/>
  <c r="M80" i="7"/>
  <c r="L80" i="7"/>
  <c r="K80" i="7"/>
  <c r="M79" i="7"/>
  <c r="P79" i="7" s="1"/>
  <c r="L79" i="7"/>
  <c r="K79" i="7"/>
  <c r="M78" i="7"/>
  <c r="L78" i="7"/>
  <c r="K78" i="7"/>
  <c r="M77" i="7"/>
  <c r="L77" i="7"/>
  <c r="O77" i="7" s="1"/>
  <c r="K77" i="7"/>
  <c r="M76" i="7"/>
  <c r="L76" i="7"/>
  <c r="K76" i="7"/>
  <c r="M75" i="7"/>
  <c r="L75" i="7"/>
  <c r="K75" i="7"/>
  <c r="M74" i="7"/>
  <c r="L74" i="7"/>
  <c r="K74" i="7"/>
  <c r="M73" i="7"/>
  <c r="L73" i="7"/>
  <c r="K73" i="7"/>
  <c r="M72" i="7"/>
  <c r="L72" i="7"/>
  <c r="K72" i="7"/>
  <c r="M71" i="7"/>
  <c r="L71" i="7"/>
  <c r="O71" i="7" s="1"/>
  <c r="K71" i="7"/>
  <c r="M70" i="7"/>
  <c r="L70" i="7"/>
  <c r="K70" i="7"/>
  <c r="M69" i="7"/>
  <c r="L69" i="7"/>
  <c r="K69" i="7"/>
  <c r="M68" i="7"/>
  <c r="L68" i="7"/>
  <c r="K68" i="7"/>
  <c r="M67" i="7"/>
  <c r="L67" i="7"/>
  <c r="K67" i="7"/>
  <c r="M66" i="7"/>
  <c r="L66" i="7"/>
  <c r="K66" i="7"/>
  <c r="M65" i="7"/>
  <c r="L65" i="7"/>
  <c r="K65" i="7"/>
  <c r="M64" i="7"/>
  <c r="L64" i="7"/>
  <c r="K64" i="7"/>
  <c r="M63" i="7"/>
  <c r="L63" i="7"/>
  <c r="O63" i="7" s="1"/>
  <c r="K63" i="7"/>
  <c r="M62" i="7"/>
  <c r="L62" i="7"/>
  <c r="K62" i="7"/>
  <c r="M61" i="7"/>
  <c r="L61" i="7"/>
  <c r="O61" i="7" s="1"/>
  <c r="K61" i="7"/>
  <c r="M60" i="7"/>
  <c r="L60" i="7"/>
  <c r="K60" i="7"/>
  <c r="M59" i="7"/>
  <c r="L59" i="7"/>
  <c r="K59" i="7"/>
  <c r="M58" i="7"/>
  <c r="L58" i="7"/>
  <c r="K58" i="7"/>
  <c r="M57" i="7"/>
  <c r="L57" i="7"/>
  <c r="K57" i="7"/>
  <c r="M56" i="7"/>
  <c r="L56" i="7"/>
  <c r="K56" i="7"/>
  <c r="M55" i="7"/>
  <c r="L55" i="7"/>
  <c r="O55" i="7" s="1"/>
  <c r="K55" i="7"/>
  <c r="M54" i="7"/>
  <c r="L54" i="7"/>
  <c r="K54" i="7"/>
  <c r="M53" i="7"/>
  <c r="L53" i="7"/>
  <c r="O53" i="7" s="1"/>
  <c r="K53" i="7"/>
  <c r="M52" i="7"/>
  <c r="L52" i="7"/>
  <c r="K52" i="7"/>
  <c r="M51" i="7"/>
  <c r="L51" i="7"/>
  <c r="K51" i="7"/>
  <c r="M50" i="7"/>
  <c r="L50" i="7"/>
  <c r="K50" i="7"/>
  <c r="M49" i="7"/>
  <c r="L49" i="7"/>
  <c r="K49" i="7"/>
  <c r="M48" i="7"/>
  <c r="L48" i="7"/>
  <c r="K48" i="7"/>
  <c r="M47" i="7"/>
  <c r="L47" i="7"/>
  <c r="O47" i="7" s="1"/>
  <c r="K47" i="7"/>
  <c r="M46" i="7"/>
  <c r="L46" i="7"/>
  <c r="K46" i="7"/>
  <c r="M45" i="7"/>
  <c r="L45" i="7"/>
  <c r="K45" i="7"/>
  <c r="M44" i="7"/>
  <c r="P44" i="7" s="1"/>
  <c r="L44" i="7"/>
  <c r="K44" i="7"/>
  <c r="M43" i="7"/>
  <c r="L43" i="7"/>
  <c r="K43" i="7"/>
  <c r="M42" i="7"/>
  <c r="L42" i="7"/>
  <c r="K42" i="7"/>
  <c r="M41" i="7"/>
  <c r="L41" i="7"/>
  <c r="K41" i="7"/>
  <c r="M40" i="7"/>
  <c r="L40" i="7"/>
  <c r="K40" i="7"/>
  <c r="O39" i="7"/>
  <c r="M39" i="7"/>
  <c r="P39" i="7" s="1"/>
  <c r="L39" i="7"/>
  <c r="K39" i="7"/>
  <c r="M38" i="7"/>
  <c r="L38" i="7"/>
  <c r="K38" i="7"/>
  <c r="M37" i="7"/>
  <c r="L37" i="7"/>
  <c r="K37" i="7"/>
  <c r="M36" i="7"/>
  <c r="L36" i="7"/>
  <c r="K36" i="7"/>
  <c r="M35" i="7"/>
  <c r="L35" i="7"/>
  <c r="K35" i="7"/>
  <c r="M34" i="7"/>
  <c r="L34" i="7"/>
  <c r="K34" i="7"/>
  <c r="M33" i="7"/>
  <c r="L33" i="7"/>
  <c r="K33" i="7"/>
  <c r="M32" i="7"/>
  <c r="L32" i="7"/>
  <c r="K32" i="7"/>
  <c r="M31" i="7"/>
  <c r="P31" i="7" s="1"/>
  <c r="L31" i="7"/>
  <c r="K31" i="7"/>
  <c r="M30" i="7"/>
  <c r="L30" i="7"/>
  <c r="K30" i="7"/>
  <c r="M29" i="7"/>
  <c r="L29" i="7"/>
  <c r="K29" i="7"/>
  <c r="M28" i="7"/>
  <c r="L28" i="7"/>
  <c r="K28" i="7"/>
  <c r="M27" i="7"/>
  <c r="L27" i="7"/>
  <c r="K27" i="7"/>
  <c r="M26" i="7"/>
  <c r="P26" i="7" s="1"/>
  <c r="L26" i="7"/>
  <c r="K26" i="7"/>
  <c r="M25" i="7"/>
  <c r="L25" i="7"/>
  <c r="K25" i="7"/>
  <c r="M24" i="7"/>
  <c r="L24" i="7"/>
  <c r="K24" i="7"/>
  <c r="M23" i="7"/>
  <c r="L23" i="7"/>
  <c r="K23" i="7"/>
  <c r="M22" i="7"/>
  <c r="L22" i="7"/>
  <c r="K22" i="7"/>
  <c r="M21" i="7"/>
  <c r="L21" i="7"/>
  <c r="K21" i="7"/>
  <c r="M20" i="7"/>
  <c r="L20" i="7"/>
  <c r="K20" i="7"/>
  <c r="M19" i="7"/>
  <c r="L19" i="7"/>
  <c r="K19" i="7"/>
  <c r="M18" i="7"/>
  <c r="L18" i="7"/>
  <c r="K18" i="7"/>
  <c r="M17" i="7"/>
  <c r="L17" i="7"/>
  <c r="K17" i="7"/>
  <c r="M16" i="7"/>
  <c r="L16" i="7"/>
  <c r="K16" i="7"/>
  <c r="M15" i="7"/>
  <c r="L15" i="7"/>
  <c r="K15" i="7"/>
  <c r="M14" i="7"/>
  <c r="L14" i="7"/>
  <c r="K14" i="7"/>
  <c r="M13" i="7"/>
  <c r="L13" i="7"/>
  <c r="K13" i="7"/>
  <c r="M12" i="7"/>
  <c r="L12" i="7"/>
  <c r="K12" i="7"/>
  <c r="M11" i="7"/>
  <c r="L11" i="7"/>
  <c r="K11" i="7"/>
  <c r="M10" i="7"/>
  <c r="L10" i="7"/>
  <c r="K10" i="7"/>
  <c r="M9" i="7"/>
  <c r="L9" i="7"/>
  <c r="K9" i="7"/>
  <c r="P17" i="7" l="1"/>
  <c r="P70" i="7"/>
  <c r="P78" i="7"/>
  <c r="P94" i="7"/>
  <c r="P102" i="7"/>
  <c r="P115" i="7"/>
  <c r="P123" i="7"/>
  <c r="P139" i="7"/>
  <c r="Q139" i="7" s="1"/>
  <c r="P147" i="7"/>
  <c r="P155" i="7"/>
  <c r="P163" i="7"/>
  <c r="P243" i="7"/>
  <c r="P12" i="7"/>
  <c r="P142" i="7"/>
  <c r="P82" i="7"/>
  <c r="P32" i="7"/>
  <c r="R32" i="7" s="1"/>
  <c r="P114" i="7"/>
  <c r="P178" i="7"/>
  <c r="P186" i="7"/>
  <c r="P194" i="7"/>
  <c r="P245" i="7"/>
  <c r="R245" i="7" s="1"/>
  <c r="O211" i="7"/>
  <c r="O227" i="7"/>
  <c r="O235" i="7"/>
  <c r="O243" i="7"/>
  <c r="O9" i="7"/>
  <c r="O97" i="7"/>
  <c r="P235" i="7"/>
  <c r="O31" i="7"/>
  <c r="O92" i="7"/>
  <c r="P174" i="7"/>
  <c r="O220" i="7"/>
  <c r="O29" i="7"/>
  <c r="P21" i="7"/>
  <c r="P85" i="7"/>
  <c r="O104" i="7"/>
  <c r="O109" i="7"/>
  <c r="O133" i="7"/>
  <c r="O157" i="7"/>
  <c r="O173" i="7"/>
  <c r="O181" i="7"/>
  <c r="P71" i="7"/>
  <c r="P223" i="7"/>
  <c r="P157" i="7"/>
  <c r="P27" i="7"/>
  <c r="Q27" i="7" s="1"/>
  <c r="O40" i="7"/>
  <c r="O69" i="7"/>
  <c r="P118" i="7"/>
  <c r="P126" i="7"/>
  <c r="O214" i="7"/>
  <c r="O88" i="7"/>
  <c r="O15" i="7"/>
  <c r="P28" i="7"/>
  <c r="P80" i="7"/>
  <c r="O122" i="7"/>
  <c r="P143" i="7"/>
  <c r="O154" i="7"/>
  <c r="O199" i="7"/>
  <c r="P204" i="7"/>
  <c r="R204" i="7" s="1"/>
  <c r="P209" i="7"/>
  <c r="P217" i="7"/>
  <c r="Q217" i="7" s="1"/>
  <c r="P222" i="7"/>
  <c r="P15" i="7"/>
  <c r="P36" i="7"/>
  <c r="R36" i="7" s="1"/>
  <c r="O80" i="7"/>
  <c r="O64" i="7"/>
  <c r="O16" i="7"/>
  <c r="O37" i="7"/>
  <c r="O45" i="7"/>
  <c r="O107" i="7"/>
  <c r="O147" i="7"/>
  <c r="O163" i="7"/>
  <c r="P184" i="7"/>
  <c r="O187" i="7"/>
  <c r="O195" i="7"/>
  <c r="O200" i="7"/>
  <c r="O205" i="7"/>
  <c r="P16" i="7"/>
  <c r="P63" i="7"/>
  <c r="R63" i="7" s="1"/>
  <c r="P68" i="7"/>
  <c r="P97" i="7"/>
  <c r="O100" i="7"/>
  <c r="P107" i="7"/>
  <c r="R107" i="7" s="1"/>
  <c r="O145" i="7"/>
  <c r="O185" i="7"/>
  <c r="P195" i="7"/>
  <c r="P205" i="7"/>
  <c r="R205" i="7" s="1"/>
  <c r="O229" i="7"/>
  <c r="O237" i="7"/>
  <c r="P47" i="7"/>
  <c r="R47" i="7" s="1"/>
  <c r="P55" i="7"/>
  <c r="R55" i="7" s="1"/>
  <c r="P122" i="7"/>
  <c r="P130" i="7"/>
  <c r="P138" i="7"/>
  <c r="P146" i="7"/>
  <c r="P154" i="7"/>
  <c r="Q154" i="7" s="1"/>
  <c r="P162" i="7"/>
  <c r="P227" i="7"/>
  <c r="R227" i="7" s="1"/>
  <c r="P30" i="7"/>
  <c r="P90" i="7"/>
  <c r="P231" i="7"/>
  <c r="R231" i="7" s="1"/>
  <c r="P59" i="7"/>
  <c r="P72" i="7"/>
  <c r="P166" i="7"/>
  <c r="P221" i="7"/>
  <c r="P239" i="7"/>
  <c r="P67" i="7"/>
  <c r="R67" i="7" s="1"/>
  <c r="P75" i="7"/>
  <c r="P93" i="7"/>
  <c r="P98" i="7"/>
  <c r="P198" i="7"/>
  <c r="P211" i="7"/>
  <c r="R211" i="7" s="1"/>
  <c r="R157" i="7"/>
  <c r="O48" i="7"/>
  <c r="O65" i="7"/>
  <c r="O72" i="7"/>
  <c r="O123" i="7"/>
  <c r="R123" i="7" s="1"/>
  <c r="O149" i="7"/>
  <c r="O158" i="7"/>
  <c r="O171" i="7"/>
  <c r="O189" i="7"/>
  <c r="Q189" i="7" s="1"/>
  <c r="O212" i="7"/>
  <c r="O245" i="7"/>
  <c r="Q245" i="7" s="1"/>
  <c r="O32" i="7"/>
  <c r="O73" i="7"/>
  <c r="O27" i="7"/>
  <c r="O51" i="7"/>
  <c r="O75" i="7"/>
  <c r="O85" i="7"/>
  <c r="Q85" i="7" s="1"/>
  <c r="P105" i="7"/>
  <c r="R105" i="7" s="1"/>
  <c r="O108" i="7"/>
  <c r="O116" i="7"/>
  <c r="O121" i="7"/>
  <c r="P131" i="7"/>
  <c r="O136" i="7"/>
  <c r="Q136" i="7" s="1"/>
  <c r="O144" i="7"/>
  <c r="R144" i="7" s="1"/>
  <c r="R147" i="7"/>
  <c r="O152" i="7"/>
  <c r="P179" i="7"/>
  <c r="R179" i="7" s="1"/>
  <c r="O184" i="7"/>
  <c r="O192" i="7"/>
  <c r="O197" i="7"/>
  <c r="O207" i="7"/>
  <c r="O240" i="7"/>
  <c r="O83" i="7"/>
  <c r="O124" i="7"/>
  <c r="O155" i="7"/>
  <c r="R155" i="7" s="1"/>
  <c r="O172" i="7"/>
  <c r="P10" i="7"/>
  <c r="O13" i="7"/>
  <c r="O35" i="7"/>
  <c r="O59" i="7"/>
  <c r="P83" i="7"/>
  <c r="Q83" i="7" s="1"/>
  <c r="P91" i="7"/>
  <c r="P96" i="7"/>
  <c r="O101" i="7"/>
  <c r="O117" i="7"/>
  <c r="P132" i="7"/>
  <c r="Q132" i="7" s="1"/>
  <c r="P134" i="7"/>
  <c r="O140" i="7"/>
  <c r="P172" i="7"/>
  <c r="R172" i="7" s="1"/>
  <c r="P180" i="7"/>
  <c r="Q180" i="7" s="1"/>
  <c r="P190" i="7"/>
  <c r="O198" i="7"/>
  <c r="P203" i="7"/>
  <c r="R203" i="7" s="1"/>
  <c r="P213" i="7"/>
  <c r="O216" i="7"/>
  <c r="P236" i="7"/>
  <c r="O249" i="7"/>
  <c r="O96" i="7"/>
  <c r="O142" i="7"/>
  <c r="R142" i="7" s="1"/>
  <c r="O203" i="7"/>
  <c r="O213" i="7"/>
  <c r="P52" i="7"/>
  <c r="P76" i="7"/>
  <c r="P106" i="7"/>
  <c r="P127" i="7"/>
  <c r="P137" i="7"/>
  <c r="R137" i="7" s="1"/>
  <c r="P153" i="7"/>
  <c r="O165" i="7"/>
  <c r="R165" i="7" s="1"/>
  <c r="O170" i="7"/>
  <c r="P185" i="7"/>
  <c r="R185" i="7" s="1"/>
  <c r="O188" i="7"/>
  <c r="P208" i="7"/>
  <c r="P241" i="7"/>
  <c r="O56" i="7"/>
  <c r="O134" i="7"/>
  <c r="O150" i="7"/>
  <c r="Q150" i="7" s="1"/>
  <c r="O182" i="7"/>
  <c r="O231" i="7"/>
  <c r="O14" i="7"/>
  <c r="O19" i="7"/>
  <c r="O33" i="7"/>
  <c r="O43" i="7"/>
  <c r="O57" i="7"/>
  <c r="O62" i="7"/>
  <c r="O67" i="7"/>
  <c r="O79" i="7"/>
  <c r="Q79" i="7" s="1"/>
  <c r="O87" i="7"/>
  <c r="O99" i="7"/>
  <c r="R99" i="7" s="1"/>
  <c r="P104" i="7"/>
  <c r="R104" i="7" s="1"/>
  <c r="O112" i="7"/>
  <c r="O125" i="7"/>
  <c r="Q125" i="7" s="1"/>
  <c r="O160" i="7"/>
  <c r="R160" i="7" s="1"/>
  <c r="R163" i="7"/>
  <c r="R181" i="7"/>
  <c r="O183" i="7"/>
  <c r="P196" i="7"/>
  <c r="Q196" i="7" s="1"/>
  <c r="O224" i="7"/>
  <c r="R224" i="7" s="1"/>
  <c r="O232" i="7"/>
  <c r="O239" i="7"/>
  <c r="P48" i="7"/>
  <c r="P51" i="7"/>
  <c r="P215" i="7"/>
  <c r="P35" i="7"/>
  <c r="Q35" i="7" s="1"/>
  <c r="Q39" i="7"/>
  <c r="P54" i="7"/>
  <c r="P56" i="7"/>
  <c r="Q63" i="7"/>
  <c r="P38" i="7"/>
  <c r="P40" i="7"/>
  <c r="R40" i="7" s="1"/>
  <c r="P170" i="7"/>
  <c r="P187" i="7"/>
  <c r="R187" i="7" s="1"/>
  <c r="P219" i="7"/>
  <c r="P229" i="7"/>
  <c r="Q229" i="7" s="1"/>
  <c r="P9" i="7"/>
  <c r="R9" i="7" s="1"/>
  <c r="P43" i="7"/>
  <c r="P62" i="7"/>
  <c r="R62" i="7" s="1"/>
  <c r="P64" i="7"/>
  <c r="Q64" i="7" s="1"/>
  <c r="P86" i="7"/>
  <c r="P101" i="7"/>
  <c r="P133" i="7"/>
  <c r="Q133" i="7" s="1"/>
  <c r="Q148" i="7"/>
  <c r="Q157" i="7"/>
  <c r="P182" i="7"/>
  <c r="R182" i="7" s="1"/>
  <c r="P197" i="7"/>
  <c r="R197" i="7" s="1"/>
  <c r="Q71" i="7"/>
  <c r="Q31" i="7"/>
  <c r="P46" i="7"/>
  <c r="P109" i="7"/>
  <c r="Q109" i="7" s="1"/>
  <c r="Q117" i="7"/>
  <c r="P141" i="7"/>
  <c r="P149" i="7"/>
  <c r="P158" i="7"/>
  <c r="R158" i="7" s="1"/>
  <c r="P171" i="7"/>
  <c r="R171" i="7" s="1"/>
  <c r="P207" i="7"/>
  <c r="R207" i="7" s="1"/>
  <c r="P247" i="7"/>
  <c r="Q173" i="7"/>
  <c r="R173" i="7"/>
  <c r="O11" i="7"/>
  <c r="P13" i="7"/>
  <c r="R13" i="7" s="1"/>
  <c r="P18" i="7"/>
  <c r="R18" i="7" s="1"/>
  <c r="R31" i="7"/>
  <c r="P33" i="7"/>
  <c r="R33" i="7" s="1"/>
  <c r="R39" i="7"/>
  <c r="O41" i="7"/>
  <c r="O49" i="7"/>
  <c r="P57" i="7"/>
  <c r="P65" i="7"/>
  <c r="R65" i="7" s="1"/>
  <c r="R71" i="7"/>
  <c r="P73" i="7"/>
  <c r="P88" i="7"/>
  <c r="O93" i="7"/>
  <c r="P95" i="7"/>
  <c r="P103" i="7"/>
  <c r="P124" i="7"/>
  <c r="Q124" i="7" s="1"/>
  <c r="O128" i="7"/>
  <c r="O139" i="7"/>
  <c r="R139" i="7" s="1"/>
  <c r="P159" i="7"/>
  <c r="P164" i="7"/>
  <c r="Q164" i="7" s="1"/>
  <c r="O166" i="7"/>
  <c r="O168" i="7"/>
  <c r="O176" i="7"/>
  <c r="P193" i="7"/>
  <c r="P199" i="7"/>
  <c r="R199" i="7" s="1"/>
  <c r="P201" i="7"/>
  <c r="P212" i="7"/>
  <c r="Q212" i="7" s="1"/>
  <c r="P216" i="7"/>
  <c r="O219" i="7"/>
  <c r="P233" i="7"/>
  <c r="P244" i="7"/>
  <c r="Q244" i="7" s="1"/>
  <c r="O26" i="7"/>
  <c r="R26" i="7" s="1"/>
  <c r="O28" i="7"/>
  <c r="R28" i="7" s="1"/>
  <c r="O36" i="7"/>
  <c r="P41" i="7"/>
  <c r="O44" i="7"/>
  <c r="R44" i="7" s="1"/>
  <c r="P49" i="7"/>
  <c r="O52" i="7"/>
  <c r="O60" i="7"/>
  <c r="O68" i="7"/>
  <c r="O76" i="7"/>
  <c r="Q76" i="7" s="1"/>
  <c r="O91" i="7"/>
  <c r="O98" i="7"/>
  <c r="P100" i="7"/>
  <c r="R100" i="7" s="1"/>
  <c r="O106" i="7"/>
  <c r="Q106" i="7" s="1"/>
  <c r="P108" i="7"/>
  <c r="R108" i="7" s="1"/>
  <c r="P111" i="7"/>
  <c r="P116" i="7"/>
  <c r="O118" i="7"/>
  <c r="Q118" i="7" s="1"/>
  <c r="O120" i="7"/>
  <c r="O126" i="7"/>
  <c r="P128" i="7"/>
  <c r="O131" i="7"/>
  <c r="P145" i="7"/>
  <c r="P168" i="7"/>
  <c r="R168" i="7" s="1"/>
  <c r="O174" i="7"/>
  <c r="Q174" i="7" s="1"/>
  <c r="P176" i="7"/>
  <c r="R176" i="7" s="1"/>
  <c r="O179" i="7"/>
  <c r="O206" i="7"/>
  <c r="O208" i="7"/>
  <c r="O217" i="7"/>
  <c r="O223" i="7"/>
  <c r="Q223" i="7" s="1"/>
  <c r="P225" i="7"/>
  <c r="R225" i="7" s="1"/>
  <c r="O238" i="7"/>
  <c r="O248" i="7"/>
  <c r="O30" i="7"/>
  <c r="O34" i="7"/>
  <c r="O38" i="7"/>
  <c r="O42" i="7"/>
  <c r="O46" i="7"/>
  <c r="O50" i="7"/>
  <c r="O54" i="7"/>
  <c r="O58" i="7"/>
  <c r="P60" i="7"/>
  <c r="O66" i="7"/>
  <c r="O70" i="7"/>
  <c r="Q70" i="7" s="1"/>
  <c r="O74" i="7"/>
  <c r="O78" i="7"/>
  <c r="Q78" i="7" s="1"/>
  <c r="O82" i="7"/>
  <c r="R120" i="7"/>
  <c r="O129" i="7"/>
  <c r="O141" i="7"/>
  <c r="O169" i="7"/>
  <c r="O177" i="7"/>
  <c r="P214" i="7"/>
  <c r="Q214" i="7" s="1"/>
  <c r="O221" i="7"/>
  <c r="Q221" i="7" s="1"/>
  <c r="O230" i="7"/>
  <c r="Q240" i="7"/>
  <c r="P246" i="7"/>
  <c r="Q246" i="7" s="1"/>
  <c r="P248" i="7"/>
  <c r="Q181" i="7"/>
  <c r="Q243" i="7"/>
  <c r="Q40" i="7"/>
  <c r="O17" i="7"/>
  <c r="R17" i="7" s="1"/>
  <c r="P50" i="7"/>
  <c r="P58" i="7"/>
  <c r="O81" i="7"/>
  <c r="O110" i="7"/>
  <c r="Q110" i="7" s="1"/>
  <c r="P112" i="7"/>
  <c r="R112" i="7" s="1"/>
  <c r="O115" i="7"/>
  <c r="R115" i="7" s="1"/>
  <c r="P129" i="7"/>
  <c r="R129" i="7" s="1"/>
  <c r="P152" i="7"/>
  <c r="R152" i="7" s="1"/>
  <c r="O161" i="7"/>
  <c r="P169" i="7"/>
  <c r="Q169" i="7" s="1"/>
  <c r="P177" i="7"/>
  <c r="P183" i="7"/>
  <c r="Q183" i="7" s="1"/>
  <c r="P188" i="7"/>
  <c r="R188" i="7" s="1"/>
  <c r="O190" i="7"/>
  <c r="P192" i="7"/>
  <c r="R192" i="7" s="1"/>
  <c r="P200" i="7"/>
  <c r="R200" i="7" s="1"/>
  <c r="P206" i="7"/>
  <c r="O209" i="7"/>
  <c r="O215" i="7"/>
  <c r="O222" i="7"/>
  <c r="R222" i="7" s="1"/>
  <c r="P232" i="7"/>
  <c r="R232" i="7" s="1"/>
  <c r="P238" i="7"/>
  <c r="R238" i="7" s="1"/>
  <c r="O241" i="7"/>
  <c r="R241" i="7" s="1"/>
  <c r="O247" i="7"/>
  <c r="Q247" i="7" s="1"/>
  <c r="O20" i="7"/>
  <c r="P29" i="7"/>
  <c r="Q29" i="7" s="1"/>
  <c r="P37" i="7"/>
  <c r="P45" i="7"/>
  <c r="Q45" i="7" s="1"/>
  <c r="P53" i="7"/>
  <c r="Q53" i="7" s="1"/>
  <c r="P61" i="7"/>
  <c r="Q61" i="7" s="1"/>
  <c r="P69" i="7"/>
  <c r="R69" i="7" s="1"/>
  <c r="P77" i="7"/>
  <c r="R77" i="7" s="1"/>
  <c r="R79" i="7"/>
  <c r="O113" i="7"/>
  <c r="R113" i="7" s="1"/>
  <c r="P121" i="7"/>
  <c r="R121" i="7" s="1"/>
  <c r="P140" i="7"/>
  <c r="Q140" i="7" s="1"/>
  <c r="O153" i="7"/>
  <c r="P220" i="7"/>
  <c r="R220" i="7" s="1"/>
  <c r="P230" i="7"/>
  <c r="Q235" i="7"/>
  <c r="P249" i="7"/>
  <c r="R249" i="7" s="1"/>
  <c r="O138" i="7"/>
  <c r="Q142" i="7"/>
  <c r="R161" i="7"/>
  <c r="R180" i="7"/>
  <c r="R190" i="7"/>
  <c r="O193" i="7"/>
  <c r="O201" i="7"/>
  <c r="O233" i="7"/>
  <c r="Q233" i="7" s="1"/>
  <c r="Q16" i="7"/>
  <c r="P25" i="7"/>
  <c r="O21" i="7"/>
  <c r="Q21" i="7" s="1"/>
  <c r="P23" i="7"/>
  <c r="O25" i="7"/>
  <c r="O18" i="7"/>
  <c r="O23" i="7"/>
  <c r="O10" i="7"/>
  <c r="P19" i="7"/>
  <c r="Q19" i="7" s="1"/>
  <c r="P22" i="7"/>
  <c r="O24" i="7"/>
  <c r="P14" i="7"/>
  <c r="R14" i="7" s="1"/>
  <c r="P24" i="7"/>
  <c r="O102" i="7"/>
  <c r="O22" i="7"/>
  <c r="R61" i="7"/>
  <c r="R76" i="7"/>
  <c r="Q80" i="7"/>
  <c r="Q107" i="7"/>
  <c r="P234" i="7"/>
  <c r="O234" i="7"/>
  <c r="P20" i="7"/>
  <c r="P66" i="7"/>
  <c r="R66" i="7" s="1"/>
  <c r="Q93" i="7"/>
  <c r="P11" i="7"/>
  <c r="R11" i="7" s="1"/>
  <c r="P34" i="7"/>
  <c r="P74" i="7"/>
  <c r="R91" i="7"/>
  <c r="R244" i="7"/>
  <c r="O12" i="7"/>
  <c r="P42" i="7"/>
  <c r="Q50" i="7"/>
  <c r="R75" i="7"/>
  <c r="Q26" i="7"/>
  <c r="Q33" i="7"/>
  <c r="R83" i="7"/>
  <c r="Q62" i="7"/>
  <c r="Q105" i="7"/>
  <c r="O191" i="7"/>
  <c r="P226" i="7"/>
  <c r="O226" i="7"/>
  <c r="R236" i="7"/>
  <c r="Q236" i="7"/>
  <c r="P81" i="7"/>
  <c r="P84" i="7"/>
  <c r="R84" i="7" s="1"/>
  <c r="O119" i="7"/>
  <c r="O135" i="7"/>
  <c r="O151" i="7"/>
  <c r="Q155" i="7"/>
  <c r="O167" i="7"/>
  <c r="O178" i="7"/>
  <c r="Q178" i="7" s="1"/>
  <c r="P191" i="7"/>
  <c r="R195" i="7"/>
  <c r="Q205" i="7"/>
  <c r="P218" i="7"/>
  <c r="O218" i="7"/>
  <c r="R228" i="7"/>
  <c r="Q228" i="7"/>
  <c r="R85" i="7"/>
  <c r="P87" i="7"/>
  <c r="R87" i="7" s="1"/>
  <c r="R110" i="7"/>
  <c r="R117" i="7"/>
  <c r="P119" i="7"/>
  <c r="P135" i="7"/>
  <c r="Q144" i="7"/>
  <c r="R148" i="7"/>
  <c r="P151" i="7"/>
  <c r="Q160" i="7"/>
  <c r="R164" i="7"/>
  <c r="P167" i="7"/>
  <c r="Q197" i="7"/>
  <c r="P210" i="7"/>
  <c r="O210" i="7"/>
  <c r="Q224" i="7"/>
  <c r="R240" i="7"/>
  <c r="O94" i="7"/>
  <c r="Q94" i="7" s="1"/>
  <c r="O90" i="7"/>
  <c r="Q90" i="7" s="1"/>
  <c r="O114" i="7"/>
  <c r="Q114" i="7" s="1"/>
  <c r="O130" i="7"/>
  <c r="Q130" i="7" s="1"/>
  <c r="O146" i="7"/>
  <c r="O162" i="7"/>
  <c r="Q162" i="7" s="1"/>
  <c r="O186" i="7"/>
  <c r="Q186" i="7" s="1"/>
  <c r="P202" i="7"/>
  <c r="O202" i="7"/>
  <c r="O86" i="7"/>
  <c r="Q86" i="7" s="1"/>
  <c r="R122" i="7"/>
  <c r="R154" i="7"/>
  <c r="R170" i="7"/>
  <c r="O175" i="7"/>
  <c r="Q204" i="7"/>
  <c r="R243" i="7"/>
  <c r="P89" i="7"/>
  <c r="P92" i="7"/>
  <c r="O95" i="7"/>
  <c r="O103" i="7"/>
  <c r="R106" i="7"/>
  <c r="O111" i="7"/>
  <c r="Q113" i="7"/>
  <c r="Q115" i="7"/>
  <c r="O127" i="7"/>
  <c r="O143" i="7"/>
  <c r="Q147" i="7"/>
  <c r="O159" i="7"/>
  <c r="Q161" i="7"/>
  <c r="Q163" i="7"/>
  <c r="P175" i="7"/>
  <c r="O194" i="7"/>
  <c r="Q194" i="7" s="1"/>
  <c r="R223" i="7"/>
  <c r="R235" i="7"/>
  <c r="R237" i="7"/>
  <c r="Q237" i="7"/>
  <c r="Q120" i="7"/>
  <c r="R156" i="7"/>
  <c r="P242" i="7"/>
  <c r="O242" i="7"/>
  <c r="Q68" i="7" l="1"/>
  <c r="Q67" i="7"/>
  <c r="Q12" i="7"/>
  <c r="R217" i="7"/>
  <c r="Q82" i="7"/>
  <c r="Q231" i="7"/>
  <c r="Q32" i="7"/>
  <c r="R45" i="7"/>
  <c r="Q158" i="7"/>
  <c r="Q138" i="7"/>
  <c r="R93" i="7"/>
  <c r="R229" i="7"/>
  <c r="Q102" i="7"/>
  <c r="Q9" i="7"/>
  <c r="Q55" i="7"/>
  <c r="R30" i="7"/>
  <c r="Q91" i="7"/>
  <c r="Q36" i="7"/>
  <c r="R80" i="7"/>
  <c r="R46" i="7"/>
  <c r="R221" i="7"/>
  <c r="R209" i="7"/>
  <c r="R193" i="7"/>
  <c r="R242" i="7"/>
  <c r="Q131" i="7"/>
  <c r="R98" i="7"/>
  <c r="R59" i="7"/>
  <c r="R97" i="7"/>
  <c r="R126" i="7"/>
  <c r="Q49" i="7"/>
  <c r="R183" i="7"/>
  <c r="R68" i="7"/>
  <c r="R128" i="7"/>
  <c r="Q166" i="7"/>
  <c r="R239" i="7"/>
  <c r="Q57" i="7"/>
  <c r="Q198" i="7"/>
  <c r="R86" i="7"/>
  <c r="R151" i="7"/>
  <c r="Q206" i="7"/>
  <c r="R216" i="7"/>
  <c r="Q43" i="7"/>
  <c r="Q190" i="7"/>
  <c r="Q96" i="7"/>
  <c r="Q122" i="7"/>
  <c r="Q126" i="7"/>
  <c r="Q98" i="7"/>
  <c r="Q73" i="7"/>
  <c r="Q129" i="7"/>
  <c r="Q203" i="7"/>
  <c r="Q184" i="7"/>
  <c r="R248" i="7"/>
  <c r="Q185" i="7"/>
  <c r="Q146" i="7"/>
  <c r="Q97" i="7"/>
  <c r="Q59" i="7"/>
  <c r="Q145" i="7"/>
  <c r="R15" i="7"/>
  <c r="R212" i="7"/>
  <c r="R132" i="7"/>
  <c r="R131" i="7"/>
  <c r="Q46" i="7"/>
  <c r="Q195" i="7"/>
  <c r="R16" i="7"/>
  <c r="R70" i="7"/>
  <c r="R118" i="7"/>
  <c r="R145" i="7"/>
  <c r="Q153" i="7"/>
  <c r="Q222" i="7"/>
  <c r="Q123" i="7"/>
  <c r="Q28" i="7"/>
  <c r="R49" i="7"/>
  <c r="R149" i="7"/>
  <c r="Q170" i="7"/>
  <c r="R72" i="7"/>
  <c r="R202" i="7"/>
  <c r="Q171" i="7"/>
  <c r="R88" i="7"/>
  <c r="R138" i="7"/>
  <c r="R24" i="7"/>
  <c r="Q18" i="7"/>
  <c r="Q219" i="7"/>
  <c r="R175" i="7"/>
  <c r="R174" i="7"/>
  <c r="R74" i="7"/>
  <c r="Q44" i="7"/>
  <c r="Q15" i="7"/>
  <c r="Q37" i="7"/>
  <c r="R230" i="7"/>
  <c r="Q179" i="7"/>
  <c r="Q165" i="7"/>
  <c r="R43" i="7"/>
  <c r="R38" i="7"/>
  <c r="R134" i="7"/>
  <c r="R35" i="7"/>
  <c r="Q51" i="7"/>
  <c r="Q75" i="7"/>
  <c r="Q52" i="7"/>
  <c r="Q213" i="7"/>
  <c r="R27" i="7"/>
  <c r="Q209" i="7"/>
  <c r="R246" i="7"/>
  <c r="R42" i="7"/>
  <c r="R150" i="7"/>
  <c r="B20" i="7"/>
  <c r="R140" i="7"/>
  <c r="R213" i="7"/>
  <c r="Q128" i="7"/>
  <c r="Q10" i="7"/>
  <c r="Q58" i="7"/>
  <c r="Q220" i="7"/>
  <c r="R124" i="7"/>
  <c r="R214" i="7"/>
  <c r="Q211" i="7"/>
  <c r="Q137" i="7"/>
  <c r="Q65" i="7"/>
  <c r="Q72" i="7"/>
  <c r="Q47" i="7"/>
  <c r="Q227" i="7"/>
  <c r="Q239" i="7"/>
  <c r="Q134" i="7"/>
  <c r="R52" i="7"/>
  <c r="Q104" i="7"/>
  <c r="Q241" i="7"/>
  <c r="R196" i="7"/>
  <c r="Q74" i="7"/>
  <c r="R198" i="7"/>
  <c r="Q172" i="7"/>
  <c r="Q149" i="7"/>
  <c r="Q56" i="7"/>
  <c r="R247" i="7"/>
  <c r="R34" i="7"/>
  <c r="R51" i="7"/>
  <c r="R56" i="7"/>
  <c r="R125" i="7"/>
  <c r="Q101" i="7"/>
  <c r="R178" i="7"/>
  <c r="Q187" i="7"/>
  <c r="Q210" i="7"/>
  <c r="R29" i="7"/>
  <c r="Q99" i="7"/>
  <c r="R57" i="7"/>
  <c r="Q193" i="7"/>
  <c r="Q13" i="7"/>
  <c r="R184" i="7"/>
  <c r="R96" i="7"/>
  <c r="R136" i="7"/>
  <c r="Q112" i="7"/>
  <c r="R19" i="7"/>
  <c r="R177" i="7"/>
  <c r="Q216" i="7"/>
  <c r="R109" i="7"/>
  <c r="Q207" i="7"/>
  <c r="Q232" i="7"/>
  <c r="R166" i="7"/>
  <c r="Q188" i="7"/>
  <c r="R189" i="7"/>
  <c r="R133" i="7"/>
  <c r="R37" i="7"/>
  <c r="R10" i="7"/>
  <c r="R153" i="7"/>
  <c r="R58" i="7"/>
  <c r="Q192" i="7"/>
  <c r="R201" i="7"/>
  <c r="R73" i="7"/>
  <c r="R48" i="7"/>
  <c r="R191" i="7"/>
  <c r="R206" i="7"/>
  <c r="R50" i="7"/>
  <c r="Q38" i="7"/>
  <c r="Q116" i="7"/>
  <c r="Q152" i="7"/>
  <c r="Q141" i="7"/>
  <c r="Q60" i="7"/>
  <c r="Q41" i="7"/>
  <c r="Q121" i="7"/>
  <c r="Q77" i="7"/>
  <c r="R64" i="7"/>
  <c r="Q182" i="7"/>
  <c r="R116" i="7"/>
  <c r="Q200" i="7"/>
  <c r="Q88" i="7"/>
  <c r="R54" i="7"/>
  <c r="R101" i="7"/>
  <c r="Q176" i="7"/>
  <c r="R53" i="7"/>
  <c r="Q20" i="7"/>
  <c r="Q215" i="7"/>
  <c r="Q81" i="7"/>
  <c r="Q48" i="7"/>
  <c r="Q168" i="7"/>
  <c r="R119" i="7"/>
  <c r="R218" i="7"/>
  <c r="Q66" i="7"/>
  <c r="Q201" i="7"/>
  <c r="R169" i="7"/>
  <c r="R141" i="7"/>
  <c r="R219" i="7"/>
  <c r="Q100" i="7"/>
  <c r="R78" i="7"/>
  <c r="R167" i="7"/>
  <c r="R114" i="7"/>
  <c r="Q135" i="7"/>
  <c r="Q226" i="7"/>
  <c r="Q54" i="7"/>
  <c r="Q17" i="7"/>
  <c r="Q177" i="7"/>
  <c r="Q199" i="7"/>
  <c r="Q30" i="7"/>
  <c r="Q87" i="7"/>
  <c r="R20" i="7"/>
  <c r="R21" i="7"/>
  <c r="Q69" i="7"/>
  <c r="Q208" i="7"/>
  <c r="R208" i="7"/>
  <c r="R41" i="7"/>
  <c r="R233" i="7"/>
  <c r="R82" i="7"/>
  <c r="R162" i="7"/>
  <c r="Q11" i="7"/>
  <c r="R60" i="7"/>
  <c r="Q108" i="7"/>
  <c r="Q225" i="7"/>
  <c r="Q25" i="7"/>
  <c r="Q230" i="7"/>
  <c r="Q248" i="7"/>
  <c r="Q249" i="7"/>
  <c r="R215" i="7"/>
  <c r="R81" i="7"/>
  <c r="R90" i="7"/>
  <c r="R234" i="7"/>
  <c r="Q22" i="7"/>
  <c r="Q24" i="7"/>
  <c r="R23" i="7"/>
  <c r="Q238" i="7"/>
  <c r="R22" i="7"/>
  <c r="R25" i="7"/>
  <c r="Q23" i="7"/>
  <c r="Q14" i="7"/>
  <c r="R95" i="7"/>
  <c r="Q95" i="7"/>
  <c r="Q242" i="7"/>
  <c r="R89" i="7"/>
  <c r="Q89" i="7"/>
  <c r="Q218" i="7"/>
  <c r="R94" i="7"/>
  <c r="Q234" i="7"/>
  <c r="Q175" i="7"/>
  <c r="R146" i="7"/>
  <c r="R102" i="7"/>
  <c r="R111" i="7"/>
  <c r="Q111" i="7"/>
  <c r="R159" i="7"/>
  <c r="Q159" i="7"/>
  <c r="R194" i="7"/>
  <c r="R135" i="7"/>
  <c r="R226" i="7"/>
  <c r="Q84" i="7"/>
  <c r="Q42" i="7"/>
  <c r="R143" i="7"/>
  <c r="Q143" i="7"/>
  <c r="R103" i="7"/>
  <c r="Q103" i="7"/>
  <c r="Q167" i="7"/>
  <c r="Q191" i="7"/>
  <c r="Q202" i="7"/>
  <c r="Q119" i="7"/>
  <c r="R186" i="7"/>
  <c r="R127" i="7"/>
  <c r="Q127" i="7"/>
  <c r="R92" i="7"/>
  <c r="Q92" i="7"/>
  <c r="R210" i="7"/>
  <c r="Q151" i="7"/>
  <c r="R130" i="7"/>
  <c r="Q34" i="7"/>
  <c r="R12" i="7"/>
  <c r="K10" i="6"/>
  <c r="L10" i="6"/>
  <c r="M10" i="6"/>
  <c r="K11" i="6"/>
  <c r="L11" i="6"/>
  <c r="M11" i="6"/>
  <c r="K12" i="6"/>
  <c r="L12" i="6"/>
  <c r="M12" i="6"/>
  <c r="K13" i="6"/>
  <c r="L13" i="6"/>
  <c r="M13" i="6"/>
  <c r="K14" i="6"/>
  <c r="L14" i="6"/>
  <c r="M14" i="6"/>
  <c r="K15" i="6"/>
  <c r="L15" i="6"/>
  <c r="M15" i="6"/>
  <c r="K16" i="6"/>
  <c r="L16" i="6"/>
  <c r="M16" i="6"/>
  <c r="K17" i="6"/>
  <c r="L17" i="6"/>
  <c r="M17" i="6"/>
  <c r="K18" i="6"/>
  <c r="L18" i="6"/>
  <c r="M18" i="6"/>
  <c r="K19" i="6"/>
  <c r="L19" i="6"/>
  <c r="M19" i="6"/>
  <c r="K20" i="6"/>
  <c r="L20" i="6"/>
  <c r="M20" i="6"/>
  <c r="K21" i="6"/>
  <c r="L21" i="6"/>
  <c r="M21" i="6"/>
  <c r="K22" i="6"/>
  <c r="L22" i="6"/>
  <c r="M22" i="6"/>
  <c r="K23" i="6"/>
  <c r="L23" i="6"/>
  <c r="M23" i="6"/>
  <c r="K24" i="6"/>
  <c r="L24" i="6"/>
  <c r="M24" i="6"/>
  <c r="K25" i="6"/>
  <c r="L25" i="6"/>
  <c r="M25" i="6"/>
  <c r="K26" i="6"/>
  <c r="L26" i="6"/>
  <c r="M26" i="6"/>
  <c r="K27" i="6"/>
  <c r="L27" i="6"/>
  <c r="M27" i="6"/>
  <c r="K28" i="6"/>
  <c r="L28" i="6"/>
  <c r="M28" i="6"/>
  <c r="K29" i="6"/>
  <c r="L29" i="6"/>
  <c r="M29" i="6"/>
  <c r="K30" i="6"/>
  <c r="L30" i="6"/>
  <c r="M30" i="6"/>
  <c r="K31" i="6"/>
  <c r="L31" i="6"/>
  <c r="M31" i="6"/>
  <c r="K32" i="6"/>
  <c r="L32" i="6"/>
  <c r="M32" i="6"/>
  <c r="K33" i="6"/>
  <c r="L33" i="6"/>
  <c r="M33" i="6"/>
  <c r="K34" i="6"/>
  <c r="L34" i="6"/>
  <c r="M34" i="6"/>
  <c r="K35" i="6"/>
  <c r="L35" i="6"/>
  <c r="M35" i="6"/>
  <c r="K36" i="6"/>
  <c r="L36" i="6"/>
  <c r="M36" i="6"/>
  <c r="K37" i="6"/>
  <c r="L37" i="6"/>
  <c r="M37" i="6"/>
  <c r="K38" i="6"/>
  <c r="L38" i="6"/>
  <c r="M38" i="6"/>
  <c r="K39" i="6"/>
  <c r="L39" i="6"/>
  <c r="M39" i="6"/>
  <c r="K40" i="6"/>
  <c r="L40" i="6"/>
  <c r="M40" i="6"/>
  <c r="K41" i="6"/>
  <c r="L41" i="6"/>
  <c r="M41" i="6"/>
  <c r="K42" i="6"/>
  <c r="L42" i="6"/>
  <c r="M42" i="6"/>
  <c r="K43" i="6"/>
  <c r="L43" i="6"/>
  <c r="M43" i="6"/>
  <c r="K44" i="6"/>
  <c r="L44" i="6"/>
  <c r="M44" i="6"/>
  <c r="K45" i="6"/>
  <c r="L45" i="6"/>
  <c r="M45" i="6"/>
  <c r="K46" i="6"/>
  <c r="L46" i="6"/>
  <c r="M46" i="6"/>
  <c r="K47" i="6"/>
  <c r="L47" i="6"/>
  <c r="M47" i="6"/>
  <c r="K48" i="6"/>
  <c r="L48" i="6"/>
  <c r="M48" i="6"/>
  <c r="K49" i="6"/>
  <c r="L49" i="6"/>
  <c r="M49" i="6"/>
  <c r="K50" i="6"/>
  <c r="L50" i="6"/>
  <c r="M50" i="6"/>
  <c r="K51" i="6"/>
  <c r="L51" i="6"/>
  <c r="M51" i="6"/>
  <c r="K52" i="6"/>
  <c r="L52" i="6"/>
  <c r="M52" i="6"/>
  <c r="K53" i="6"/>
  <c r="L53" i="6"/>
  <c r="M53" i="6"/>
  <c r="K54" i="6"/>
  <c r="L54" i="6"/>
  <c r="M54" i="6"/>
  <c r="K55" i="6"/>
  <c r="L55" i="6"/>
  <c r="M55" i="6"/>
  <c r="K56" i="6"/>
  <c r="L56" i="6"/>
  <c r="M56" i="6"/>
  <c r="K57" i="6"/>
  <c r="L57" i="6"/>
  <c r="M57" i="6"/>
  <c r="K58" i="6"/>
  <c r="L58" i="6"/>
  <c r="M58" i="6"/>
  <c r="K59" i="6"/>
  <c r="L59" i="6"/>
  <c r="M59" i="6"/>
  <c r="K60" i="6"/>
  <c r="L60" i="6"/>
  <c r="M60" i="6"/>
  <c r="K61" i="6"/>
  <c r="L61" i="6"/>
  <c r="M61" i="6"/>
  <c r="K62" i="6"/>
  <c r="L62" i="6"/>
  <c r="M62" i="6"/>
  <c r="K63" i="6"/>
  <c r="L63" i="6"/>
  <c r="M63" i="6"/>
  <c r="K64" i="6"/>
  <c r="L64" i="6"/>
  <c r="M64" i="6"/>
  <c r="K65" i="6"/>
  <c r="L65" i="6"/>
  <c r="M65" i="6"/>
  <c r="K66" i="6"/>
  <c r="L66" i="6"/>
  <c r="M66" i="6"/>
  <c r="K67" i="6"/>
  <c r="L67" i="6"/>
  <c r="M67" i="6"/>
  <c r="K68" i="6"/>
  <c r="L68" i="6"/>
  <c r="M68" i="6"/>
  <c r="K69" i="6"/>
  <c r="L69" i="6"/>
  <c r="M69" i="6"/>
  <c r="K70" i="6"/>
  <c r="L70" i="6"/>
  <c r="M70" i="6"/>
  <c r="K71" i="6"/>
  <c r="L71" i="6"/>
  <c r="M71" i="6"/>
  <c r="K72" i="6"/>
  <c r="L72" i="6"/>
  <c r="M72" i="6"/>
  <c r="K73" i="6"/>
  <c r="L73" i="6"/>
  <c r="M73" i="6"/>
  <c r="K74" i="6"/>
  <c r="L74" i="6"/>
  <c r="M74" i="6"/>
  <c r="K75" i="6"/>
  <c r="L75" i="6"/>
  <c r="M75" i="6"/>
  <c r="K76" i="6"/>
  <c r="L76" i="6"/>
  <c r="M76" i="6"/>
  <c r="K77" i="6"/>
  <c r="L77" i="6"/>
  <c r="M77" i="6"/>
  <c r="K78" i="6"/>
  <c r="L78" i="6"/>
  <c r="M78" i="6"/>
  <c r="K79" i="6"/>
  <c r="L79" i="6"/>
  <c r="M79" i="6"/>
  <c r="K80" i="6"/>
  <c r="L80" i="6"/>
  <c r="M80" i="6"/>
  <c r="K81" i="6"/>
  <c r="L81" i="6"/>
  <c r="M81" i="6"/>
  <c r="K82" i="6"/>
  <c r="L82" i="6"/>
  <c r="M82" i="6"/>
  <c r="K83" i="6"/>
  <c r="L83" i="6"/>
  <c r="M83" i="6"/>
  <c r="K84" i="6"/>
  <c r="L84" i="6"/>
  <c r="M84" i="6"/>
  <c r="K85" i="6"/>
  <c r="L85" i="6"/>
  <c r="M85" i="6"/>
  <c r="K86" i="6"/>
  <c r="L86" i="6"/>
  <c r="M86" i="6"/>
  <c r="K87" i="6"/>
  <c r="L87" i="6"/>
  <c r="M87" i="6"/>
  <c r="K88" i="6"/>
  <c r="L88" i="6"/>
  <c r="M88" i="6"/>
  <c r="K89" i="6"/>
  <c r="L89" i="6"/>
  <c r="M89" i="6"/>
  <c r="K90" i="6"/>
  <c r="L90" i="6"/>
  <c r="M90" i="6"/>
  <c r="K91" i="6"/>
  <c r="L91" i="6"/>
  <c r="M91" i="6"/>
  <c r="K92" i="6"/>
  <c r="L92" i="6"/>
  <c r="M92" i="6"/>
  <c r="K93" i="6"/>
  <c r="L93" i="6"/>
  <c r="M93" i="6"/>
  <c r="K94" i="6"/>
  <c r="L94" i="6"/>
  <c r="M94" i="6"/>
  <c r="K95" i="6"/>
  <c r="L95" i="6"/>
  <c r="M95" i="6"/>
  <c r="K96" i="6"/>
  <c r="L96" i="6"/>
  <c r="M96" i="6"/>
  <c r="K97" i="6"/>
  <c r="L97" i="6"/>
  <c r="M97" i="6"/>
  <c r="K98" i="6"/>
  <c r="L98" i="6"/>
  <c r="M98" i="6"/>
  <c r="K99" i="6"/>
  <c r="L99" i="6"/>
  <c r="M99" i="6"/>
  <c r="K100" i="6"/>
  <c r="L100" i="6"/>
  <c r="M100" i="6"/>
  <c r="K101" i="6"/>
  <c r="L101" i="6"/>
  <c r="M101" i="6"/>
  <c r="K102" i="6"/>
  <c r="L102" i="6"/>
  <c r="M102" i="6"/>
  <c r="K103" i="6"/>
  <c r="L103" i="6"/>
  <c r="M103" i="6"/>
  <c r="K104" i="6"/>
  <c r="L104" i="6"/>
  <c r="M104" i="6"/>
  <c r="K105" i="6"/>
  <c r="L105" i="6"/>
  <c r="M105" i="6"/>
  <c r="K106" i="6"/>
  <c r="L106" i="6"/>
  <c r="M106" i="6"/>
  <c r="K107" i="6"/>
  <c r="L107" i="6"/>
  <c r="M107" i="6"/>
  <c r="K108" i="6"/>
  <c r="L108" i="6"/>
  <c r="M108" i="6"/>
  <c r="K109" i="6"/>
  <c r="L109" i="6"/>
  <c r="M109" i="6"/>
  <c r="K110" i="6"/>
  <c r="L110" i="6"/>
  <c r="M110" i="6"/>
  <c r="K111" i="6"/>
  <c r="L111" i="6"/>
  <c r="M111" i="6"/>
  <c r="K112" i="6"/>
  <c r="L112" i="6"/>
  <c r="M112" i="6"/>
  <c r="K113" i="6"/>
  <c r="L113" i="6"/>
  <c r="M113" i="6"/>
  <c r="K114" i="6"/>
  <c r="L114" i="6"/>
  <c r="M114" i="6"/>
  <c r="K115" i="6"/>
  <c r="L115" i="6"/>
  <c r="M115" i="6"/>
  <c r="K116" i="6"/>
  <c r="L116" i="6"/>
  <c r="M116" i="6"/>
  <c r="K117" i="6"/>
  <c r="L117" i="6"/>
  <c r="M117" i="6"/>
  <c r="K118" i="6"/>
  <c r="L118" i="6"/>
  <c r="M118" i="6"/>
  <c r="K119" i="6"/>
  <c r="L119" i="6"/>
  <c r="M119" i="6"/>
  <c r="K120" i="6"/>
  <c r="L120" i="6"/>
  <c r="M120" i="6"/>
  <c r="K121" i="6"/>
  <c r="L121" i="6"/>
  <c r="M121" i="6"/>
  <c r="K122" i="6"/>
  <c r="L122" i="6"/>
  <c r="M122" i="6"/>
  <c r="K123" i="6"/>
  <c r="L123" i="6"/>
  <c r="M123" i="6"/>
  <c r="K124" i="6"/>
  <c r="L124" i="6"/>
  <c r="M124" i="6"/>
  <c r="K125" i="6"/>
  <c r="L125" i="6"/>
  <c r="M125" i="6"/>
  <c r="K126" i="6"/>
  <c r="L126" i="6"/>
  <c r="M126" i="6"/>
  <c r="K127" i="6"/>
  <c r="L127" i="6"/>
  <c r="M127" i="6"/>
  <c r="K128" i="6"/>
  <c r="L128" i="6"/>
  <c r="M128" i="6"/>
  <c r="K129" i="6"/>
  <c r="L129" i="6"/>
  <c r="M129" i="6"/>
  <c r="K130" i="6"/>
  <c r="L130" i="6"/>
  <c r="M130" i="6"/>
  <c r="K131" i="6"/>
  <c r="L131" i="6"/>
  <c r="M131" i="6"/>
  <c r="K132" i="6"/>
  <c r="L132" i="6"/>
  <c r="M132" i="6"/>
  <c r="K133" i="6"/>
  <c r="L133" i="6"/>
  <c r="M133" i="6"/>
  <c r="K134" i="6"/>
  <c r="L134" i="6"/>
  <c r="M134" i="6"/>
  <c r="K135" i="6"/>
  <c r="L135" i="6"/>
  <c r="M135" i="6"/>
  <c r="K136" i="6"/>
  <c r="L136" i="6"/>
  <c r="M136" i="6"/>
  <c r="K137" i="6"/>
  <c r="L137" i="6"/>
  <c r="M137" i="6"/>
  <c r="K138" i="6"/>
  <c r="L138" i="6"/>
  <c r="M138" i="6"/>
  <c r="K139" i="6"/>
  <c r="L139" i="6"/>
  <c r="M139" i="6"/>
  <c r="K140" i="6"/>
  <c r="L140" i="6"/>
  <c r="M140" i="6"/>
  <c r="K141" i="6"/>
  <c r="L141" i="6"/>
  <c r="M141" i="6"/>
  <c r="K142" i="6"/>
  <c r="L142" i="6"/>
  <c r="M142" i="6"/>
  <c r="K143" i="6"/>
  <c r="L143" i="6"/>
  <c r="M143" i="6"/>
  <c r="K144" i="6"/>
  <c r="L144" i="6"/>
  <c r="M144" i="6"/>
  <c r="K145" i="6"/>
  <c r="L145" i="6"/>
  <c r="M145" i="6"/>
  <c r="K146" i="6"/>
  <c r="L146" i="6"/>
  <c r="M146" i="6"/>
  <c r="K147" i="6"/>
  <c r="L147" i="6"/>
  <c r="M147" i="6"/>
  <c r="K148" i="6"/>
  <c r="L148" i="6"/>
  <c r="M148" i="6"/>
  <c r="K149" i="6"/>
  <c r="L149" i="6"/>
  <c r="M149" i="6"/>
  <c r="K150" i="6"/>
  <c r="L150" i="6"/>
  <c r="M150" i="6"/>
  <c r="K151" i="6"/>
  <c r="L151" i="6"/>
  <c r="M151" i="6"/>
  <c r="K152" i="6"/>
  <c r="L152" i="6"/>
  <c r="M152" i="6"/>
  <c r="K153" i="6"/>
  <c r="L153" i="6"/>
  <c r="M153" i="6"/>
  <c r="K154" i="6"/>
  <c r="L154" i="6"/>
  <c r="M154" i="6"/>
  <c r="K155" i="6"/>
  <c r="L155" i="6"/>
  <c r="M155" i="6"/>
  <c r="K156" i="6"/>
  <c r="L156" i="6"/>
  <c r="M156" i="6"/>
  <c r="K157" i="6"/>
  <c r="L157" i="6"/>
  <c r="M157" i="6"/>
  <c r="K158" i="6"/>
  <c r="L158" i="6"/>
  <c r="M158" i="6"/>
  <c r="K159" i="6"/>
  <c r="L159" i="6"/>
  <c r="M159" i="6"/>
  <c r="K160" i="6"/>
  <c r="L160" i="6"/>
  <c r="M160" i="6"/>
  <c r="K161" i="6"/>
  <c r="L161" i="6"/>
  <c r="M161" i="6"/>
  <c r="K162" i="6"/>
  <c r="L162" i="6"/>
  <c r="M162" i="6"/>
  <c r="K163" i="6"/>
  <c r="L163" i="6"/>
  <c r="M163" i="6"/>
  <c r="K164" i="6"/>
  <c r="L164" i="6"/>
  <c r="M164" i="6"/>
  <c r="K165" i="6"/>
  <c r="L165" i="6"/>
  <c r="M165" i="6"/>
  <c r="K166" i="6"/>
  <c r="L166" i="6"/>
  <c r="M166" i="6"/>
  <c r="K167" i="6"/>
  <c r="L167" i="6"/>
  <c r="M167" i="6"/>
  <c r="K168" i="6"/>
  <c r="L168" i="6"/>
  <c r="M168" i="6"/>
  <c r="K169" i="6"/>
  <c r="L169" i="6"/>
  <c r="M169" i="6"/>
  <c r="K170" i="6"/>
  <c r="L170" i="6"/>
  <c r="M170" i="6"/>
  <c r="K171" i="6"/>
  <c r="L171" i="6"/>
  <c r="M171" i="6"/>
  <c r="K172" i="6"/>
  <c r="L172" i="6"/>
  <c r="M172" i="6"/>
  <c r="K173" i="6"/>
  <c r="L173" i="6"/>
  <c r="M173" i="6"/>
  <c r="K174" i="6"/>
  <c r="L174" i="6"/>
  <c r="M174" i="6"/>
  <c r="K175" i="6"/>
  <c r="L175" i="6"/>
  <c r="M175" i="6"/>
  <c r="K176" i="6"/>
  <c r="L176" i="6"/>
  <c r="M176" i="6"/>
  <c r="K177" i="6"/>
  <c r="L177" i="6"/>
  <c r="M177" i="6"/>
  <c r="K178" i="6"/>
  <c r="L178" i="6"/>
  <c r="M178" i="6"/>
  <c r="K179" i="6"/>
  <c r="L179" i="6"/>
  <c r="M179" i="6"/>
  <c r="K180" i="6"/>
  <c r="L180" i="6"/>
  <c r="M180" i="6"/>
  <c r="K181" i="6"/>
  <c r="L181" i="6"/>
  <c r="M181" i="6"/>
  <c r="K182" i="6"/>
  <c r="L182" i="6"/>
  <c r="M182" i="6"/>
  <c r="K183" i="6"/>
  <c r="L183" i="6"/>
  <c r="M183" i="6"/>
  <c r="K184" i="6"/>
  <c r="L184" i="6"/>
  <c r="M184" i="6"/>
  <c r="K185" i="6"/>
  <c r="L185" i="6"/>
  <c r="M185" i="6"/>
  <c r="K186" i="6"/>
  <c r="L186" i="6"/>
  <c r="M186" i="6"/>
  <c r="K187" i="6"/>
  <c r="L187" i="6"/>
  <c r="M187" i="6"/>
  <c r="K188" i="6"/>
  <c r="L188" i="6"/>
  <c r="M188" i="6"/>
  <c r="K189" i="6"/>
  <c r="L189" i="6"/>
  <c r="M189" i="6"/>
  <c r="K190" i="6"/>
  <c r="L190" i="6"/>
  <c r="M190" i="6"/>
  <c r="K191" i="6"/>
  <c r="L191" i="6"/>
  <c r="M191" i="6"/>
  <c r="K192" i="6"/>
  <c r="L192" i="6"/>
  <c r="M192" i="6"/>
  <c r="K193" i="6"/>
  <c r="L193" i="6"/>
  <c r="M193" i="6"/>
  <c r="K194" i="6"/>
  <c r="L194" i="6"/>
  <c r="M194" i="6"/>
  <c r="K195" i="6"/>
  <c r="L195" i="6"/>
  <c r="M195" i="6"/>
  <c r="K196" i="6"/>
  <c r="L196" i="6"/>
  <c r="M196" i="6"/>
  <c r="K197" i="6"/>
  <c r="L197" i="6"/>
  <c r="M197" i="6"/>
  <c r="K198" i="6"/>
  <c r="L198" i="6"/>
  <c r="M198" i="6"/>
  <c r="K199" i="6"/>
  <c r="L199" i="6"/>
  <c r="M199" i="6"/>
  <c r="K200" i="6"/>
  <c r="L200" i="6"/>
  <c r="M200" i="6"/>
  <c r="K201" i="6"/>
  <c r="L201" i="6"/>
  <c r="M201" i="6"/>
  <c r="K202" i="6"/>
  <c r="L202" i="6"/>
  <c r="M202" i="6"/>
  <c r="K203" i="6"/>
  <c r="L203" i="6"/>
  <c r="M203" i="6"/>
  <c r="K204" i="6"/>
  <c r="L204" i="6"/>
  <c r="M204" i="6"/>
  <c r="K205" i="6"/>
  <c r="L205" i="6"/>
  <c r="M205" i="6"/>
  <c r="K206" i="6"/>
  <c r="L206" i="6"/>
  <c r="M206" i="6"/>
  <c r="K207" i="6"/>
  <c r="L207" i="6"/>
  <c r="M207" i="6"/>
  <c r="K208" i="6"/>
  <c r="L208" i="6"/>
  <c r="M208" i="6"/>
  <c r="K209" i="6"/>
  <c r="L209" i="6"/>
  <c r="M209" i="6"/>
  <c r="K210" i="6"/>
  <c r="L210" i="6"/>
  <c r="M210" i="6"/>
  <c r="K211" i="6"/>
  <c r="L211" i="6"/>
  <c r="M211" i="6"/>
  <c r="K212" i="6"/>
  <c r="L212" i="6"/>
  <c r="M212" i="6"/>
  <c r="K213" i="6"/>
  <c r="L213" i="6"/>
  <c r="M213" i="6"/>
  <c r="K214" i="6"/>
  <c r="L214" i="6"/>
  <c r="M214" i="6"/>
  <c r="K215" i="6"/>
  <c r="L215" i="6"/>
  <c r="M215" i="6"/>
  <c r="K216" i="6"/>
  <c r="L216" i="6"/>
  <c r="M216" i="6"/>
  <c r="K217" i="6"/>
  <c r="L217" i="6"/>
  <c r="M217" i="6"/>
  <c r="K218" i="6"/>
  <c r="L218" i="6"/>
  <c r="M218" i="6"/>
  <c r="K219" i="6"/>
  <c r="L219" i="6"/>
  <c r="M219" i="6"/>
  <c r="K220" i="6"/>
  <c r="L220" i="6"/>
  <c r="M220" i="6"/>
  <c r="K221" i="6"/>
  <c r="L221" i="6"/>
  <c r="M221" i="6"/>
  <c r="K222" i="6"/>
  <c r="L222" i="6"/>
  <c r="M222" i="6"/>
  <c r="K223" i="6"/>
  <c r="L223" i="6"/>
  <c r="M223" i="6"/>
  <c r="K224" i="6"/>
  <c r="L224" i="6"/>
  <c r="M224" i="6"/>
  <c r="K225" i="6"/>
  <c r="L225" i="6"/>
  <c r="M225" i="6"/>
  <c r="K226" i="6"/>
  <c r="L226" i="6"/>
  <c r="M226" i="6"/>
  <c r="K227" i="6"/>
  <c r="L227" i="6"/>
  <c r="M227" i="6"/>
  <c r="K228" i="6"/>
  <c r="L228" i="6"/>
  <c r="M228" i="6"/>
  <c r="K229" i="6"/>
  <c r="L229" i="6"/>
  <c r="M229" i="6"/>
  <c r="K230" i="6"/>
  <c r="L230" i="6"/>
  <c r="M230" i="6"/>
  <c r="K231" i="6"/>
  <c r="L231" i="6"/>
  <c r="M231" i="6"/>
  <c r="K232" i="6"/>
  <c r="L232" i="6"/>
  <c r="M232" i="6"/>
  <c r="K233" i="6"/>
  <c r="L233" i="6"/>
  <c r="M233" i="6"/>
  <c r="K234" i="6"/>
  <c r="L234" i="6"/>
  <c r="M234" i="6"/>
  <c r="K235" i="6"/>
  <c r="L235" i="6"/>
  <c r="M235" i="6"/>
  <c r="K236" i="6"/>
  <c r="L236" i="6"/>
  <c r="M236" i="6"/>
  <c r="K237" i="6"/>
  <c r="L237" i="6"/>
  <c r="M237" i="6"/>
  <c r="K238" i="6"/>
  <c r="L238" i="6"/>
  <c r="M238" i="6"/>
  <c r="K239" i="6"/>
  <c r="L239" i="6"/>
  <c r="M239" i="6"/>
  <c r="K240" i="6"/>
  <c r="L240" i="6"/>
  <c r="M240" i="6"/>
  <c r="K241" i="6"/>
  <c r="L241" i="6"/>
  <c r="M241" i="6"/>
  <c r="K242" i="6"/>
  <c r="L242" i="6"/>
  <c r="M242" i="6"/>
  <c r="K243" i="6"/>
  <c r="L243" i="6"/>
  <c r="M243" i="6"/>
  <c r="K244" i="6"/>
  <c r="L244" i="6"/>
  <c r="M244" i="6"/>
  <c r="K245" i="6"/>
  <c r="L245" i="6"/>
  <c r="M245" i="6"/>
  <c r="K246" i="6"/>
  <c r="L246" i="6"/>
  <c r="M246" i="6"/>
  <c r="K247" i="6"/>
  <c r="L247" i="6"/>
  <c r="M247" i="6"/>
  <c r="K248" i="6"/>
  <c r="L248" i="6"/>
  <c r="M248" i="6"/>
  <c r="K249" i="6"/>
  <c r="L249" i="6"/>
  <c r="M249" i="6"/>
  <c r="M9" i="6"/>
  <c r="L9" i="6"/>
  <c r="K9" i="6"/>
  <c r="B21" i="7" l="1"/>
  <c r="O42" i="6"/>
  <c r="P190" i="6"/>
  <c r="P139" i="6"/>
  <c r="O94" i="6"/>
  <c r="O38" i="6"/>
  <c r="O22" i="6"/>
  <c r="O14" i="6"/>
  <c r="O43" i="6"/>
  <c r="P31" i="6"/>
  <c r="P183" i="6"/>
  <c r="O181" i="6"/>
  <c r="P42" i="6"/>
  <c r="P79" i="6"/>
  <c r="P9" i="6"/>
  <c r="P233" i="6"/>
  <c r="P57" i="6"/>
  <c r="P97" i="6"/>
  <c r="O79" i="6"/>
  <c r="O177" i="6"/>
  <c r="O105" i="6"/>
  <c r="O147" i="6"/>
  <c r="O139" i="6"/>
  <c r="O107" i="6"/>
  <c r="B20" i="6"/>
  <c r="O168" i="6"/>
  <c r="O128" i="6"/>
  <c r="P149" i="6"/>
  <c r="P93" i="6"/>
  <c r="O82" i="6"/>
  <c r="O40" i="6"/>
  <c r="O32" i="6"/>
  <c r="P128" i="6"/>
  <c r="P112" i="6"/>
  <c r="P104" i="6"/>
  <c r="O232" i="6"/>
  <c r="O216" i="6"/>
  <c r="O208" i="6"/>
  <c r="O200" i="6"/>
  <c r="O184" i="6"/>
  <c r="O112" i="6"/>
  <c r="O83" i="6"/>
  <c r="O78" i="6"/>
  <c r="O25" i="6"/>
  <c r="P11" i="6"/>
  <c r="O9" i="6"/>
  <c r="O226" i="6"/>
  <c r="O218" i="6"/>
  <c r="O202" i="6"/>
  <c r="O194" i="6"/>
  <c r="P191" i="6"/>
  <c r="P159" i="6"/>
  <c r="P117" i="6"/>
  <c r="P96" i="6"/>
  <c r="P90" i="6"/>
  <c r="O80" i="6"/>
  <c r="P69" i="6"/>
  <c r="P95" i="6"/>
  <c r="P156" i="6"/>
  <c r="P66" i="6"/>
  <c r="P177" i="6"/>
  <c r="P161" i="6"/>
  <c r="O116" i="6"/>
  <c r="O100" i="6"/>
  <c r="O95" i="6"/>
  <c r="P92" i="6"/>
  <c r="P71" i="6"/>
  <c r="P39" i="6"/>
  <c r="O222" i="6"/>
  <c r="O60" i="6"/>
  <c r="O143" i="6"/>
  <c r="O235" i="6"/>
  <c r="O224" i="6"/>
  <c r="O195" i="6"/>
  <c r="O174" i="6"/>
  <c r="O171" i="6"/>
  <c r="P153" i="6"/>
  <c r="O150" i="6"/>
  <c r="O145" i="6"/>
  <c r="P118" i="6"/>
  <c r="P110" i="6"/>
  <c r="P81" i="6"/>
  <c r="P30" i="6"/>
  <c r="P240" i="6"/>
  <c r="P179" i="6"/>
  <c r="O142" i="6"/>
  <c r="O126" i="6"/>
  <c r="P121" i="6"/>
  <c r="O118" i="6"/>
  <c r="P94" i="6"/>
  <c r="P45" i="6"/>
  <c r="O24" i="6"/>
  <c r="P127" i="6"/>
  <c r="P236" i="6"/>
  <c r="P228" i="6"/>
  <c r="P220" i="6"/>
  <c r="P204" i="6"/>
  <c r="P196" i="6"/>
  <c r="O178" i="6"/>
  <c r="P175" i="6"/>
  <c r="P167" i="6"/>
  <c r="P141" i="6"/>
  <c r="P133" i="6"/>
  <c r="P49" i="6"/>
  <c r="O141" i="6"/>
  <c r="P138" i="6"/>
  <c r="O75" i="6"/>
  <c r="O62" i="6"/>
  <c r="O57" i="6"/>
  <c r="O49" i="6"/>
  <c r="O23" i="6"/>
  <c r="O241" i="6"/>
  <c r="O193" i="6"/>
  <c r="O159" i="6"/>
  <c r="O151" i="6"/>
  <c r="O106" i="6"/>
  <c r="P38" i="6"/>
  <c r="O28" i="6"/>
  <c r="P25" i="6"/>
  <c r="O20" i="6"/>
  <c r="O12" i="6"/>
  <c r="P241" i="6"/>
  <c r="O231" i="6"/>
  <c r="O228" i="6"/>
  <c r="P209" i="6"/>
  <c r="O196" i="6"/>
  <c r="P185" i="6"/>
  <c r="O183" i="6"/>
  <c r="O175" i="6"/>
  <c r="P157" i="6"/>
  <c r="O144" i="6"/>
  <c r="P120" i="6"/>
  <c r="P113" i="6"/>
  <c r="O110" i="6"/>
  <c r="O92" i="6"/>
  <c r="O51" i="6"/>
  <c r="P41" i="6"/>
  <c r="P28" i="6"/>
  <c r="P26" i="6"/>
  <c r="P23" i="6"/>
  <c r="O16" i="6"/>
  <c r="O11" i="6"/>
  <c r="P77" i="6"/>
  <c r="P219" i="6"/>
  <c r="P203" i="6"/>
  <c r="O172" i="6"/>
  <c r="P166" i="6"/>
  <c r="P122" i="6"/>
  <c r="O84" i="6"/>
  <c r="P76" i="6"/>
  <c r="P15" i="6"/>
  <c r="P154" i="6"/>
  <c r="P248" i="6"/>
  <c r="P184" i="6"/>
  <c r="P169" i="6"/>
  <c r="O166" i="6"/>
  <c r="O148" i="6"/>
  <c r="O122" i="6"/>
  <c r="P119" i="6"/>
  <c r="P106" i="6"/>
  <c r="O86" i="6"/>
  <c r="O76" i="6"/>
  <c r="P73" i="6"/>
  <c r="P55" i="6"/>
  <c r="O53" i="6"/>
  <c r="P245" i="6"/>
  <c r="P229" i="6"/>
  <c r="P221" i="6"/>
  <c r="P213" i="6"/>
  <c r="P189" i="6"/>
  <c r="P168" i="6"/>
  <c r="P160" i="6"/>
  <c r="P155" i="6"/>
  <c r="P129" i="6"/>
  <c r="P124" i="6"/>
  <c r="P111" i="6"/>
  <c r="P88" i="6"/>
  <c r="P47" i="6"/>
  <c r="O237" i="6"/>
  <c r="P218" i="6"/>
  <c r="O213" i="6"/>
  <c r="P202" i="6"/>
  <c r="O189" i="6"/>
  <c r="P165" i="6"/>
  <c r="O155" i="6"/>
  <c r="P142" i="6"/>
  <c r="O132" i="6"/>
  <c r="O129" i="6"/>
  <c r="P108" i="6"/>
  <c r="P100" i="6"/>
  <c r="P85" i="6"/>
  <c r="P62" i="6"/>
  <c r="P29" i="6"/>
  <c r="O17" i="6"/>
  <c r="P14" i="6"/>
  <c r="O242" i="6"/>
  <c r="P234" i="6"/>
  <c r="O221" i="6"/>
  <c r="O214" i="6"/>
  <c r="O204" i="6"/>
  <c r="P199" i="6"/>
  <c r="O190" i="6"/>
  <c r="O161" i="6"/>
  <c r="O156" i="6"/>
  <c r="O127" i="6"/>
  <c r="O117" i="6"/>
  <c r="P114" i="6"/>
  <c r="P102" i="6"/>
  <c r="O88" i="6"/>
  <c r="P80" i="6"/>
  <c r="O71" i="6"/>
  <c r="P63" i="6"/>
  <c r="P58" i="6"/>
  <c r="P53" i="6"/>
  <c r="O44" i="6"/>
  <c r="P36" i="6"/>
  <c r="P34" i="6"/>
  <c r="O29" i="6"/>
  <c r="P24" i="6"/>
  <c r="P249" i="6"/>
  <c r="P244" i="6"/>
  <c r="O234" i="6"/>
  <c r="P201" i="6"/>
  <c r="P182" i="6"/>
  <c r="P170" i="6"/>
  <c r="O153" i="6"/>
  <c r="P151" i="6"/>
  <c r="P148" i="6"/>
  <c r="P143" i="6"/>
  <c r="O114" i="6"/>
  <c r="O97" i="6"/>
  <c r="O90" i="6"/>
  <c r="P82" i="6"/>
  <c r="O63" i="6"/>
  <c r="P61" i="6"/>
  <c r="O46" i="6"/>
  <c r="O36" i="6"/>
  <c r="O31" i="6"/>
  <c r="P20" i="6"/>
  <c r="O247" i="6"/>
  <c r="O244" i="6"/>
  <c r="O211" i="6"/>
  <c r="O182" i="6"/>
  <c r="O170" i="6"/>
  <c r="O158" i="6"/>
  <c r="P145" i="6"/>
  <c r="O68" i="6"/>
  <c r="P246" i="6"/>
  <c r="P238" i="6"/>
  <c r="P225" i="6"/>
  <c r="P210" i="6"/>
  <c r="P205" i="6"/>
  <c r="P198" i="6"/>
  <c r="P172" i="6"/>
  <c r="P135" i="6"/>
  <c r="P130" i="6"/>
  <c r="P101" i="6"/>
  <c r="P89" i="6"/>
  <c r="P52" i="6"/>
  <c r="O48" i="6"/>
  <c r="O41" i="6"/>
  <c r="P35" i="6"/>
  <c r="P33" i="6"/>
  <c r="O19" i="6"/>
  <c r="P17" i="6"/>
  <c r="O238" i="6"/>
  <c r="P230" i="6"/>
  <c r="O225" i="6"/>
  <c r="P222" i="6"/>
  <c r="O210" i="6"/>
  <c r="O203" i="6"/>
  <c r="O198" i="6"/>
  <c r="P193" i="6"/>
  <c r="O179" i="6"/>
  <c r="O167" i="6"/>
  <c r="O165" i="6"/>
  <c r="O160" i="6"/>
  <c r="P140" i="6"/>
  <c r="O135" i="6"/>
  <c r="O123" i="6"/>
  <c r="O113" i="6"/>
  <c r="O111" i="6"/>
  <c r="O101" i="6"/>
  <c r="P98" i="6"/>
  <c r="P91" i="6"/>
  <c r="O77" i="6"/>
  <c r="P65" i="6"/>
  <c r="O55" i="6"/>
  <c r="O52" i="6"/>
  <c r="P40" i="6"/>
  <c r="O35" i="6"/>
  <c r="O30" i="6"/>
  <c r="O21" i="6"/>
  <c r="P12" i="6"/>
  <c r="P207" i="6"/>
  <c r="P195" i="6"/>
  <c r="P188" i="6"/>
  <c r="P181" i="6"/>
  <c r="R181" i="6" s="1"/>
  <c r="P176" i="6"/>
  <c r="P174" i="6"/>
  <c r="P164" i="6"/>
  <c r="P125" i="6"/>
  <c r="P74" i="6"/>
  <c r="P64" i="6"/>
  <c r="P37" i="6"/>
  <c r="P27" i="6"/>
  <c r="P18" i="6"/>
  <c r="P16" i="6"/>
  <c r="P217" i="6"/>
  <c r="P212" i="6"/>
  <c r="O248" i="6"/>
  <c r="O240" i="6"/>
  <c r="P237" i="6"/>
  <c r="O217" i="6"/>
  <c r="O215" i="6"/>
  <c r="O188" i="6"/>
  <c r="O176" i="6"/>
  <c r="O164" i="6"/>
  <c r="O125" i="6"/>
  <c r="O120" i="6"/>
  <c r="O91" i="6"/>
  <c r="O74" i="6"/>
  <c r="O72" i="6"/>
  <c r="O37" i="6"/>
  <c r="O27" i="6"/>
  <c r="O18" i="6"/>
  <c r="O47" i="6"/>
  <c r="O45" i="6"/>
  <c r="O33" i="6"/>
  <c r="P22" i="6"/>
  <c r="O133" i="6"/>
  <c r="O96" i="6"/>
  <c r="O69" i="6"/>
  <c r="O245" i="6"/>
  <c r="P243" i="6"/>
  <c r="O236" i="6"/>
  <c r="P232" i="6"/>
  <c r="O229" i="6"/>
  <c r="O227" i="6"/>
  <c r="O220" i="6"/>
  <c r="O209" i="6"/>
  <c r="O207" i="6"/>
  <c r="O191" i="6"/>
  <c r="P187" i="6"/>
  <c r="P178" i="6"/>
  <c r="O173" i="6"/>
  <c r="O149" i="6"/>
  <c r="O137" i="6"/>
  <c r="O130" i="6"/>
  <c r="O119" i="6"/>
  <c r="O108" i="6"/>
  <c r="O104" i="6"/>
  <c r="O81" i="6"/>
  <c r="O73" i="6"/>
  <c r="O66" i="6"/>
  <c r="O64" i="6"/>
  <c r="P59" i="6"/>
  <c r="O39" i="6"/>
  <c r="P21" i="6"/>
  <c r="P19" i="6"/>
  <c r="P13" i="6"/>
  <c r="P247" i="6"/>
  <c r="P231" i="6"/>
  <c r="P206" i="6"/>
  <c r="P197" i="6"/>
  <c r="P162" i="6"/>
  <c r="P146" i="6"/>
  <c r="P144" i="6"/>
  <c r="P137" i="6"/>
  <c r="P134" i="6"/>
  <c r="P132" i="6"/>
  <c r="P103" i="6"/>
  <c r="P70" i="6"/>
  <c r="P68" i="6"/>
  <c r="P50" i="6"/>
  <c r="P48" i="6"/>
  <c r="P46" i="6"/>
  <c r="P44" i="6"/>
  <c r="O15" i="6"/>
  <c r="O13" i="6"/>
  <c r="O239" i="6"/>
  <c r="O223" i="6"/>
  <c r="P216" i="6"/>
  <c r="O249" i="6"/>
  <c r="P242" i="6"/>
  <c r="P226" i="6"/>
  <c r="P224" i="6"/>
  <c r="P215" i="6"/>
  <c r="O206" i="6"/>
  <c r="P200" i="6"/>
  <c r="O197" i="6"/>
  <c r="P180" i="6"/>
  <c r="P171" i="6"/>
  <c r="O169" i="6"/>
  <c r="P158" i="6"/>
  <c r="P150" i="6"/>
  <c r="O146" i="6"/>
  <c r="O134" i="6"/>
  <c r="P123" i="6"/>
  <c r="O121" i="6"/>
  <c r="O103" i="6"/>
  <c r="P87" i="6"/>
  <c r="O85" i="6"/>
  <c r="O70" i="6"/>
  <c r="O59" i="6"/>
  <c r="P54" i="6"/>
  <c r="O50" i="6"/>
  <c r="P32" i="6"/>
  <c r="P10" i="6"/>
  <c r="O233" i="6"/>
  <c r="O180" i="6"/>
  <c r="O154" i="6"/>
  <c r="O140" i="6"/>
  <c r="O87" i="6"/>
  <c r="O65" i="6"/>
  <c r="O61" i="6"/>
  <c r="O54" i="6"/>
  <c r="O34" i="6"/>
  <c r="O26" i="6"/>
  <c r="O10" i="6"/>
  <c r="O246" i="6"/>
  <c r="P239" i="6"/>
  <c r="O230" i="6"/>
  <c r="P223" i="6"/>
  <c r="O219" i="6"/>
  <c r="P214" i="6"/>
  <c r="O212" i="6"/>
  <c r="P208" i="6"/>
  <c r="O205" i="6"/>
  <c r="O201" i="6"/>
  <c r="O199" i="6"/>
  <c r="P194" i="6"/>
  <c r="O185" i="6"/>
  <c r="O138" i="6"/>
  <c r="O131" i="6"/>
  <c r="P126" i="6"/>
  <c r="O124" i="6"/>
  <c r="P116" i="6"/>
  <c r="P107" i="6"/>
  <c r="P105" i="6"/>
  <c r="O102" i="6"/>
  <c r="O98" i="6"/>
  <c r="O89" i="6"/>
  <c r="P86" i="6"/>
  <c r="P84" i="6"/>
  <c r="P78" i="6"/>
  <c r="O67" i="6"/>
  <c r="P60" i="6"/>
  <c r="R60" i="6" s="1"/>
  <c r="O56" i="6"/>
  <c r="O163" i="6"/>
  <c r="O93" i="6"/>
  <c r="O187" i="6"/>
  <c r="O157" i="6"/>
  <c r="O136" i="6"/>
  <c r="P136" i="6"/>
  <c r="O115" i="6"/>
  <c r="P235" i="6"/>
  <c r="P227" i="6"/>
  <c r="P211" i="6"/>
  <c r="O243" i="6"/>
  <c r="P192" i="6"/>
  <c r="P109" i="6"/>
  <c r="O192" i="6"/>
  <c r="O186" i="6"/>
  <c r="P186" i="6"/>
  <c r="P173" i="6"/>
  <c r="O152" i="6"/>
  <c r="P152" i="6"/>
  <c r="O109" i="6"/>
  <c r="O99" i="6"/>
  <c r="P163" i="6"/>
  <c r="P147" i="6"/>
  <c r="P131" i="6"/>
  <c r="P115" i="6"/>
  <c r="P99" i="6"/>
  <c r="P83" i="6"/>
  <c r="P67" i="6"/>
  <c r="P51" i="6"/>
  <c r="O58" i="6"/>
  <c r="P75" i="6"/>
  <c r="P43" i="6"/>
  <c r="P72" i="6"/>
  <c r="P56" i="6"/>
  <c r="O162" i="6"/>
  <c r="R171" i="6" l="1"/>
  <c r="R62" i="6"/>
  <c r="Q25" i="6"/>
  <c r="R177" i="6"/>
  <c r="Q66" i="6"/>
  <c r="Q149" i="6"/>
  <c r="Q24" i="6"/>
  <c r="R232" i="6"/>
  <c r="R126" i="6"/>
  <c r="R240" i="6"/>
  <c r="Q39" i="6"/>
  <c r="R139" i="6"/>
  <c r="R144" i="6"/>
  <c r="Q78" i="6"/>
  <c r="Q38" i="6"/>
  <c r="R79" i="6"/>
  <c r="R231" i="6"/>
  <c r="R42" i="6"/>
  <c r="R151" i="6"/>
  <c r="Q93" i="6"/>
  <c r="Q105" i="6"/>
  <c r="Q175" i="6"/>
  <c r="R14" i="6"/>
  <c r="R193" i="6"/>
  <c r="R142" i="6"/>
  <c r="Q94" i="6"/>
  <c r="Q65" i="6"/>
  <c r="R40" i="6"/>
  <c r="R104" i="6"/>
  <c r="Q243" i="6"/>
  <c r="Q31" i="6"/>
  <c r="Q177" i="6"/>
  <c r="Q159" i="6"/>
  <c r="Q42" i="6"/>
  <c r="R222" i="6"/>
  <c r="R11" i="6"/>
  <c r="Q238" i="6"/>
  <c r="Q183" i="6"/>
  <c r="Q233" i="6"/>
  <c r="Q41" i="6"/>
  <c r="Q244" i="6"/>
  <c r="Q22" i="6"/>
  <c r="Q194" i="6"/>
  <c r="R238" i="6"/>
  <c r="Q14" i="6"/>
  <c r="R143" i="6"/>
  <c r="R118" i="6"/>
  <c r="R184" i="6"/>
  <c r="R43" i="6"/>
  <c r="R137" i="6"/>
  <c r="Q178" i="6"/>
  <c r="R22" i="6"/>
  <c r="Q139" i="6"/>
  <c r="Q40" i="6"/>
  <c r="Q190" i="6"/>
  <c r="Q57" i="6"/>
  <c r="R51" i="6"/>
  <c r="Q62" i="6"/>
  <c r="R107" i="6"/>
  <c r="R32" i="6"/>
  <c r="Q49" i="6"/>
  <c r="Q218" i="6"/>
  <c r="R25" i="6"/>
  <c r="R189" i="6"/>
  <c r="Q128" i="6"/>
  <c r="Q79" i="6"/>
  <c r="Q207" i="6"/>
  <c r="Q92" i="6"/>
  <c r="Q85" i="6"/>
  <c r="Q15" i="6"/>
  <c r="R106" i="6"/>
  <c r="R202" i="6"/>
  <c r="R57" i="6"/>
  <c r="Q114" i="6"/>
  <c r="R221" i="6"/>
  <c r="Q20" i="6"/>
  <c r="R128" i="6"/>
  <c r="Q30" i="6"/>
  <c r="Q36" i="6"/>
  <c r="Q127" i="6"/>
  <c r="Q154" i="6"/>
  <c r="Q191" i="6"/>
  <c r="Q33" i="6"/>
  <c r="Q74" i="6"/>
  <c r="R176" i="6"/>
  <c r="Q156" i="6"/>
  <c r="Q196" i="6"/>
  <c r="R9" i="6"/>
  <c r="Q45" i="6"/>
  <c r="Q179" i="6"/>
  <c r="R71" i="6"/>
  <c r="Q142" i="6"/>
  <c r="Q222" i="6"/>
  <c r="Q47" i="6"/>
  <c r="R203" i="6"/>
  <c r="R111" i="6"/>
  <c r="Q193" i="6"/>
  <c r="Q16" i="6"/>
  <c r="Q141" i="6"/>
  <c r="Q9" i="6"/>
  <c r="R83" i="6"/>
  <c r="R21" i="6"/>
  <c r="R127" i="6"/>
  <c r="Q129" i="6"/>
  <c r="R122" i="6"/>
  <c r="Q106" i="6"/>
  <c r="R227" i="6"/>
  <c r="Q203" i="6"/>
  <c r="Q116" i="6"/>
  <c r="R239" i="6"/>
  <c r="R226" i="6"/>
  <c r="R90" i="6"/>
  <c r="R204" i="6"/>
  <c r="R66" i="6"/>
  <c r="R45" i="6"/>
  <c r="Q54" i="6"/>
  <c r="Q108" i="6"/>
  <c r="R23" i="6"/>
  <c r="Q228" i="6"/>
  <c r="Q84" i="6"/>
  <c r="Q205" i="6"/>
  <c r="Q12" i="6"/>
  <c r="Q35" i="6"/>
  <c r="R20" i="6"/>
  <c r="Q97" i="6"/>
  <c r="Q44" i="6"/>
  <c r="R114" i="6"/>
  <c r="Q76" i="6"/>
  <c r="R30" i="6"/>
  <c r="Q145" i="6"/>
  <c r="R95" i="6"/>
  <c r="Q112" i="6"/>
  <c r="Q58" i="6"/>
  <c r="R200" i="6"/>
  <c r="Q69" i="6"/>
  <c r="Q91" i="6"/>
  <c r="Q101" i="6"/>
  <c r="Q167" i="6"/>
  <c r="R52" i="6"/>
  <c r="Q148" i="6"/>
  <c r="R72" i="6"/>
  <c r="Q236" i="6"/>
  <c r="Q95" i="6"/>
  <c r="R85" i="6"/>
  <c r="R175" i="6"/>
  <c r="R94" i="6"/>
  <c r="Q157" i="6"/>
  <c r="Q89" i="6"/>
  <c r="R180" i="6"/>
  <c r="R249" i="6"/>
  <c r="R46" i="6"/>
  <c r="R195" i="6"/>
  <c r="Q55" i="6"/>
  <c r="Q153" i="6"/>
  <c r="Q202" i="6"/>
  <c r="R241" i="6"/>
  <c r="R173" i="6"/>
  <c r="R208" i="6"/>
  <c r="R59" i="6"/>
  <c r="R161" i="6"/>
  <c r="R112" i="6"/>
  <c r="R147" i="6"/>
  <c r="R159" i="6"/>
  <c r="Q98" i="6"/>
  <c r="R138" i="6"/>
  <c r="Q140" i="6"/>
  <c r="R216" i="6"/>
  <c r="R82" i="6"/>
  <c r="R76" i="6"/>
  <c r="Q11" i="6"/>
  <c r="Q110" i="6"/>
  <c r="Q28" i="6"/>
  <c r="R168" i="6"/>
  <c r="Q120" i="6"/>
  <c r="R41" i="6"/>
  <c r="R68" i="6"/>
  <c r="Q174" i="6"/>
  <c r="Q165" i="6"/>
  <c r="R172" i="6"/>
  <c r="Q234" i="6"/>
  <c r="Q117" i="6"/>
  <c r="Q221" i="6"/>
  <c r="R47" i="6"/>
  <c r="R166" i="6"/>
  <c r="R37" i="6"/>
  <c r="R220" i="6"/>
  <c r="R99" i="6"/>
  <c r="R235" i="6"/>
  <c r="R234" i="6"/>
  <c r="R121" i="6"/>
  <c r="R44" i="6"/>
  <c r="Q229" i="6"/>
  <c r="Q96" i="6"/>
  <c r="R36" i="6"/>
  <c r="R218" i="6"/>
  <c r="Q160" i="6"/>
  <c r="Q166" i="6"/>
  <c r="R196" i="6"/>
  <c r="R228" i="6"/>
  <c r="Q237" i="6"/>
  <c r="R35" i="6"/>
  <c r="R53" i="6"/>
  <c r="Q184" i="6"/>
  <c r="R141" i="6"/>
  <c r="R24" i="6"/>
  <c r="R119" i="6"/>
  <c r="R27" i="6"/>
  <c r="R158" i="6"/>
  <c r="Q189" i="6"/>
  <c r="Q201" i="6"/>
  <c r="R26" i="6"/>
  <c r="Q206" i="6"/>
  <c r="Q130" i="6"/>
  <c r="Q155" i="6"/>
  <c r="R88" i="6"/>
  <c r="Q213" i="6"/>
  <c r="R248" i="6"/>
  <c r="Q46" i="6"/>
  <c r="Q104" i="6"/>
  <c r="Q162" i="6"/>
  <c r="Q71" i="6"/>
  <c r="Q138" i="6"/>
  <c r="Q124" i="6"/>
  <c r="Q246" i="6"/>
  <c r="Q34" i="6"/>
  <c r="R150" i="6"/>
  <c r="Q151" i="6"/>
  <c r="Q241" i="6"/>
  <c r="Q18" i="6"/>
  <c r="Q125" i="6"/>
  <c r="R17" i="6"/>
  <c r="Q210" i="6"/>
  <c r="R148" i="6"/>
  <c r="R174" i="6"/>
  <c r="R19" i="6"/>
  <c r="R211" i="6"/>
  <c r="Q212" i="6"/>
  <c r="R65" i="6"/>
  <c r="Q61" i="6"/>
  <c r="Q81" i="6"/>
  <c r="R217" i="6"/>
  <c r="Q135" i="6"/>
  <c r="R63" i="6"/>
  <c r="R80" i="6"/>
  <c r="Q100" i="6"/>
  <c r="Q245" i="6"/>
  <c r="R92" i="6"/>
  <c r="Q118" i="6"/>
  <c r="R110" i="6"/>
  <c r="Q176" i="6"/>
  <c r="Q182" i="6"/>
  <c r="Q240" i="6"/>
  <c r="R214" i="6"/>
  <c r="R38" i="6"/>
  <c r="R132" i="6"/>
  <c r="Q209" i="6"/>
  <c r="Q133" i="6"/>
  <c r="R207" i="6"/>
  <c r="Q225" i="6"/>
  <c r="Q242" i="6"/>
  <c r="R165" i="6"/>
  <c r="R28" i="6"/>
  <c r="R84" i="6"/>
  <c r="R78" i="6"/>
  <c r="Q37" i="6"/>
  <c r="Q111" i="6"/>
  <c r="R100" i="6"/>
  <c r="Q185" i="6"/>
  <c r="R219" i="6"/>
  <c r="Q59" i="6"/>
  <c r="Q48" i="6"/>
  <c r="Q73" i="6"/>
  <c r="Q220" i="6"/>
  <c r="R245" i="6"/>
  <c r="R190" i="6"/>
  <c r="R108" i="6"/>
  <c r="Q70" i="6"/>
  <c r="Q204" i="6"/>
  <c r="Q216" i="6"/>
  <c r="Q13" i="6"/>
  <c r="R145" i="6"/>
  <c r="R16" i="6"/>
  <c r="R116" i="6"/>
  <c r="Q168" i="6"/>
  <c r="Q143" i="6"/>
  <c r="Q119" i="6"/>
  <c r="Q10" i="6"/>
  <c r="Q231" i="6"/>
  <c r="R224" i="6"/>
  <c r="R178" i="6"/>
  <c r="Q247" i="6"/>
  <c r="R170" i="6"/>
  <c r="R201" i="6"/>
  <c r="R49" i="6"/>
  <c r="Q90" i="6"/>
  <c r="R113" i="6"/>
  <c r="Q122" i="6"/>
  <c r="Q63" i="6"/>
  <c r="R198" i="6"/>
  <c r="Q29" i="6"/>
  <c r="R160" i="6"/>
  <c r="Q180" i="6"/>
  <c r="R123" i="6"/>
  <c r="R246" i="6"/>
  <c r="Q121" i="6"/>
  <c r="R98" i="6"/>
  <c r="R86" i="6"/>
  <c r="Q134" i="6"/>
  <c r="R153" i="6"/>
  <c r="R197" i="6"/>
  <c r="R183" i="6"/>
  <c r="Q27" i="6"/>
  <c r="Q248" i="6"/>
  <c r="R188" i="6"/>
  <c r="Q52" i="6"/>
  <c r="Q88" i="6"/>
  <c r="R156" i="6"/>
  <c r="R213" i="6"/>
  <c r="R33" i="6"/>
  <c r="R48" i="6"/>
  <c r="Q23" i="6"/>
  <c r="Q192" i="6"/>
  <c r="Q19" i="6"/>
  <c r="R237" i="6"/>
  <c r="Q158" i="6"/>
  <c r="Q77" i="6"/>
  <c r="R101" i="6"/>
  <c r="R244" i="6"/>
  <c r="Q146" i="6"/>
  <c r="R149" i="6"/>
  <c r="Q132" i="6"/>
  <c r="R210" i="6"/>
  <c r="Q102" i="6"/>
  <c r="R96" i="6"/>
  <c r="Q173" i="6"/>
  <c r="R31" i="6"/>
  <c r="R167" i="6"/>
  <c r="R97" i="6"/>
  <c r="Q224" i="6"/>
  <c r="R223" i="6"/>
  <c r="R87" i="6"/>
  <c r="Q169" i="6"/>
  <c r="R247" i="6"/>
  <c r="R164" i="6"/>
  <c r="Q181" i="6"/>
  <c r="R129" i="6"/>
  <c r="R229" i="6"/>
  <c r="R140" i="6"/>
  <c r="R69" i="6"/>
  <c r="R185" i="6"/>
  <c r="Q170" i="6"/>
  <c r="R199" i="6"/>
  <c r="R230" i="6"/>
  <c r="R242" i="6"/>
  <c r="R103" i="6"/>
  <c r="R187" i="6"/>
  <c r="R91" i="6"/>
  <c r="R120" i="6"/>
  <c r="Q217" i="6"/>
  <c r="Q53" i="6"/>
  <c r="R155" i="6"/>
  <c r="R29" i="6"/>
  <c r="R73" i="6"/>
  <c r="Q137" i="6"/>
  <c r="Q26" i="6"/>
  <c r="Q198" i="6"/>
  <c r="R131" i="6"/>
  <c r="R134" i="6"/>
  <c r="R39" i="6"/>
  <c r="Q51" i="6"/>
  <c r="R15" i="6"/>
  <c r="Q60" i="6"/>
  <c r="R169" i="6"/>
  <c r="R125" i="6"/>
  <c r="R206" i="6"/>
  <c r="R225" i="6"/>
  <c r="R205" i="6"/>
  <c r="Q161" i="6"/>
  <c r="Q21" i="6"/>
  <c r="R117" i="6"/>
  <c r="Q113" i="6"/>
  <c r="Q82" i="6"/>
  <c r="Q68" i="6"/>
  <c r="R194" i="6"/>
  <c r="Q164" i="6"/>
  <c r="R182" i="6"/>
  <c r="R163" i="6"/>
  <c r="Q187" i="6"/>
  <c r="Q200" i="6"/>
  <c r="Q109" i="6"/>
  <c r="R81" i="6"/>
  <c r="R77" i="6"/>
  <c r="Q195" i="6"/>
  <c r="Q226" i="6"/>
  <c r="Q214" i="6"/>
  <c r="Q249" i="6"/>
  <c r="R236" i="6"/>
  <c r="Q144" i="6"/>
  <c r="Q64" i="6"/>
  <c r="R55" i="6"/>
  <c r="R18" i="6"/>
  <c r="R67" i="6"/>
  <c r="R179" i="6"/>
  <c r="Q86" i="6"/>
  <c r="Q199" i="6"/>
  <c r="Q50" i="6"/>
  <c r="Q126" i="6"/>
  <c r="R135" i="6"/>
  <c r="Q172" i="6"/>
  <c r="Q188" i="6"/>
  <c r="Q17" i="6"/>
  <c r="R74" i="6"/>
  <c r="R105" i="6"/>
  <c r="Q223" i="6"/>
  <c r="R12" i="6"/>
  <c r="R215" i="6"/>
  <c r="Q80" i="6"/>
  <c r="Q115" i="6"/>
  <c r="R162" i="6"/>
  <c r="Q230" i="6"/>
  <c r="Q239" i="6"/>
  <c r="R50" i="6"/>
  <c r="R212" i="6"/>
  <c r="R34" i="6"/>
  <c r="R102" i="6"/>
  <c r="Q103" i="6"/>
  <c r="R157" i="6"/>
  <c r="R233" i="6"/>
  <c r="Q232" i="6"/>
  <c r="R56" i="6"/>
  <c r="R130" i="6"/>
  <c r="R70" i="6"/>
  <c r="R10" i="6"/>
  <c r="R191" i="6"/>
  <c r="R13" i="6"/>
  <c r="R89" i="6"/>
  <c r="R61" i="6"/>
  <c r="Q87" i="6"/>
  <c r="Q150" i="6"/>
  <c r="Q107" i="6"/>
  <c r="Q136" i="6"/>
  <c r="Q215" i="6"/>
  <c r="Q219" i="6"/>
  <c r="Q197" i="6"/>
  <c r="R146" i="6"/>
  <c r="R209" i="6"/>
  <c r="Q32" i="6"/>
  <c r="Q123" i="6"/>
  <c r="R124" i="6"/>
  <c r="Q235" i="6"/>
  <c r="R54" i="6"/>
  <c r="R64" i="6"/>
  <c r="Q171" i="6"/>
  <c r="R152" i="6"/>
  <c r="Q186" i="6"/>
  <c r="R133" i="6"/>
  <c r="Q208" i="6"/>
  <c r="R154" i="6"/>
  <c r="Q163" i="6"/>
  <c r="R136" i="6"/>
  <c r="R58" i="6"/>
  <c r="R109" i="6"/>
  <c r="Q56" i="6"/>
  <c r="Q83" i="6"/>
  <c r="Q227" i="6"/>
  <c r="Q75" i="6"/>
  <c r="R75" i="6"/>
  <c r="Q99" i="6"/>
  <c r="R186" i="6"/>
  <c r="Q72" i="6"/>
  <c r="R192" i="6"/>
  <c r="Q147" i="6"/>
  <c r="Q211" i="6"/>
  <c r="R243" i="6"/>
  <c r="Q131" i="6"/>
  <c r="R115" i="6"/>
  <c r="Q67" i="6"/>
  <c r="Q152" i="6"/>
  <c r="Q43" i="6"/>
  <c r="R93" i="6"/>
  <c r="B21"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NBFO</author>
  </authors>
  <commentList>
    <comment ref="A13" authorId="0" shapeId="0" xr:uid="{AE7AD2F3-330E-48F3-ADD6-A176FA829542}">
      <text>
        <r>
          <rPr>
            <b/>
            <sz val="9"/>
            <color indexed="81"/>
            <rFont val="Tahoma"/>
            <family val="2"/>
          </rPr>
          <t>FO:</t>
        </r>
        <r>
          <rPr>
            <sz val="9"/>
            <color indexed="81"/>
            <rFont val="Tahoma"/>
            <family val="2"/>
          </rPr>
          <t xml:space="preserve">
The setup to measure the optical power output vs the angle is composed by a motorized rotation stage (central hub) with an arm. The detection sits at the end of the arm and is composed by a Glan-Thompson polarizer mounted in a motorized rotation stage. An aperture with 6.5 mm is monted after the polarized to reject the undesired polarization. It is followed by a slit with a 1 mm width and a detector. The distance between central hub and the slit is ~573mm (1 mm slit = 0,1º). The detector is connected to a lock-in amplifer SR830.
The laser is installed in the diode holder with the laser diode window centred with the central hub. A wave generator is used to drive the lase diode controller with a sinosoidal wave of amplitude 'A' and offset of 'A/2'.
The power meter was used to adjust the average power.
The laser was measured with the diode die oriented roughly with the horizontal and vertical of the laboratory to measure the angular dispertion in both orientations.
Polariation was measured at 0º (horizontal), 45º, 90º and 135º.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NBFO</author>
  </authors>
  <commentList>
    <comment ref="A13" authorId="0" shapeId="0" xr:uid="{13377410-3432-4DD0-8BC6-EC2128F75D25}">
      <text>
        <r>
          <rPr>
            <b/>
            <sz val="9"/>
            <color indexed="81"/>
            <rFont val="Tahoma"/>
            <family val="2"/>
          </rPr>
          <t>FO:</t>
        </r>
        <r>
          <rPr>
            <sz val="9"/>
            <color indexed="81"/>
            <rFont val="Tahoma"/>
            <family val="2"/>
          </rPr>
          <t xml:space="preserve">
The setup to measure the optical power output vs the angle is composed by a motorized rotation stage (central hub) with an arm. The detection sits at the end of the arm and is composed by a Glan-Thompson polarizer mounted in a motorized rotation stage. An aperture with 6.5 mm is monted after the polarized to reject the undesired polarization. It is followed by a slit with a 1 mm width and a detector. The distance between central hub and the slit is ~573mm (1 mm slit = 0,1º). The detector is connected to a lock-in amplifer SR830.
The laser is installed in the diode holder with the laser diode window centred with the central hub. A wave generator is used to drive the lase diode controller with a sinosoidal wave of amplitude 'A' and offset of 'A/2'.
The power meter was used to adjust the average power.
The laser was measured with the diode die oriented roughly with the horizontal and vertical of the laboratory to measure the angular dispertion in both orientations.
Polariation was measured at 0º (horizontal), 45º, 90º and 135º. </t>
        </r>
      </text>
    </comment>
  </commentList>
</comments>
</file>

<file path=xl/sharedStrings.xml><?xml version="1.0" encoding="utf-8"?>
<sst xmlns="http://schemas.openxmlformats.org/spreadsheetml/2006/main" count="163" uniqueCount="83">
  <si>
    <t>Thorlabs PM320E</t>
  </si>
  <si>
    <t>Thorlabs LDC205C</t>
  </si>
  <si>
    <t>Thorlabs TCLDM9</t>
  </si>
  <si>
    <t>mW</t>
  </si>
  <si>
    <t>Thorlabs S142C</t>
  </si>
  <si>
    <t>Brand:</t>
  </si>
  <si>
    <t>Roithner Lasers</t>
  </si>
  <si>
    <t>Wavelength:</t>
  </si>
  <si>
    <t>nm</t>
  </si>
  <si>
    <t>Optical Power:</t>
  </si>
  <si>
    <t>Laser Diode Information</t>
  </si>
  <si>
    <t>Photodiode:</t>
  </si>
  <si>
    <t>Integrated</t>
  </si>
  <si>
    <t>Measurment Information:</t>
  </si>
  <si>
    <t>PowerMeter:</t>
  </si>
  <si>
    <t>PowerMeter Detector:</t>
  </si>
  <si>
    <t>Laser Diode Controller:</t>
  </si>
  <si>
    <t>Temperature Controller:</t>
  </si>
  <si>
    <t>mA</t>
  </si>
  <si>
    <t>Part Number:</t>
  </si>
  <si>
    <t>Package Size:</t>
  </si>
  <si>
    <t>5.6 mm (TO56), Flat window</t>
  </si>
  <si>
    <t>Threshold Current:</t>
  </si>
  <si>
    <t>Operating Current:</t>
  </si>
  <si>
    <t>W/A</t>
  </si>
  <si>
    <t>Beam Divergence (FWHM)</t>
  </si>
  <si>
    <t>deg</t>
  </si>
  <si>
    <t>Datasheet Information</t>
  </si>
  <si>
    <t>Slope Efficiency:</t>
  </si>
  <si>
    <t>parallel:</t>
  </si>
  <si>
    <t>perpendicular:</t>
  </si>
  <si>
    <t>Laser Diode Holder:</t>
  </si>
  <si>
    <t>Measurment Notes</t>
  </si>
  <si>
    <t>Measured Data:</t>
  </si>
  <si>
    <t>Fixed LD house Temp.:</t>
  </si>
  <si>
    <t>Angle</t>
  </si>
  <si>
    <t>(a.u.)</t>
  </si>
  <si>
    <t>PSA = Polarization State Analyser</t>
  </si>
  <si>
    <t>Intensity</t>
  </si>
  <si>
    <t>Optical Power Output vs Angle</t>
  </si>
  <si>
    <t>s0</t>
  </si>
  <si>
    <t>s1</t>
  </si>
  <si>
    <t>s2</t>
  </si>
  <si>
    <t>Calculated Data</t>
  </si>
  <si>
    <t>S0</t>
  </si>
  <si>
    <t>S1</t>
  </si>
  <si>
    <t>S2</t>
  </si>
  <si>
    <t>DOLP*</t>
  </si>
  <si>
    <t>* DOLP - degree of linear polarization</t>
  </si>
  <si>
    <t>Azimuth</t>
  </si>
  <si>
    <t>FWHM</t>
  </si>
  <si>
    <t>Stocks Vector Components</t>
  </si>
  <si>
    <t>Norm. Stockes Vector Comp.</t>
  </si>
  <si>
    <t>Max. Intentity PSA = 0º</t>
  </si>
  <si>
    <t>Half-Maximum</t>
  </si>
  <si>
    <t xml:space="preserve">Negative 'Half-angle' </t>
  </si>
  <si>
    <t>Positive 'Half-angle'</t>
  </si>
  <si>
    <t>%</t>
  </si>
  <si>
    <t>Detector</t>
  </si>
  <si>
    <t>Hamamatsu H9656-20</t>
  </si>
  <si>
    <t>Lock-in Amplifier</t>
  </si>
  <si>
    <t>Stanford Research System SR830</t>
  </si>
  <si>
    <t>Auxiliar</t>
  </si>
  <si>
    <t>DOLP (max value)</t>
  </si>
  <si>
    <r>
      <t>(</t>
    </r>
    <r>
      <rPr>
        <b/>
        <sz val="11"/>
        <color theme="1"/>
        <rFont val="Calibri"/>
        <family val="2"/>
      </rPr>
      <t>⁰</t>
    </r>
    <r>
      <rPr>
        <b/>
        <sz val="11"/>
        <color theme="1"/>
        <rFont val="Calibri"/>
        <family val="2"/>
        <scheme val="minor"/>
      </rPr>
      <t>)</t>
    </r>
  </si>
  <si>
    <t>⁰</t>
  </si>
  <si>
    <t>⁰C</t>
  </si>
  <si>
    <t>PSA = 0⁰</t>
  </si>
  <si>
    <t>PSA = 45⁰</t>
  </si>
  <si>
    <t>PSA = 90⁰</t>
  </si>
  <si>
    <t>PSA = 135⁰</t>
  </si>
  <si>
    <t>(⁰)</t>
  </si>
  <si>
    <t>Row Position = Max.</t>
  </si>
  <si>
    <t>Wave Generator:</t>
  </si>
  <si>
    <t>Teledyne LeCroy WaveStation 2023</t>
  </si>
  <si>
    <t xml:space="preserve">Thorlabs TED200C </t>
  </si>
  <si>
    <t>Optical Power (avg.):</t>
  </si>
  <si>
    <t>Modulation Freq.:</t>
  </si>
  <si>
    <t>Hz</t>
  </si>
  <si>
    <t>LD Photodiode Current:</t>
  </si>
  <si>
    <t>Perpendicular Direction</t>
  </si>
  <si>
    <t>Parallel Direction</t>
  </si>
  <si>
    <t>S6705MG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</si>
</sst>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b/>
      <sz val="11"/>
      <color theme="1"/>
      <name val="Calibri"/>
      <family val="2"/>
      <scheme val="minor"/>
    </font>
    <font>
      <b/>
      <sz val="20"/>
      <color theme="1"/>
      <name val="Calibri"/>
      <family val="2"/>
      <scheme val="minor"/>
    </font>
    <font>
      <b/>
      <sz val="14"/>
      <color theme="1"/>
      <name val="Calibri"/>
      <family val="2"/>
      <scheme val="minor"/>
    </font>
    <font>
      <sz val="9"/>
      <color indexed="81"/>
      <name val="Tahoma"/>
      <family val="2"/>
    </font>
    <font>
      <b/>
      <sz val="9"/>
      <color indexed="81"/>
      <name val="Tahoma"/>
      <family val="2"/>
    </font>
    <font>
      <b/>
      <sz val="11"/>
      <color theme="1"/>
      <name val="Calibri"/>
      <family val="2"/>
    </font>
    <font>
      <sz val="8"/>
      <name val="Calibri"/>
      <family val="2"/>
      <scheme val="minor"/>
    </font>
    <font>
      <sz val="10"/>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0" tint="-0.249977111117893"/>
        <bgColor indexed="64"/>
      </patternFill>
    </fill>
  </fills>
  <borders count="1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32">
    <xf numFmtId="0" fontId="0" fillId="0" borderId="0" xfId="0"/>
    <xf numFmtId="0" fontId="1" fillId="0" borderId="0" xfId="0" applyFont="1"/>
    <xf numFmtId="0" fontId="0" fillId="2" borderId="0" xfId="0" applyFill="1"/>
    <xf numFmtId="0" fontId="1" fillId="0" borderId="0" xfId="0" applyFont="1" applyAlignment="1">
      <alignment horizontal="center"/>
    </xf>
    <xf numFmtId="2" fontId="0" fillId="0" borderId="0" xfId="0" applyNumberFormat="1"/>
    <xf numFmtId="11" fontId="0" fillId="0" borderId="0" xfId="0" applyNumberFormat="1"/>
    <xf numFmtId="164" fontId="0" fillId="0" borderId="0" xfId="0" applyNumberFormat="1"/>
    <xf numFmtId="0" fontId="1" fillId="4" borderId="0" xfId="0" applyFont="1" applyFill="1"/>
    <xf numFmtId="164" fontId="0" fillId="4" borderId="0" xfId="0" applyNumberFormat="1" applyFill="1"/>
    <xf numFmtId="0" fontId="0" fillId="4" borderId="0" xfId="0" applyFill="1"/>
    <xf numFmtId="0" fontId="1" fillId="0" borderId="10"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0" fillId="3" borderId="10" xfId="0" applyFill="1" applyBorder="1" applyAlignment="1">
      <alignment horizontal="center"/>
    </xf>
    <xf numFmtId="0" fontId="1" fillId="0" borderId="11" xfId="0" applyFont="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3" borderId="11" xfId="0" applyFill="1" applyBorder="1" applyAlignment="1">
      <alignment horizontal="center"/>
    </xf>
    <xf numFmtId="0" fontId="0" fillId="0" borderId="11" xfId="0" applyBorder="1" applyAlignment="1">
      <alignment horizontal="center"/>
    </xf>
    <xf numFmtId="0" fontId="1" fillId="0" borderId="9" xfId="0" applyFont="1" applyBorder="1" applyAlignment="1">
      <alignment horizontal="center"/>
    </xf>
    <xf numFmtId="0" fontId="1" fillId="3" borderId="9" xfId="0" applyFont="1" applyFill="1" applyBorder="1" applyAlignment="1">
      <alignment horizontal="center"/>
    </xf>
    <xf numFmtId="164" fontId="1" fillId="4" borderId="0" xfId="0" applyNumberFormat="1" applyFont="1" applyFill="1"/>
    <xf numFmtId="0" fontId="8" fillId="4" borderId="0" xfId="0" applyFont="1" applyFill="1" applyAlignment="1">
      <alignment vertical="center"/>
    </xf>
    <xf numFmtId="2" fontId="8" fillId="4" borderId="0" xfId="0" applyNumberFormat="1" applyFont="1" applyFill="1" applyAlignment="1">
      <alignment vertical="center"/>
    </xf>
    <xf numFmtId="0" fontId="2" fillId="0" borderId="0" xfId="0" applyFont="1" applyAlignment="1">
      <alignment horizontal="center"/>
    </xf>
    <xf numFmtId="0" fontId="3" fillId="0" borderId="0" xfId="0" applyFont="1" applyAlignment="1">
      <alignment horizontal="center"/>
    </xf>
    <xf numFmtId="0" fontId="0" fillId="0" borderId="0" xfId="0"/>
    <xf numFmtId="0" fontId="1" fillId="0" borderId="0" xfId="0" applyFont="1"/>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PSA = 0º</c:v>
          </c:tx>
          <c:spPr>
            <a:ln w="19050" cap="rnd">
              <a:solidFill>
                <a:schemeClr val="accent1"/>
              </a:solidFill>
              <a:round/>
            </a:ln>
            <a:effectLst/>
          </c:spPr>
          <c:marker>
            <c:symbol val="circle"/>
            <c:size val="5"/>
            <c:spPr>
              <a:noFill/>
              <a:ln w="9525">
                <a:noFill/>
              </a:ln>
              <a:effectLst/>
            </c:spPr>
          </c:marker>
          <c:xVal>
            <c:numRef>
              <c:f>Angle_Parallel!$E$9:$E$249</c:f>
              <c:numCache>
                <c:formatCode>0.00</c:formatCode>
                <c:ptCount val="241"/>
                <c:pt idx="0">
                  <c:v>-60</c:v>
                </c:pt>
                <c:pt idx="1">
                  <c:v>-59.5</c:v>
                </c:pt>
                <c:pt idx="2">
                  <c:v>-59</c:v>
                </c:pt>
                <c:pt idx="3">
                  <c:v>-58.5</c:v>
                </c:pt>
                <c:pt idx="4">
                  <c:v>-58</c:v>
                </c:pt>
                <c:pt idx="5">
                  <c:v>-57.5</c:v>
                </c:pt>
                <c:pt idx="6">
                  <c:v>-57</c:v>
                </c:pt>
                <c:pt idx="7">
                  <c:v>-56.5</c:v>
                </c:pt>
                <c:pt idx="8">
                  <c:v>-56</c:v>
                </c:pt>
                <c:pt idx="9">
                  <c:v>-55.5</c:v>
                </c:pt>
                <c:pt idx="10">
                  <c:v>-55</c:v>
                </c:pt>
                <c:pt idx="11">
                  <c:v>-54.5</c:v>
                </c:pt>
                <c:pt idx="12">
                  <c:v>-54</c:v>
                </c:pt>
                <c:pt idx="13">
                  <c:v>-53.5</c:v>
                </c:pt>
                <c:pt idx="14">
                  <c:v>-53</c:v>
                </c:pt>
                <c:pt idx="15">
                  <c:v>-52.5</c:v>
                </c:pt>
                <c:pt idx="16">
                  <c:v>-52</c:v>
                </c:pt>
                <c:pt idx="17">
                  <c:v>-51.5</c:v>
                </c:pt>
                <c:pt idx="18">
                  <c:v>-51</c:v>
                </c:pt>
                <c:pt idx="19">
                  <c:v>-50.5</c:v>
                </c:pt>
                <c:pt idx="20">
                  <c:v>-50</c:v>
                </c:pt>
                <c:pt idx="21">
                  <c:v>-49.5</c:v>
                </c:pt>
                <c:pt idx="22">
                  <c:v>-49</c:v>
                </c:pt>
                <c:pt idx="23">
                  <c:v>-48.5</c:v>
                </c:pt>
                <c:pt idx="24">
                  <c:v>-48</c:v>
                </c:pt>
                <c:pt idx="25">
                  <c:v>-47.5</c:v>
                </c:pt>
                <c:pt idx="26">
                  <c:v>-47</c:v>
                </c:pt>
                <c:pt idx="27">
                  <c:v>-46.5</c:v>
                </c:pt>
                <c:pt idx="28">
                  <c:v>-46</c:v>
                </c:pt>
                <c:pt idx="29">
                  <c:v>-45.5</c:v>
                </c:pt>
                <c:pt idx="30">
                  <c:v>-45</c:v>
                </c:pt>
                <c:pt idx="31">
                  <c:v>-44.5</c:v>
                </c:pt>
                <c:pt idx="32">
                  <c:v>-44</c:v>
                </c:pt>
                <c:pt idx="33">
                  <c:v>-43.5</c:v>
                </c:pt>
                <c:pt idx="34">
                  <c:v>-43</c:v>
                </c:pt>
                <c:pt idx="35">
                  <c:v>-42.5</c:v>
                </c:pt>
                <c:pt idx="36">
                  <c:v>-42</c:v>
                </c:pt>
                <c:pt idx="37">
                  <c:v>-41.5</c:v>
                </c:pt>
                <c:pt idx="38">
                  <c:v>-41</c:v>
                </c:pt>
                <c:pt idx="39">
                  <c:v>-40.5</c:v>
                </c:pt>
                <c:pt idx="40">
                  <c:v>-40</c:v>
                </c:pt>
                <c:pt idx="41">
                  <c:v>-39.5</c:v>
                </c:pt>
                <c:pt idx="42">
                  <c:v>-39</c:v>
                </c:pt>
                <c:pt idx="43">
                  <c:v>-38.5</c:v>
                </c:pt>
                <c:pt idx="44">
                  <c:v>-38</c:v>
                </c:pt>
                <c:pt idx="45">
                  <c:v>-37.5</c:v>
                </c:pt>
                <c:pt idx="46">
                  <c:v>-37</c:v>
                </c:pt>
                <c:pt idx="47">
                  <c:v>-36.5</c:v>
                </c:pt>
                <c:pt idx="48">
                  <c:v>-36</c:v>
                </c:pt>
                <c:pt idx="49">
                  <c:v>-35.5</c:v>
                </c:pt>
                <c:pt idx="50">
                  <c:v>-35</c:v>
                </c:pt>
                <c:pt idx="51">
                  <c:v>-34.5</c:v>
                </c:pt>
                <c:pt idx="52">
                  <c:v>-34</c:v>
                </c:pt>
                <c:pt idx="53">
                  <c:v>-33.5</c:v>
                </c:pt>
                <c:pt idx="54">
                  <c:v>-33</c:v>
                </c:pt>
                <c:pt idx="55">
                  <c:v>-32.5</c:v>
                </c:pt>
                <c:pt idx="56">
                  <c:v>-32</c:v>
                </c:pt>
                <c:pt idx="57">
                  <c:v>-31.5</c:v>
                </c:pt>
                <c:pt idx="58">
                  <c:v>-31</c:v>
                </c:pt>
                <c:pt idx="59">
                  <c:v>-30.5</c:v>
                </c:pt>
                <c:pt idx="60">
                  <c:v>-30</c:v>
                </c:pt>
                <c:pt idx="61">
                  <c:v>-29.5</c:v>
                </c:pt>
                <c:pt idx="62">
                  <c:v>-29</c:v>
                </c:pt>
                <c:pt idx="63">
                  <c:v>-28.5</c:v>
                </c:pt>
                <c:pt idx="64">
                  <c:v>-28</c:v>
                </c:pt>
                <c:pt idx="65">
                  <c:v>-27.5</c:v>
                </c:pt>
                <c:pt idx="66">
                  <c:v>-27</c:v>
                </c:pt>
                <c:pt idx="67">
                  <c:v>-26.5</c:v>
                </c:pt>
                <c:pt idx="68">
                  <c:v>-26</c:v>
                </c:pt>
                <c:pt idx="69">
                  <c:v>-25.5</c:v>
                </c:pt>
                <c:pt idx="70">
                  <c:v>-25</c:v>
                </c:pt>
                <c:pt idx="71">
                  <c:v>-24.5</c:v>
                </c:pt>
                <c:pt idx="72">
                  <c:v>-24</c:v>
                </c:pt>
                <c:pt idx="73">
                  <c:v>-23.5</c:v>
                </c:pt>
                <c:pt idx="74">
                  <c:v>-23</c:v>
                </c:pt>
                <c:pt idx="75">
                  <c:v>-22.5</c:v>
                </c:pt>
                <c:pt idx="76">
                  <c:v>-22</c:v>
                </c:pt>
                <c:pt idx="77">
                  <c:v>-21.5</c:v>
                </c:pt>
                <c:pt idx="78">
                  <c:v>-21</c:v>
                </c:pt>
                <c:pt idx="79">
                  <c:v>-20.5</c:v>
                </c:pt>
                <c:pt idx="80">
                  <c:v>-20</c:v>
                </c:pt>
                <c:pt idx="81">
                  <c:v>-19.5</c:v>
                </c:pt>
                <c:pt idx="82">
                  <c:v>-19</c:v>
                </c:pt>
                <c:pt idx="83">
                  <c:v>-18.5</c:v>
                </c:pt>
                <c:pt idx="84">
                  <c:v>-18</c:v>
                </c:pt>
                <c:pt idx="85">
                  <c:v>-17.5</c:v>
                </c:pt>
                <c:pt idx="86">
                  <c:v>-17</c:v>
                </c:pt>
                <c:pt idx="87">
                  <c:v>-16.5</c:v>
                </c:pt>
                <c:pt idx="88">
                  <c:v>-16</c:v>
                </c:pt>
                <c:pt idx="89">
                  <c:v>-15.5</c:v>
                </c:pt>
                <c:pt idx="90">
                  <c:v>-15</c:v>
                </c:pt>
                <c:pt idx="91">
                  <c:v>-14.5</c:v>
                </c:pt>
                <c:pt idx="92">
                  <c:v>-14</c:v>
                </c:pt>
                <c:pt idx="93">
                  <c:v>-13.5</c:v>
                </c:pt>
                <c:pt idx="94">
                  <c:v>-13</c:v>
                </c:pt>
                <c:pt idx="95">
                  <c:v>-12.5</c:v>
                </c:pt>
                <c:pt idx="96">
                  <c:v>-12</c:v>
                </c:pt>
                <c:pt idx="97">
                  <c:v>-11.5</c:v>
                </c:pt>
                <c:pt idx="98">
                  <c:v>-11</c:v>
                </c:pt>
                <c:pt idx="99">
                  <c:v>-10.5</c:v>
                </c:pt>
                <c:pt idx="100">
                  <c:v>-10</c:v>
                </c:pt>
                <c:pt idx="101">
                  <c:v>-9.5</c:v>
                </c:pt>
                <c:pt idx="102">
                  <c:v>-9</c:v>
                </c:pt>
                <c:pt idx="103">
                  <c:v>-8.5</c:v>
                </c:pt>
                <c:pt idx="104">
                  <c:v>-8</c:v>
                </c:pt>
                <c:pt idx="105">
                  <c:v>-7.5</c:v>
                </c:pt>
                <c:pt idx="106">
                  <c:v>-7</c:v>
                </c:pt>
                <c:pt idx="107">
                  <c:v>-6.5</c:v>
                </c:pt>
                <c:pt idx="108">
                  <c:v>-6</c:v>
                </c:pt>
                <c:pt idx="109">
                  <c:v>-5.5</c:v>
                </c:pt>
                <c:pt idx="110">
                  <c:v>-5</c:v>
                </c:pt>
                <c:pt idx="111">
                  <c:v>-4.5</c:v>
                </c:pt>
                <c:pt idx="112">
                  <c:v>-4</c:v>
                </c:pt>
                <c:pt idx="113">
                  <c:v>-3.5</c:v>
                </c:pt>
                <c:pt idx="114">
                  <c:v>-3</c:v>
                </c:pt>
                <c:pt idx="115">
                  <c:v>-2.5</c:v>
                </c:pt>
                <c:pt idx="116">
                  <c:v>-2</c:v>
                </c:pt>
                <c:pt idx="117">
                  <c:v>-1.5</c:v>
                </c:pt>
                <c:pt idx="118">
                  <c:v>-1</c:v>
                </c:pt>
                <c:pt idx="119">
                  <c:v>-0.5</c:v>
                </c:pt>
                <c:pt idx="120">
                  <c:v>0</c:v>
                </c:pt>
                <c:pt idx="121">
                  <c:v>0.5</c:v>
                </c:pt>
                <c:pt idx="122">
                  <c:v>1</c:v>
                </c:pt>
                <c:pt idx="123">
                  <c:v>1.5</c:v>
                </c:pt>
                <c:pt idx="124">
                  <c:v>2</c:v>
                </c:pt>
                <c:pt idx="125">
                  <c:v>2.5</c:v>
                </c:pt>
                <c:pt idx="126">
                  <c:v>3</c:v>
                </c:pt>
                <c:pt idx="127">
                  <c:v>3.5</c:v>
                </c:pt>
                <c:pt idx="128">
                  <c:v>4</c:v>
                </c:pt>
                <c:pt idx="129">
                  <c:v>4.5</c:v>
                </c:pt>
                <c:pt idx="130">
                  <c:v>5</c:v>
                </c:pt>
                <c:pt idx="131">
                  <c:v>5.5</c:v>
                </c:pt>
                <c:pt idx="132">
                  <c:v>6</c:v>
                </c:pt>
                <c:pt idx="133">
                  <c:v>6.5</c:v>
                </c:pt>
                <c:pt idx="134">
                  <c:v>7</c:v>
                </c:pt>
                <c:pt idx="135">
                  <c:v>7.5</c:v>
                </c:pt>
                <c:pt idx="136">
                  <c:v>8</c:v>
                </c:pt>
                <c:pt idx="137">
                  <c:v>8.5</c:v>
                </c:pt>
                <c:pt idx="138">
                  <c:v>9</c:v>
                </c:pt>
                <c:pt idx="139">
                  <c:v>9.5</c:v>
                </c:pt>
                <c:pt idx="140">
                  <c:v>10</c:v>
                </c:pt>
                <c:pt idx="141">
                  <c:v>10.5</c:v>
                </c:pt>
                <c:pt idx="142">
                  <c:v>11</c:v>
                </c:pt>
                <c:pt idx="143">
                  <c:v>11.5</c:v>
                </c:pt>
                <c:pt idx="144">
                  <c:v>12</c:v>
                </c:pt>
                <c:pt idx="145">
                  <c:v>12.5</c:v>
                </c:pt>
                <c:pt idx="146">
                  <c:v>13</c:v>
                </c:pt>
                <c:pt idx="147">
                  <c:v>13.5</c:v>
                </c:pt>
                <c:pt idx="148">
                  <c:v>14</c:v>
                </c:pt>
                <c:pt idx="149">
                  <c:v>14.5</c:v>
                </c:pt>
                <c:pt idx="150">
                  <c:v>15</c:v>
                </c:pt>
                <c:pt idx="151">
                  <c:v>15.5</c:v>
                </c:pt>
                <c:pt idx="152">
                  <c:v>16</c:v>
                </c:pt>
                <c:pt idx="153">
                  <c:v>16.5</c:v>
                </c:pt>
                <c:pt idx="154">
                  <c:v>17</c:v>
                </c:pt>
                <c:pt idx="155">
                  <c:v>17.5</c:v>
                </c:pt>
                <c:pt idx="156">
                  <c:v>18</c:v>
                </c:pt>
                <c:pt idx="157">
                  <c:v>18.5</c:v>
                </c:pt>
                <c:pt idx="158">
                  <c:v>19</c:v>
                </c:pt>
                <c:pt idx="159">
                  <c:v>19.5</c:v>
                </c:pt>
                <c:pt idx="160">
                  <c:v>20</c:v>
                </c:pt>
                <c:pt idx="161">
                  <c:v>20.5</c:v>
                </c:pt>
                <c:pt idx="162">
                  <c:v>21</c:v>
                </c:pt>
                <c:pt idx="163">
                  <c:v>21.5</c:v>
                </c:pt>
                <c:pt idx="164">
                  <c:v>22</c:v>
                </c:pt>
                <c:pt idx="165">
                  <c:v>22.5</c:v>
                </c:pt>
                <c:pt idx="166">
                  <c:v>23</c:v>
                </c:pt>
                <c:pt idx="167">
                  <c:v>23.5</c:v>
                </c:pt>
                <c:pt idx="168">
                  <c:v>24</c:v>
                </c:pt>
                <c:pt idx="169">
                  <c:v>24.5</c:v>
                </c:pt>
                <c:pt idx="170">
                  <c:v>25</c:v>
                </c:pt>
                <c:pt idx="171">
                  <c:v>25.5</c:v>
                </c:pt>
                <c:pt idx="172">
                  <c:v>26</c:v>
                </c:pt>
                <c:pt idx="173">
                  <c:v>26.5</c:v>
                </c:pt>
                <c:pt idx="174">
                  <c:v>27</c:v>
                </c:pt>
                <c:pt idx="175">
                  <c:v>27.5</c:v>
                </c:pt>
                <c:pt idx="176">
                  <c:v>28</c:v>
                </c:pt>
                <c:pt idx="177">
                  <c:v>28.5</c:v>
                </c:pt>
                <c:pt idx="178">
                  <c:v>29</c:v>
                </c:pt>
                <c:pt idx="179">
                  <c:v>29.5</c:v>
                </c:pt>
                <c:pt idx="180">
                  <c:v>30</c:v>
                </c:pt>
                <c:pt idx="181">
                  <c:v>30.5</c:v>
                </c:pt>
                <c:pt idx="182">
                  <c:v>31</c:v>
                </c:pt>
                <c:pt idx="183">
                  <c:v>31.5</c:v>
                </c:pt>
                <c:pt idx="184">
                  <c:v>32</c:v>
                </c:pt>
                <c:pt idx="185">
                  <c:v>32.5</c:v>
                </c:pt>
                <c:pt idx="186">
                  <c:v>33</c:v>
                </c:pt>
                <c:pt idx="187">
                  <c:v>33.5</c:v>
                </c:pt>
                <c:pt idx="188">
                  <c:v>34</c:v>
                </c:pt>
                <c:pt idx="189">
                  <c:v>34.5</c:v>
                </c:pt>
                <c:pt idx="190">
                  <c:v>35</c:v>
                </c:pt>
                <c:pt idx="191">
                  <c:v>35.5</c:v>
                </c:pt>
                <c:pt idx="192">
                  <c:v>36</c:v>
                </c:pt>
                <c:pt idx="193">
                  <c:v>36.5</c:v>
                </c:pt>
                <c:pt idx="194">
                  <c:v>37</c:v>
                </c:pt>
                <c:pt idx="195">
                  <c:v>37.5</c:v>
                </c:pt>
                <c:pt idx="196">
                  <c:v>38</c:v>
                </c:pt>
                <c:pt idx="197">
                  <c:v>38.5</c:v>
                </c:pt>
                <c:pt idx="198">
                  <c:v>39</c:v>
                </c:pt>
                <c:pt idx="199">
                  <c:v>39.5</c:v>
                </c:pt>
                <c:pt idx="200">
                  <c:v>40</c:v>
                </c:pt>
                <c:pt idx="201">
                  <c:v>40.5</c:v>
                </c:pt>
                <c:pt idx="202">
                  <c:v>41</c:v>
                </c:pt>
                <c:pt idx="203">
                  <c:v>41.5</c:v>
                </c:pt>
                <c:pt idx="204">
                  <c:v>42</c:v>
                </c:pt>
                <c:pt idx="205">
                  <c:v>42.5</c:v>
                </c:pt>
                <c:pt idx="206">
                  <c:v>43</c:v>
                </c:pt>
                <c:pt idx="207">
                  <c:v>43.5</c:v>
                </c:pt>
                <c:pt idx="208">
                  <c:v>44</c:v>
                </c:pt>
                <c:pt idx="209">
                  <c:v>44.5</c:v>
                </c:pt>
                <c:pt idx="210">
                  <c:v>45</c:v>
                </c:pt>
                <c:pt idx="211">
                  <c:v>45.5</c:v>
                </c:pt>
                <c:pt idx="212">
                  <c:v>46</c:v>
                </c:pt>
                <c:pt idx="213">
                  <c:v>46.5</c:v>
                </c:pt>
                <c:pt idx="214">
                  <c:v>47</c:v>
                </c:pt>
                <c:pt idx="215">
                  <c:v>47.5</c:v>
                </c:pt>
                <c:pt idx="216">
                  <c:v>48</c:v>
                </c:pt>
                <c:pt idx="217">
                  <c:v>48.5</c:v>
                </c:pt>
                <c:pt idx="218">
                  <c:v>49</c:v>
                </c:pt>
                <c:pt idx="219">
                  <c:v>49.5</c:v>
                </c:pt>
                <c:pt idx="220">
                  <c:v>50</c:v>
                </c:pt>
                <c:pt idx="221">
                  <c:v>50.5</c:v>
                </c:pt>
                <c:pt idx="222">
                  <c:v>51</c:v>
                </c:pt>
                <c:pt idx="223">
                  <c:v>51.5</c:v>
                </c:pt>
                <c:pt idx="224">
                  <c:v>52</c:v>
                </c:pt>
                <c:pt idx="225">
                  <c:v>52.5</c:v>
                </c:pt>
                <c:pt idx="226">
                  <c:v>53</c:v>
                </c:pt>
                <c:pt idx="227">
                  <c:v>53.5</c:v>
                </c:pt>
                <c:pt idx="228">
                  <c:v>54</c:v>
                </c:pt>
                <c:pt idx="229">
                  <c:v>54.5</c:v>
                </c:pt>
                <c:pt idx="230">
                  <c:v>55</c:v>
                </c:pt>
                <c:pt idx="231">
                  <c:v>55.5</c:v>
                </c:pt>
                <c:pt idx="232">
                  <c:v>56</c:v>
                </c:pt>
                <c:pt idx="233">
                  <c:v>56.5</c:v>
                </c:pt>
                <c:pt idx="234">
                  <c:v>57</c:v>
                </c:pt>
                <c:pt idx="235">
                  <c:v>57.5</c:v>
                </c:pt>
                <c:pt idx="236">
                  <c:v>58</c:v>
                </c:pt>
                <c:pt idx="237">
                  <c:v>58.5</c:v>
                </c:pt>
                <c:pt idx="238">
                  <c:v>59</c:v>
                </c:pt>
                <c:pt idx="239">
                  <c:v>59.5</c:v>
                </c:pt>
                <c:pt idx="240">
                  <c:v>60</c:v>
                </c:pt>
              </c:numCache>
            </c:numRef>
          </c:xVal>
          <c:yVal>
            <c:numRef>
              <c:f>Angle_Parallel!$F$9:$F$249</c:f>
              <c:numCache>
                <c:formatCode>General</c:formatCode>
                <c:ptCount val="241"/>
                <c:pt idx="0">
                  <c:v>2.0152999999999998E-5</c:v>
                </c:pt>
                <c:pt idx="1">
                  <c:v>1.9487000000000002E-5</c:v>
                </c:pt>
                <c:pt idx="2">
                  <c:v>2.1807999999999999E-5</c:v>
                </c:pt>
                <c:pt idx="3">
                  <c:v>2.2393000000000001E-5</c:v>
                </c:pt>
                <c:pt idx="4">
                  <c:v>2.4777E-5</c:v>
                </c:pt>
                <c:pt idx="5">
                  <c:v>2.4226000000000001E-5</c:v>
                </c:pt>
                <c:pt idx="6">
                  <c:v>1.9681E-5</c:v>
                </c:pt>
                <c:pt idx="7">
                  <c:v>2.0392000000000001E-5</c:v>
                </c:pt>
                <c:pt idx="8">
                  <c:v>1.9454E-5</c:v>
                </c:pt>
                <c:pt idx="9">
                  <c:v>2.9459999999999999E-5</c:v>
                </c:pt>
                <c:pt idx="10">
                  <c:v>2.3394999999999999E-5</c:v>
                </c:pt>
                <c:pt idx="11">
                  <c:v>1.8977000000000001E-5</c:v>
                </c:pt>
                <c:pt idx="12">
                  <c:v>2.0299E-5</c:v>
                </c:pt>
                <c:pt idx="13">
                  <c:v>2.1971999999999999E-5</c:v>
                </c:pt>
                <c:pt idx="14">
                  <c:v>1.9814999999999999E-5</c:v>
                </c:pt>
                <c:pt idx="15">
                  <c:v>1.8275999999999999E-5</c:v>
                </c:pt>
                <c:pt idx="16">
                  <c:v>1.6748999999999998E-5</c:v>
                </c:pt>
                <c:pt idx="17">
                  <c:v>1.7487E-5</c:v>
                </c:pt>
                <c:pt idx="18">
                  <c:v>1.5140000000000001E-5</c:v>
                </c:pt>
                <c:pt idx="19">
                  <c:v>1.4260999999999999E-5</c:v>
                </c:pt>
                <c:pt idx="20">
                  <c:v>1.4808E-5</c:v>
                </c:pt>
                <c:pt idx="21">
                  <c:v>1.3213999999999999E-5</c:v>
                </c:pt>
                <c:pt idx="22">
                  <c:v>1.3791000000000001E-5</c:v>
                </c:pt>
                <c:pt idx="23">
                  <c:v>1.2357E-5</c:v>
                </c:pt>
                <c:pt idx="24">
                  <c:v>1.289E-5</c:v>
                </c:pt>
                <c:pt idx="25">
                  <c:v>1.1671000000000001E-5</c:v>
                </c:pt>
                <c:pt idx="26">
                  <c:v>1.2189E-5</c:v>
                </c:pt>
                <c:pt idx="27">
                  <c:v>1.0871E-5</c:v>
                </c:pt>
                <c:pt idx="28">
                  <c:v>1.0889E-5</c:v>
                </c:pt>
                <c:pt idx="29">
                  <c:v>1.1056999999999999E-5</c:v>
                </c:pt>
                <c:pt idx="30">
                  <c:v>1.3132000000000001E-5</c:v>
                </c:pt>
                <c:pt idx="31">
                  <c:v>1.4256999999999999E-5</c:v>
                </c:pt>
                <c:pt idx="32">
                  <c:v>2.2248000000000001E-5</c:v>
                </c:pt>
                <c:pt idx="33">
                  <c:v>3.8736000000000003E-5</c:v>
                </c:pt>
                <c:pt idx="34">
                  <c:v>7.4633000000000002E-5</c:v>
                </c:pt>
                <c:pt idx="35">
                  <c:v>1.07408E-4</c:v>
                </c:pt>
                <c:pt idx="36">
                  <c:v>8.4758000000000004E-5</c:v>
                </c:pt>
                <c:pt idx="37">
                  <c:v>9.6500000000000001E-5</c:v>
                </c:pt>
                <c:pt idx="38">
                  <c:v>9.0062999999999995E-5</c:v>
                </c:pt>
                <c:pt idx="39">
                  <c:v>9.3282000000000006E-5</c:v>
                </c:pt>
                <c:pt idx="40">
                  <c:v>9.9539999999999999E-5</c:v>
                </c:pt>
                <c:pt idx="41">
                  <c:v>9.7215999999999999E-5</c:v>
                </c:pt>
                <c:pt idx="42">
                  <c:v>9.8825000000000003E-5</c:v>
                </c:pt>
                <c:pt idx="43">
                  <c:v>9.9689E-5</c:v>
                </c:pt>
                <c:pt idx="44">
                  <c:v>1.02848E-4</c:v>
                </c:pt>
                <c:pt idx="45">
                  <c:v>1.03117E-4</c:v>
                </c:pt>
                <c:pt idx="46">
                  <c:v>1.04249E-4</c:v>
                </c:pt>
                <c:pt idx="47">
                  <c:v>1.0445799999999999E-4</c:v>
                </c:pt>
                <c:pt idx="48">
                  <c:v>1.0746799999999999E-4</c:v>
                </c:pt>
                <c:pt idx="49">
                  <c:v>1.10299E-4</c:v>
                </c:pt>
                <c:pt idx="50">
                  <c:v>1.09286E-4</c:v>
                </c:pt>
                <c:pt idx="51">
                  <c:v>1.0982200000000001E-4</c:v>
                </c:pt>
                <c:pt idx="52">
                  <c:v>1.1348799999999999E-4</c:v>
                </c:pt>
                <c:pt idx="53">
                  <c:v>1.14114E-4</c:v>
                </c:pt>
                <c:pt idx="54">
                  <c:v>1.18167E-4</c:v>
                </c:pt>
                <c:pt idx="55">
                  <c:v>1.1912E-4</c:v>
                </c:pt>
                <c:pt idx="56">
                  <c:v>1.1620000000000001E-4</c:v>
                </c:pt>
                <c:pt idx="57">
                  <c:v>1.1533500000000001E-4</c:v>
                </c:pt>
                <c:pt idx="58">
                  <c:v>1.17749E-4</c:v>
                </c:pt>
                <c:pt idx="59">
                  <c:v>1.20789E-4</c:v>
                </c:pt>
                <c:pt idx="60">
                  <c:v>1.2370999999999999E-4</c:v>
                </c:pt>
                <c:pt idx="61">
                  <c:v>1.283E-4</c:v>
                </c:pt>
                <c:pt idx="62">
                  <c:v>1.3062499999999999E-4</c:v>
                </c:pt>
                <c:pt idx="63">
                  <c:v>1.4135299999999999E-4</c:v>
                </c:pt>
                <c:pt idx="64">
                  <c:v>1.4144299999999999E-4</c:v>
                </c:pt>
                <c:pt idx="65">
                  <c:v>1.4886399999999999E-4</c:v>
                </c:pt>
                <c:pt idx="66">
                  <c:v>1.5491300000000001E-4</c:v>
                </c:pt>
                <c:pt idx="67">
                  <c:v>1.6442E-4</c:v>
                </c:pt>
                <c:pt idx="68">
                  <c:v>1.67758E-4</c:v>
                </c:pt>
                <c:pt idx="69">
                  <c:v>1.71275E-4</c:v>
                </c:pt>
                <c:pt idx="70">
                  <c:v>1.7199000000000001E-4</c:v>
                </c:pt>
                <c:pt idx="71">
                  <c:v>1.81557E-4</c:v>
                </c:pt>
                <c:pt idx="72">
                  <c:v>1.7744399999999999E-4</c:v>
                </c:pt>
                <c:pt idx="73">
                  <c:v>1.90259E-4</c:v>
                </c:pt>
                <c:pt idx="74">
                  <c:v>1.9395400000000001E-4</c:v>
                </c:pt>
                <c:pt idx="75">
                  <c:v>1.7890399999999999E-4</c:v>
                </c:pt>
                <c:pt idx="76">
                  <c:v>1.79202E-4</c:v>
                </c:pt>
                <c:pt idx="77">
                  <c:v>1.7622199999999999E-4</c:v>
                </c:pt>
                <c:pt idx="78">
                  <c:v>1.69338E-4</c:v>
                </c:pt>
                <c:pt idx="79">
                  <c:v>1.7002299999999999E-4</c:v>
                </c:pt>
                <c:pt idx="80">
                  <c:v>1.7437400000000001E-4</c:v>
                </c:pt>
                <c:pt idx="81">
                  <c:v>1.79471E-4</c:v>
                </c:pt>
                <c:pt idx="82">
                  <c:v>2.15591E-4</c:v>
                </c:pt>
                <c:pt idx="83">
                  <c:v>2.0539899999999999E-4</c:v>
                </c:pt>
                <c:pt idx="84">
                  <c:v>2.2807799999999999E-4</c:v>
                </c:pt>
                <c:pt idx="85">
                  <c:v>2.4634800000000002E-4</c:v>
                </c:pt>
                <c:pt idx="86">
                  <c:v>2.67865E-4</c:v>
                </c:pt>
                <c:pt idx="87">
                  <c:v>2.8097799999999998E-4</c:v>
                </c:pt>
                <c:pt idx="88">
                  <c:v>3.7580900000000001E-4</c:v>
                </c:pt>
                <c:pt idx="89">
                  <c:v>3.4487400000000001E-4</c:v>
                </c:pt>
                <c:pt idx="90">
                  <c:v>4.4205999999999998E-4</c:v>
                </c:pt>
                <c:pt idx="91">
                  <c:v>4.3079400000000002E-4</c:v>
                </c:pt>
                <c:pt idx="92">
                  <c:v>5.7006299999999999E-4</c:v>
                </c:pt>
                <c:pt idx="93">
                  <c:v>5.5456500000000003E-4</c:v>
                </c:pt>
                <c:pt idx="94">
                  <c:v>4.3571199999999999E-4</c:v>
                </c:pt>
                <c:pt idx="95">
                  <c:v>4.1628100000000001E-4</c:v>
                </c:pt>
                <c:pt idx="96">
                  <c:v>5.6875100000000004E-4</c:v>
                </c:pt>
                <c:pt idx="97">
                  <c:v>8.1634899999999996E-4</c:v>
                </c:pt>
                <c:pt idx="98">
                  <c:v>1.2220200000000001E-3</c:v>
                </c:pt>
                <c:pt idx="99">
                  <c:v>2.2025299999999999E-3</c:v>
                </c:pt>
                <c:pt idx="100">
                  <c:v>3.43086E-3</c:v>
                </c:pt>
                <c:pt idx="101">
                  <c:v>5.5384900000000001E-3</c:v>
                </c:pt>
                <c:pt idx="102">
                  <c:v>8.31228E-3</c:v>
                </c:pt>
                <c:pt idx="103">
                  <c:v>1.33744E-2</c:v>
                </c:pt>
                <c:pt idx="104">
                  <c:v>1.9069800000000001E-2</c:v>
                </c:pt>
                <c:pt idx="105">
                  <c:v>2.7212299999999998E-2</c:v>
                </c:pt>
                <c:pt idx="106">
                  <c:v>3.7729499999999999E-2</c:v>
                </c:pt>
                <c:pt idx="107">
                  <c:v>5.1185799999999997E-2</c:v>
                </c:pt>
                <c:pt idx="108">
                  <c:v>6.7436700000000002E-2</c:v>
                </c:pt>
                <c:pt idx="109">
                  <c:v>8.6815400000000001E-2</c:v>
                </c:pt>
                <c:pt idx="110">
                  <c:v>0.110558</c:v>
                </c:pt>
                <c:pt idx="111">
                  <c:v>0.13646800000000001</c:v>
                </c:pt>
                <c:pt idx="112">
                  <c:v>0.16536799999999999</c:v>
                </c:pt>
                <c:pt idx="113">
                  <c:v>0.19750300000000001</c:v>
                </c:pt>
                <c:pt idx="114">
                  <c:v>0.231629</c:v>
                </c:pt>
                <c:pt idx="115">
                  <c:v>0.26886199999999999</c:v>
                </c:pt>
                <c:pt idx="116">
                  <c:v>0.29931799999999997</c:v>
                </c:pt>
                <c:pt idx="117">
                  <c:v>0.32891999999999999</c:v>
                </c:pt>
                <c:pt idx="118">
                  <c:v>0.35650799999999999</c:v>
                </c:pt>
                <c:pt idx="119">
                  <c:v>0.38543899999999998</c:v>
                </c:pt>
                <c:pt idx="120">
                  <c:v>0.40368799999999999</c:v>
                </c:pt>
                <c:pt idx="121">
                  <c:v>0.41437000000000002</c:v>
                </c:pt>
                <c:pt idx="122">
                  <c:v>0.41906900000000002</c:v>
                </c:pt>
                <c:pt idx="123">
                  <c:v>0.41260000000000002</c:v>
                </c:pt>
                <c:pt idx="124">
                  <c:v>0.40045399999999998</c:v>
                </c:pt>
                <c:pt idx="125">
                  <c:v>0.38287500000000002</c:v>
                </c:pt>
                <c:pt idx="126">
                  <c:v>0.36071999999999999</c:v>
                </c:pt>
                <c:pt idx="127">
                  <c:v>0.33300999999999997</c:v>
                </c:pt>
                <c:pt idx="128">
                  <c:v>0.29846400000000001</c:v>
                </c:pt>
                <c:pt idx="129">
                  <c:v>0.26343</c:v>
                </c:pt>
                <c:pt idx="130">
                  <c:v>0.22869999999999999</c:v>
                </c:pt>
                <c:pt idx="131">
                  <c:v>0.195191</c:v>
                </c:pt>
                <c:pt idx="132">
                  <c:v>0.16076799999999999</c:v>
                </c:pt>
                <c:pt idx="133">
                  <c:v>0.13092100000000001</c:v>
                </c:pt>
                <c:pt idx="134">
                  <c:v>0.104187</c:v>
                </c:pt>
                <c:pt idx="135">
                  <c:v>8.0814800000000006E-2</c:v>
                </c:pt>
                <c:pt idx="136">
                  <c:v>6.1721999999999999E-2</c:v>
                </c:pt>
                <c:pt idx="137">
                  <c:v>4.62954E-2</c:v>
                </c:pt>
                <c:pt idx="138">
                  <c:v>3.3325399999999998E-2</c:v>
                </c:pt>
                <c:pt idx="139">
                  <c:v>2.33423E-2</c:v>
                </c:pt>
                <c:pt idx="140">
                  <c:v>1.5854E-2</c:v>
                </c:pt>
                <c:pt idx="141">
                  <c:v>1.02425E-2</c:v>
                </c:pt>
                <c:pt idx="142">
                  <c:v>6.2728200000000001E-3</c:v>
                </c:pt>
                <c:pt idx="143">
                  <c:v>3.6282699999999998E-3</c:v>
                </c:pt>
                <c:pt idx="144">
                  <c:v>2.04565E-3</c:v>
                </c:pt>
                <c:pt idx="145">
                  <c:v>1.18066E-3</c:v>
                </c:pt>
                <c:pt idx="146">
                  <c:v>6.2245499999999995E-4</c:v>
                </c:pt>
                <c:pt idx="147">
                  <c:v>4.0626699999999998E-4</c:v>
                </c:pt>
                <c:pt idx="148">
                  <c:v>3.9726699999999998E-4</c:v>
                </c:pt>
                <c:pt idx="149">
                  <c:v>4.4489099999999999E-4</c:v>
                </c:pt>
                <c:pt idx="150">
                  <c:v>5.2625299999999996E-4</c:v>
                </c:pt>
                <c:pt idx="151">
                  <c:v>5.7739399999999995E-4</c:v>
                </c:pt>
                <c:pt idx="152">
                  <c:v>6.9851099999999997E-4</c:v>
                </c:pt>
                <c:pt idx="153">
                  <c:v>6.2394499999999999E-4</c:v>
                </c:pt>
                <c:pt idx="154">
                  <c:v>6.2370700000000004E-4</c:v>
                </c:pt>
                <c:pt idx="155">
                  <c:v>5.5009500000000001E-4</c:v>
                </c:pt>
                <c:pt idx="156">
                  <c:v>5.3871099999999999E-4</c:v>
                </c:pt>
                <c:pt idx="157">
                  <c:v>4.2820199999999998E-4</c:v>
                </c:pt>
                <c:pt idx="158">
                  <c:v>3.9786299999999998E-4</c:v>
                </c:pt>
                <c:pt idx="159">
                  <c:v>3.3933100000000001E-4</c:v>
                </c:pt>
                <c:pt idx="160">
                  <c:v>2.9367400000000001E-4</c:v>
                </c:pt>
                <c:pt idx="161">
                  <c:v>2.5993799999999998E-4</c:v>
                </c:pt>
                <c:pt idx="162">
                  <c:v>2.3859799999999999E-4</c:v>
                </c:pt>
                <c:pt idx="163">
                  <c:v>2.21492E-4</c:v>
                </c:pt>
                <c:pt idx="164">
                  <c:v>2.1982300000000001E-4</c:v>
                </c:pt>
                <c:pt idx="165">
                  <c:v>2.05875E-4</c:v>
                </c:pt>
                <c:pt idx="166">
                  <c:v>2.0462400000000001E-4</c:v>
                </c:pt>
                <c:pt idx="167">
                  <c:v>2.05935E-4</c:v>
                </c:pt>
                <c:pt idx="168">
                  <c:v>2.1600800000000001E-4</c:v>
                </c:pt>
                <c:pt idx="169">
                  <c:v>2.1696199999999999E-4</c:v>
                </c:pt>
                <c:pt idx="170">
                  <c:v>2.1106099999999999E-4</c:v>
                </c:pt>
                <c:pt idx="171">
                  <c:v>2.0963000000000001E-4</c:v>
                </c:pt>
                <c:pt idx="172">
                  <c:v>2.1326599999999999E-4</c:v>
                </c:pt>
                <c:pt idx="173">
                  <c:v>2.03551E-4</c:v>
                </c:pt>
                <c:pt idx="174">
                  <c:v>2.06889E-4</c:v>
                </c:pt>
                <c:pt idx="175">
                  <c:v>1.96398E-4</c:v>
                </c:pt>
                <c:pt idx="176">
                  <c:v>1.8411999999999999E-4</c:v>
                </c:pt>
                <c:pt idx="177">
                  <c:v>1.6194700000000001E-4</c:v>
                </c:pt>
                <c:pt idx="178">
                  <c:v>1.69636E-4</c:v>
                </c:pt>
                <c:pt idx="179">
                  <c:v>1.45019E-4</c:v>
                </c:pt>
                <c:pt idx="180">
                  <c:v>1.7631100000000001E-4</c:v>
                </c:pt>
                <c:pt idx="181">
                  <c:v>1.4245600000000001E-4</c:v>
                </c:pt>
                <c:pt idx="182">
                  <c:v>8.8531999999999999E-5</c:v>
                </c:pt>
                <c:pt idx="183">
                  <c:v>5.9199E-5</c:v>
                </c:pt>
                <c:pt idx="184">
                  <c:v>4.4450000000000003E-5</c:v>
                </c:pt>
                <c:pt idx="185">
                  <c:v>3.5188999999999998E-5</c:v>
                </c:pt>
                <c:pt idx="186">
                  <c:v>3.2153000000000002E-5</c:v>
                </c:pt>
                <c:pt idx="187">
                  <c:v>2.8595E-5</c:v>
                </c:pt>
                <c:pt idx="188">
                  <c:v>2.7552E-5</c:v>
                </c:pt>
                <c:pt idx="189">
                  <c:v>1.9908E-5</c:v>
                </c:pt>
                <c:pt idx="190">
                  <c:v>2.3257000000000001E-5</c:v>
                </c:pt>
                <c:pt idx="191">
                  <c:v>3.5234000000000002E-5</c:v>
                </c:pt>
                <c:pt idx="192">
                  <c:v>2.8334999999999999E-5</c:v>
                </c:pt>
                <c:pt idx="193">
                  <c:v>2.7421999999999999E-5</c:v>
                </c:pt>
                <c:pt idx="194">
                  <c:v>1.9409E-5</c:v>
                </c:pt>
                <c:pt idx="195">
                  <c:v>2.173E-5</c:v>
                </c:pt>
                <c:pt idx="196">
                  <c:v>2.5015E-5</c:v>
                </c:pt>
                <c:pt idx="197">
                  <c:v>2.1752000000000001E-5</c:v>
                </c:pt>
                <c:pt idx="198">
                  <c:v>2.7402999999999998E-5</c:v>
                </c:pt>
                <c:pt idx="199">
                  <c:v>2.2512000000000001E-5</c:v>
                </c:pt>
                <c:pt idx="200">
                  <c:v>3.1619999999999999E-5</c:v>
                </c:pt>
                <c:pt idx="201">
                  <c:v>2.7075000000000001E-5</c:v>
                </c:pt>
                <c:pt idx="202">
                  <c:v>2.3159999999999998E-5</c:v>
                </c:pt>
                <c:pt idx="203">
                  <c:v>2.3487999999999999E-5</c:v>
                </c:pt>
                <c:pt idx="204">
                  <c:v>1.9539E-5</c:v>
                </c:pt>
                <c:pt idx="205">
                  <c:v>1.7546000000000001E-5</c:v>
                </c:pt>
                <c:pt idx="206">
                  <c:v>1.9513000000000001E-5</c:v>
                </c:pt>
                <c:pt idx="207">
                  <c:v>1.9375E-5</c:v>
                </c:pt>
                <c:pt idx="208">
                  <c:v>1.8987999999999998E-5</c:v>
                </c:pt>
                <c:pt idx="209">
                  <c:v>1.6149000000000001E-5</c:v>
                </c:pt>
                <c:pt idx="210">
                  <c:v>1.4837999999999999E-5</c:v>
                </c:pt>
                <c:pt idx="211">
                  <c:v>1.3087E-5</c:v>
                </c:pt>
                <c:pt idx="212">
                  <c:v>1.4409E-5</c:v>
                </c:pt>
                <c:pt idx="213">
                  <c:v>1.6123000000000001E-5</c:v>
                </c:pt>
                <c:pt idx="214">
                  <c:v>1.4208E-5</c:v>
                </c:pt>
                <c:pt idx="215">
                  <c:v>1.5274E-5</c:v>
                </c:pt>
                <c:pt idx="216">
                  <c:v>1.4313E-5</c:v>
                </c:pt>
                <c:pt idx="217">
                  <c:v>1.2833999999999999E-5</c:v>
                </c:pt>
                <c:pt idx="218">
                  <c:v>1.2486999999999999E-5</c:v>
                </c:pt>
                <c:pt idx="219">
                  <c:v>1.2159E-5</c:v>
                </c:pt>
                <c:pt idx="220">
                  <c:v>1.2729E-5</c:v>
                </c:pt>
                <c:pt idx="221">
                  <c:v>1.3508E-5</c:v>
                </c:pt>
                <c:pt idx="222">
                  <c:v>1.2058999999999999E-5</c:v>
                </c:pt>
                <c:pt idx="223">
                  <c:v>1.1984000000000001E-5</c:v>
                </c:pt>
                <c:pt idx="224">
                  <c:v>1.3139000000000001E-5</c:v>
                </c:pt>
                <c:pt idx="225">
                  <c:v>1.6239000000000002E-5</c:v>
                </c:pt>
                <c:pt idx="226">
                  <c:v>1.4253000000000001E-5</c:v>
                </c:pt>
                <c:pt idx="227">
                  <c:v>1.6368999999999999E-5</c:v>
                </c:pt>
                <c:pt idx="228">
                  <c:v>1.5531000000000001E-5</c:v>
                </c:pt>
                <c:pt idx="229">
                  <c:v>1.6994999999999999E-5</c:v>
                </c:pt>
                <c:pt idx="230">
                  <c:v>1.486E-5</c:v>
                </c:pt>
                <c:pt idx="231">
                  <c:v>1.4532000000000001E-5</c:v>
                </c:pt>
                <c:pt idx="232">
                  <c:v>1.7844000000000001E-5</c:v>
                </c:pt>
                <c:pt idx="233">
                  <c:v>1.7036000000000001E-5</c:v>
                </c:pt>
                <c:pt idx="234">
                  <c:v>1.7334E-5</c:v>
                </c:pt>
                <c:pt idx="235">
                  <c:v>2.3119E-5</c:v>
                </c:pt>
                <c:pt idx="236">
                  <c:v>1.8586000000000001E-5</c:v>
                </c:pt>
                <c:pt idx="237">
                  <c:v>1.5716999999999999E-5</c:v>
                </c:pt>
                <c:pt idx="238">
                  <c:v>1.7776999999999999E-5</c:v>
                </c:pt>
                <c:pt idx="239">
                  <c:v>1.6748999999999998E-5</c:v>
                </c:pt>
                <c:pt idx="240">
                  <c:v>1.7960000000000001E-5</c:v>
                </c:pt>
              </c:numCache>
            </c:numRef>
          </c:yVal>
          <c:smooth val="0"/>
          <c:extLst>
            <c:ext xmlns:c16="http://schemas.microsoft.com/office/drawing/2014/chart" uri="{C3380CC4-5D6E-409C-BE32-E72D297353CC}">
              <c16:uniqueId val="{00000000-7B1C-4EE1-8072-58836F420B97}"/>
            </c:ext>
          </c:extLst>
        </c:ser>
        <c:ser>
          <c:idx val="1"/>
          <c:order val="1"/>
          <c:tx>
            <c:v>PSA = 45º</c:v>
          </c:tx>
          <c:spPr>
            <a:ln w="25400" cap="rnd">
              <a:solidFill>
                <a:schemeClr val="accent2"/>
              </a:solidFill>
              <a:round/>
            </a:ln>
            <a:effectLst/>
          </c:spPr>
          <c:marker>
            <c:symbol val="circle"/>
            <c:size val="5"/>
            <c:spPr>
              <a:noFill/>
              <a:ln w="9525">
                <a:noFill/>
              </a:ln>
              <a:effectLst/>
            </c:spPr>
          </c:marker>
          <c:xVal>
            <c:numRef>
              <c:f>Angle_Parallel!$E$9:$E$249</c:f>
              <c:numCache>
                <c:formatCode>0.00</c:formatCode>
                <c:ptCount val="241"/>
                <c:pt idx="0">
                  <c:v>-60</c:v>
                </c:pt>
                <c:pt idx="1">
                  <c:v>-59.5</c:v>
                </c:pt>
                <c:pt idx="2">
                  <c:v>-59</c:v>
                </c:pt>
                <c:pt idx="3">
                  <c:v>-58.5</c:v>
                </c:pt>
                <c:pt idx="4">
                  <c:v>-58</c:v>
                </c:pt>
                <c:pt idx="5">
                  <c:v>-57.5</c:v>
                </c:pt>
                <c:pt idx="6">
                  <c:v>-57</c:v>
                </c:pt>
                <c:pt idx="7">
                  <c:v>-56.5</c:v>
                </c:pt>
                <c:pt idx="8">
                  <c:v>-56</c:v>
                </c:pt>
                <c:pt idx="9">
                  <c:v>-55.5</c:v>
                </c:pt>
                <c:pt idx="10">
                  <c:v>-55</c:v>
                </c:pt>
                <c:pt idx="11">
                  <c:v>-54.5</c:v>
                </c:pt>
                <c:pt idx="12">
                  <c:v>-54</c:v>
                </c:pt>
                <c:pt idx="13">
                  <c:v>-53.5</c:v>
                </c:pt>
                <c:pt idx="14">
                  <c:v>-53</c:v>
                </c:pt>
                <c:pt idx="15">
                  <c:v>-52.5</c:v>
                </c:pt>
                <c:pt idx="16">
                  <c:v>-52</c:v>
                </c:pt>
                <c:pt idx="17">
                  <c:v>-51.5</c:v>
                </c:pt>
                <c:pt idx="18">
                  <c:v>-51</c:v>
                </c:pt>
                <c:pt idx="19">
                  <c:v>-50.5</c:v>
                </c:pt>
                <c:pt idx="20">
                  <c:v>-50</c:v>
                </c:pt>
                <c:pt idx="21">
                  <c:v>-49.5</c:v>
                </c:pt>
                <c:pt idx="22">
                  <c:v>-49</c:v>
                </c:pt>
                <c:pt idx="23">
                  <c:v>-48.5</c:v>
                </c:pt>
                <c:pt idx="24">
                  <c:v>-48</c:v>
                </c:pt>
                <c:pt idx="25">
                  <c:v>-47.5</c:v>
                </c:pt>
                <c:pt idx="26">
                  <c:v>-47</c:v>
                </c:pt>
                <c:pt idx="27">
                  <c:v>-46.5</c:v>
                </c:pt>
                <c:pt idx="28">
                  <c:v>-46</c:v>
                </c:pt>
                <c:pt idx="29">
                  <c:v>-45.5</c:v>
                </c:pt>
                <c:pt idx="30">
                  <c:v>-45</c:v>
                </c:pt>
                <c:pt idx="31">
                  <c:v>-44.5</c:v>
                </c:pt>
                <c:pt idx="32">
                  <c:v>-44</c:v>
                </c:pt>
                <c:pt idx="33">
                  <c:v>-43.5</c:v>
                </c:pt>
                <c:pt idx="34">
                  <c:v>-43</c:v>
                </c:pt>
                <c:pt idx="35">
                  <c:v>-42.5</c:v>
                </c:pt>
                <c:pt idx="36">
                  <c:v>-42</c:v>
                </c:pt>
                <c:pt idx="37">
                  <c:v>-41.5</c:v>
                </c:pt>
                <c:pt idx="38">
                  <c:v>-41</c:v>
                </c:pt>
                <c:pt idx="39">
                  <c:v>-40.5</c:v>
                </c:pt>
                <c:pt idx="40">
                  <c:v>-40</c:v>
                </c:pt>
                <c:pt idx="41">
                  <c:v>-39.5</c:v>
                </c:pt>
                <c:pt idx="42">
                  <c:v>-39</c:v>
                </c:pt>
                <c:pt idx="43">
                  <c:v>-38.5</c:v>
                </c:pt>
                <c:pt idx="44">
                  <c:v>-38</c:v>
                </c:pt>
                <c:pt idx="45">
                  <c:v>-37.5</c:v>
                </c:pt>
                <c:pt idx="46">
                  <c:v>-37</c:v>
                </c:pt>
                <c:pt idx="47">
                  <c:v>-36.5</c:v>
                </c:pt>
                <c:pt idx="48">
                  <c:v>-36</c:v>
                </c:pt>
                <c:pt idx="49">
                  <c:v>-35.5</c:v>
                </c:pt>
                <c:pt idx="50">
                  <c:v>-35</c:v>
                </c:pt>
                <c:pt idx="51">
                  <c:v>-34.5</c:v>
                </c:pt>
                <c:pt idx="52">
                  <c:v>-34</c:v>
                </c:pt>
                <c:pt idx="53">
                  <c:v>-33.5</c:v>
                </c:pt>
                <c:pt idx="54">
                  <c:v>-33</c:v>
                </c:pt>
                <c:pt idx="55">
                  <c:v>-32.5</c:v>
                </c:pt>
                <c:pt idx="56">
                  <c:v>-32</c:v>
                </c:pt>
                <c:pt idx="57">
                  <c:v>-31.5</c:v>
                </c:pt>
                <c:pt idx="58">
                  <c:v>-31</c:v>
                </c:pt>
                <c:pt idx="59">
                  <c:v>-30.5</c:v>
                </c:pt>
                <c:pt idx="60">
                  <c:v>-30</c:v>
                </c:pt>
                <c:pt idx="61">
                  <c:v>-29.5</c:v>
                </c:pt>
                <c:pt idx="62">
                  <c:v>-29</c:v>
                </c:pt>
                <c:pt idx="63">
                  <c:v>-28.5</c:v>
                </c:pt>
                <c:pt idx="64">
                  <c:v>-28</c:v>
                </c:pt>
                <c:pt idx="65">
                  <c:v>-27.5</c:v>
                </c:pt>
                <c:pt idx="66">
                  <c:v>-27</c:v>
                </c:pt>
                <c:pt idx="67">
                  <c:v>-26.5</c:v>
                </c:pt>
                <c:pt idx="68">
                  <c:v>-26</c:v>
                </c:pt>
                <c:pt idx="69">
                  <c:v>-25.5</c:v>
                </c:pt>
                <c:pt idx="70">
                  <c:v>-25</c:v>
                </c:pt>
                <c:pt idx="71">
                  <c:v>-24.5</c:v>
                </c:pt>
                <c:pt idx="72">
                  <c:v>-24</c:v>
                </c:pt>
                <c:pt idx="73">
                  <c:v>-23.5</c:v>
                </c:pt>
                <c:pt idx="74">
                  <c:v>-23</c:v>
                </c:pt>
                <c:pt idx="75">
                  <c:v>-22.5</c:v>
                </c:pt>
                <c:pt idx="76">
                  <c:v>-22</c:v>
                </c:pt>
                <c:pt idx="77">
                  <c:v>-21.5</c:v>
                </c:pt>
                <c:pt idx="78">
                  <c:v>-21</c:v>
                </c:pt>
                <c:pt idx="79">
                  <c:v>-20.5</c:v>
                </c:pt>
                <c:pt idx="80">
                  <c:v>-20</c:v>
                </c:pt>
                <c:pt idx="81">
                  <c:v>-19.5</c:v>
                </c:pt>
                <c:pt idx="82">
                  <c:v>-19</c:v>
                </c:pt>
                <c:pt idx="83">
                  <c:v>-18.5</c:v>
                </c:pt>
                <c:pt idx="84">
                  <c:v>-18</c:v>
                </c:pt>
                <c:pt idx="85">
                  <c:v>-17.5</c:v>
                </c:pt>
                <c:pt idx="86">
                  <c:v>-17</c:v>
                </c:pt>
                <c:pt idx="87">
                  <c:v>-16.5</c:v>
                </c:pt>
                <c:pt idx="88">
                  <c:v>-16</c:v>
                </c:pt>
                <c:pt idx="89">
                  <c:v>-15.5</c:v>
                </c:pt>
                <c:pt idx="90">
                  <c:v>-15</c:v>
                </c:pt>
                <c:pt idx="91">
                  <c:v>-14.5</c:v>
                </c:pt>
                <c:pt idx="92">
                  <c:v>-14</c:v>
                </c:pt>
                <c:pt idx="93">
                  <c:v>-13.5</c:v>
                </c:pt>
                <c:pt idx="94">
                  <c:v>-13</c:v>
                </c:pt>
                <c:pt idx="95">
                  <c:v>-12.5</c:v>
                </c:pt>
                <c:pt idx="96">
                  <c:v>-12</c:v>
                </c:pt>
                <c:pt idx="97">
                  <c:v>-11.5</c:v>
                </c:pt>
                <c:pt idx="98">
                  <c:v>-11</c:v>
                </c:pt>
                <c:pt idx="99">
                  <c:v>-10.5</c:v>
                </c:pt>
                <c:pt idx="100">
                  <c:v>-10</c:v>
                </c:pt>
                <c:pt idx="101">
                  <c:v>-9.5</c:v>
                </c:pt>
                <c:pt idx="102">
                  <c:v>-9</c:v>
                </c:pt>
                <c:pt idx="103">
                  <c:v>-8.5</c:v>
                </c:pt>
                <c:pt idx="104">
                  <c:v>-8</c:v>
                </c:pt>
                <c:pt idx="105">
                  <c:v>-7.5</c:v>
                </c:pt>
                <c:pt idx="106">
                  <c:v>-7</c:v>
                </c:pt>
                <c:pt idx="107">
                  <c:v>-6.5</c:v>
                </c:pt>
                <c:pt idx="108">
                  <c:v>-6</c:v>
                </c:pt>
                <c:pt idx="109">
                  <c:v>-5.5</c:v>
                </c:pt>
                <c:pt idx="110">
                  <c:v>-5</c:v>
                </c:pt>
                <c:pt idx="111">
                  <c:v>-4.5</c:v>
                </c:pt>
                <c:pt idx="112">
                  <c:v>-4</c:v>
                </c:pt>
                <c:pt idx="113">
                  <c:v>-3.5</c:v>
                </c:pt>
                <c:pt idx="114">
                  <c:v>-3</c:v>
                </c:pt>
                <c:pt idx="115">
                  <c:v>-2.5</c:v>
                </c:pt>
                <c:pt idx="116">
                  <c:v>-2</c:v>
                </c:pt>
                <c:pt idx="117">
                  <c:v>-1.5</c:v>
                </c:pt>
                <c:pt idx="118">
                  <c:v>-1</c:v>
                </c:pt>
                <c:pt idx="119">
                  <c:v>-0.5</c:v>
                </c:pt>
                <c:pt idx="120">
                  <c:v>0</c:v>
                </c:pt>
                <c:pt idx="121">
                  <c:v>0.5</c:v>
                </c:pt>
                <c:pt idx="122">
                  <c:v>1</c:v>
                </c:pt>
                <c:pt idx="123">
                  <c:v>1.5</c:v>
                </c:pt>
                <c:pt idx="124">
                  <c:v>2</c:v>
                </c:pt>
                <c:pt idx="125">
                  <c:v>2.5</c:v>
                </c:pt>
                <c:pt idx="126">
                  <c:v>3</c:v>
                </c:pt>
                <c:pt idx="127">
                  <c:v>3.5</c:v>
                </c:pt>
                <c:pt idx="128">
                  <c:v>4</c:v>
                </c:pt>
                <c:pt idx="129">
                  <c:v>4.5</c:v>
                </c:pt>
                <c:pt idx="130">
                  <c:v>5</c:v>
                </c:pt>
                <c:pt idx="131">
                  <c:v>5.5</c:v>
                </c:pt>
                <c:pt idx="132">
                  <c:v>6</c:v>
                </c:pt>
                <c:pt idx="133">
                  <c:v>6.5</c:v>
                </c:pt>
                <c:pt idx="134">
                  <c:v>7</c:v>
                </c:pt>
                <c:pt idx="135">
                  <c:v>7.5</c:v>
                </c:pt>
                <c:pt idx="136">
                  <c:v>8</c:v>
                </c:pt>
                <c:pt idx="137">
                  <c:v>8.5</c:v>
                </c:pt>
                <c:pt idx="138">
                  <c:v>9</c:v>
                </c:pt>
                <c:pt idx="139">
                  <c:v>9.5</c:v>
                </c:pt>
                <c:pt idx="140">
                  <c:v>10</c:v>
                </c:pt>
                <c:pt idx="141">
                  <c:v>10.5</c:v>
                </c:pt>
                <c:pt idx="142">
                  <c:v>11</c:v>
                </c:pt>
                <c:pt idx="143">
                  <c:v>11.5</c:v>
                </c:pt>
                <c:pt idx="144">
                  <c:v>12</c:v>
                </c:pt>
                <c:pt idx="145">
                  <c:v>12.5</c:v>
                </c:pt>
                <c:pt idx="146">
                  <c:v>13</c:v>
                </c:pt>
                <c:pt idx="147">
                  <c:v>13.5</c:v>
                </c:pt>
                <c:pt idx="148">
                  <c:v>14</c:v>
                </c:pt>
                <c:pt idx="149">
                  <c:v>14.5</c:v>
                </c:pt>
                <c:pt idx="150">
                  <c:v>15</c:v>
                </c:pt>
                <c:pt idx="151">
                  <c:v>15.5</c:v>
                </c:pt>
                <c:pt idx="152">
                  <c:v>16</c:v>
                </c:pt>
                <c:pt idx="153">
                  <c:v>16.5</c:v>
                </c:pt>
                <c:pt idx="154">
                  <c:v>17</c:v>
                </c:pt>
                <c:pt idx="155">
                  <c:v>17.5</c:v>
                </c:pt>
                <c:pt idx="156">
                  <c:v>18</c:v>
                </c:pt>
                <c:pt idx="157">
                  <c:v>18.5</c:v>
                </c:pt>
                <c:pt idx="158">
                  <c:v>19</c:v>
                </c:pt>
                <c:pt idx="159">
                  <c:v>19.5</c:v>
                </c:pt>
                <c:pt idx="160">
                  <c:v>20</c:v>
                </c:pt>
                <c:pt idx="161">
                  <c:v>20.5</c:v>
                </c:pt>
                <c:pt idx="162">
                  <c:v>21</c:v>
                </c:pt>
                <c:pt idx="163">
                  <c:v>21.5</c:v>
                </c:pt>
                <c:pt idx="164">
                  <c:v>22</c:v>
                </c:pt>
                <c:pt idx="165">
                  <c:v>22.5</c:v>
                </c:pt>
                <c:pt idx="166">
                  <c:v>23</c:v>
                </c:pt>
                <c:pt idx="167">
                  <c:v>23.5</c:v>
                </c:pt>
                <c:pt idx="168">
                  <c:v>24</c:v>
                </c:pt>
                <c:pt idx="169">
                  <c:v>24.5</c:v>
                </c:pt>
                <c:pt idx="170">
                  <c:v>25</c:v>
                </c:pt>
                <c:pt idx="171">
                  <c:v>25.5</c:v>
                </c:pt>
                <c:pt idx="172">
                  <c:v>26</c:v>
                </c:pt>
                <c:pt idx="173">
                  <c:v>26.5</c:v>
                </c:pt>
                <c:pt idx="174">
                  <c:v>27</c:v>
                </c:pt>
                <c:pt idx="175">
                  <c:v>27.5</c:v>
                </c:pt>
                <c:pt idx="176">
                  <c:v>28</c:v>
                </c:pt>
                <c:pt idx="177">
                  <c:v>28.5</c:v>
                </c:pt>
                <c:pt idx="178">
                  <c:v>29</c:v>
                </c:pt>
                <c:pt idx="179">
                  <c:v>29.5</c:v>
                </c:pt>
                <c:pt idx="180">
                  <c:v>30</c:v>
                </c:pt>
                <c:pt idx="181">
                  <c:v>30.5</c:v>
                </c:pt>
                <c:pt idx="182">
                  <c:v>31</c:v>
                </c:pt>
                <c:pt idx="183">
                  <c:v>31.5</c:v>
                </c:pt>
                <c:pt idx="184">
                  <c:v>32</c:v>
                </c:pt>
                <c:pt idx="185">
                  <c:v>32.5</c:v>
                </c:pt>
                <c:pt idx="186">
                  <c:v>33</c:v>
                </c:pt>
                <c:pt idx="187">
                  <c:v>33.5</c:v>
                </c:pt>
                <c:pt idx="188">
                  <c:v>34</c:v>
                </c:pt>
                <c:pt idx="189">
                  <c:v>34.5</c:v>
                </c:pt>
                <c:pt idx="190">
                  <c:v>35</c:v>
                </c:pt>
                <c:pt idx="191">
                  <c:v>35.5</c:v>
                </c:pt>
                <c:pt idx="192">
                  <c:v>36</c:v>
                </c:pt>
                <c:pt idx="193">
                  <c:v>36.5</c:v>
                </c:pt>
                <c:pt idx="194">
                  <c:v>37</c:v>
                </c:pt>
                <c:pt idx="195">
                  <c:v>37.5</c:v>
                </c:pt>
                <c:pt idx="196">
                  <c:v>38</c:v>
                </c:pt>
                <c:pt idx="197">
                  <c:v>38.5</c:v>
                </c:pt>
                <c:pt idx="198">
                  <c:v>39</c:v>
                </c:pt>
                <c:pt idx="199">
                  <c:v>39.5</c:v>
                </c:pt>
                <c:pt idx="200">
                  <c:v>40</c:v>
                </c:pt>
                <c:pt idx="201">
                  <c:v>40.5</c:v>
                </c:pt>
                <c:pt idx="202">
                  <c:v>41</c:v>
                </c:pt>
                <c:pt idx="203">
                  <c:v>41.5</c:v>
                </c:pt>
                <c:pt idx="204">
                  <c:v>42</c:v>
                </c:pt>
                <c:pt idx="205">
                  <c:v>42.5</c:v>
                </c:pt>
                <c:pt idx="206">
                  <c:v>43</c:v>
                </c:pt>
                <c:pt idx="207">
                  <c:v>43.5</c:v>
                </c:pt>
                <c:pt idx="208">
                  <c:v>44</c:v>
                </c:pt>
                <c:pt idx="209">
                  <c:v>44.5</c:v>
                </c:pt>
                <c:pt idx="210">
                  <c:v>45</c:v>
                </c:pt>
                <c:pt idx="211">
                  <c:v>45.5</c:v>
                </c:pt>
                <c:pt idx="212">
                  <c:v>46</c:v>
                </c:pt>
                <c:pt idx="213">
                  <c:v>46.5</c:v>
                </c:pt>
                <c:pt idx="214">
                  <c:v>47</c:v>
                </c:pt>
                <c:pt idx="215">
                  <c:v>47.5</c:v>
                </c:pt>
                <c:pt idx="216">
                  <c:v>48</c:v>
                </c:pt>
                <c:pt idx="217">
                  <c:v>48.5</c:v>
                </c:pt>
                <c:pt idx="218">
                  <c:v>49</c:v>
                </c:pt>
                <c:pt idx="219">
                  <c:v>49.5</c:v>
                </c:pt>
                <c:pt idx="220">
                  <c:v>50</c:v>
                </c:pt>
                <c:pt idx="221">
                  <c:v>50.5</c:v>
                </c:pt>
                <c:pt idx="222">
                  <c:v>51</c:v>
                </c:pt>
                <c:pt idx="223">
                  <c:v>51.5</c:v>
                </c:pt>
                <c:pt idx="224">
                  <c:v>52</c:v>
                </c:pt>
                <c:pt idx="225">
                  <c:v>52.5</c:v>
                </c:pt>
                <c:pt idx="226">
                  <c:v>53</c:v>
                </c:pt>
                <c:pt idx="227">
                  <c:v>53.5</c:v>
                </c:pt>
                <c:pt idx="228">
                  <c:v>54</c:v>
                </c:pt>
                <c:pt idx="229">
                  <c:v>54.5</c:v>
                </c:pt>
                <c:pt idx="230">
                  <c:v>55</c:v>
                </c:pt>
                <c:pt idx="231">
                  <c:v>55.5</c:v>
                </c:pt>
                <c:pt idx="232">
                  <c:v>56</c:v>
                </c:pt>
                <c:pt idx="233">
                  <c:v>56.5</c:v>
                </c:pt>
                <c:pt idx="234">
                  <c:v>57</c:v>
                </c:pt>
                <c:pt idx="235">
                  <c:v>57.5</c:v>
                </c:pt>
                <c:pt idx="236">
                  <c:v>58</c:v>
                </c:pt>
                <c:pt idx="237">
                  <c:v>58.5</c:v>
                </c:pt>
                <c:pt idx="238">
                  <c:v>59</c:v>
                </c:pt>
                <c:pt idx="239">
                  <c:v>59.5</c:v>
                </c:pt>
                <c:pt idx="240">
                  <c:v>60</c:v>
                </c:pt>
              </c:numCache>
            </c:numRef>
          </c:xVal>
          <c:yVal>
            <c:numRef>
              <c:f>Angle_Parallel!$G$9:$G$249</c:f>
              <c:numCache>
                <c:formatCode>General</c:formatCode>
                <c:ptCount val="241"/>
                <c:pt idx="0">
                  <c:v>1.8117E-5</c:v>
                </c:pt>
                <c:pt idx="1">
                  <c:v>1.5979999999999999E-5</c:v>
                </c:pt>
                <c:pt idx="2">
                  <c:v>1.9052E-5</c:v>
                </c:pt>
                <c:pt idx="3">
                  <c:v>1.8029E-5</c:v>
                </c:pt>
                <c:pt idx="4">
                  <c:v>1.8834999999999998E-5</c:v>
                </c:pt>
                <c:pt idx="5">
                  <c:v>2.0727999999999999E-5</c:v>
                </c:pt>
                <c:pt idx="6">
                  <c:v>1.7765999999999999E-5</c:v>
                </c:pt>
                <c:pt idx="7">
                  <c:v>1.9695999999999999E-5</c:v>
                </c:pt>
                <c:pt idx="8">
                  <c:v>1.6973000000000002E-5</c:v>
                </c:pt>
                <c:pt idx="9">
                  <c:v>2.0403000000000001E-5</c:v>
                </c:pt>
                <c:pt idx="10">
                  <c:v>1.9565E-5</c:v>
                </c:pt>
                <c:pt idx="11">
                  <c:v>1.7099E-5</c:v>
                </c:pt>
                <c:pt idx="12">
                  <c:v>1.8902E-5</c:v>
                </c:pt>
                <c:pt idx="13">
                  <c:v>1.9547000000000001E-5</c:v>
                </c:pt>
                <c:pt idx="14">
                  <c:v>1.8037999999999999E-5</c:v>
                </c:pt>
                <c:pt idx="15">
                  <c:v>1.8295E-5</c:v>
                </c:pt>
                <c:pt idx="16">
                  <c:v>1.6867999999999998E-5</c:v>
                </c:pt>
                <c:pt idx="17">
                  <c:v>1.7829000000000002E-5</c:v>
                </c:pt>
                <c:pt idx="18">
                  <c:v>1.3801999999999999E-5</c:v>
                </c:pt>
                <c:pt idx="19">
                  <c:v>1.3787E-5</c:v>
                </c:pt>
                <c:pt idx="20">
                  <c:v>1.5255E-5</c:v>
                </c:pt>
                <c:pt idx="21">
                  <c:v>1.2819E-5</c:v>
                </c:pt>
                <c:pt idx="22">
                  <c:v>1.1484999999999999E-5</c:v>
                </c:pt>
                <c:pt idx="23">
                  <c:v>1.1209000000000001E-5</c:v>
                </c:pt>
                <c:pt idx="24">
                  <c:v>1.3139000000000001E-5</c:v>
                </c:pt>
                <c:pt idx="25">
                  <c:v>1.1861E-5</c:v>
                </c:pt>
                <c:pt idx="26">
                  <c:v>1.3337E-5</c:v>
                </c:pt>
                <c:pt idx="27">
                  <c:v>1.1537E-5</c:v>
                </c:pt>
                <c:pt idx="28">
                  <c:v>1.0784999999999999E-5</c:v>
                </c:pt>
                <c:pt idx="29">
                  <c:v>1.1287999999999999E-5</c:v>
                </c:pt>
                <c:pt idx="30">
                  <c:v>1.3456E-5</c:v>
                </c:pt>
                <c:pt idx="31">
                  <c:v>1.4532000000000001E-5</c:v>
                </c:pt>
                <c:pt idx="32">
                  <c:v>2.2031999999999998E-5</c:v>
                </c:pt>
                <c:pt idx="33">
                  <c:v>3.2830999999999998E-5</c:v>
                </c:pt>
                <c:pt idx="34">
                  <c:v>5.7627000000000002E-5</c:v>
                </c:pt>
                <c:pt idx="35">
                  <c:v>8.1911999999999998E-5</c:v>
                </c:pt>
                <c:pt idx="36">
                  <c:v>6.3915E-5</c:v>
                </c:pt>
                <c:pt idx="37">
                  <c:v>7.4759999999999996E-5</c:v>
                </c:pt>
                <c:pt idx="38">
                  <c:v>7.0349E-5</c:v>
                </c:pt>
                <c:pt idx="39">
                  <c:v>7.0986000000000001E-5</c:v>
                </c:pt>
                <c:pt idx="40">
                  <c:v>7.7606000000000002E-5</c:v>
                </c:pt>
                <c:pt idx="41">
                  <c:v>7.6983999999999993E-5</c:v>
                </c:pt>
                <c:pt idx="42">
                  <c:v>7.6093000000000005E-5</c:v>
                </c:pt>
                <c:pt idx="43">
                  <c:v>7.7344999999999999E-5</c:v>
                </c:pt>
                <c:pt idx="44">
                  <c:v>8.3982999999999999E-5</c:v>
                </c:pt>
                <c:pt idx="45">
                  <c:v>7.9479000000000003E-5</c:v>
                </c:pt>
                <c:pt idx="46">
                  <c:v>8.1151999999999998E-5</c:v>
                </c:pt>
                <c:pt idx="47">
                  <c:v>8.0813E-5</c:v>
                </c:pt>
                <c:pt idx="48">
                  <c:v>8.5041000000000001E-5</c:v>
                </c:pt>
                <c:pt idx="49">
                  <c:v>8.7668000000000002E-5</c:v>
                </c:pt>
                <c:pt idx="50">
                  <c:v>8.5290999999999994E-5</c:v>
                </c:pt>
                <c:pt idx="51">
                  <c:v>8.8189000000000006E-5</c:v>
                </c:pt>
                <c:pt idx="52">
                  <c:v>8.8033000000000002E-5</c:v>
                </c:pt>
                <c:pt idx="53">
                  <c:v>9.0346000000000005E-5</c:v>
                </c:pt>
                <c:pt idx="54">
                  <c:v>9.6485999999999997E-5</c:v>
                </c:pt>
                <c:pt idx="55">
                  <c:v>9.3114000000000003E-5</c:v>
                </c:pt>
                <c:pt idx="56">
                  <c:v>9.3014000000000001E-5</c:v>
                </c:pt>
                <c:pt idx="57">
                  <c:v>9.1266000000000003E-5</c:v>
                </c:pt>
                <c:pt idx="58">
                  <c:v>9.3993000000000006E-5</c:v>
                </c:pt>
                <c:pt idx="59">
                  <c:v>9.8381999999999994E-5</c:v>
                </c:pt>
                <c:pt idx="60">
                  <c:v>1.00822E-4</c:v>
                </c:pt>
                <c:pt idx="61">
                  <c:v>1.0329500000000001E-4</c:v>
                </c:pt>
                <c:pt idx="62">
                  <c:v>1.0556E-4</c:v>
                </c:pt>
                <c:pt idx="63">
                  <c:v>1.12892E-4</c:v>
                </c:pt>
                <c:pt idx="64">
                  <c:v>1.11104E-4</c:v>
                </c:pt>
                <c:pt idx="65">
                  <c:v>1.14292E-4</c:v>
                </c:pt>
                <c:pt idx="66">
                  <c:v>1.18763E-4</c:v>
                </c:pt>
                <c:pt idx="67">
                  <c:v>1.2365100000000001E-4</c:v>
                </c:pt>
                <c:pt idx="68">
                  <c:v>1.2943199999999999E-4</c:v>
                </c:pt>
                <c:pt idx="69">
                  <c:v>1.30118E-4</c:v>
                </c:pt>
                <c:pt idx="70">
                  <c:v>1.27465E-4</c:v>
                </c:pt>
                <c:pt idx="71">
                  <c:v>1.4153200000000001E-4</c:v>
                </c:pt>
                <c:pt idx="72">
                  <c:v>1.39386E-4</c:v>
                </c:pt>
                <c:pt idx="73">
                  <c:v>1.4084699999999999E-4</c:v>
                </c:pt>
                <c:pt idx="74">
                  <c:v>1.5562900000000001E-4</c:v>
                </c:pt>
                <c:pt idx="75">
                  <c:v>1.3083300000000001E-4</c:v>
                </c:pt>
                <c:pt idx="76">
                  <c:v>1.36704E-4</c:v>
                </c:pt>
                <c:pt idx="77">
                  <c:v>1.3878999999999999E-4</c:v>
                </c:pt>
                <c:pt idx="78">
                  <c:v>1.35542E-4</c:v>
                </c:pt>
                <c:pt idx="79">
                  <c:v>1.28121E-4</c:v>
                </c:pt>
                <c:pt idx="80">
                  <c:v>1.39386E-4</c:v>
                </c:pt>
                <c:pt idx="81">
                  <c:v>1.3882E-4</c:v>
                </c:pt>
                <c:pt idx="82">
                  <c:v>1.5708900000000001E-4</c:v>
                </c:pt>
                <c:pt idx="83">
                  <c:v>1.6111200000000001E-4</c:v>
                </c:pt>
                <c:pt idx="84">
                  <c:v>1.6185700000000001E-4</c:v>
                </c:pt>
                <c:pt idx="85">
                  <c:v>1.8406E-4</c:v>
                </c:pt>
                <c:pt idx="86">
                  <c:v>1.9315000000000001E-4</c:v>
                </c:pt>
                <c:pt idx="87">
                  <c:v>2.03461E-4</c:v>
                </c:pt>
                <c:pt idx="88">
                  <c:v>2.6273900000000001E-4</c:v>
                </c:pt>
                <c:pt idx="89">
                  <c:v>2.2724400000000001E-4</c:v>
                </c:pt>
                <c:pt idx="90">
                  <c:v>3.0309100000000002E-4</c:v>
                </c:pt>
                <c:pt idx="91">
                  <c:v>2.5940099999999998E-4</c:v>
                </c:pt>
                <c:pt idx="92">
                  <c:v>4.4551699999999998E-4</c:v>
                </c:pt>
                <c:pt idx="93">
                  <c:v>3.6412700000000001E-4</c:v>
                </c:pt>
                <c:pt idx="94">
                  <c:v>3.62309E-4</c:v>
                </c:pt>
                <c:pt idx="95">
                  <c:v>3.5596100000000002E-4</c:v>
                </c:pt>
                <c:pt idx="96">
                  <c:v>4.87329E-4</c:v>
                </c:pt>
                <c:pt idx="97">
                  <c:v>7.3767099999999996E-4</c:v>
                </c:pt>
                <c:pt idx="98">
                  <c:v>1.12093E-3</c:v>
                </c:pt>
                <c:pt idx="99">
                  <c:v>1.86158E-3</c:v>
                </c:pt>
                <c:pt idx="100">
                  <c:v>2.9630799999999999E-3</c:v>
                </c:pt>
                <c:pt idx="101">
                  <c:v>4.4980300000000001E-3</c:v>
                </c:pt>
                <c:pt idx="102">
                  <c:v>6.8722100000000001E-3</c:v>
                </c:pt>
                <c:pt idx="103">
                  <c:v>9.2773999999999999E-3</c:v>
                </c:pt>
                <c:pt idx="104">
                  <c:v>1.4204100000000001E-2</c:v>
                </c:pt>
                <c:pt idx="105">
                  <c:v>1.96344E-2</c:v>
                </c:pt>
                <c:pt idx="106">
                  <c:v>2.68556E-2</c:v>
                </c:pt>
                <c:pt idx="107">
                  <c:v>3.5583700000000003E-2</c:v>
                </c:pt>
                <c:pt idx="108">
                  <c:v>4.6867600000000002E-2</c:v>
                </c:pt>
                <c:pt idx="109">
                  <c:v>5.9860499999999997E-2</c:v>
                </c:pt>
                <c:pt idx="110">
                  <c:v>7.5279700000000005E-2</c:v>
                </c:pt>
                <c:pt idx="111">
                  <c:v>9.2285599999999995E-2</c:v>
                </c:pt>
                <c:pt idx="112">
                  <c:v>0.11122899999999999</c:v>
                </c:pt>
                <c:pt idx="113">
                  <c:v>0.13250799999999999</c:v>
                </c:pt>
                <c:pt idx="114">
                  <c:v>0.15312300000000001</c:v>
                </c:pt>
                <c:pt idx="115">
                  <c:v>0.177011</c:v>
                </c:pt>
                <c:pt idx="116">
                  <c:v>0.19689999999999999</c:v>
                </c:pt>
                <c:pt idx="117">
                  <c:v>0.216249</c:v>
                </c:pt>
                <c:pt idx="118">
                  <c:v>0.232545</c:v>
                </c:pt>
                <c:pt idx="119">
                  <c:v>0.25103999999999999</c:v>
                </c:pt>
                <c:pt idx="120">
                  <c:v>0.26208700000000001</c:v>
                </c:pt>
                <c:pt idx="121">
                  <c:v>0.26849600000000001</c:v>
                </c:pt>
                <c:pt idx="122">
                  <c:v>0.27118100000000001</c:v>
                </c:pt>
                <c:pt idx="123">
                  <c:v>0.26599299999999998</c:v>
                </c:pt>
                <c:pt idx="124">
                  <c:v>0.25805899999999998</c:v>
                </c:pt>
                <c:pt idx="125">
                  <c:v>0.245728</c:v>
                </c:pt>
                <c:pt idx="126">
                  <c:v>0.231568</c:v>
                </c:pt>
                <c:pt idx="127">
                  <c:v>0.212342</c:v>
                </c:pt>
                <c:pt idx="128">
                  <c:v>0.19018699999999999</c:v>
                </c:pt>
                <c:pt idx="129">
                  <c:v>0.167848</c:v>
                </c:pt>
                <c:pt idx="130">
                  <c:v>0.14477599999999999</c:v>
                </c:pt>
                <c:pt idx="131">
                  <c:v>0.123169</c:v>
                </c:pt>
                <c:pt idx="132">
                  <c:v>0.101197</c:v>
                </c:pt>
                <c:pt idx="133">
                  <c:v>8.1455700000000006E-2</c:v>
                </c:pt>
                <c:pt idx="134">
                  <c:v>6.4991499999999994E-2</c:v>
                </c:pt>
                <c:pt idx="135">
                  <c:v>5.0819599999999999E-2</c:v>
                </c:pt>
                <c:pt idx="136">
                  <c:v>3.82464E-2</c:v>
                </c:pt>
                <c:pt idx="137">
                  <c:v>2.83395E-2</c:v>
                </c:pt>
                <c:pt idx="138">
                  <c:v>2.0420199999999999E-2</c:v>
                </c:pt>
                <c:pt idx="139">
                  <c:v>1.4206E-2</c:v>
                </c:pt>
                <c:pt idx="140">
                  <c:v>9.5840100000000004E-3</c:v>
                </c:pt>
                <c:pt idx="141">
                  <c:v>6.2513600000000001E-3</c:v>
                </c:pt>
                <c:pt idx="142">
                  <c:v>3.84571E-3</c:v>
                </c:pt>
                <c:pt idx="143">
                  <c:v>2.2358999999999999E-3</c:v>
                </c:pt>
                <c:pt idx="144">
                  <c:v>1.27841E-3</c:v>
                </c:pt>
                <c:pt idx="145">
                  <c:v>7.59963E-4</c:v>
                </c:pt>
                <c:pt idx="146">
                  <c:v>5.06286E-4</c:v>
                </c:pt>
                <c:pt idx="147">
                  <c:v>3.7306699999999998E-4</c:v>
                </c:pt>
                <c:pt idx="148">
                  <c:v>3.53994E-4</c:v>
                </c:pt>
                <c:pt idx="149">
                  <c:v>4.0906900000000002E-4</c:v>
                </c:pt>
                <c:pt idx="150">
                  <c:v>4.2987100000000002E-4</c:v>
                </c:pt>
                <c:pt idx="151">
                  <c:v>4.9406700000000005E-4</c:v>
                </c:pt>
                <c:pt idx="152">
                  <c:v>4.9972899999999997E-4</c:v>
                </c:pt>
                <c:pt idx="153">
                  <c:v>4.7195100000000002E-4</c:v>
                </c:pt>
                <c:pt idx="154">
                  <c:v>4.7666000000000001E-4</c:v>
                </c:pt>
                <c:pt idx="155">
                  <c:v>4.2969200000000002E-4</c:v>
                </c:pt>
                <c:pt idx="156">
                  <c:v>4.0990299999999998E-4</c:v>
                </c:pt>
                <c:pt idx="157">
                  <c:v>3.3247700000000002E-4</c:v>
                </c:pt>
                <c:pt idx="158">
                  <c:v>3.0273399999999998E-4</c:v>
                </c:pt>
                <c:pt idx="159">
                  <c:v>2.62143E-4</c:v>
                </c:pt>
                <c:pt idx="160">
                  <c:v>2.32399E-4</c:v>
                </c:pt>
                <c:pt idx="161">
                  <c:v>2.0474299999999999E-4</c:v>
                </c:pt>
                <c:pt idx="162">
                  <c:v>1.85312E-4</c:v>
                </c:pt>
                <c:pt idx="163">
                  <c:v>1.6838399999999999E-4</c:v>
                </c:pt>
                <c:pt idx="164">
                  <c:v>1.6451000000000001E-4</c:v>
                </c:pt>
                <c:pt idx="165">
                  <c:v>1.51576E-4</c:v>
                </c:pt>
                <c:pt idx="166">
                  <c:v>1.5145600000000001E-4</c:v>
                </c:pt>
                <c:pt idx="167">
                  <c:v>1.5175400000000001E-4</c:v>
                </c:pt>
                <c:pt idx="168">
                  <c:v>1.5097900000000001E-4</c:v>
                </c:pt>
                <c:pt idx="169">
                  <c:v>1.59622E-4</c:v>
                </c:pt>
                <c:pt idx="170">
                  <c:v>1.5241000000000001E-4</c:v>
                </c:pt>
                <c:pt idx="171">
                  <c:v>1.5479400000000001E-4</c:v>
                </c:pt>
                <c:pt idx="172">
                  <c:v>1.5854899999999999E-4</c:v>
                </c:pt>
                <c:pt idx="173">
                  <c:v>1.45317E-4</c:v>
                </c:pt>
                <c:pt idx="174">
                  <c:v>1.5145600000000001E-4</c:v>
                </c:pt>
                <c:pt idx="175">
                  <c:v>1.4430399999999999E-4</c:v>
                </c:pt>
                <c:pt idx="176">
                  <c:v>1.3715099999999999E-4</c:v>
                </c:pt>
                <c:pt idx="177">
                  <c:v>1.21475E-4</c:v>
                </c:pt>
                <c:pt idx="178">
                  <c:v>1.26184E-4</c:v>
                </c:pt>
                <c:pt idx="179">
                  <c:v>1.12415E-4</c:v>
                </c:pt>
                <c:pt idx="180">
                  <c:v>1.33158E-4</c:v>
                </c:pt>
                <c:pt idx="181">
                  <c:v>1.09196E-4</c:v>
                </c:pt>
                <c:pt idx="182">
                  <c:v>6.6612000000000005E-5</c:v>
                </c:pt>
                <c:pt idx="183">
                  <c:v>4.8819999999999997E-5</c:v>
                </c:pt>
                <c:pt idx="184">
                  <c:v>3.9127E-5</c:v>
                </c:pt>
                <c:pt idx="185">
                  <c:v>3.7908999999999999E-5</c:v>
                </c:pt>
                <c:pt idx="186">
                  <c:v>3.5756000000000001E-5</c:v>
                </c:pt>
                <c:pt idx="187">
                  <c:v>2.9501000000000001E-5</c:v>
                </c:pt>
                <c:pt idx="188">
                  <c:v>2.728E-5</c:v>
                </c:pt>
                <c:pt idx="189">
                  <c:v>2.0764999999999999E-5</c:v>
                </c:pt>
                <c:pt idx="190">
                  <c:v>2.4844000000000001E-5</c:v>
                </c:pt>
                <c:pt idx="191">
                  <c:v>3.2067000000000003E-5</c:v>
                </c:pt>
                <c:pt idx="192">
                  <c:v>2.5860999999999999E-5</c:v>
                </c:pt>
                <c:pt idx="193">
                  <c:v>2.9995999999999999E-5</c:v>
                </c:pt>
                <c:pt idx="194">
                  <c:v>1.8660000000000001E-5</c:v>
                </c:pt>
                <c:pt idx="195">
                  <c:v>2.3645000000000001E-5</c:v>
                </c:pt>
                <c:pt idx="196">
                  <c:v>2.5354000000000002E-5</c:v>
                </c:pt>
                <c:pt idx="197">
                  <c:v>2.1424E-5</c:v>
                </c:pt>
                <c:pt idx="198">
                  <c:v>2.2087E-5</c:v>
                </c:pt>
                <c:pt idx="199">
                  <c:v>2.2172999999999999E-5</c:v>
                </c:pt>
                <c:pt idx="200">
                  <c:v>2.5511E-5</c:v>
                </c:pt>
                <c:pt idx="201">
                  <c:v>2.2802999999999998E-5</c:v>
                </c:pt>
                <c:pt idx="202">
                  <c:v>2.1710999999999999E-5</c:v>
                </c:pt>
                <c:pt idx="203">
                  <c:v>2.0384999999999999E-5</c:v>
                </c:pt>
                <c:pt idx="204">
                  <c:v>2.3212000000000001E-5</c:v>
                </c:pt>
                <c:pt idx="205">
                  <c:v>1.6957999999999999E-5</c:v>
                </c:pt>
                <c:pt idx="206">
                  <c:v>2.1942000000000001E-5</c:v>
                </c:pt>
                <c:pt idx="207">
                  <c:v>1.8383999999999999E-5</c:v>
                </c:pt>
                <c:pt idx="208">
                  <c:v>1.8940000000000002E-5</c:v>
                </c:pt>
                <c:pt idx="209">
                  <c:v>1.7091999999999998E-5</c:v>
                </c:pt>
                <c:pt idx="210">
                  <c:v>1.8063999999999998E-5</c:v>
                </c:pt>
                <c:pt idx="211">
                  <c:v>1.5798999999999999E-5</c:v>
                </c:pt>
                <c:pt idx="212">
                  <c:v>1.7751E-5</c:v>
                </c:pt>
                <c:pt idx="213">
                  <c:v>1.5896000000000002E-5</c:v>
                </c:pt>
                <c:pt idx="214">
                  <c:v>1.5095E-5</c:v>
                </c:pt>
                <c:pt idx="215">
                  <c:v>1.7084000000000001E-5</c:v>
                </c:pt>
                <c:pt idx="216">
                  <c:v>1.7498000000000001E-5</c:v>
                </c:pt>
                <c:pt idx="217">
                  <c:v>1.4044E-5</c:v>
                </c:pt>
                <c:pt idx="218">
                  <c:v>1.5378000000000001E-5</c:v>
                </c:pt>
                <c:pt idx="219">
                  <c:v>1.2249000000000001E-5</c:v>
                </c:pt>
                <c:pt idx="220">
                  <c:v>1.4201E-5</c:v>
                </c:pt>
                <c:pt idx="221">
                  <c:v>1.4249E-5</c:v>
                </c:pt>
                <c:pt idx="222">
                  <c:v>1.3147E-5</c:v>
                </c:pt>
                <c:pt idx="223">
                  <c:v>1.2431E-5</c:v>
                </c:pt>
                <c:pt idx="224">
                  <c:v>1.3258000000000001E-5</c:v>
                </c:pt>
                <c:pt idx="225">
                  <c:v>1.7039999999999999E-5</c:v>
                </c:pt>
                <c:pt idx="226">
                  <c:v>1.4901E-5</c:v>
                </c:pt>
                <c:pt idx="227">
                  <c:v>1.5761999999999999E-5</c:v>
                </c:pt>
                <c:pt idx="228">
                  <c:v>1.7068999999999999E-5</c:v>
                </c:pt>
                <c:pt idx="229">
                  <c:v>1.9796000000000002E-5</c:v>
                </c:pt>
                <c:pt idx="230">
                  <c:v>1.7710000000000002E-5</c:v>
                </c:pt>
                <c:pt idx="231">
                  <c:v>1.7802999999999999E-5</c:v>
                </c:pt>
                <c:pt idx="232">
                  <c:v>1.8705000000000001E-5</c:v>
                </c:pt>
                <c:pt idx="233">
                  <c:v>1.9677000000000002E-5</c:v>
                </c:pt>
                <c:pt idx="234">
                  <c:v>1.7785E-5</c:v>
                </c:pt>
                <c:pt idx="235">
                  <c:v>2.0645999999999999E-5</c:v>
                </c:pt>
                <c:pt idx="236">
                  <c:v>1.8700999999999999E-5</c:v>
                </c:pt>
                <c:pt idx="237">
                  <c:v>1.8111999999999999E-5</c:v>
                </c:pt>
                <c:pt idx="238">
                  <c:v>1.8842999999999999E-5</c:v>
                </c:pt>
                <c:pt idx="239">
                  <c:v>1.6019E-5</c:v>
                </c:pt>
                <c:pt idx="240">
                  <c:v>1.8525999999999998E-5</c:v>
                </c:pt>
              </c:numCache>
            </c:numRef>
          </c:yVal>
          <c:smooth val="0"/>
          <c:extLst>
            <c:ext xmlns:c16="http://schemas.microsoft.com/office/drawing/2014/chart" uri="{C3380CC4-5D6E-409C-BE32-E72D297353CC}">
              <c16:uniqueId val="{00000001-1D2D-4018-92C2-28BB5CFEFC94}"/>
            </c:ext>
          </c:extLst>
        </c:ser>
        <c:ser>
          <c:idx val="2"/>
          <c:order val="2"/>
          <c:tx>
            <c:v>PSA = 90º</c:v>
          </c:tx>
          <c:spPr>
            <a:ln w="25400" cap="rnd">
              <a:solidFill>
                <a:schemeClr val="accent4"/>
              </a:solidFill>
              <a:round/>
            </a:ln>
            <a:effectLst/>
          </c:spPr>
          <c:marker>
            <c:symbol val="circle"/>
            <c:size val="5"/>
            <c:spPr>
              <a:noFill/>
              <a:ln w="9525">
                <a:noFill/>
              </a:ln>
              <a:effectLst/>
            </c:spPr>
          </c:marker>
          <c:xVal>
            <c:numRef>
              <c:f>Angle_Parallel!$E$9:$E$249</c:f>
              <c:numCache>
                <c:formatCode>0.00</c:formatCode>
                <c:ptCount val="241"/>
                <c:pt idx="0">
                  <c:v>-60</c:v>
                </c:pt>
                <c:pt idx="1">
                  <c:v>-59.5</c:v>
                </c:pt>
                <c:pt idx="2">
                  <c:v>-59</c:v>
                </c:pt>
                <c:pt idx="3">
                  <c:v>-58.5</c:v>
                </c:pt>
                <c:pt idx="4">
                  <c:v>-58</c:v>
                </c:pt>
                <c:pt idx="5">
                  <c:v>-57.5</c:v>
                </c:pt>
                <c:pt idx="6">
                  <c:v>-57</c:v>
                </c:pt>
                <c:pt idx="7">
                  <c:v>-56.5</c:v>
                </c:pt>
                <c:pt idx="8">
                  <c:v>-56</c:v>
                </c:pt>
                <c:pt idx="9">
                  <c:v>-55.5</c:v>
                </c:pt>
                <c:pt idx="10">
                  <c:v>-55</c:v>
                </c:pt>
                <c:pt idx="11">
                  <c:v>-54.5</c:v>
                </c:pt>
                <c:pt idx="12">
                  <c:v>-54</c:v>
                </c:pt>
                <c:pt idx="13">
                  <c:v>-53.5</c:v>
                </c:pt>
                <c:pt idx="14">
                  <c:v>-53</c:v>
                </c:pt>
                <c:pt idx="15">
                  <c:v>-52.5</c:v>
                </c:pt>
                <c:pt idx="16">
                  <c:v>-52</c:v>
                </c:pt>
                <c:pt idx="17">
                  <c:v>-51.5</c:v>
                </c:pt>
                <c:pt idx="18">
                  <c:v>-51</c:v>
                </c:pt>
                <c:pt idx="19">
                  <c:v>-50.5</c:v>
                </c:pt>
                <c:pt idx="20">
                  <c:v>-50</c:v>
                </c:pt>
                <c:pt idx="21">
                  <c:v>-49.5</c:v>
                </c:pt>
                <c:pt idx="22">
                  <c:v>-49</c:v>
                </c:pt>
                <c:pt idx="23">
                  <c:v>-48.5</c:v>
                </c:pt>
                <c:pt idx="24">
                  <c:v>-48</c:v>
                </c:pt>
                <c:pt idx="25">
                  <c:v>-47.5</c:v>
                </c:pt>
                <c:pt idx="26">
                  <c:v>-47</c:v>
                </c:pt>
                <c:pt idx="27">
                  <c:v>-46.5</c:v>
                </c:pt>
                <c:pt idx="28">
                  <c:v>-46</c:v>
                </c:pt>
                <c:pt idx="29">
                  <c:v>-45.5</c:v>
                </c:pt>
                <c:pt idx="30">
                  <c:v>-45</c:v>
                </c:pt>
                <c:pt idx="31">
                  <c:v>-44.5</c:v>
                </c:pt>
                <c:pt idx="32">
                  <c:v>-44</c:v>
                </c:pt>
                <c:pt idx="33">
                  <c:v>-43.5</c:v>
                </c:pt>
                <c:pt idx="34">
                  <c:v>-43</c:v>
                </c:pt>
                <c:pt idx="35">
                  <c:v>-42.5</c:v>
                </c:pt>
                <c:pt idx="36">
                  <c:v>-42</c:v>
                </c:pt>
                <c:pt idx="37">
                  <c:v>-41.5</c:v>
                </c:pt>
                <c:pt idx="38">
                  <c:v>-41</c:v>
                </c:pt>
                <c:pt idx="39">
                  <c:v>-40.5</c:v>
                </c:pt>
                <c:pt idx="40">
                  <c:v>-40</c:v>
                </c:pt>
                <c:pt idx="41">
                  <c:v>-39.5</c:v>
                </c:pt>
                <c:pt idx="42">
                  <c:v>-39</c:v>
                </c:pt>
                <c:pt idx="43">
                  <c:v>-38.5</c:v>
                </c:pt>
                <c:pt idx="44">
                  <c:v>-38</c:v>
                </c:pt>
                <c:pt idx="45">
                  <c:v>-37.5</c:v>
                </c:pt>
                <c:pt idx="46">
                  <c:v>-37</c:v>
                </c:pt>
                <c:pt idx="47">
                  <c:v>-36.5</c:v>
                </c:pt>
                <c:pt idx="48">
                  <c:v>-36</c:v>
                </c:pt>
                <c:pt idx="49">
                  <c:v>-35.5</c:v>
                </c:pt>
                <c:pt idx="50">
                  <c:v>-35</c:v>
                </c:pt>
                <c:pt idx="51">
                  <c:v>-34.5</c:v>
                </c:pt>
                <c:pt idx="52">
                  <c:v>-34</c:v>
                </c:pt>
                <c:pt idx="53">
                  <c:v>-33.5</c:v>
                </c:pt>
                <c:pt idx="54">
                  <c:v>-33</c:v>
                </c:pt>
                <c:pt idx="55">
                  <c:v>-32.5</c:v>
                </c:pt>
                <c:pt idx="56">
                  <c:v>-32</c:v>
                </c:pt>
                <c:pt idx="57">
                  <c:v>-31.5</c:v>
                </c:pt>
                <c:pt idx="58">
                  <c:v>-31</c:v>
                </c:pt>
                <c:pt idx="59">
                  <c:v>-30.5</c:v>
                </c:pt>
                <c:pt idx="60">
                  <c:v>-30</c:v>
                </c:pt>
                <c:pt idx="61">
                  <c:v>-29.5</c:v>
                </c:pt>
                <c:pt idx="62">
                  <c:v>-29</c:v>
                </c:pt>
                <c:pt idx="63">
                  <c:v>-28.5</c:v>
                </c:pt>
                <c:pt idx="64">
                  <c:v>-28</c:v>
                </c:pt>
                <c:pt idx="65">
                  <c:v>-27.5</c:v>
                </c:pt>
                <c:pt idx="66">
                  <c:v>-27</c:v>
                </c:pt>
                <c:pt idx="67">
                  <c:v>-26.5</c:v>
                </c:pt>
                <c:pt idx="68">
                  <c:v>-26</c:v>
                </c:pt>
                <c:pt idx="69">
                  <c:v>-25.5</c:v>
                </c:pt>
                <c:pt idx="70">
                  <c:v>-25</c:v>
                </c:pt>
                <c:pt idx="71">
                  <c:v>-24.5</c:v>
                </c:pt>
                <c:pt idx="72">
                  <c:v>-24</c:v>
                </c:pt>
                <c:pt idx="73">
                  <c:v>-23.5</c:v>
                </c:pt>
                <c:pt idx="74">
                  <c:v>-23</c:v>
                </c:pt>
                <c:pt idx="75">
                  <c:v>-22.5</c:v>
                </c:pt>
                <c:pt idx="76">
                  <c:v>-22</c:v>
                </c:pt>
                <c:pt idx="77">
                  <c:v>-21.5</c:v>
                </c:pt>
                <c:pt idx="78">
                  <c:v>-21</c:v>
                </c:pt>
                <c:pt idx="79">
                  <c:v>-20.5</c:v>
                </c:pt>
                <c:pt idx="80">
                  <c:v>-20</c:v>
                </c:pt>
                <c:pt idx="81">
                  <c:v>-19.5</c:v>
                </c:pt>
                <c:pt idx="82">
                  <c:v>-19</c:v>
                </c:pt>
                <c:pt idx="83">
                  <c:v>-18.5</c:v>
                </c:pt>
                <c:pt idx="84">
                  <c:v>-18</c:v>
                </c:pt>
                <c:pt idx="85">
                  <c:v>-17.5</c:v>
                </c:pt>
                <c:pt idx="86">
                  <c:v>-17</c:v>
                </c:pt>
                <c:pt idx="87">
                  <c:v>-16.5</c:v>
                </c:pt>
                <c:pt idx="88">
                  <c:v>-16</c:v>
                </c:pt>
                <c:pt idx="89">
                  <c:v>-15.5</c:v>
                </c:pt>
                <c:pt idx="90">
                  <c:v>-15</c:v>
                </c:pt>
                <c:pt idx="91">
                  <c:v>-14.5</c:v>
                </c:pt>
                <c:pt idx="92">
                  <c:v>-14</c:v>
                </c:pt>
                <c:pt idx="93">
                  <c:v>-13.5</c:v>
                </c:pt>
                <c:pt idx="94">
                  <c:v>-13</c:v>
                </c:pt>
                <c:pt idx="95">
                  <c:v>-12.5</c:v>
                </c:pt>
                <c:pt idx="96">
                  <c:v>-12</c:v>
                </c:pt>
                <c:pt idx="97">
                  <c:v>-11.5</c:v>
                </c:pt>
                <c:pt idx="98">
                  <c:v>-11</c:v>
                </c:pt>
                <c:pt idx="99">
                  <c:v>-10.5</c:v>
                </c:pt>
                <c:pt idx="100">
                  <c:v>-10</c:v>
                </c:pt>
                <c:pt idx="101">
                  <c:v>-9.5</c:v>
                </c:pt>
                <c:pt idx="102">
                  <c:v>-9</c:v>
                </c:pt>
                <c:pt idx="103">
                  <c:v>-8.5</c:v>
                </c:pt>
                <c:pt idx="104">
                  <c:v>-8</c:v>
                </c:pt>
                <c:pt idx="105">
                  <c:v>-7.5</c:v>
                </c:pt>
                <c:pt idx="106">
                  <c:v>-7</c:v>
                </c:pt>
                <c:pt idx="107">
                  <c:v>-6.5</c:v>
                </c:pt>
                <c:pt idx="108">
                  <c:v>-6</c:v>
                </c:pt>
                <c:pt idx="109">
                  <c:v>-5.5</c:v>
                </c:pt>
                <c:pt idx="110">
                  <c:v>-5</c:v>
                </c:pt>
                <c:pt idx="111">
                  <c:v>-4.5</c:v>
                </c:pt>
                <c:pt idx="112">
                  <c:v>-4</c:v>
                </c:pt>
                <c:pt idx="113">
                  <c:v>-3.5</c:v>
                </c:pt>
                <c:pt idx="114">
                  <c:v>-3</c:v>
                </c:pt>
                <c:pt idx="115">
                  <c:v>-2.5</c:v>
                </c:pt>
                <c:pt idx="116">
                  <c:v>-2</c:v>
                </c:pt>
                <c:pt idx="117">
                  <c:v>-1.5</c:v>
                </c:pt>
                <c:pt idx="118">
                  <c:v>-1</c:v>
                </c:pt>
                <c:pt idx="119">
                  <c:v>-0.5</c:v>
                </c:pt>
                <c:pt idx="120">
                  <c:v>0</c:v>
                </c:pt>
                <c:pt idx="121">
                  <c:v>0.5</c:v>
                </c:pt>
                <c:pt idx="122">
                  <c:v>1</c:v>
                </c:pt>
                <c:pt idx="123">
                  <c:v>1.5</c:v>
                </c:pt>
                <c:pt idx="124">
                  <c:v>2</c:v>
                </c:pt>
                <c:pt idx="125">
                  <c:v>2.5</c:v>
                </c:pt>
                <c:pt idx="126">
                  <c:v>3</c:v>
                </c:pt>
                <c:pt idx="127">
                  <c:v>3.5</c:v>
                </c:pt>
                <c:pt idx="128">
                  <c:v>4</c:v>
                </c:pt>
                <c:pt idx="129">
                  <c:v>4.5</c:v>
                </c:pt>
                <c:pt idx="130">
                  <c:v>5</c:v>
                </c:pt>
                <c:pt idx="131">
                  <c:v>5.5</c:v>
                </c:pt>
                <c:pt idx="132">
                  <c:v>6</c:v>
                </c:pt>
                <c:pt idx="133">
                  <c:v>6.5</c:v>
                </c:pt>
                <c:pt idx="134">
                  <c:v>7</c:v>
                </c:pt>
                <c:pt idx="135">
                  <c:v>7.5</c:v>
                </c:pt>
                <c:pt idx="136">
                  <c:v>8</c:v>
                </c:pt>
                <c:pt idx="137">
                  <c:v>8.5</c:v>
                </c:pt>
                <c:pt idx="138">
                  <c:v>9</c:v>
                </c:pt>
                <c:pt idx="139">
                  <c:v>9.5</c:v>
                </c:pt>
                <c:pt idx="140">
                  <c:v>10</c:v>
                </c:pt>
                <c:pt idx="141">
                  <c:v>10.5</c:v>
                </c:pt>
                <c:pt idx="142">
                  <c:v>11</c:v>
                </c:pt>
                <c:pt idx="143">
                  <c:v>11.5</c:v>
                </c:pt>
                <c:pt idx="144">
                  <c:v>12</c:v>
                </c:pt>
                <c:pt idx="145">
                  <c:v>12.5</c:v>
                </c:pt>
                <c:pt idx="146">
                  <c:v>13</c:v>
                </c:pt>
                <c:pt idx="147">
                  <c:v>13.5</c:v>
                </c:pt>
                <c:pt idx="148">
                  <c:v>14</c:v>
                </c:pt>
                <c:pt idx="149">
                  <c:v>14.5</c:v>
                </c:pt>
                <c:pt idx="150">
                  <c:v>15</c:v>
                </c:pt>
                <c:pt idx="151">
                  <c:v>15.5</c:v>
                </c:pt>
                <c:pt idx="152">
                  <c:v>16</c:v>
                </c:pt>
                <c:pt idx="153">
                  <c:v>16.5</c:v>
                </c:pt>
                <c:pt idx="154">
                  <c:v>17</c:v>
                </c:pt>
                <c:pt idx="155">
                  <c:v>17.5</c:v>
                </c:pt>
                <c:pt idx="156">
                  <c:v>18</c:v>
                </c:pt>
                <c:pt idx="157">
                  <c:v>18.5</c:v>
                </c:pt>
                <c:pt idx="158">
                  <c:v>19</c:v>
                </c:pt>
                <c:pt idx="159">
                  <c:v>19.5</c:v>
                </c:pt>
                <c:pt idx="160">
                  <c:v>20</c:v>
                </c:pt>
                <c:pt idx="161">
                  <c:v>20.5</c:v>
                </c:pt>
                <c:pt idx="162">
                  <c:v>21</c:v>
                </c:pt>
                <c:pt idx="163">
                  <c:v>21.5</c:v>
                </c:pt>
                <c:pt idx="164">
                  <c:v>22</c:v>
                </c:pt>
                <c:pt idx="165">
                  <c:v>22.5</c:v>
                </c:pt>
                <c:pt idx="166">
                  <c:v>23</c:v>
                </c:pt>
                <c:pt idx="167">
                  <c:v>23.5</c:v>
                </c:pt>
                <c:pt idx="168">
                  <c:v>24</c:v>
                </c:pt>
                <c:pt idx="169">
                  <c:v>24.5</c:v>
                </c:pt>
                <c:pt idx="170">
                  <c:v>25</c:v>
                </c:pt>
                <c:pt idx="171">
                  <c:v>25.5</c:v>
                </c:pt>
                <c:pt idx="172">
                  <c:v>26</c:v>
                </c:pt>
                <c:pt idx="173">
                  <c:v>26.5</c:v>
                </c:pt>
                <c:pt idx="174">
                  <c:v>27</c:v>
                </c:pt>
                <c:pt idx="175">
                  <c:v>27.5</c:v>
                </c:pt>
                <c:pt idx="176">
                  <c:v>28</c:v>
                </c:pt>
                <c:pt idx="177">
                  <c:v>28.5</c:v>
                </c:pt>
                <c:pt idx="178">
                  <c:v>29</c:v>
                </c:pt>
                <c:pt idx="179">
                  <c:v>29.5</c:v>
                </c:pt>
                <c:pt idx="180">
                  <c:v>30</c:v>
                </c:pt>
                <c:pt idx="181">
                  <c:v>30.5</c:v>
                </c:pt>
                <c:pt idx="182">
                  <c:v>31</c:v>
                </c:pt>
                <c:pt idx="183">
                  <c:v>31.5</c:v>
                </c:pt>
                <c:pt idx="184">
                  <c:v>32</c:v>
                </c:pt>
                <c:pt idx="185">
                  <c:v>32.5</c:v>
                </c:pt>
                <c:pt idx="186">
                  <c:v>33</c:v>
                </c:pt>
                <c:pt idx="187">
                  <c:v>33.5</c:v>
                </c:pt>
                <c:pt idx="188">
                  <c:v>34</c:v>
                </c:pt>
                <c:pt idx="189">
                  <c:v>34.5</c:v>
                </c:pt>
                <c:pt idx="190">
                  <c:v>35</c:v>
                </c:pt>
                <c:pt idx="191">
                  <c:v>35.5</c:v>
                </c:pt>
                <c:pt idx="192">
                  <c:v>36</c:v>
                </c:pt>
                <c:pt idx="193">
                  <c:v>36.5</c:v>
                </c:pt>
                <c:pt idx="194">
                  <c:v>37</c:v>
                </c:pt>
                <c:pt idx="195">
                  <c:v>37.5</c:v>
                </c:pt>
                <c:pt idx="196">
                  <c:v>38</c:v>
                </c:pt>
                <c:pt idx="197">
                  <c:v>38.5</c:v>
                </c:pt>
                <c:pt idx="198">
                  <c:v>39</c:v>
                </c:pt>
                <c:pt idx="199">
                  <c:v>39.5</c:v>
                </c:pt>
                <c:pt idx="200">
                  <c:v>40</c:v>
                </c:pt>
                <c:pt idx="201">
                  <c:v>40.5</c:v>
                </c:pt>
                <c:pt idx="202">
                  <c:v>41</c:v>
                </c:pt>
                <c:pt idx="203">
                  <c:v>41.5</c:v>
                </c:pt>
                <c:pt idx="204">
                  <c:v>42</c:v>
                </c:pt>
                <c:pt idx="205">
                  <c:v>42.5</c:v>
                </c:pt>
                <c:pt idx="206">
                  <c:v>43</c:v>
                </c:pt>
                <c:pt idx="207">
                  <c:v>43.5</c:v>
                </c:pt>
                <c:pt idx="208">
                  <c:v>44</c:v>
                </c:pt>
                <c:pt idx="209">
                  <c:v>44.5</c:v>
                </c:pt>
                <c:pt idx="210">
                  <c:v>45</c:v>
                </c:pt>
                <c:pt idx="211">
                  <c:v>45.5</c:v>
                </c:pt>
                <c:pt idx="212">
                  <c:v>46</c:v>
                </c:pt>
                <c:pt idx="213">
                  <c:v>46.5</c:v>
                </c:pt>
                <c:pt idx="214">
                  <c:v>47</c:v>
                </c:pt>
                <c:pt idx="215">
                  <c:v>47.5</c:v>
                </c:pt>
                <c:pt idx="216">
                  <c:v>48</c:v>
                </c:pt>
                <c:pt idx="217">
                  <c:v>48.5</c:v>
                </c:pt>
                <c:pt idx="218">
                  <c:v>49</c:v>
                </c:pt>
                <c:pt idx="219">
                  <c:v>49.5</c:v>
                </c:pt>
                <c:pt idx="220">
                  <c:v>50</c:v>
                </c:pt>
                <c:pt idx="221">
                  <c:v>50.5</c:v>
                </c:pt>
                <c:pt idx="222">
                  <c:v>51</c:v>
                </c:pt>
                <c:pt idx="223">
                  <c:v>51.5</c:v>
                </c:pt>
                <c:pt idx="224">
                  <c:v>52</c:v>
                </c:pt>
                <c:pt idx="225">
                  <c:v>52.5</c:v>
                </c:pt>
                <c:pt idx="226">
                  <c:v>53</c:v>
                </c:pt>
                <c:pt idx="227">
                  <c:v>53.5</c:v>
                </c:pt>
                <c:pt idx="228">
                  <c:v>54</c:v>
                </c:pt>
                <c:pt idx="229">
                  <c:v>54.5</c:v>
                </c:pt>
                <c:pt idx="230">
                  <c:v>55</c:v>
                </c:pt>
                <c:pt idx="231">
                  <c:v>55.5</c:v>
                </c:pt>
                <c:pt idx="232">
                  <c:v>56</c:v>
                </c:pt>
                <c:pt idx="233">
                  <c:v>56.5</c:v>
                </c:pt>
                <c:pt idx="234">
                  <c:v>57</c:v>
                </c:pt>
                <c:pt idx="235">
                  <c:v>57.5</c:v>
                </c:pt>
                <c:pt idx="236">
                  <c:v>58</c:v>
                </c:pt>
                <c:pt idx="237">
                  <c:v>58.5</c:v>
                </c:pt>
                <c:pt idx="238">
                  <c:v>59</c:v>
                </c:pt>
                <c:pt idx="239">
                  <c:v>59.5</c:v>
                </c:pt>
                <c:pt idx="240">
                  <c:v>60</c:v>
                </c:pt>
              </c:numCache>
            </c:numRef>
          </c:xVal>
          <c:yVal>
            <c:numRef>
              <c:f>Angle_Parallel!$H$9:$H$249</c:f>
              <c:numCache>
                <c:formatCode>General</c:formatCode>
                <c:ptCount val="241"/>
                <c:pt idx="0">
                  <c:v>1.9783999999999999E-5</c:v>
                </c:pt>
                <c:pt idx="1">
                  <c:v>1.9069E-5</c:v>
                </c:pt>
                <c:pt idx="2">
                  <c:v>2.1089000000000001E-5</c:v>
                </c:pt>
                <c:pt idx="3">
                  <c:v>2.056E-5</c:v>
                </c:pt>
                <c:pt idx="4">
                  <c:v>2.0530000000000002E-5</c:v>
                </c:pt>
                <c:pt idx="5">
                  <c:v>2.0661000000000001E-5</c:v>
                </c:pt>
                <c:pt idx="6">
                  <c:v>2.1416999999999998E-5</c:v>
                </c:pt>
                <c:pt idx="7">
                  <c:v>2.3492000000000001E-5</c:v>
                </c:pt>
                <c:pt idx="8">
                  <c:v>2.0295000000000001E-5</c:v>
                </c:pt>
                <c:pt idx="9">
                  <c:v>2.5332000000000001E-5</c:v>
                </c:pt>
                <c:pt idx="10">
                  <c:v>2.1625E-5</c:v>
                </c:pt>
                <c:pt idx="11">
                  <c:v>2.3142E-5</c:v>
                </c:pt>
                <c:pt idx="12">
                  <c:v>2.2325999999999999E-5</c:v>
                </c:pt>
                <c:pt idx="13">
                  <c:v>2.0068000000000002E-5</c:v>
                </c:pt>
                <c:pt idx="14">
                  <c:v>2.05E-5</c:v>
                </c:pt>
                <c:pt idx="15">
                  <c:v>2.3339000000000001E-5</c:v>
                </c:pt>
                <c:pt idx="16">
                  <c:v>1.8787000000000002E-5</c:v>
                </c:pt>
                <c:pt idx="17">
                  <c:v>1.9460999999999999E-5</c:v>
                </c:pt>
                <c:pt idx="18">
                  <c:v>1.6503000000000001E-5</c:v>
                </c:pt>
                <c:pt idx="19">
                  <c:v>1.6276000000000001E-5</c:v>
                </c:pt>
                <c:pt idx="20">
                  <c:v>1.9655000000000001E-5</c:v>
                </c:pt>
                <c:pt idx="21">
                  <c:v>1.4547E-5</c:v>
                </c:pt>
                <c:pt idx="22">
                  <c:v>1.2525E-5</c:v>
                </c:pt>
                <c:pt idx="23">
                  <c:v>1.3869000000000001E-5</c:v>
                </c:pt>
                <c:pt idx="24">
                  <c:v>1.3616E-5</c:v>
                </c:pt>
                <c:pt idx="25">
                  <c:v>1.2923E-5</c:v>
                </c:pt>
                <c:pt idx="26">
                  <c:v>1.3295999999999999E-5</c:v>
                </c:pt>
                <c:pt idx="27">
                  <c:v>1.2527999999999999E-5</c:v>
                </c:pt>
                <c:pt idx="28">
                  <c:v>1.1601E-5</c:v>
                </c:pt>
                <c:pt idx="29">
                  <c:v>1.1649E-5</c:v>
                </c:pt>
                <c:pt idx="30">
                  <c:v>1.2527999999999999E-5</c:v>
                </c:pt>
                <c:pt idx="31">
                  <c:v>1.4175000000000001E-5</c:v>
                </c:pt>
                <c:pt idx="32">
                  <c:v>1.9405000000000001E-5</c:v>
                </c:pt>
                <c:pt idx="33">
                  <c:v>2.0514999999999999E-5</c:v>
                </c:pt>
                <c:pt idx="34">
                  <c:v>2.9791E-5</c:v>
                </c:pt>
                <c:pt idx="35">
                  <c:v>3.9097000000000002E-5</c:v>
                </c:pt>
                <c:pt idx="36">
                  <c:v>3.1254999999999998E-5</c:v>
                </c:pt>
                <c:pt idx="37">
                  <c:v>3.7663000000000002E-5</c:v>
                </c:pt>
                <c:pt idx="38">
                  <c:v>3.5531999999999998E-5</c:v>
                </c:pt>
                <c:pt idx="39">
                  <c:v>3.4279999999999997E-5</c:v>
                </c:pt>
                <c:pt idx="40">
                  <c:v>3.7308999999999998E-5</c:v>
                </c:pt>
                <c:pt idx="41">
                  <c:v>3.9093E-5</c:v>
                </c:pt>
                <c:pt idx="42">
                  <c:v>3.6624E-5</c:v>
                </c:pt>
                <c:pt idx="43">
                  <c:v>3.7648000000000003E-5</c:v>
                </c:pt>
                <c:pt idx="44">
                  <c:v>4.2048000000000001E-5</c:v>
                </c:pt>
                <c:pt idx="45">
                  <c:v>3.7036999999999998E-5</c:v>
                </c:pt>
                <c:pt idx="46">
                  <c:v>3.8389000000000001E-5</c:v>
                </c:pt>
                <c:pt idx="47">
                  <c:v>3.8300000000000003E-5</c:v>
                </c:pt>
                <c:pt idx="48">
                  <c:v>4.0151000000000002E-5</c:v>
                </c:pt>
                <c:pt idx="49">
                  <c:v>4.0911000000000002E-5</c:v>
                </c:pt>
                <c:pt idx="50">
                  <c:v>3.9816E-5</c:v>
                </c:pt>
                <c:pt idx="51">
                  <c:v>4.3958999999999997E-5</c:v>
                </c:pt>
                <c:pt idx="52">
                  <c:v>4.2561999999999997E-5</c:v>
                </c:pt>
                <c:pt idx="53">
                  <c:v>4.3627000000000001E-5</c:v>
                </c:pt>
                <c:pt idx="54">
                  <c:v>4.6387999999999997E-5</c:v>
                </c:pt>
                <c:pt idx="55">
                  <c:v>4.2833999999999997E-5</c:v>
                </c:pt>
                <c:pt idx="56">
                  <c:v>4.7311000000000002E-5</c:v>
                </c:pt>
                <c:pt idx="57">
                  <c:v>4.5019999999999999E-5</c:v>
                </c:pt>
                <c:pt idx="58">
                  <c:v>4.6842000000000003E-5</c:v>
                </c:pt>
                <c:pt idx="59">
                  <c:v>4.9385999999999998E-5</c:v>
                </c:pt>
                <c:pt idx="60">
                  <c:v>5.0407E-5</c:v>
                </c:pt>
                <c:pt idx="61">
                  <c:v>5.4292999999999997E-5</c:v>
                </c:pt>
                <c:pt idx="62">
                  <c:v>5.0407E-5</c:v>
                </c:pt>
                <c:pt idx="63">
                  <c:v>5.3667E-5</c:v>
                </c:pt>
                <c:pt idx="64">
                  <c:v>5.2948000000000002E-5</c:v>
                </c:pt>
                <c:pt idx="65">
                  <c:v>5.1551000000000002E-5</c:v>
                </c:pt>
                <c:pt idx="66">
                  <c:v>5.2188000000000002E-5</c:v>
                </c:pt>
                <c:pt idx="67">
                  <c:v>5.6144000000000003E-5</c:v>
                </c:pt>
                <c:pt idx="68">
                  <c:v>5.7824000000000001E-5</c:v>
                </c:pt>
                <c:pt idx="69">
                  <c:v>5.5284000000000001E-5</c:v>
                </c:pt>
                <c:pt idx="70">
                  <c:v>5.6385999999999999E-5</c:v>
                </c:pt>
                <c:pt idx="71">
                  <c:v>6.0189999999999998E-5</c:v>
                </c:pt>
                <c:pt idx="72">
                  <c:v>6.2257999999999999E-5</c:v>
                </c:pt>
                <c:pt idx="73">
                  <c:v>5.9414999999999999E-5</c:v>
                </c:pt>
                <c:pt idx="74">
                  <c:v>6.7253000000000001E-5</c:v>
                </c:pt>
                <c:pt idx="75">
                  <c:v>5.8368000000000001E-5</c:v>
                </c:pt>
                <c:pt idx="76">
                  <c:v>6.1047E-5</c:v>
                </c:pt>
                <c:pt idx="77">
                  <c:v>6.4850000000000004E-5</c:v>
                </c:pt>
                <c:pt idx="78">
                  <c:v>6.4939999999999998E-5</c:v>
                </c:pt>
                <c:pt idx="79">
                  <c:v>6.0788999999999997E-5</c:v>
                </c:pt>
                <c:pt idx="80">
                  <c:v>7.0259000000000006E-5</c:v>
                </c:pt>
                <c:pt idx="81">
                  <c:v>7.7504999999999997E-5</c:v>
                </c:pt>
                <c:pt idx="82">
                  <c:v>7.5910999999999999E-5</c:v>
                </c:pt>
                <c:pt idx="83">
                  <c:v>7.4950000000000006E-5</c:v>
                </c:pt>
                <c:pt idx="84">
                  <c:v>6.9533E-5</c:v>
                </c:pt>
                <c:pt idx="85">
                  <c:v>8.0232E-5</c:v>
                </c:pt>
                <c:pt idx="86">
                  <c:v>7.8287000000000004E-5</c:v>
                </c:pt>
                <c:pt idx="87">
                  <c:v>8.2434000000000004E-5</c:v>
                </c:pt>
                <c:pt idx="88">
                  <c:v>9.6538000000000003E-5</c:v>
                </c:pt>
                <c:pt idx="89">
                  <c:v>1.0231200000000001E-4</c:v>
                </c:pt>
                <c:pt idx="90">
                  <c:v>1.21564E-4</c:v>
                </c:pt>
                <c:pt idx="91">
                  <c:v>1.2955200000000001E-4</c:v>
                </c:pt>
                <c:pt idx="92">
                  <c:v>1.7854700000000001E-4</c:v>
                </c:pt>
                <c:pt idx="93">
                  <c:v>2.04534E-4</c:v>
                </c:pt>
                <c:pt idx="94">
                  <c:v>1.9771E-4</c:v>
                </c:pt>
                <c:pt idx="95">
                  <c:v>1.9106400000000001E-4</c:v>
                </c:pt>
                <c:pt idx="96">
                  <c:v>2.6279899999999998E-4</c:v>
                </c:pt>
                <c:pt idx="97">
                  <c:v>2.35529E-4</c:v>
                </c:pt>
                <c:pt idx="98">
                  <c:v>2.9930700000000001E-4</c:v>
                </c:pt>
                <c:pt idx="99">
                  <c:v>3.8784900000000001E-4</c:v>
                </c:pt>
                <c:pt idx="100">
                  <c:v>4.9242700000000003E-4</c:v>
                </c:pt>
                <c:pt idx="101">
                  <c:v>6.6268800000000004E-4</c:v>
                </c:pt>
                <c:pt idx="102">
                  <c:v>8.2648200000000002E-4</c:v>
                </c:pt>
                <c:pt idx="103">
                  <c:v>9.8503400000000008E-4</c:v>
                </c:pt>
                <c:pt idx="104">
                  <c:v>1.28377E-3</c:v>
                </c:pt>
                <c:pt idx="105">
                  <c:v>1.54615E-3</c:v>
                </c:pt>
                <c:pt idx="106">
                  <c:v>1.93001E-3</c:v>
                </c:pt>
                <c:pt idx="107">
                  <c:v>2.3379500000000001E-3</c:v>
                </c:pt>
                <c:pt idx="108">
                  <c:v>2.8915600000000001E-3</c:v>
                </c:pt>
                <c:pt idx="109">
                  <c:v>3.4589899999999999E-3</c:v>
                </c:pt>
                <c:pt idx="110">
                  <c:v>4.1728299999999998E-3</c:v>
                </c:pt>
                <c:pt idx="111">
                  <c:v>4.8699700000000004E-3</c:v>
                </c:pt>
                <c:pt idx="112">
                  <c:v>5.5942800000000001E-3</c:v>
                </c:pt>
                <c:pt idx="113">
                  <c:v>6.4187300000000001E-3</c:v>
                </c:pt>
                <c:pt idx="114">
                  <c:v>7.175E-3</c:v>
                </c:pt>
                <c:pt idx="115">
                  <c:v>7.9160299999999992E-3</c:v>
                </c:pt>
                <c:pt idx="116">
                  <c:v>8.6689599999999999E-3</c:v>
                </c:pt>
                <c:pt idx="117">
                  <c:v>9.2397299999999998E-3</c:v>
                </c:pt>
                <c:pt idx="118">
                  <c:v>9.6307400000000005E-3</c:v>
                </c:pt>
                <c:pt idx="119">
                  <c:v>1.01739E-2</c:v>
                </c:pt>
                <c:pt idx="120">
                  <c:v>1.0456099999999999E-2</c:v>
                </c:pt>
                <c:pt idx="121">
                  <c:v>1.04294E-2</c:v>
                </c:pt>
                <c:pt idx="122">
                  <c:v>1.04981E-2</c:v>
                </c:pt>
                <c:pt idx="123">
                  <c:v>9.9449800000000008E-3</c:v>
                </c:pt>
                <c:pt idx="124">
                  <c:v>9.5654099999999999E-3</c:v>
                </c:pt>
                <c:pt idx="125">
                  <c:v>8.7967500000000007E-3</c:v>
                </c:pt>
                <c:pt idx="126">
                  <c:v>8.2760500000000001E-3</c:v>
                </c:pt>
                <c:pt idx="127">
                  <c:v>7.3147100000000003E-3</c:v>
                </c:pt>
                <c:pt idx="128">
                  <c:v>6.5346099999999997E-3</c:v>
                </c:pt>
                <c:pt idx="129">
                  <c:v>5.7640399999999998E-3</c:v>
                </c:pt>
                <c:pt idx="130">
                  <c:v>4.7517100000000001E-3</c:v>
                </c:pt>
                <c:pt idx="131">
                  <c:v>3.9768499999999997E-3</c:v>
                </c:pt>
                <c:pt idx="132">
                  <c:v>3.2672999999999999E-3</c:v>
                </c:pt>
                <c:pt idx="133">
                  <c:v>2.5387000000000001E-3</c:v>
                </c:pt>
                <c:pt idx="134">
                  <c:v>1.9998699999999999E-3</c:v>
                </c:pt>
                <c:pt idx="135">
                  <c:v>1.66417E-3</c:v>
                </c:pt>
                <c:pt idx="136">
                  <c:v>1.16015E-3</c:v>
                </c:pt>
                <c:pt idx="137">
                  <c:v>8.5974100000000002E-4</c:v>
                </c:pt>
                <c:pt idx="138">
                  <c:v>6.6328399999999999E-4</c:v>
                </c:pt>
                <c:pt idx="139">
                  <c:v>4.7063999999999998E-4</c:v>
                </c:pt>
                <c:pt idx="140">
                  <c:v>3.5897099999999998E-4</c:v>
                </c:pt>
                <c:pt idx="141">
                  <c:v>2.85896E-4</c:v>
                </c:pt>
                <c:pt idx="142">
                  <c:v>2.1192499999999999E-4</c:v>
                </c:pt>
                <c:pt idx="143">
                  <c:v>1.82659E-4</c:v>
                </c:pt>
                <c:pt idx="144">
                  <c:v>1.629E-4</c:v>
                </c:pt>
                <c:pt idx="145">
                  <c:v>1.63616E-4</c:v>
                </c:pt>
                <c:pt idx="146">
                  <c:v>1.5211200000000001E-4</c:v>
                </c:pt>
                <c:pt idx="147">
                  <c:v>1.45496E-4</c:v>
                </c:pt>
                <c:pt idx="148">
                  <c:v>1.3276999999999999E-4</c:v>
                </c:pt>
                <c:pt idx="149">
                  <c:v>1.46062E-4</c:v>
                </c:pt>
                <c:pt idx="150">
                  <c:v>1.3351500000000001E-4</c:v>
                </c:pt>
                <c:pt idx="151">
                  <c:v>1.4943000000000001E-4</c:v>
                </c:pt>
                <c:pt idx="152">
                  <c:v>1.4230699999999999E-4</c:v>
                </c:pt>
                <c:pt idx="153">
                  <c:v>1.2260799999999999E-4</c:v>
                </c:pt>
                <c:pt idx="154">
                  <c:v>1.2034199999999999E-4</c:v>
                </c:pt>
                <c:pt idx="155">
                  <c:v>1.0514300000000001E-4</c:v>
                </c:pt>
                <c:pt idx="156">
                  <c:v>9.2029999999999998E-5</c:v>
                </c:pt>
                <c:pt idx="157">
                  <c:v>8.2194999999999995E-5</c:v>
                </c:pt>
                <c:pt idx="158">
                  <c:v>7.8499999999999997E-5</c:v>
                </c:pt>
                <c:pt idx="159">
                  <c:v>8.0525999999999994E-5</c:v>
                </c:pt>
                <c:pt idx="160">
                  <c:v>7.3910000000000002E-5</c:v>
                </c:pt>
                <c:pt idx="161">
                  <c:v>7.0959999999999998E-5</c:v>
                </c:pt>
                <c:pt idx="162">
                  <c:v>6.6787999999999998E-5</c:v>
                </c:pt>
                <c:pt idx="163">
                  <c:v>6.4283999999999996E-5</c:v>
                </c:pt>
                <c:pt idx="164">
                  <c:v>6.9410000000000001E-5</c:v>
                </c:pt>
                <c:pt idx="165">
                  <c:v>6.3569000000000001E-5</c:v>
                </c:pt>
                <c:pt idx="166">
                  <c:v>6.3539000000000003E-5</c:v>
                </c:pt>
                <c:pt idx="167">
                  <c:v>6.1929999999999998E-5</c:v>
                </c:pt>
                <c:pt idx="168">
                  <c:v>6.0498999999999998E-5</c:v>
                </c:pt>
                <c:pt idx="169">
                  <c:v>6.5506000000000006E-5</c:v>
                </c:pt>
                <c:pt idx="170">
                  <c:v>6.1542000000000001E-5</c:v>
                </c:pt>
                <c:pt idx="171">
                  <c:v>6.0767000000000003E-5</c:v>
                </c:pt>
                <c:pt idx="172">
                  <c:v>6.2228000000000001E-5</c:v>
                </c:pt>
                <c:pt idx="173">
                  <c:v>5.7637999999999999E-5</c:v>
                </c:pt>
                <c:pt idx="174">
                  <c:v>6.4760999999999999E-5</c:v>
                </c:pt>
                <c:pt idx="175">
                  <c:v>6.2854000000000005E-5</c:v>
                </c:pt>
                <c:pt idx="176">
                  <c:v>5.9188000000000003E-5</c:v>
                </c:pt>
                <c:pt idx="177">
                  <c:v>5.5164000000000002E-5</c:v>
                </c:pt>
                <c:pt idx="178">
                  <c:v>5.6684000000000001E-5</c:v>
                </c:pt>
                <c:pt idx="179">
                  <c:v>5.3912999999999997E-5</c:v>
                </c:pt>
                <c:pt idx="180">
                  <c:v>6.1661000000000005E-5</c:v>
                </c:pt>
                <c:pt idx="181">
                  <c:v>5.4657999999999997E-5</c:v>
                </c:pt>
                <c:pt idx="182">
                  <c:v>3.3609999999999998E-5</c:v>
                </c:pt>
                <c:pt idx="183">
                  <c:v>3.0371000000000001E-5</c:v>
                </c:pt>
                <c:pt idx="184">
                  <c:v>2.3535000000000001E-5</c:v>
                </c:pt>
                <c:pt idx="185">
                  <c:v>2.8481999999999999E-5</c:v>
                </c:pt>
                <c:pt idx="186">
                  <c:v>2.5069999999999999E-5</c:v>
                </c:pt>
                <c:pt idx="187">
                  <c:v>2.1058999999999999E-5</c:v>
                </c:pt>
                <c:pt idx="188">
                  <c:v>1.999E-5</c:v>
                </c:pt>
                <c:pt idx="189">
                  <c:v>1.8029E-5</c:v>
                </c:pt>
                <c:pt idx="190">
                  <c:v>2.3501000000000001E-5</c:v>
                </c:pt>
                <c:pt idx="191">
                  <c:v>1.9385000000000002E-5</c:v>
                </c:pt>
                <c:pt idx="192">
                  <c:v>2.0990000000000001E-5</c:v>
                </c:pt>
                <c:pt idx="193">
                  <c:v>1.9585999999999998E-5</c:v>
                </c:pt>
                <c:pt idx="194">
                  <c:v>1.7773000000000001E-5</c:v>
                </c:pt>
                <c:pt idx="195">
                  <c:v>1.8893E-5</c:v>
                </c:pt>
                <c:pt idx="196">
                  <c:v>1.6986999999999998E-5</c:v>
                </c:pt>
                <c:pt idx="197">
                  <c:v>2.0171000000000001E-5</c:v>
                </c:pt>
                <c:pt idx="198">
                  <c:v>1.8003999999999999E-5</c:v>
                </c:pt>
                <c:pt idx="199">
                  <c:v>1.8780999999999999E-5</c:v>
                </c:pt>
                <c:pt idx="200">
                  <c:v>1.9074000000000001E-5</c:v>
                </c:pt>
                <c:pt idx="201">
                  <c:v>2.1815E-5</c:v>
                </c:pt>
                <c:pt idx="202">
                  <c:v>1.7292999999999999E-5</c:v>
                </c:pt>
                <c:pt idx="203">
                  <c:v>1.4557E-5</c:v>
                </c:pt>
                <c:pt idx="204">
                  <c:v>1.9813000000000002E-5</c:v>
                </c:pt>
                <c:pt idx="205">
                  <c:v>1.4909000000000001E-5</c:v>
                </c:pt>
                <c:pt idx="206">
                  <c:v>1.7187E-5</c:v>
                </c:pt>
                <c:pt idx="207">
                  <c:v>1.5438E-5</c:v>
                </c:pt>
                <c:pt idx="208">
                  <c:v>1.5645999999999999E-5</c:v>
                </c:pt>
                <c:pt idx="209">
                  <c:v>1.4465E-5</c:v>
                </c:pt>
                <c:pt idx="210">
                  <c:v>1.5407999999999999E-5</c:v>
                </c:pt>
                <c:pt idx="211">
                  <c:v>1.5668999999999999E-5</c:v>
                </c:pt>
                <c:pt idx="212">
                  <c:v>1.5818E-5</c:v>
                </c:pt>
                <c:pt idx="213">
                  <c:v>1.1800000000000001E-5</c:v>
                </c:pt>
                <c:pt idx="214">
                  <c:v>1.3558E-5</c:v>
                </c:pt>
                <c:pt idx="215">
                  <c:v>1.4239999999999999E-5</c:v>
                </c:pt>
                <c:pt idx="216">
                  <c:v>1.5373999999999999E-5</c:v>
                </c:pt>
                <c:pt idx="217">
                  <c:v>1.3409E-5</c:v>
                </c:pt>
                <c:pt idx="218">
                  <c:v>1.3873000000000001E-5</c:v>
                </c:pt>
                <c:pt idx="219">
                  <c:v>1.1379000000000001E-5</c:v>
                </c:pt>
                <c:pt idx="220">
                  <c:v>1.3098000000000001E-5</c:v>
                </c:pt>
                <c:pt idx="221">
                  <c:v>1.1493E-5</c:v>
                </c:pt>
                <c:pt idx="222">
                  <c:v>1.2508E-5</c:v>
                </c:pt>
                <c:pt idx="223">
                  <c:v>1.2471E-5</c:v>
                </c:pt>
                <c:pt idx="224">
                  <c:v>1.2835E-5</c:v>
                </c:pt>
                <c:pt idx="225">
                  <c:v>1.6177000000000001E-5</c:v>
                </c:pt>
                <c:pt idx="226">
                  <c:v>1.291E-5</c:v>
                </c:pt>
                <c:pt idx="227">
                  <c:v>1.4095E-5</c:v>
                </c:pt>
                <c:pt idx="228">
                  <c:v>1.6127E-5</c:v>
                </c:pt>
                <c:pt idx="229">
                  <c:v>1.8084000000000002E-5</c:v>
                </c:pt>
                <c:pt idx="230">
                  <c:v>1.5048000000000001E-5</c:v>
                </c:pt>
                <c:pt idx="231">
                  <c:v>1.6320999999999998E-5</c:v>
                </c:pt>
                <c:pt idx="232">
                  <c:v>1.5438E-5</c:v>
                </c:pt>
                <c:pt idx="233">
                  <c:v>1.6096999999999999E-5</c:v>
                </c:pt>
                <c:pt idx="234">
                  <c:v>1.5227E-5</c:v>
                </c:pt>
                <c:pt idx="235">
                  <c:v>1.6835000000000001E-5</c:v>
                </c:pt>
                <c:pt idx="236">
                  <c:v>1.8955999999999999E-5</c:v>
                </c:pt>
                <c:pt idx="237">
                  <c:v>1.6118000000000001E-5</c:v>
                </c:pt>
                <c:pt idx="238">
                  <c:v>1.5548000000000001E-5</c:v>
                </c:pt>
                <c:pt idx="239">
                  <c:v>1.8019000000000001E-5</c:v>
                </c:pt>
                <c:pt idx="240">
                  <c:v>1.9891E-5</c:v>
                </c:pt>
              </c:numCache>
            </c:numRef>
          </c:yVal>
          <c:smooth val="0"/>
          <c:extLst>
            <c:ext xmlns:c16="http://schemas.microsoft.com/office/drawing/2014/chart" uri="{C3380CC4-5D6E-409C-BE32-E72D297353CC}">
              <c16:uniqueId val="{00000002-1D2D-4018-92C2-28BB5CFEFC94}"/>
            </c:ext>
          </c:extLst>
        </c:ser>
        <c:ser>
          <c:idx val="3"/>
          <c:order val="3"/>
          <c:tx>
            <c:v>PSA = 135º</c:v>
          </c:tx>
          <c:spPr>
            <a:ln w="25400" cap="rnd">
              <a:solidFill>
                <a:schemeClr val="accent6"/>
              </a:solidFill>
              <a:round/>
            </a:ln>
            <a:effectLst/>
          </c:spPr>
          <c:marker>
            <c:symbol val="circle"/>
            <c:size val="5"/>
            <c:spPr>
              <a:noFill/>
              <a:ln w="9525">
                <a:noFill/>
              </a:ln>
              <a:effectLst/>
            </c:spPr>
          </c:marker>
          <c:xVal>
            <c:numRef>
              <c:f>Angle_Parallel!$E$9:$E$249</c:f>
              <c:numCache>
                <c:formatCode>0.00</c:formatCode>
                <c:ptCount val="241"/>
                <c:pt idx="0">
                  <c:v>-60</c:v>
                </c:pt>
                <c:pt idx="1">
                  <c:v>-59.5</c:v>
                </c:pt>
                <c:pt idx="2">
                  <c:v>-59</c:v>
                </c:pt>
                <c:pt idx="3">
                  <c:v>-58.5</c:v>
                </c:pt>
                <c:pt idx="4">
                  <c:v>-58</c:v>
                </c:pt>
                <c:pt idx="5">
                  <c:v>-57.5</c:v>
                </c:pt>
                <c:pt idx="6">
                  <c:v>-57</c:v>
                </c:pt>
                <c:pt idx="7">
                  <c:v>-56.5</c:v>
                </c:pt>
                <c:pt idx="8">
                  <c:v>-56</c:v>
                </c:pt>
                <c:pt idx="9">
                  <c:v>-55.5</c:v>
                </c:pt>
                <c:pt idx="10">
                  <c:v>-55</c:v>
                </c:pt>
                <c:pt idx="11">
                  <c:v>-54.5</c:v>
                </c:pt>
                <c:pt idx="12">
                  <c:v>-54</c:v>
                </c:pt>
                <c:pt idx="13">
                  <c:v>-53.5</c:v>
                </c:pt>
                <c:pt idx="14">
                  <c:v>-53</c:v>
                </c:pt>
                <c:pt idx="15">
                  <c:v>-52.5</c:v>
                </c:pt>
                <c:pt idx="16">
                  <c:v>-52</c:v>
                </c:pt>
                <c:pt idx="17">
                  <c:v>-51.5</c:v>
                </c:pt>
                <c:pt idx="18">
                  <c:v>-51</c:v>
                </c:pt>
                <c:pt idx="19">
                  <c:v>-50.5</c:v>
                </c:pt>
                <c:pt idx="20">
                  <c:v>-50</c:v>
                </c:pt>
                <c:pt idx="21">
                  <c:v>-49.5</c:v>
                </c:pt>
                <c:pt idx="22">
                  <c:v>-49</c:v>
                </c:pt>
                <c:pt idx="23">
                  <c:v>-48.5</c:v>
                </c:pt>
                <c:pt idx="24">
                  <c:v>-48</c:v>
                </c:pt>
                <c:pt idx="25">
                  <c:v>-47.5</c:v>
                </c:pt>
                <c:pt idx="26">
                  <c:v>-47</c:v>
                </c:pt>
                <c:pt idx="27">
                  <c:v>-46.5</c:v>
                </c:pt>
                <c:pt idx="28">
                  <c:v>-46</c:v>
                </c:pt>
                <c:pt idx="29">
                  <c:v>-45.5</c:v>
                </c:pt>
                <c:pt idx="30">
                  <c:v>-45</c:v>
                </c:pt>
                <c:pt idx="31">
                  <c:v>-44.5</c:v>
                </c:pt>
                <c:pt idx="32">
                  <c:v>-44</c:v>
                </c:pt>
                <c:pt idx="33">
                  <c:v>-43.5</c:v>
                </c:pt>
                <c:pt idx="34">
                  <c:v>-43</c:v>
                </c:pt>
                <c:pt idx="35">
                  <c:v>-42.5</c:v>
                </c:pt>
                <c:pt idx="36">
                  <c:v>-42</c:v>
                </c:pt>
                <c:pt idx="37">
                  <c:v>-41.5</c:v>
                </c:pt>
                <c:pt idx="38">
                  <c:v>-41</c:v>
                </c:pt>
                <c:pt idx="39">
                  <c:v>-40.5</c:v>
                </c:pt>
                <c:pt idx="40">
                  <c:v>-40</c:v>
                </c:pt>
                <c:pt idx="41">
                  <c:v>-39.5</c:v>
                </c:pt>
                <c:pt idx="42">
                  <c:v>-39</c:v>
                </c:pt>
                <c:pt idx="43">
                  <c:v>-38.5</c:v>
                </c:pt>
                <c:pt idx="44">
                  <c:v>-38</c:v>
                </c:pt>
                <c:pt idx="45">
                  <c:v>-37.5</c:v>
                </c:pt>
                <c:pt idx="46">
                  <c:v>-37</c:v>
                </c:pt>
                <c:pt idx="47">
                  <c:v>-36.5</c:v>
                </c:pt>
                <c:pt idx="48">
                  <c:v>-36</c:v>
                </c:pt>
                <c:pt idx="49">
                  <c:v>-35.5</c:v>
                </c:pt>
                <c:pt idx="50">
                  <c:v>-35</c:v>
                </c:pt>
                <c:pt idx="51">
                  <c:v>-34.5</c:v>
                </c:pt>
                <c:pt idx="52">
                  <c:v>-34</c:v>
                </c:pt>
                <c:pt idx="53">
                  <c:v>-33.5</c:v>
                </c:pt>
                <c:pt idx="54">
                  <c:v>-33</c:v>
                </c:pt>
                <c:pt idx="55">
                  <c:v>-32.5</c:v>
                </c:pt>
                <c:pt idx="56">
                  <c:v>-32</c:v>
                </c:pt>
                <c:pt idx="57">
                  <c:v>-31.5</c:v>
                </c:pt>
                <c:pt idx="58">
                  <c:v>-31</c:v>
                </c:pt>
                <c:pt idx="59">
                  <c:v>-30.5</c:v>
                </c:pt>
                <c:pt idx="60">
                  <c:v>-30</c:v>
                </c:pt>
                <c:pt idx="61">
                  <c:v>-29.5</c:v>
                </c:pt>
                <c:pt idx="62">
                  <c:v>-29</c:v>
                </c:pt>
                <c:pt idx="63">
                  <c:v>-28.5</c:v>
                </c:pt>
                <c:pt idx="64">
                  <c:v>-28</c:v>
                </c:pt>
                <c:pt idx="65">
                  <c:v>-27.5</c:v>
                </c:pt>
                <c:pt idx="66">
                  <c:v>-27</c:v>
                </c:pt>
                <c:pt idx="67">
                  <c:v>-26.5</c:v>
                </c:pt>
                <c:pt idx="68">
                  <c:v>-26</c:v>
                </c:pt>
                <c:pt idx="69">
                  <c:v>-25.5</c:v>
                </c:pt>
                <c:pt idx="70">
                  <c:v>-25</c:v>
                </c:pt>
                <c:pt idx="71">
                  <c:v>-24.5</c:v>
                </c:pt>
                <c:pt idx="72">
                  <c:v>-24</c:v>
                </c:pt>
                <c:pt idx="73">
                  <c:v>-23.5</c:v>
                </c:pt>
                <c:pt idx="74">
                  <c:v>-23</c:v>
                </c:pt>
                <c:pt idx="75">
                  <c:v>-22.5</c:v>
                </c:pt>
                <c:pt idx="76">
                  <c:v>-22</c:v>
                </c:pt>
                <c:pt idx="77">
                  <c:v>-21.5</c:v>
                </c:pt>
                <c:pt idx="78">
                  <c:v>-21</c:v>
                </c:pt>
                <c:pt idx="79">
                  <c:v>-20.5</c:v>
                </c:pt>
                <c:pt idx="80">
                  <c:v>-20</c:v>
                </c:pt>
                <c:pt idx="81">
                  <c:v>-19.5</c:v>
                </c:pt>
                <c:pt idx="82">
                  <c:v>-19</c:v>
                </c:pt>
                <c:pt idx="83">
                  <c:v>-18.5</c:v>
                </c:pt>
                <c:pt idx="84">
                  <c:v>-18</c:v>
                </c:pt>
                <c:pt idx="85">
                  <c:v>-17.5</c:v>
                </c:pt>
                <c:pt idx="86">
                  <c:v>-17</c:v>
                </c:pt>
                <c:pt idx="87">
                  <c:v>-16.5</c:v>
                </c:pt>
                <c:pt idx="88">
                  <c:v>-16</c:v>
                </c:pt>
                <c:pt idx="89">
                  <c:v>-15.5</c:v>
                </c:pt>
                <c:pt idx="90">
                  <c:v>-15</c:v>
                </c:pt>
                <c:pt idx="91">
                  <c:v>-14.5</c:v>
                </c:pt>
                <c:pt idx="92">
                  <c:v>-14</c:v>
                </c:pt>
                <c:pt idx="93">
                  <c:v>-13.5</c:v>
                </c:pt>
                <c:pt idx="94">
                  <c:v>-13</c:v>
                </c:pt>
                <c:pt idx="95">
                  <c:v>-12.5</c:v>
                </c:pt>
                <c:pt idx="96">
                  <c:v>-12</c:v>
                </c:pt>
                <c:pt idx="97">
                  <c:v>-11.5</c:v>
                </c:pt>
                <c:pt idx="98">
                  <c:v>-11</c:v>
                </c:pt>
                <c:pt idx="99">
                  <c:v>-10.5</c:v>
                </c:pt>
                <c:pt idx="100">
                  <c:v>-10</c:v>
                </c:pt>
                <c:pt idx="101">
                  <c:v>-9.5</c:v>
                </c:pt>
                <c:pt idx="102">
                  <c:v>-9</c:v>
                </c:pt>
                <c:pt idx="103">
                  <c:v>-8.5</c:v>
                </c:pt>
                <c:pt idx="104">
                  <c:v>-8</c:v>
                </c:pt>
                <c:pt idx="105">
                  <c:v>-7.5</c:v>
                </c:pt>
                <c:pt idx="106">
                  <c:v>-7</c:v>
                </c:pt>
                <c:pt idx="107">
                  <c:v>-6.5</c:v>
                </c:pt>
                <c:pt idx="108">
                  <c:v>-6</c:v>
                </c:pt>
                <c:pt idx="109">
                  <c:v>-5.5</c:v>
                </c:pt>
                <c:pt idx="110">
                  <c:v>-5</c:v>
                </c:pt>
                <c:pt idx="111">
                  <c:v>-4.5</c:v>
                </c:pt>
                <c:pt idx="112">
                  <c:v>-4</c:v>
                </c:pt>
                <c:pt idx="113">
                  <c:v>-3.5</c:v>
                </c:pt>
                <c:pt idx="114">
                  <c:v>-3</c:v>
                </c:pt>
                <c:pt idx="115">
                  <c:v>-2.5</c:v>
                </c:pt>
                <c:pt idx="116">
                  <c:v>-2</c:v>
                </c:pt>
                <c:pt idx="117">
                  <c:v>-1.5</c:v>
                </c:pt>
                <c:pt idx="118">
                  <c:v>-1</c:v>
                </c:pt>
                <c:pt idx="119">
                  <c:v>-0.5</c:v>
                </c:pt>
                <c:pt idx="120">
                  <c:v>0</c:v>
                </c:pt>
                <c:pt idx="121">
                  <c:v>0.5</c:v>
                </c:pt>
                <c:pt idx="122">
                  <c:v>1</c:v>
                </c:pt>
                <c:pt idx="123">
                  <c:v>1.5</c:v>
                </c:pt>
                <c:pt idx="124">
                  <c:v>2</c:v>
                </c:pt>
                <c:pt idx="125">
                  <c:v>2.5</c:v>
                </c:pt>
                <c:pt idx="126">
                  <c:v>3</c:v>
                </c:pt>
                <c:pt idx="127">
                  <c:v>3.5</c:v>
                </c:pt>
                <c:pt idx="128">
                  <c:v>4</c:v>
                </c:pt>
                <c:pt idx="129">
                  <c:v>4.5</c:v>
                </c:pt>
                <c:pt idx="130">
                  <c:v>5</c:v>
                </c:pt>
                <c:pt idx="131">
                  <c:v>5.5</c:v>
                </c:pt>
                <c:pt idx="132">
                  <c:v>6</c:v>
                </c:pt>
                <c:pt idx="133">
                  <c:v>6.5</c:v>
                </c:pt>
                <c:pt idx="134">
                  <c:v>7</c:v>
                </c:pt>
                <c:pt idx="135">
                  <c:v>7.5</c:v>
                </c:pt>
                <c:pt idx="136">
                  <c:v>8</c:v>
                </c:pt>
                <c:pt idx="137">
                  <c:v>8.5</c:v>
                </c:pt>
                <c:pt idx="138">
                  <c:v>9</c:v>
                </c:pt>
                <c:pt idx="139">
                  <c:v>9.5</c:v>
                </c:pt>
                <c:pt idx="140">
                  <c:v>10</c:v>
                </c:pt>
                <c:pt idx="141">
                  <c:v>10.5</c:v>
                </c:pt>
                <c:pt idx="142">
                  <c:v>11</c:v>
                </c:pt>
                <c:pt idx="143">
                  <c:v>11.5</c:v>
                </c:pt>
                <c:pt idx="144">
                  <c:v>12</c:v>
                </c:pt>
                <c:pt idx="145">
                  <c:v>12.5</c:v>
                </c:pt>
                <c:pt idx="146">
                  <c:v>13</c:v>
                </c:pt>
                <c:pt idx="147">
                  <c:v>13.5</c:v>
                </c:pt>
                <c:pt idx="148">
                  <c:v>14</c:v>
                </c:pt>
                <c:pt idx="149">
                  <c:v>14.5</c:v>
                </c:pt>
                <c:pt idx="150">
                  <c:v>15</c:v>
                </c:pt>
                <c:pt idx="151">
                  <c:v>15.5</c:v>
                </c:pt>
                <c:pt idx="152">
                  <c:v>16</c:v>
                </c:pt>
                <c:pt idx="153">
                  <c:v>16.5</c:v>
                </c:pt>
                <c:pt idx="154">
                  <c:v>17</c:v>
                </c:pt>
                <c:pt idx="155">
                  <c:v>17.5</c:v>
                </c:pt>
                <c:pt idx="156">
                  <c:v>18</c:v>
                </c:pt>
                <c:pt idx="157">
                  <c:v>18.5</c:v>
                </c:pt>
                <c:pt idx="158">
                  <c:v>19</c:v>
                </c:pt>
                <c:pt idx="159">
                  <c:v>19.5</c:v>
                </c:pt>
                <c:pt idx="160">
                  <c:v>20</c:v>
                </c:pt>
                <c:pt idx="161">
                  <c:v>20.5</c:v>
                </c:pt>
                <c:pt idx="162">
                  <c:v>21</c:v>
                </c:pt>
                <c:pt idx="163">
                  <c:v>21.5</c:v>
                </c:pt>
                <c:pt idx="164">
                  <c:v>22</c:v>
                </c:pt>
                <c:pt idx="165">
                  <c:v>22.5</c:v>
                </c:pt>
                <c:pt idx="166">
                  <c:v>23</c:v>
                </c:pt>
                <c:pt idx="167">
                  <c:v>23.5</c:v>
                </c:pt>
                <c:pt idx="168">
                  <c:v>24</c:v>
                </c:pt>
                <c:pt idx="169">
                  <c:v>24.5</c:v>
                </c:pt>
                <c:pt idx="170">
                  <c:v>25</c:v>
                </c:pt>
                <c:pt idx="171">
                  <c:v>25.5</c:v>
                </c:pt>
                <c:pt idx="172">
                  <c:v>26</c:v>
                </c:pt>
                <c:pt idx="173">
                  <c:v>26.5</c:v>
                </c:pt>
                <c:pt idx="174">
                  <c:v>27</c:v>
                </c:pt>
                <c:pt idx="175">
                  <c:v>27.5</c:v>
                </c:pt>
                <c:pt idx="176">
                  <c:v>28</c:v>
                </c:pt>
                <c:pt idx="177">
                  <c:v>28.5</c:v>
                </c:pt>
                <c:pt idx="178">
                  <c:v>29</c:v>
                </c:pt>
                <c:pt idx="179">
                  <c:v>29.5</c:v>
                </c:pt>
                <c:pt idx="180">
                  <c:v>30</c:v>
                </c:pt>
                <c:pt idx="181">
                  <c:v>30.5</c:v>
                </c:pt>
                <c:pt idx="182">
                  <c:v>31</c:v>
                </c:pt>
                <c:pt idx="183">
                  <c:v>31.5</c:v>
                </c:pt>
                <c:pt idx="184">
                  <c:v>32</c:v>
                </c:pt>
                <c:pt idx="185">
                  <c:v>32.5</c:v>
                </c:pt>
                <c:pt idx="186">
                  <c:v>33</c:v>
                </c:pt>
                <c:pt idx="187">
                  <c:v>33.5</c:v>
                </c:pt>
                <c:pt idx="188">
                  <c:v>34</c:v>
                </c:pt>
                <c:pt idx="189">
                  <c:v>34.5</c:v>
                </c:pt>
                <c:pt idx="190">
                  <c:v>35</c:v>
                </c:pt>
                <c:pt idx="191">
                  <c:v>35.5</c:v>
                </c:pt>
                <c:pt idx="192">
                  <c:v>36</c:v>
                </c:pt>
                <c:pt idx="193">
                  <c:v>36.5</c:v>
                </c:pt>
                <c:pt idx="194">
                  <c:v>37</c:v>
                </c:pt>
                <c:pt idx="195">
                  <c:v>37.5</c:v>
                </c:pt>
                <c:pt idx="196">
                  <c:v>38</c:v>
                </c:pt>
                <c:pt idx="197">
                  <c:v>38.5</c:v>
                </c:pt>
                <c:pt idx="198">
                  <c:v>39</c:v>
                </c:pt>
                <c:pt idx="199">
                  <c:v>39.5</c:v>
                </c:pt>
                <c:pt idx="200">
                  <c:v>40</c:v>
                </c:pt>
                <c:pt idx="201">
                  <c:v>40.5</c:v>
                </c:pt>
                <c:pt idx="202">
                  <c:v>41</c:v>
                </c:pt>
                <c:pt idx="203">
                  <c:v>41.5</c:v>
                </c:pt>
                <c:pt idx="204">
                  <c:v>42</c:v>
                </c:pt>
                <c:pt idx="205">
                  <c:v>42.5</c:v>
                </c:pt>
                <c:pt idx="206">
                  <c:v>43</c:v>
                </c:pt>
                <c:pt idx="207">
                  <c:v>43.5</c:v>
                </c:pt>
                <c:pt idx="208">
                  <c:v>44</c:v>
                </c:pt>
                <c:pt idx="209">
                  <c:v>44.5</c:v>
                </c:pt>
                <c:pt idx="210">
                  <c:v>45</c:v>
                </c:pt>
                <c:pt idx="211">
                  <c:v>45.5</c:v>
                </c:pt>
                <c:pt idx="212">
                  <c:v>46</c:v>
                </c:pt>
                <c:pt idx="213">
                  <c:v>46.5</c:v>
                </c:pt>
                <c:pt idx="214">
                  <c:v>47</c:v>
                </c:pt>
                <c:pt idx="215">
                  <c:v>47.5</c:v>
                </c:pt>
                <c:pt idx="216">
                  <c:v>48</c:v>
                </c:pt>
                <c:pt idx="217">
                  <c:v>48.5</c:v>
                </c:pt>
                <c:pt idx="218">
                  <c:v>49</c:v>
                </c:pt>
                <c:pt idx="219">
                  <c:v>49.5</c:v>
                </c:pt>
                <c:pt idx="220">
                  <c:v>50</c:v>
                </c:pt>
                <c:pt idx="221">
                  <c:v>50.5</c:v>
                </c:pt>
                <c:pt idx="222">
                  <c:v>51</c:v>
                </c:pt>
                <c:pt idx="223">
                  <c:v>51.5</c:v>
                </c:pt>
                <c:pt idx="224">
                  <c:v>52</c:v>
                </c:pt>
                <c:pt idx="225">
                  <c:v>52.5</c:v>
                </c:pt>
                <c:pt idx="226">
                  <c:v>53</c:v>
                </c:pt>
                <c:pt idx="227">
                  <c:v>53.5</c:v>
                </c:pt>
                <c:pt idx="228">
                  <c:v>54</c:v>
                </c:pt>
                <c:pt idx="229">
                  <c:v>54.5</c:v>
                </c:pt>
                <c:pt idx="230">
                  <c:v>55</c:v>
                </c:pt>
                <c:pt idx="231">
                  <c:v>55.5</c:v>
                </c:pt>
                <c:pt idx="232">
                  <c:v>56</c:v>
                </c:pt>
                <c:pt idx="233">
                  <c:v>56.5</c:v>
                </c:pt>
                <c:pt idx="234">
                  <c:v>57</c:v>
                </c:pt>
                <c:pt idx="235">
                  <c:v>57.5</c:v>
                </c:pt>
                <c:pt idx="236">
                  <c:v>58</c:v>
                </c:pt>
                <c:pt idx="237">
                  <c:v>58.5</c:v>
                </c:pt>
                <c:pt idx="238">
                  <c:v>59</c:v>
                </c:pt>
                <c:pt idx="239">
                  <c:v>59.5</c:v>
                </c:pt>
                <c:pt idx="240">
                  <c:v>60</c:v>
                </c:pt>
              </c:numCache>
            </c:numRef>
          </c:xVal>
          <c:yVal>
            <c:numRef>
              <c:f>Angle_Parallel!$I$9:$I$249</c:f>
              <c:numCache>
                <c:formatCode>General</c:formatCode>
                <c:ptCount val="241"/>
                <c:pt idx="0">
                  <c:v>2.2894000000000001E-5</c:v>
                </c:pt>
                <c:pt idx="1">
                  <c:v>2.3408E-5</c:v>
                </c:pt>
                <c:pt idx="2">
                  <c:v>2.4280000000000001E-5</c:v>
                </c:pt>
                <c:pt idx="3">
                  <c:v>2.4416000000000001E-5</c:v>
                </c:pt>
                <c:pt idx="4">
                  <c:v>2.7529999999999999E-5</c:v>
                </c:pt>
                <c:pt idx="5">
                  <c:v>2.3971000000000001E-5</c:v>
                </c:pt>
                <c:pt idx="6">
                  <c:v>2.3283000000000001E-5</c:v>
                </c:pt>
                <c:pt idx="7">
                  <c:v>2.4553999999999999E-5</c:v>
                </c:pt>
                <c:pt idx="8">
                  <c:v>2.2167999999999998E-5</c:v>
                </c:pt>
                <c:pt idx="9">
                  <c:v>3.3059000000000003E-5</c:v>
                </c:pt>
                <c:pt idx="10">
                  <c:v>2.5326000000000001E-5</c:v>
                </c:pt>
                <c:pt idx="11">
                  <c:v>2.4051000000000001E-5</c:v>
                </c:pt>
                <c:pt idx="12">
                  <c:v>2.3740999999999999E-5</c:v>
                </c:pt>
                <c:pt idx="13">
                  <c:v>2.3138000000000001E-5</c:v>
                </c:pt>
                <c:pt idx="14">
                  <c:v>2.1678000000000001E-5</c:v>
                </c:pt>
                <c:pt idx="15">
                  <c:v>2.2062999999999999E-5</c:v>
                </c:pt>
                <c:pt idx="16">
                  <c:v>1.8921000000000001E-5</c:v>
                </c:pt>
                <c:pt idx="17">
                  <c:v>1.9673E-5</c:v>
                </c:pt>
                <c:pt idx="18">
                  <c:v>1.7320999999999999E-5</c:v>
                </c:pt>
                <c:pt idx="19">
                  <c:v>1.6486000000000001E-5</c:v>
                </c:pt>
                <c:pt idx="20">
                  <c:v>1.9318E-5</c:v>
                </c:pt>
                <c:pt idx="21">
                  <c:v>1.4486E-5</c:v>
                </c:pt>
                <c:pt idx="22">
                  <c:v>1.4756000000000001E-5</c:v>
                </c:pt>
                <c:pt idx="23">
                  <c:v>1.4978E-5</c:v>
                </c:pt>
                <c:pt idx="24">
                  <c:v>1.3580999999999999E-5</c:v>
                </c:pt>
                <c:pt idx="25">
                  <c:v>1.2272999999999999E-5</c:v>
                </c:pt>
                <c:pt idx="26">
                  <c:v>1.2027E-5</c:v>
                </c:pt>
                <c:pt idx="27">
                  <c:v>1.1608E-5</c:v>
                </c:pt>
                <c:pt idx="28">
                  <c:v>1.1843E-5</c:v>
                </c:pt>
                <c:pt idx="29">
                  <c:v>1.1561E-5</c:v>
                </c:pt>
                <c:pt idx="30">
                  <c:v>1.2318E-5</c:v>
                </c:pt>
                <c:pt idx="31">
                  <c:v>1.3903000000000001E-5</c:v>
                </c:pt>
                <c:pt idx="32">
                  <c:v>1.8760999999999999E-5</c:v>
                </c:pt>
                <c:pt idx="33">
                  <c:v>2.6746000000000001E-5</c:v>
                </c:pt>
                <c:pt idx="34">
                  <c:v>4.7648999999999997E-5</c:v>
                </c:pt>
                <c:pt idx="35">
                  <c:v>6.4179999999999999E-5</c:v>
                </c:pt>
                <c:pt idx="36">
                  <c:v>5.1044000000000001E-5</c:v>
                </c:pt>
                <c:pt idx="37">
                  <c:v>5.9583000000000002E-5</c:v>
                </c:pt>
                <c:pt idx="38">
                  <c:v>5.5634000000000003E-5</c:v>
                </c:pt>
                <c:pt idx="39">
                  <c:v>5.5708000000000003E-5</c:v>
                </c:pt>
                <c:pt idx="40">
                  <c:v>5.8681000000000003E-5</c:v>
                </c:pt>
                <c:pt idx="41">
                  <c:v>5.9216999999999999E-5</c:v>
                </c:pt>
                <c:pt idx="42">
                  <c:v>5.9091000000000001E-5</c:v>
                </c:pt>
                <c:pt idx="43">
                  <c:v>5.9746E-5</c:v>
                </c:pt>
                <c:pt idx="44">
                  <c:v>6.0693000000000003E-5</c:v>
                </c:pt>
                <c:pt idx="45">
                  <c:v>6.0834000000000001E-5</c:v>
                </c:pt>
                <c:pt idx="46">
                  <c:v>6.1273999999999996E-5</c:v>
                </c:pt>
                <c:pt idx="47">
                  <c:v>6.1526999999999996E-5</c:v>
                </c:pt>
                <c:pt idx="48">
                  <c:v>6.2384000000000004E-5</c:v>
                </c:pt>
                <c:pt idx="49">
                  <c:v>6.3270999999999998E-5</c:v>
                </c:pt>
                <c:pt idx="50">
                  <c:v>6.3963999999999999E-5</c:v>
                </c:pt>
                <c:pt idx="51">
                  <c:v>6.5178000000000005E-5</c:v>
                </c:pt>
                <c:pt idx="52">
                  <c:v>6.7972000000000006E-5</c:v>
                </c:pt>
                <c:pt idx="53">
                  <c:v>6.7138000000000007E-5</c:v>
                </c:pt>
                <c:pt idx="54">
                  <c:v>6.8143000000000001E-5</c:v>
                </c:pt>
                <c:pt idx="55">
                  <c:v>6.9357999999999996E-5</c:v>
                </c:pt>
                <c:pt idx="56">
                  <c:v>6.9857000000000006E-5</c:v>
                </c:pt>
                <c:pt idx="57">
                  <c:v>6.8479000000000006E-5</c:v>
                </c:pt>
                <c:pt idx="58">
                  <c:v>7.0908000000000006E-5</c:v>
                </c:pt>
                <c:pt idx="59">
                  <c:v>7.1884000000000005E-5</c:v>
                </c:pt>
                <c:pt idx="60">
                  <c:v>7.2673E-5</c:v>
                </c:pt>
                <c:pt idx="61">
                  <c:v>7.9989999999999998E-5</c:v>
                </c:pt>
                <c:pt idx="62">
                  <c:v>7.5057999999999999E-5</c:v>
                </c:pt>
                <c:pt idx="63">
                  <c:v>8.1293999999999998E-5</c:v>
                </c:pt>
                <c:pt idx="64">
                  <c:v>8.3656E-5</c:v>
                </c:pt>
                <c:pt idx="65">
                  <c:v>8.5660000000000003E-5</c:v>
                </c:pt>
                <c:pt idx="66">
                  <c:v>8.8840999999999999E-5</c:v>
                </c:pt>
                <c:pt idx="67">
                  <c:v>9.6061000000000001E-5</c:v>
                </c:pt>
                <c:pt idx="68">
                  <c:v>9.5085000000000002E-5</c:v>
                </c:pt>
                <c:pt idx="69">
                  <c:v>9.6708999999999999E-5</c:v>
                </c:pt>
                <c:pt idx="70">
                  <c:v>9.8899000000000003E-5</c:v>
                </c:pt>
                <c:pt idx="71">
                  <c:v>9.9755999999999998E-5</c:v>
                </c:pt>
                <c:pt idx="72">
                  <c:v>9.9308999999999994E-5</c:v>
                </c:pt>
                <c:pt idx="73">
                  <c:v>1.07728E-4</c:v>
                </c:pt>
                <c:pt idx="74">
                  <c:v>1.04316E-4</c:v>
                </c:pt>
                <c:pt idx="75">
                  <c:v>1.06767E-4</c:v>
                </c:pt>
                <c:pt idx="76">
                  <c:v>1.0285600000000001E-4</c:v>
                </c:pt>
                <c:pt idx="77">
                  <c:v>1.0109E-4</c:v>
                </c:pt>
                <c:pt idx="78">
                  <c:v>9.7544E-5</c:v>
                </c:pt>
                <c:pt idx="79">
                  <c:v>1.0329500000000001E-4</c:v>
                </c:pt>
                <c:pt idx="80">
                  <c:v>1.0483E-4</c:v>
                </c:pt>
                <c:pt idx="81">
                  <c:v>1.17228E-4</c:v>
                </c:pt>
                <c:pt idx="82">
                  <c:v>1.3946100000000001E-4</c:v>
                </c:pt>
                <c:pt idx="83">
                  <c:v>1.2077400000000001E-4</c:v>
                </c:pt>
                <c:pt idx="84">
                  <c:v>1.37121E-4</c:v>
                </c:pt>
                <c:pt idx="85">
                  <c:v>1.42776E-4</c:v>
                </c:pt>
                <c:pt idx="86">
                  <c:v>1.54831E-4</c:v>
                </c:pt>
                <c:pt idx="87">
                  <c:v>1.7327900000000001E-4</c:v>
                </c:pt>
                <c:pt idx="88">
                  <c:v>2.0796200000000001E-4</c:v>
                </c:pt>
                <c:pt idx="89">
                  <c:v>2.3061100000000001E-4</c:v>
                </c:pt>
                <c:pt idx="90">
                  <c:v>2.6339499999999998E-4</c:v>
                </c:pt>
                <c:pt idx="91">
                  <c:v>2.9754800000000002E-4</c:v>
                </c:pt>
                <c:pt idx="92">
                  <c:v>2.9736900000000002E-4</c:v>
                </c:pt>
                <c:pt idx="93">
                  <c:v>3.92975E-4</c:v>
                </c:pt>
                <c:pt idx="94">
                  <c:v>2.6601700000000001E-4</c:v>
                </c:pt>
                <c:pt idx="95">
                  <c:v>2.5803000000000002E-4</c:v>
                </c:pt>
                <c:pt idx="96">
                  <c:v>3.50775E-4</c:v>
                </c:pt>
                <c:pt idx="97">
                  <c:v>3.1906600000000001E-4</c:v>
                </c:pt>
                <c:pt idx="98">
                  <c:v>4.0799599999999999E-4</c:v>
                </c:pt>
                <c:pt idx="99">
                  <c:v>6.7812600000000003E-4</c:v>
                </c:pt>
                <c:pt idx="100">
                  <c:v>9.9403399999999998E-4</c:v>
                </c:pt>
                <c:pt idx="101">
                  <c:v>1.6675100000000001E-3</c:v>
                </c:pt>
                <c:pt idx="102">
                  <c:v>2.60903E-3</c:v>
                </c:pt>
                <c:pt idx="103">
                  <c:v>4.2198000000000001E-3</c:v>
                </c:pt>
                <c:pt idx="104">
                  <c:v>6.1388299999999996E-3</c:v>
                </c:pt>
                <c:pt idx="105">
                  <c:v>8.9006999999999992E-3</c:v>
                </c:pt>
                <c:pt idx="106">
                  <c:v>1.26172E-2</c:v>
                </c:pt>
                <c:pt idx="107">
                  <c:v>1.7463800000000002E-2</c:v>
                </c:pt>
                <c:pt idx="108">
                  <c:v>2.35864E-2</c:v>
                </c:pt>
                <c:pt idx="109">
                  <c:v>3.0616899999999999E-2</c:v>
                </c:pt>
                <c:pt idx="110">
                  <c:v>3.9451800000000002E-2</c:v>
                </c:pt>
                <c:pt idx="111">
                  <c:v>4.9568399999999999E-2</c:v>
                </c:pt>
                <c:pt idx="112">
                  <c:v>6.0566200000000001E-2</c:v>
                </c:pt>
                <c:pt idx="113">
                  <c:v>7.3273199999999997E-2</c:v>
                </c:pt>
                <c:pt idx="114">
                  <c:v>8.5426799999999997E-2</c:v>
                </c:pt>
                <c:pt idx="115">
                  <c:v>9.7252400000000003E-2</c:v>
                </c:pt>
                <c:pt idx="116">
                  <c:v>0.111725</c:v>
                </c:pt>
                <c:pt idx="117">
                  <c:v>0.123597</c:v>
                </c:pt>
                <c:pt idx="118">
                  <c:v>0.13488900000000001</c:v>
                </c:pt>
                <c:pt idx="119">
                  <c:v>0.14633299999999999</c:v>
                </c:pt>
                <c:pt idx="120">
                  <c:v>0.15362600000000001</c:v>
                </c:pt>
                <c:pt idx="121">
                  <c:v>0.15823499999999999</c:v>
                </c:pt>
                <c:pt idx="122">
                  <c:v>0.159944</c:v>
                </c:pt>
                <c:pt idx="123">
                  <c:v>0.15847900000000001</c:v>
                </c:pt>
                <c:pt idx="124">
                  <c:v>0.15432799999999999</c:v>
                </c:pt>
                <c:pt idx="125">
                  <c:v>0.14795</c:v>
                </c:pt>
                <c:pt idx="126">
                  <c:v>0.13928299999999999</c:v>
                </c:pt>
                <c:pt idx="127">
                  <c:v>0.12921199999999999</c:v>
                </c:pt>
                <c:pt idx="128">
                  <c:v>0.115754</c:v>
                </c:pt>
                <c:pt idx="129">
                  <c:v>0.102173</c:v>
                </c:pt>
                <c:pt idx="130">
                  <c:v>8.8928699999999999E-2</c:v>
                </c:pt>
                <c:pt idx="131">
                  <c:v>7.6294399999999998E-2</c:v>
                </c:pt>
                <c:pt idx="132">
                  <c:v>6.27751E-2</c:v>
                </c:pt>
                <c:pt idx="133">
                  <c:v>5.14224E-2</c:v>
                </c:pt>
                <c:pt idx="134">
                  <c:v>4.0796499999999999E-2</c:v>
                </c:pt>
                <c:pt idx="135">
                  <c:v>3.2018900000000003E-2</c:v>
                </c:pt>
                <c:pt idx="136">
                  <c:v>2.4507600000000001E-2</c:v>
                </c:pt>
                <c:pt idx="137">
                  <c:v>1.8358300000000001E-2</c:v>
                </c:pt>
                <c:pt idx="138">
                  <c:v>1.33629E-2</c:v>
                </c:pt>
                <c:pt idx="139">
                  <c:v>9.4090100000000006E-3</c:v>
                </c:pt>
                <c:pt idx="140">
                  <c:v>6.4430499999999996E-3</c:v>
                </c:pt>
                <c:pt idx="141">
                  <c:v>4.1287199999999998E-3</c:v>
                </c:pt>
                <c:pt idx="142">
                  <c:v>2.6295300000000001E-3</c:v>
                </c:pt>
                <c:pt idx="143">
                  <c:v>1.55021E-3</c:v>
                </c:pt>
                <c:pt idx="144">
                  <c:v>9.06233E-4</c:v>
                </c:pt>
                <c:pt idx="145">
                  <c:v>5.4192900000000002E-4</c:v>
                </c:pt>
                <c:pt idx="146">
                  <c:v>2.7716299999999998E-4</c:v>
                </c:pt>
                <c:pt idx="147">
                  <c:v>1.8268900000000001E-4</c:v>
                </c:pt>
                <c:pt idx="148">
                  <c:v>1.7854700000000001E-4</c:v>
                </c:pt>
                <c:pt idx="149">
                  <c:v>1.8286800000000001E-4</c:v>
                </c:pt>
                <c:pt idx="150">
                  <c:v>2.4858299999999997E-4</c:v>
                </c:pt>
                <c:pt idx="151">
                  <c:v>2.3987999999999999E-4</c:v>
                </c:pt>
                <c:pt idx="152">
                  <c:v>3.4356300000000002E-4</c:v>
                </c:pt>
                <c:pt idx="153">
                  <c:v>2.7275299999999998E-4</c:v>
                </c:pt>
                <c:pt idx="154">
                  <c:v>2.6831199999999999E-4</c:v>
                </c:pt>
                <c:pt idx="155">
                  <c:v>2.32072E-4</c:v>
                </c:pt>
                <c:pt idx="156">
                  <c:v>2.25873E-4</c:v>
                </c:pt>
                <c:pt idx="157">
                  <c:v>1.82957E-4</c:v>
                </c:pt>
                <c:pt idx="158">
                  <c:v>1.7598399999999999E-4</c:v>
                </c:pt>
                <c:pt idx="159">
                  <c:v>1.6024799999999999E-4</c:v>
                </c:pt>
                <c:pt idx="160">
                  <c:v>1.3801500000000001E-4</c:v>
                </c:pt>
                <c:pt idx="161">
                  <c:v>1.2797199999999999E-4</c:v>
                </c:pt>
                <c:pt idx="162">
                  <c:v>1.22936E-4</c:v>
                </c:pt>
                <c:pt idx="163">
                  <c:v>1.18107E-4</c:v>
                </c:pt>
                <c:pt idx="164">
                  <c:v>1.26124E-4</c:v>
                </c:pt>
                <c:pt idx="165">
                  <c:v>1.17213E-4</c:v>
                </c:pt>
                <c:pt idx="166">
                  <c:v>1.17213E-4</c:v>
                </c:pt>
                <c:pt idx="167">
                  <c:v>1.176E-4</c:v>
                </c:pt>
                <c:pt idx="168">
                  <c:v>1.24664E-4</c:v>
                </c:pt>
                <c:pt idx="169">
                  <c:v>1.1912E-4</c:v>
                </c:pt>
                <c:pt idx="170">
                  <c:v>1.18971E-4</c:v>
                </c:pt>
                <c:pt idx="171">
                  <c:v>1.15902E-4</c:v>
                </c:pt>
                <c:pt idx="172">
                  <c:v>1.16289E-4</c:v>
                </c:pt>
                <c:pt idx="173">
                  <c:v>1.14024E-4</c:v>
                </c:pt>
                <c:pt idx="174">
                  <c:v>1.17451E-4</c:v>
                </c:pt>
                <c:pt idx="175">
                  <c:v>1.12355E-4</c:v>
                </c:pt>
                <c:pt idx="176">
                  <c:v>1.04338E-4</c:v>
                </c:pt>
                <c:pt idx="177">
                  <c:v>9.4890999999999997E-5</c:v>
                </c:pt>
                <c:pt idx="178">
                  <c:v>9.7454000000000006E-5</c:v>
                </c:pt>
                <c:pt idx="179">
                  <c:v>8.6992999999999999E-5</c:v>
                </c:pt>
                <c:pt idx="180">
                  <c:v>1.03832E-4</c:v>
                </c:pt>
                <c:pt idx="181">
                  <c:v>8.5055999999999993E-5</c:v>
                </c:pt>
                <c:pt idx="182">
                  <c:v>5.4150999999999997E-5</c:v>
                </c:pt>
                <c:pt idx="183">
                  <c:v>3.9759999999999999E-5</c:v>
                </c:pt>
                <c:pt idx="184">
                  <c:v>2.7835999999999999E-5</c:v>
                </c:pt>
                <c:pt idx="185">
                  <c:v>2.5516000000000001E-5</c:v>
                </c:pt>
                <c:pt idx="186">
                  <c:v>2.1381000000000001E-5</c:v>
                </c:pt>
                <c:pt idx="187">
                  <c:v>2.0214999999999999E-5</c:v>
                </c:pt>
                <c:pt idx="188">
                  <c:v>2.0335000000000001E-5</c:v>
                </c:pt>
                <c:pt idx="189">
                  <c:v>1.7671000000000001E-5</c:v>
                </c:pt>
                <c:pt idx="190">
                  <c:v>2.0156000000000001E-5</c:v>
                </c:pt>
                <c:pt idx="191">
                  <c:v>2.2150999999999998E-5</c:v>
                </c:pt>
                <c:pt idx="192">
                  <c:v>2.1447999999999999E-5</c:v>
                </c:pt>
                <c:pt idx="193">
                  <c:v>1.7751E-5</c:v>
                </c:pt>
                <c:pt idx="194">
                  <c:v>1.8819999999999999E-5</c:v>
                </c:pt>
                <c:pt idx="195">
                  <c:v>1.7572E-5</c:v>
                </c:pt>
                <c:pt idx="196">
                  <c:v>1.6169999999999999E-5</c:v>
                </c:pt>
                <c:pt idx="197">
                  <c:v>2.1441E-5</c:v>
                </c:pt>
                <c:pt idx="198">
                  <c:v>2.4019000000000002E-5</c:v>
                </c:pt>
                <c:pt idx="199">
                  <c:v>1.8295E-5</c:v>
                </c:pt>
                <c:pt idx="200">
                  <c:v>2.425E-5</c:v>
                </c:pt>
                <c:pt idx="201">
                  <c:v>2.6083000000000001E-5</c:v>
                </c:pt>
                <c:pt idx="202">
                  <c:v>1.8437999999999999E-5</c:v>
                </c:pt>
                <c:pt idx="203">
                  <c:v>1.7493999999999999E-5</c:v>
                </c:pt>
                <c:pt idx="204">
                  <c:v>1.5769000000000001E-5</c:v>
                </c:pt>
                <c:pt idx="205">
                  <c:v>1.5319999999999999E-5</c:v>
                </c:pt>
                <c:pt idx="206">
                  <c:v>1.4059E-5</c:v>
                </c:pt>
                <c:pt idx="207">
                  <c:v>1.6271999999999999E-5</c:v>
                </c:pt>
                <c:pt idx="208">
                  <c:v>1.5546E-5</c:v>
                </c:pt>
                <c:pt idx="209">
                  <c:v>1.3922E-5</c:v>
                </c:pt>
                <c:pt idx="210">
                  <c:v>1.2729E-5</c:v>
                </c:pt>
                <c:pt idx="211">
                  <c:v>1.3009E-5</c:v>
                </c:pt>
                <c:pt idx="212">
                  <c:v>1.2029E-5</c:v>
                </c:pt>
                <c:pt idx="213">
                  <c:v>1.1766000000000001E-5</c:v>
                </c:pt>
                <c:pt idx="214">
                  <c:v>1.2644E-5</c:v>
                </c:pt>
                <c:pt idx="215">
                  <c:v>1.3083E-5</c:v>
                </c:pt>
                <c:pt idx="216">
                  <c:v>1.2591E-5</c:v>
                </c:pt>
                <c:pt idx="217">
                  <c:v>1.1942E-5</c:v>
                </c:pt>
                <c:pt idx="218">
                  <c:v>1.1191E-5</c:v>
                </c:pt>
                <c:pt idx="219">
                  <c:v>1.11E-5</c:v>
                </c:pt>
                <c:pt idx="220">
                  <c:v>1.2014000000000001E-5</c:v>
                </c:pt>
                <c:pt idx="221">
                  <c:v>1.0730999999999999E-5</c:v>
                </c:pt>
                <c:pt idx="222">
                  <c:v>1.0977E-5</c:v>
                </c:pt>
                <c:pt idx="223">
                  <c:v>1.205E-5</c:v>
                </c:pt>
                <c:pt idx="224">
                  <c:v>1.239E-5</c:v>
                </c:pt>
                <c:pt idx="225">
                  <c:v>1.5084E-5</c:v>
                </c:pt>
                <c:pt idx="226">
                  <c:v>1.186E-5</c:v>
                </c:pt>
                <c:pt idx="227">
                  <c:v>1.487E-5</c:v>
                </c:pt>
                <c:pt idx="228">
                  <c:v>1.4544E-5</c:v>
                </c:pt>
                <c:pt idx="229">
                  <c:v>1.5412000000000001E-5</c:v>
                </c:pt>
                <c:pt idx="230">
                  <c:v>1.2508E-5</c:v>
                </c:pt>
                <c:pt idx="231">
                  <c:v>1.3410999999999999E-5</c:v>
                </c:pt>
                <c:pt idx="232">
                  <c:v>1.4765E-5</c:v>
                </c:pt>
                <c:pt idx="233">
                  <c:v>1.3893999999999999E-5</c:v>
                </c:pt>
                <c:pt idx="234">
                  <c:v>1.4627000000000001E-5</c:v>
                </c:pt>
                <c:pt idx="235">
                  <c:v>1.8513E-5</c:v>
                </c:pt>
                <c:pt idx="236">
                  <c:v>1.8766E-5</c:v>
                </c:pt>
                <c:pt idx="237">
                  <c:v>1.4199000000000001E-5</c:v>
                </c:pt>
                <c:pt idx="238">
                  <c:v>1.4413000000000001E-5</c:v>
                </c:pt>
                <c:pt idx="239">
                  <c:v>1.8187000000000001E-5</c:v>
                </c:pt>
                <c:pt idx="240">
                  <c:v>1.9079000000000001E-5</c:v>
                </c:pt>
              </c:numCache>
            </c:numRef>
          </c:yVal>
          <c:smooth val="0"/>
          <c:extLst>
            <c:ext xmlns:c16="http://schemas.microsoft.com/office/drawing/2014/chart" uri="{C3380CC4-5D6E-409C-BE32-E72D297353CC}">
              <c16:uniqueId val="{00000003-1D2D-4018-92C2-28BB5CFEFC94}"/>
            </c:ext>
          </c:extLst>
        </c:ser>
        <c:dLbls>
          <c:showLegendKey val="0"/>
          <c:showVal val="0"/>
          <c:showCatName val="0"/>
          <c:showSerName val="0"/>
          <c:showPercent val="0"/>
          <c:showBubbleSize val="0"/>
        </c:dLbls>
        <c:axId val="1888821376"/>
        <c:axId val="530288880"/>
      </c:scatterChart>
      <c:valAx>
        <c:axId val="1888821376"/>
        <c:scaling>
          <c:orientation val="minMax"/>
          <c:max val="60"/>
          <c:min val="-60"/>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88880"/>
        <c:crosses val="autoZero"/>
        <c:crossBetween val="midCat"/>
      </c:valAx>
      <c:valAx>
        <c:axId val="530288880"/>
        <c:scaling>
          <c:logBase val="10"/>
          <c:orientation val="minMax"/>
          <c:max val="1"/>
          <c:min val="1.0000000000000004E-6"/>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82137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1"/>
          <c:order val="0"/>
          <c:tx>
            <c:v>DOLP</c:v>
          </c:tx>
          <c:spPr>
            <a:ln w="19050" cap="rnd">
              <a:solidFill>
                <a:schemeClr val="accent2"/>
              </a:solidFill>
              <a:round/>
            </a:ln>
            <a:effectLst/>
          </c:spPr>
          <c:marker>
            <c:symbol val="none"/>
          </c:marker>
          <c:xVal>
            <c:numRef>
              <c:f>Angle_Parallel!$E$9:$E$249</c:f>
              <c:numCache>
                <c:formatCode>0.00</c:formatCode>
                <c:ptCount val="241"/>
                <c:pt idx="0">
                  <c:v>-60</c:v>
                </c:pt>
                <c:pt idx="1">
                  <c:v>-59.5</c:v>
                </c:pt>
                <c:pt idx="2">
                  <c:v>-59</c:v>
                </c:pt>
                <c:pt idx="3">
                  <c:v>-58.5</c:v>
                </c:pt>
                <c:pt idx="4">
                  <c:v>-58</c:v>
                </c:pt>
                <c:pt idx="5">
                  <c:v>-57.5</c:v>
                </c:pt>
                <c:pt idx="6">
                  <c:v>-57</c:v>
                </c:pt>
                <c:pt idx="7">
                  <c:v>-56.5</c:v>
                </c:pt>
                <c:pt idx="8">
                  <c:v>-56</c:v>
                </c:pt>
                <c:pt idx="9">
                  <c:v>-55.5</c:v>
                </c:pt>
                <c:pt idx="10">
                  <c:v>-55</c:v>
                </c:pt>
                <c:pt idx="11">
                  <c:v>-54.5</c:v>
                </c:pt>
                <c:pt idx="12">
                  <c:v>-54</c:v>
                </c:pt>
                <c:pt idx="13">
                  <c:v>-53.5</c:v>
                </c:pt>
                <c:pt idx="14">
                  <c:v>-53</c:v>
                </c:pt>
                <c:pt idx="15">
                  <c:v>-52.5</c:v>
                </c:pt>
                <c:pt idx="16">
                  <c:v>-52</c:v>
                </c:pt>
                <c:pt idx="17">
                  <c:v>-51.5</c:v>
                </c:pt>
                <c:pt idx="18">
                  <c:v>-51</c:v>
                </c:pt>
                <c:pt idx="19">
                  <c:v>-50.5</c:v>
                </c:pt>
                <c:pt idx="20">
                  <c:v>-50</c:v>
                </c:pt>
                <c:pt idx="21">
                  <c:v>-49.5</c:v>
                </c:pt>
                <c:pt idx="22">
                  <c:v>-49</c:v>
                </c:pt>
                <c:pt idx="23">
                  <c:v>-48.5</c:v>
                </c:pt>
                <c:pt idx="24">
                  <c:v>-48</c:v>
                </c:pt>
                <c:pt idx="25">
                  <c:v>-47.5</c:v>
                </c:pt>
                <c:pt idx="26">
                  <c:v>-47</c:v>
                </c:pt>
                <c:pt idx="27">
                  <c:v>-46.5</c:v>
                </c:pt>
                <c:pt idx="28">
                  <c:v>-46</c:v>
                </c:pt>
                <c:pt idx="29">
                  <c:v>-45.5</c:v>
                </c:pt>
                <c:pt idx="30">
                  <c:v>-45</c:v>
                </c:pt>
                <c:pt idx="31">
                  <c:v>-44.5</c:v>
                </c:pt>
                <c:pt idx="32">
                  <c:v>-44</c:v>
                </c:pt>
                <c:pt idx="33">
                  <c:v>-43.5</c:v>
                </c:pt>
                <c:pt idx="34">
                  <c:v>-43</c:v>
                </c:pt>
                <c:pt idx="35">
                  <c:v>-42.5</c:v>
                </c:pt>
                <c:pt idx="36">
                  <c:v>-42</c:v>
                </c:pt>
                <c:pt idx="37">
                  <c:v>-41.5</c:v>
                </c:pt>
                <c:pt idx="38">
                  <c:v>-41</c:v>
                </c:pt>
                <c:pt idx="39">
                  <c:v>-40.5</c:v>
                </c:pt>
                <c:pt idx="40">
                  <c:v>-40</c:v>
                </c:pt>
                <c:pt idx="41">
                  <c:v>-39.5</c:v>
                </c:pt>
                <c:pt idx="42">
                  <c:v>-39</c:v>
                </c:pt>
                <c:pt idx="43">
                  <c:v>-38.5</c:v>
                </c:pt>
                <c:pt idx="44">
                  <c:v>-38</c:v>
                </c:pt>
                <c:pt idx="45">
                  <c:v>-37.5</c:v>
                </c:pt>
                <c:pt idx="46">
                  <c:v>-37</c:v>
                </c:pt>
                <c:pt idx="47">
                  <c:v>-36.5</c:v>
                </c:pt>
                <c:pt idx="48">
                  <c:v>-36</c:v>
                </c:pt>
                <c:pt idx="49">
                  <c:v>-35.5</c:v>
                </c:pt>
                <c:pt idx="50">
                  <c:v>-35</c:v>
                </c:pt>
                <c:pt idx="51">
                  <c:v>-34.5</c:v>
                </c:pt>
                <c:pt idx="52">
                  <c:v>-34</c:v>
                </c:pt>
                <c:pt idx="53">
                  <c:v>-33.5</c:v>
                </c:pt>
                <c:pt idx="54">
                  <c:v>-33</c:v>
                </c:pt>
                <c:pt idx="55">
                  <c:v>-32.5</c:v>
                </c:pt>
                <c:pt idx="56">
                  <c:v>-32</c:v>
                </c:pt>
                <c:pt idx="57">
                  <c:v>-31.5</c:v>
                </c:pt>
                <c:pt idx="58">
                  <c:v>-31</c:v>
                </c:pt>
                <c:pt idx="59">
                  <c:v>-30.5</c:v>
                </c:pt>
                <c:pt idx="60">
                  <c:v>-30</c:v>
                </c:pt>
                <c:pt idx="61">
                  <c:v>-29.5</c:v>
                </c:pt>
                <c:pt idx="62">
                  <c:v>-29</c:v>
                </c:pt>
                <c:pt idx="63">
                  <c:v>-28.5</c:v>
                </c:pt>
                <c:pt idx="64">
                  <c:v>-28</c:v>
                </c:pt>
                <c:pt idx="65">
                  <c:v>-27.5</c:v>
                </c:pt>
                <c:pt idx="66">
                  <c:v>-27</c:v>
                </c:pt>
                <c:pt idx="67">
                  <c:v>-26.5</c:v>
                </c:pt>
                <c:pt idx="68">
                  <c:v>-26</c:v>
                </c:pt>
                <c:pt idx="69">
                  <c:v>-25.5</c:v>
                </c:pt>
                <c:pt idx="70">
                  <c:v>-25</c:v>
                </c:pt>
                <c:pt idx="71">
                  <c:v>-24.5</c:v>
                </c:pt>
                <c:pt idx="72">
                  <c:v>-24</c:v>
                </c:pt>
                <c:pt idx="73">
                  <c:v>-23.5</c:v>
                </c:pt>
                <c:pt idx="74">
                  <c:v>-23</c:v>
                </c:pt>
                <c:pt idx="75">
                  <c:v>-22.5</c:v>
                </c:pt>
                <c:pt idx="76">
                  <c:v>-22</c:v>
                </c:pt>
                <c:pt idx="77">
                  <c:v>-21.5</c:v>
                </c:pt>
                <c:pt idx="78">
                  <c:v>-21</c:v>
                </c:pt>
                <c:pt idx="79">
                  <c:v>-20.5</c:v>
                </c:pt>
                <c:pt idx="80">
                  <c:v>-20</c:v>
                </c:pt>
                <c:pt idx="81">
                  <c:v>-19.5</c:v>
                </c:pt>
                <c:pt idx="82">
                  <c:v>-19</c:v>
                </c:pt>
                <c:pt idx="83">
                  <c:v>-18.5</c:v>
                </c:pt>
                <c:pt idx="84">
                  <c:v>-18</c:v>
                </c:pt>
                <c:pt idx="85">
                  <c:v>-17.5</c:v>
                </c:pt>
                <c:pt idx="86">
                  <c:v>-17</c:v>
                </c:pt>
                <c:pt idx="87">
                  <c:v>-16.5</c:v>
                </c:pt>
                <c:pt idx="88">
                  <c:v>-16</c:v>
                </c:pt>
                <c:pt idx="89">
                  <c:v>-15.5</c:v>
                </c:pt>
                <c:pt idx="90">
                  <c:v>-15</c:v>
                </c:pt>
                <c:pt idx="91">
                  <c:v>-14.5</c:v>
                </c:pt>
                <c:pt idx="92">
                  <c:v>-14</c:v>
                </c:pt>
                <c:pt idx="93">
                  <c:v>-13.5</c:v>
                </c:pt>
                <c:pt idx="94">
                  <c:v>-13</c:v>
                </c:pt>
                <c:pt idx="95">
                  <c:v>-12.5</c:v>
                </c:pt>
                <c:pt idx="96">
                  <c:v>-12</c:v>
                </c:pt>
                <c:pt idx="97">
                  <c:v>-11.5</c:v>
                </c:pt>
                <c:pt idx="98">
                  <c:v>-11</c:v>
                </c:pt>
                <c:pt idx="99">
                  <c:v>-10.5</c:v>
                </c:pt>
                <c:pt idx="100">
                  <c:v>-10</c:v>
                </c:pt>
                <c:pt idx="101">
                  <c:v>-9.5</c:v>
                </c:pt>
                <c:pt idx="102">
                  <c:v>-9</c:v>
                </c:pt>
                <c:pt idx="103">
                  <c:v>-8.5</c:v>
                </c:pt>
                <c:pt idx="104">
                  <c:v>-8</c:v>
                </c:pt>
                <c:pt idx="105">
                  <c:v>-7.5</c:v>
                </c:pt>
                <c:pt idx="106">
                  <c:v>-7</c:v>
                </c:pt>
                <c:pt idx="107">
                  <c:v>-6.5</c:v>
                </c:pt>
                <c:pt idx="108">
                  <c:v>-6</c:v>
                </c:pt>
                <c:pt idx="109">
                  <c:v>-5.5</c:v>
                </c:pt>
                <c:pt idx="110">
                  <c:v>-5</c:v>
                </c:pt>
                <c:pt idx="111">
                  <c:v>-4.5</c:v>
                </c:pt>
                <c:pt idx="112">
                  <c:v>-4</c:v>
                </c:pt>
                <c:pt idx="113">
                  <c:v>-3.5</c:v>
                </c:pt>
                <c:pt idx="114">
                  <c:v>-3</c:v>
                </c:pt>
                <c:pt idx="115">
                  <c:v>-2.5</c:v>
                </c:pt>
                <c:pt idx="116">
                  <c:v>-2</c:v>
                </c:pt>
                <c:pt idx="117">
                  <c:v>-1.5</c:v>
                </c:pt>
                <c:pt idx="118">
                  <c:v>-1</c:v>
                </c:pt>
                <c:pt idx="119">
                  <c:v>-0.5</c:v>
                </c:pt>
                <c:pt idx="120">
                  <c:v>0</c:v>
                </c:pt>
                <c:pt idx="121">
                  <c:v>0.5</c:v>
                </c:pt>
                <c:pt idx="122">
                  <c:v>1</c:v>
                </c:pt>
                <c:pt idx="123">
                  <c:v>1.5</c:v>
                </c:pt>
                <c:pt idx="124">
                  <c:v>2</c:v>
                </c:pt>
                <c:pt idx="125">
                  <c:v>2.5</c:v>
                </c:pt>
                <c:pt idx="126">
                  <c:v>3</c:v>
                </c:pt>
                <c:pt idx="127">
                  <c:v>3.5</c:v>
                </c:pt>
                <c:pt idx="128">
                  <c:v>4</c:v>
                </c:pt>
                <c:pt idx="129">
                  <c:v>4.5</c:v>
                </c:pt>
                <c:pt idx="130">
                  <c:v>5</c:v>
                </c:pt>
                <c:pt idx="131">
                  <c:v>5.5</c:v>
                </c:pt>
                <c:pt idx="132">
                  <c:v>6</c:v>
                </c:pt>
                <c:pt idx="133">
                  <c:v>6.5</c:v>
                </c:pt>
                <c:pt idx="134">
                  <c:v>7</c:v>
                </c:pt>
                <c:pt idx="135">
                  <c:v>7.5</c:v>
                </c:pt>
                <c:pt idx="136">
                  <c:v>8</c:v>
                </c:pt>
                <c:pt idx="137">
                  <c:v>8.5</c:v>
                </c:pt>
                <c:pt idx="138">
                  <c:v>9</c:v>
                </c:pt>
                <c:pt idx="139">
                  <c:v>9.5</c:v>
                </c:pt>
                <c:pt idx="140">
                  <c:v>10</c:v>
                </c:pt>
                <c:pt idx="141">
                  <c:v>10.5</c:v>
                </c:pt>
                <c:pt idx="142">
                  <c:v>11</c:v>
                </c:pt>
                <c:pt idx="143">
                  <c:v>11.5</c:v>
                </c:pt>
                <c:pt idx="144">
                  <c:v>12</c:v>
                </c:pt>
                <c:pt idx="145">
                  <c:v>12.5</c:v>
                </c:pt>
                <c:pt idx="146">
                  <c:v>13</c:v>
                </c:pt>
                <c:pt idx="147">
                  <c:v>13.5</c:v>
                </c:pt>
                <c:pt idx="148">
                  <c:v>14</c:v>
                </c:pt>
                <c:pt idx="149">
                  <c:v>14.5</c:v>
                </c:pt>
                <c:pt idx="150">
                  <c:v>15</c:v>
                </c:pt>
                <c:pt idx="151">
                  <c:v>15.5</c:v>
                </c:pt>
                <c:pt idx="152">
                  <c:v>16</c:v>
                </c:pt>
                <c:pt idx="153">
                  <c:v>16.5</c:v>
                </c:pt>
                <c:pt idx="154">
                  <c:v>17</c:v>
                </c:pt>
                <c:pt idx="155">
                  <c:v>17.5</c:v>
                </c:pt>
                <c:pt idx="156">
                  <c:v>18</c:v>
                </c:pt>
                <c:pt idx="157">
                  <c:v>18.5</c:v>
                </c:pt>
                <c:pt idx="158">
                  <c:v>19</c:v>
                </c:pt>
                <c:pt idx="159">
                  <c:v>19.5</c:v>
                </c:pt>
                <c:pt idx="160">
                  <c:v>20</c:v>
                </c:pt>
                <c:pt idx="161">
                  <c:v>20.5</c:v>
                </c:pt>
                <c:pt idx="162">
                  <c:v>21</c:v>
                </c:pt>
                <c:pt idx="163">
                  <c:v>21.5</c:v>
                </c:pt>
                <c:pt idx="164">
                  <c:v>22</c:v>
                </c:pt>
                <c:pt idx="165">
                  <c:v>22.5</c:v>
                </c:pt>
                <c:pt idx="166">
                  <c:v>23</c:v>
                </c:pt>
                <c:pt idx="167">
                  <c:v>23.5</c:v>
                </c:pt>
                <c:pt idx="168">
                  <c:v>24</c:v>
                </c:pt>
                <c:pt idx="169">
                  <c:v>24.5</c:v>
                </c:pt>
                <c:pt idx="170">
                  <c:v>25</c:v>
                </c:pt>
                <c:pt idx="171">
                  <c:v>25.5</c:v>
                </c:pt>
                <c:pt idx="172">
                  <c:v>26</c:v>
                </c:pt>
                <c:pt idx="173">
                  <c:v>26.5</c:v>
                </c:pt>
                <c:pt idx="174">
                  <c:v>27</c:v>
                </c:pt>
                <c:pt idx="175">
                  <c:v>27.5</c:v>
                </c:pt>
                <c:pt idx="176">
                  <c:v>28</c:v>
                </c:pt>
                <c:pt idx="177">
                  <c:v>28.5</c:v>
                </c:pt>
                <c:pt idx="178">
                  <c:v>29</c:v>
                </c:pt>
                <c:pt idx="179">
                  <c:v>29.5</c:v>
                </c:pt>
                <c:pt idx="180">
                  <c:v>30</c:v>
                </c:pt>
                <c:pt idx="181">
                  <c:v>30.5</c:v>
                </c:pt>
                <c:pt idx="182">
                  <c:v>31</c:v>
                </c:pt>
                <c:pt idx="183">
                  <c:v>31.5</c:v>
                </c:pt>
                <c:pt idx="184">
                  <c:v>32</c:v>
                </c:pt>
                <c:pt idx="185">
                  <c:v>32.5</c:v>
                </c:pt>
                <c:pt idx="186">
                  <c:v>33</c:v>
                </c:pt>
                <c:pt idx="187">
                  <c:v>33.5</c:v>
                </c:pt>
                <c:pt idx="188">
                  <c:v>34</c:v>
                </c:pt>
                <c:pt idx="189">
                  <c:v>34.5</c:v>
                </c:pt>
                <c:pt idx="190">
                  <c:v>35</c:v>
                </c:pt>
                <c:pt idx="191">
                  <c:v>35.5</c:v>
                </c:pt>
                <c:pt idx="192">
                  <c:v>36</c:v>
                </c:pt>
                <c:pt idx="193">
                  <c:v>36.5</c:v>
                </c:pt>
                <c:pt idx="194">
                  <c:v>37</c:v>
                </c:pt>
                <c:pt idx="195">
                  <c:v>37.5</c:v>
                </c:pt>
                <c:pt idx="196">
                  <c:v>38</c:v>
                </c:pt>
                <c:pt idx="197">
                  <c:v>38.5</c:v>
                </c:pt>
                <c:pt idx="198">
                  <c:v>39</c:v>
                </c:pt>
                <c:pt idx="199">
                  <c:v>39.5</c:v>
                </c:pt>
                <c:pt idx="200">
                  <c:v>40</c:v>
                </c:pt>
                <c:pt idx="201">
                  <c:v>40.5</c:v>
                </c:pt>
                <c:pt idx="202">
                  <c:v>41</c:v>
                </c:pt>
                <c:pt idx="203">
                  <c:v>41.5</c:v>
                </c:pt>
                <c:pt idx="204">
                  <c:v>42</c:v>
                </c:pt>
                <c:pt idx="205">
                  <c:v>42.5</c:v>
                </c:pt>
                <c:pt idx="206">
                  <c:v>43</c:v>
                </c:pt>
                <c:pt idx="207">
                  <c:v>43.5</c:v>
                </c:pt>
                <c:pt idx="208">
                  <c:v>44</c:v>
                </c:pt>
                <c:pt idx="209">
                  <c:v>44.5</c:v>
                </c:pt>
                <c:pt idx="210">
                  <c:v>45</c:v>
                </c:pt>
                <c:pt idx="211">
                  <c:v>45.5</c:v>
                </c:pt>
                <c:pt idx="212">
                  <c:v>46</c:v>
                </c:pt>
                <c:pt idx="213">
                  <c:v>46.5</c:v>
                </c:pt>
                <c:pt idx="214">
                  <c:v>47</c:v>
                </c:pt>
                <c:pt idx="215">
                  <c:v>47.5</c:v>
                </c:pt>
                <c:pt idx="216">
                  <c:v>48</c:v>
                </c:pt>
                <c:pt idx="217">
                  <c:v>48.5</c:v>
                </c:pt>
                <c:pt idx="218">
                  <c:v>49</c:v>
                </c:pt>
                <c:pt idx="219">
                  <c:v>49.5</c:v>
                </c:pt>
                <c:pt idx="220">
                  <c:v>50</c:v>
                </c:pt>
                <c:pt idx="221">
                  <c:v>50.5</c:v>
                </c:pt>
                <c:pt idx="222">
                  <c:v>51</c:v>
                </c:pt>
                <c:pt idx="223">
                  <c:v>51.5</c:v>
                </c:pt>
                <c:pt idx="224">
                  <c:v>52</c:v>
                </c:pt>
                <c:pt idx="225">
                  <c:v>52.5</c:v>
                </c:pt>
                <c:pt idx="226">
                  <c:v>53</c:v>
                </c:pt>
                <c:pt idx="227">
                  <c:v>53.5</c:v>
                </c:pt>
                <c:pt idx="228">
                  <c:v>54</c:v>
                </c:pt>
                <c:pt idx="229">
                  <c:v>54.5</c:v>
                </c:pt>
                <c:pt idx="230">
                  <c:v>55</c:v>
                </c:pt>
                <c:pt idx="231">
                  <c:v>55.5</c:v>
                </c:pt>
                <c:pt idx="232">
                  <c:v>56</c:v>
                </c:pt>
                <c:pt idx="233">
                  <c:v>56.5</c:v>
                </c:pt>
                <c:pt idx="234">
                  <c:v>57</c:v>
                </c:pt>
                <c:pt idx="235">
                  <c:v>57.5</c:v>
                </c:pt>
                <c:pt idx="236">
                  <c:v>58</c:v>
                </c:pt>
                <c:pt idx="237">
                  <c:v>58.5</c:v>
                </c:pt>
                <c:pt idx="238">
                  <c:v>59</c:v>
                </c:pt>
                <c:pt idx="239">
                  <c:v>59.5</c:v>
                </c:pt>
                <c:pt idx="240">
                  <c:v>60</c:v>
                </c:pt>
              </c:numCache>
            </c:numRef>
          </c:xVal>
          <c:yVal>
            <c:numRef>
              <c:f>Angle_Parallel!$Q$9:$Q$249</c:f>
              <c:numCache>
                <c:formatCode>0.00E+00</c:formatCode>
                <c:ptCount val="241"/>
                <c:pt idx="0">
                  <c:v>0.11996971557393341</c:v>
                </c:pt>
                <c:pt idx="1">
                  <c:v>0.19295963994146217</c:v>
                </c:pt>
                <c:pt idx="2">
                  <c:v>0.12302049009505711</c:v>
                </c:pt>
                <c:pt idx="3">
                  <c:v>0.15469983223001038</c:v>
                </c:pt>
                <c:pt idx="4">
                  <c:v>0.21358240623977739</c:v>
                </c:pt>
                <c:pt idx="5">
                  <c:v>0.10736659792200072</c:v>
                </c:pt>
                <c:pt idx="6">
                  <c:v>0.14072905373384334</c:v>
                </c:pt>
                <c:pt idx="7">
                  <c:v>0.13131952517630502</c:v>
                </c:pt>
                <c:pt idx="8">
                  <c:v>0.13239661352974069</c:v>
                </c:pt>
                <c:pt idx="9">
                  <c:v>0.24295886117581969</c:v>
                </c:pt>
                <c:pt idx="10">
                  <c:v>0.13386884362720775</c:v>
                </c:pt>
                <c:pt idx="11">
                  <c:v>0.19241120123334321</c:v>
                </c:pt>
                <c:pt idx="12">
                  <c:v>0.12308255717751546</c:v>
                </c:pt>
                <c:pt idx="13">
                  <c:v>9.6682717068233101E-2</c:v>
                </c:pt>
                <c:pt idx="14">
                  <c:v>9.1873824184621963E-2</c:v>
                </c:pt>
                <c:pt idx="15">
                  <c:v>0.15165789690913689</c:v>
                </c:pt>
                <c:pt idx="16">
                  <c:v>8.1404583711537248E-2</c:v>
                </c:pt>
                <c:pt idx="17">
                  <c:v>7.3110809960445319E-2</c:v>
                </c:pt>
                <c:pt idx="18">
                  <c:v>0.11925993662272855</c:v>
                </c:pt>
                <c:pt idx="19">
                  <c:v>0.11029924776373434</c:v>
                </c:pt>
                <c:pt idx="20">
                  <c:v>0.18352042073713604</c:v>
                </c:pt>
                <c:pt idx="21">
                  <c:v>7.6885805812232699E-2</c:v>
                </c:pt>
                <c:pt idx="22">
                  <c:v>0.13328198768570063</c:v>
                </c:pt>
                <c:pt idx="23">
                  <c:v>0.15484532164562076</c:v>
                </c:pt>
                <c:pt idx="24">
                  <c:v>3.2066879391442371E-2</c:v>
                </c:pt>
                <c:pt idx="25">
                  <c:v>5.3592219245821061E-2</c:v>
                </c:pt>
                <c:pt idx="26">
                  <c:v>6.7298193370223233E-2</c:v>
                </c:pt>
                <c:pt idx="27">
                  <c:v>7.0879970296044106E-2</c:v>
                </c:pt>
                <c:pt idx="28">
                  <c:v>5.670377123209655E-2</c:v>
                </c:pt>
                <c:pt idx="29">
                  <c:v>2.8711127972484665E-2</c:v>
                </c:pt>
                <c:pt idx="30">
                  <c:v>5.020871165199306E-2</c:v>
                </c:pt>
                <c:pt idx="31">
                  <c:v>2.2310160143318283E-2</c:v>
                </c:pt>
                <c:pt idx="32">
                  <c:v>0.10404606796325362</c:v>
                </c:pt>
                <c:pt idx="33">
                  <c:v>0.32421743664762093</c:v>
                </c:pt>
                <c:pt idx="34">
                  <c:v>0.43992486443558443</c:v>
                </c:pt>
                <c:pt idx="35">
                  <c:v>0.4817234923578898</c:v>
                </c:pt>
                <c:pt idx="36">
                  <c:v>0.47433812560885907</c:v>
                </c:pt>
                <c:pt idx="37">
                  <c:v>0.45290379568474154</c:v>
                </c:pt>
                <c:pt idx="38">
                  <c:v>0.44971146857348343</c:v>
                </c:pt>
                <c:pt idx="39">
                  <c:v>0.47779084342253419</c:v>
                </c:pt>
                <c:pt idx="40">
                  <c:v>0.47530495207997908</c:v>
                </c:pt>
                <c:pt idx="41">
                  <c:v>0.44588302662081747</c:v>
                </c:pt>
                <c:pt idx="42">
                  <c:v>0.47606705881646572</c:v>
                </c:pt>
                <c:pt idx="43">
                  <c:v>0.4695663949282658</c:v>
                </c:pt>
                <c:pt idx="44">
                  <c:v>0.44934363614445361</c:v>
                </c:pt>
                <c:pt idx="45">
                  <c:v>0.48989004738651287</c:v>
                </c:pt>
                <c:pt idx="46">
                  <c:v>0.48230090461185321</c:v>
                </c:pt>
                <c:pt idx="47">
                  <c:v>0.48271733058653349</c:v>
                </c:pt>
                <c:pt idx="48">
                  <c:v>0.48115477791889427</c:v>
                </c:pt>
                <c:pt idx="49">
                  <c:v>0.48642337034091443</c:v>
                </c:pt>
                <c:pt idx="50">
                  <c:v>0.48738414876088654</c:v>
                </c:pt>
                <c:pt idx="51">
                  <c:v>0.45367794010606161</c:v>
                </c:pt>
                <c:pt idx="52">
                  <c:v>0.47233891674225825</c:v>
                </c:pt>
                <c:pt idx="53">
                  <c:v>0.47045064648845669</c:v>
                </c:pt>
                <c:pt idx="54">
                  <c:v>0.46897519491229839</c:v>
                </c:pt>
                <c:pt idx="55">
                  <c:v>0.49334576467438201</c:v>
                </c:pt>
                <c:pt idx="56">
                  <c:v>0.44447751607769653</c:v>
                </c:pt>
                <c:pt idx="57">
                  <c:v>0.46094684307944178</c:v>
                </c:pt>
                <c:pt idx="58">
                  <c:v>0.45306386439187851</c:v>
                </c:pt>
                <c:pt idx="59">
                  <c:v>0.44754650472171509</c:v>
                </c:pt>
                <c:pt idx="60">
                  <c:v>0.45097231195449922</c:v>
                </c:pt>
                <c:pt idx="61">
                  <c:v>0.42493241290448669</c:v>
                </c:pt>
                <c:pt idx="62">
                  <c:v>0.47406714432301772</c:v>
                </c:pt>
                <c:pt idx="63">
                  <c:v>0.47792798652032448</c:v>
                </c:pt>
                <c:pt idx="64">
                  <c:v>0.47663712667572705</c:v>
                </c:pt>
                <c:pt idx="65">
                  <c:v>0.5061383716084461</c:v>
                </c:pt>
                <c:pt idx="66">
                  <c:v>0.51662795788277116</c:v>
                </c:pt>
                <c:pt idx="67">
                  <c:v>0.5065915128985834</c:v>
                </c:pt>
                <c:pt idx="68">
                  <c:v>0.51056668222490431</c:v>
                </c:pt>
                <c:pt idx="69">
                  <c:v>0.53278200778674611</c:v>
                </c:pt>
                <c:pt idx="70">
                  <c:v>0.52142549894307022</c:v>
                </c:pt>
                <c:pt idx="71">
                  <c:v>0.53095049315549558</c:v>
                </c:pt>
                <c:pt idx="72">
                  <c:v>0.5087939594365799</c:v>
                </c:pt>
                <c:pt idx="73">
                  <c:v>0.5405866972515373</c:v>
                </c:pt>
                <c:pt idx="74">
                  <c:v>0.52332960774718307</c:v>
                </c:pt>
                <c:pt idx="75">
                  <c:v>0.51803419650306759</c:v>
                </c:pt>
                <c:pt idx="76">
                  <c:v>0.51158445133844055</c:v>
                </c:pt>
                <c:pt idx="77">
                  <c:v>0.4877373267121915</c:v>
                </c:pt>
                <c:pt idx="78">
                  <c:v>0.47421487135418777</c:v>
                </c:pt>
                <c:pt idx="79">
                  <c:v>0.48532843997391428</c:v>
                </c:pt>
                <c:pt idx="80">
                  <c:v>0.44842608858920135</c:v>
                </c:pt>
                <c:pt idx="81">
                  <c:v>0.40559063104409904</c:v>
                </c:pt>
                <c:pt idx="82">
                  <c:v>0.4829742396775823</c:v>
                </c:pt>
                <c:pt idx="83">
                  <c:v>0.48704787418208428</c:v>
                </c:pt>
                <c:pt idx="84">
                  <c:v>0.5391703884890644</c:v>
                </c:pt>
                <c:pt idx="85">
                  <c:v>0.52412639268300398</c:v>
                </c:pt>
                <c:pt idx="86">
                  <c:v>0.55874847473129019</c:v>
                </c:pt>
                <c:pt idx="87">
                  <c:v>0.55260965836349019</c:v>
                </c:pt>
                <c:pt idx="88">
                  <c:v>0.60250696976580953</c:v>
                </c:pt>
                <c:pt idx="89">
                  <c:v>0.54247084550111635</c:v>
                </c:pt>
                <c:pt idx="90">
                  <c:v>0.57297946398018662</c:v>
                </c:pt>
                <c:pt idx="91">
                  <c:v>0.54189325384697418</c:v>
                </c:pt>
                <c:pt idx="92">
                  <c:v>0.55918026859204528</c:v>
                </c:pt>
                <c:pt idx="93">
                  <c:v>0.4626771346207198</c:v>
                </c:pt>
                <c:pt idx="94">
                  <c:v>0.40532734802429204</c:v>
                </c:pt>
                <c:pt idx="95">
                  <c:v>0.40436228810188934</c:v>
                </c:pt>
                <c:pt idx="96">
                  <c:v>0.40291349349467825</c:v>
                </c:pt>
                <c:pt idx="97">
                  <c:v>0.68063818715188573</c:v>
                </c:pt>
                <c:pt idx="98">
                  <c:v>0.76646945173133585</c:v>
                </c:pt>
                <c:pt idx="99">
                  <c:v>0.83635592537770198</c:v>
                </c:pt>
                <c:pt idx="100">
                  <c:v>0.90158181381838176</c:v>
                </c:pt>
                <c:pt idx="101">
                  <c:v>0.90915698973414882</c:v>
                </c:pt>
                <c:pt idx="102">
                  <c:v>0.94264753504125032</c:v>
                </c:pt>
                <c:pt idx="103">
                  <c:v>0.93192511547306622</c:v>
                </c:pt>
                <c:pt idx="104">
                  <c:v>0.95949977554402111</c:v>
                </c:pt>
                <c:pt idx="105">
                  <c:v>0.9673748335293374</c:v>
                </c:pt>
                <c:pt idx="106">
                  <c:v>0.97144607030445229</c:v>
                </c:pt>
                <c:pt idx="107">
                  <c:v>0.97340561644241586</c:v>
                </c:pt>
                <c:pt idx="108">
                  <c:v>0.97564646760725648</c:v>
                </c:pt>
                <c:pt idx="109">
                  <c:v>0.97854223908897975</c:v>
                </c:pt>
                <c:pt idx="110">
                  <c:v>0.97843054238441929</c:v>
                </c:pt>
                <c:pt idx="111">
                  <c:v>0.97891253404707579</c:v>
                </c:pt>
                <c:pt idx="112">
                  <c:v>0.98041348824223329</c:v>
                </c:pt>
                <c:pt idx="113">
                  <c:v>0.98103763585362369</c:v>
                </c:pt>
                <c:pt idx="114">
                  <c:v>0.98172792136853559</c:v>
                </c:pt>
                <c:pt idx="115">
                  <c:v>0.9858550937698296</c:v>
                </c:pt>
                <c:pt idx="116">
                  <c:v>0.98339333819336849</c:v>
                </c:pt>
                <c:pt idx="117">
                  <c:v>0.98425704917350632</c:v>
                </c:pt>
                <c:pt idx="118">
                  <c:v>0.98422161653083784</c:v>
                </c:pt>
                <c:pt idx="119">
                  <c:v>0.98479875214974233</c:v>
                </c:pt>
                <c:pt idx="120">
                  <c:v>0.98496048652882684</c:v>
                </c:pt>
                <c:pt idx="121">
                  <c:v>0.98568612667702615</c:v>
                </c:pt>
                <c:pt idx="122">
                  <c:v>0.98574321420947919</c:v>
                </c:pt>
                <c:pt idx="123">
                  <c:v>0.98631325092403976</c:v>
                </c:pt>
                <c:pt idx="124">
                  <c:v>0.98633894682684609</c:v>
                </c:pt>
                <c:pt idx="125">
                  <c:v>0.98716828311784499</c:v>
                </c:pt>
                <c:pt idx="126">
                  <c:v>0.98734325099589959</c:v>
                </c:pt>
                <c:pt idx="127">
                  <c:v>0.98769467808771028</c:v>
                </c:pt>
                <c:pt idx="128">
                  <c:v>0.98777187732066429</c:v>
                </c:pt>
                <c:pt idx="129">
                  <c:v>0.9877782913285752</c:v>
                </c:pt>
                <c:pt idx="130">
                  <c:v>0.98867022052794185</c:v>
                </c:pt>
                <c:pt idx="131">
                  <c:v>0.98849185044767629</c:v>
                </c:pt>
                <c:pt idx="132">
                  <c:v>0.98832044217800474</c:v>
                </c:pt>
                <c:pt idx="133">
                  <c:v>0.98792707549818304</c:v>
                </c:pt>
                <c:pt idx="134">
                  <c:v>0.98893974585397526</c:v>
                </c:pt>
                <c:pt idx="135">
                  <c:v>0.9863467550985181</c:v>
                </c:pt>
                <c:pt idx="136">
                  <c:v>0.987572190904904</c:v>
                </c:pt>
                <c:pt idx="137">
                  <c:v>0.98651100582025109</c:v>
                </c:pt>
                <c:pt idx="138">
                  <c:v>0.98314645235565212</c:v>
                </c:pt>
                <c:pt idx="139">
                  <c:v>0.98136957897596089</c:v>
                </c:pt>
                <c:pt idx="140">
                  <c:v>0.97515578525850932</c:v>
                </c:pt>
                <c:pt idx="141">
                  <c:v>0.9669423385706063</c:v>
                </c:pt>
                <c:pt idx="142">
                  <c:v>0.9532696012891908</c:v>
                </c:pt>
                <c:pt idx="143">
                  <c:v>0.92186866963777747</c:v>
                </c:pt>
                <c:pt idx="144">
                  <c:v>0.86897872924437358</c:v>
                </c:pt>
                <c:pt idx="145">
                  <c:v>0.77376412878822376</c:v>
                </c:pt>
                <c:pt idx="146">
                  <c:v>0.67545152364080541</c:v>
                </c:pt>
                <c:pt idx="147">
                  <c:v>0.58516138867002809</c:v>
                </c:pt>
                <c:pt idx="148">
                  <c:v>0.5988188464814348</c:v>
                </c:pt>
                <c:pt idx="149">
                  <c:v>0.63420862794403043</c:v>
                </c:pt>
                <c:pt idx="150">
                  <c:v>0.65562496542522386</c:v>
                </c:pt>
                <c:pt idx="151">
                  <c:v>0.68484144037375339</c:v>
                </c:pt>
                <c:pt idx="152">
                  <c:v>0.68708283384955804</c:v>
                </c:pt>
                <c:pt idx="153">
                  <c:v>0.72260298543423673</c:v>
                </c:pt>
                <c:pt idx="154">
                  <c:v>0.73218291657400869</c:v>
                </c:pt>
                <c:pt idx="155">
                  <c:v>0.74303287631190618</c:v>
                </c:pt>
                <c:pt idx="156">
                  <c:v>0.765933296976682</c:v>
                </c:pt>
                <c:pt idx="157">
                  <c:v>0.73850576498367293</c:v>
                </c:pt>
                <c:pt idx="158">
                  <c:v>0.72129051191487503</c:v>
                </c:pt>
                <c:pt idx="159">
                  <c:v>0.6624668999835418</c:v>
                </c:pt>
                <c:pt idx="160">
                  <c:v>0.65066688891818913</c:v>
                </c:pt>
                <c:pt idx="161">
                  <c:v>0.61643359309182455</c:v>
                </c:pt>
                <c:pt idx="162">
                  <c:v>0.59852939469673805</c:v>
                </c:pt>
                <c:pt idx="163">
                  <c:v>0.57755692208463028</c:v>
                </c:pt>
                <c:pt idx="164">
                  <c:v>0.53670872192293984</c:v>
                </c:pt>
                <c:pt idx="165">
                  <c:v>0.54332656871593221</c:v>
                </c:pt>
                <c:pt idx="166">
                  <c:v>0.54139135225159807</c:v>
                </c:pt>
                <c:pt idx="167">
                  <c:v>0.55251631571360404</c:v>
                </c:pt>
                <c:pt idx="168">
                  <c:v>0.5704006690231983</c:v>
                </c:pt>
                <c:pt idx="169">
                  <c:v>0.55502913675141119</c:v>
                </c:pt>
                <c:pt idx="170">
                  <c:v>0.56203560171391631</c:v>
                </c:pt>
                <c:pt idx="171">
                  <c:v>0.56901375659351194</c:v>
                </c:pt>
                <c:pt idx="172">
                  <c:v>0.56929995948148693</c:v>
                </c:pt>
                <c:pt idx="173">
                  <c:v>0.5713520844007991</c:v>
                </c:pt>
                <c:pt idx="174">
                  <c:v>0.53796924668540946</c:v>
                </c:pt>
                <c:pt idx="175">
                  <c:v>0.52964898179001385</c:v>
                </c:pt>
                <c:pt idx="176">
                  <c:v>0.53088784369507691</c:v>
                </c:pt>
                <c:pt idx="177">
                  <c:v>0.50684832667762059</c:v>
                </c:pt>
                <c:pt idx="178">
                  <c:v>0.51497243535633264</c:v>
                </c:pt>
                <c:pt idx="179">
                  <c:v>0.47547086256181598</c:v>
                </c:pt>
                <c:pt idx="180">
                  <c:v>0.49729038708214823</c:v>
                </c:pt>
                <c:pt idx="181">
                  <c:v>0.46194680580074399</c:v>
                </c:pt>
                <c:pt idx="182">
                  <c:v>0.46108522128262874</c:v>
                </c:pt>
                <c:pt idx="183">
                  <c:v>0.33736920663262382</c:v>
                </c:pt>
                <c:pt idx="184">
                  <c:v>0.3496084128085894</c:v>
                </c:pt>
                <c:pt idx="185">
                  <c:v>0.22131735586739357</c:v>
                </c:pt>
                <c:pt idx="186">
                  <c:v>0.2800495840045768</c:v>
                </c:pt>
                <c:pt idx="187">
                  <c:v>0.24084953098256395</c:v>
                </c:pt>
                <c:pt idx="188">
                  <c:v>0.21596213328904429</c:v>
                </c:pt>
                <c:pt idx="189">
                  <c:v>9.5417995929230628E-2</c:v>
                </c:pt>
                <c:pt idx="190">
                  <c:v>0.10039662805914924</c:v>
                </c:pt>
                <c:pt idx="191">
                  <c:v>0.34228742158217434</c:v>
                </c:pt>
                <c:pt idx="192">
                  <c:v>0.17372036193937249</c:v>
                </c:pt>
                <c:pt idx="193">
                  <c:v>0.30925880875360295</c:v>
                </c:pt>
                <c:pt idx="194">
                  <c:v>4.4209707419550208E-2</c:v>
                </c:pt>
                <c:pt idx="195">
                  <c:v>0.16500447533151297</c:v>
                </c:pt>
                <c:pt idx="196">
                  <c:v>0.29041809537517288</c:v>
                </c:pt>
                <c:pt idx="197">
                  <c:v>3.7714175875003073E-2</c:v>
                </c:pt>
                <c:pt idx="198">
                  <c:v>0.21132227782187091</c:v>
                </c:pt>
                <c:pt idx="199">
                  <c:v>0.13032183348236329</c:v>
                </c:pt>
                <c:pt idx="200">
                  <c:v>0.24873184965061193</c:v>
                </c:pt>
                <c:pt idx="201">
                  <c:v>0.12679220423243423</c:v>
                </c:pt>
                <c:pt idx="202">
                  <c:v>0.1660742220134708</c:v>
                </c:pt>
                <c:pt idx="203">
                  <c:v>0.24674095301633994</c:v>
                </c:pt>
                <c:pt idx="204">
                  <c:v>0.18926717038339513</c:v>
                </c:pt>
                <c:pt idx="205">
                  <c:v>9.5650028193932715E-2</c:v>
                </c:pt>
                <c:pt idx="206">
                  <c:v>0.22395096030895378</c:v>
                </c:pt>
                <c:pt idx="207">
                  <c:v>0.12833478852594682</c:v>
                </c:pt>
                <c:pt idx="208">
                  <c:v>0.13752997635823119</c:v>
                </c:pt>
                <c:pt idx="209">
                  <c:v>0.11725139581968803</c:v>
                </c:pt>
                <c:pt idx="210">
                  <c:v>0.17739084356952931</c:v>
                </c:pt>
                <c:pt idx="211">
                  <c:v>0.13219585282148999</c:v>
                </c:pt>
                <c:pt idx="212">
                  <c:v>0.19495566861681138</c:v>
                </c:pt>
                <c:pt idx="213">
                  <c:v>0.21411493704744158</c:v>
                </c:pt>
                <c:pt idx="214">
                  <c:v>9.1324819767040211E-2</c:v>
                </c:pt>
                <c:pt idx="215">
                  <c:v>0.14001665967363158</c:v>
                </c:pt>
                <c:pt idx="216">
                  <c:v>0.16911090385537941</c:v>
                </c:pt>
                <c:pt idx="217">
                  <c:v>8.3040303993721726E-2</c:v>
                </c:pt>
                <c:pt idx="218">
                  <c:v>0.16731556095778449</c:v>
                </c:pt>
                <c:pt idx="219">
                  <c:v>5.8999948872001086E-2</c:v>
                </c:pt>
                <c:pt idx="220">
                  <c:v>8.5875679694348561E-2</c:v>
                </c:pt>
                <c:pt idx="221">
                  <c:v>0.16216156957785646</c:v>
                </c:pt>
                <c:pt idx="222">
                  <c:v>9.020088031912063E-2</c:v>
                </c:pt>
                <c:pt idx="223">
                  <c:v>2.5284334153110002E-2</c:v>
                </c:pt>
                <c:pt idx="224">
                  <c:v>3.5408316078238522E-2</c:v>
                </c:pt>
                <c:pt idx="225">
                  <c:v>6.0370877680669413E-2</c:v>
                </c:pt>
                <c:pt idx="226">
                  <c:v>0.12238537984015625</c:v>
                </c:pt>
                <c:pt idx="227">
                  <c:v>8.0182876145207416E-2</c:v>
                </c:pt>
                <c:pt idx="228">
                  <c:v>8.1950421378142346E-2</c:v>
                </c:pt>
                <c:pt idx="229">
                  <c:v>0.12877308705895937</c:v>
                </c:pt>
                <c:pt idx="230">
                  <c:v>0.17404694551330216</c:v>
                </c:pt>
                <c:pt idx="231">
                  <c:v>0.1537089354538882</c:v>
                </c:pt>
                <c:pt idx="232">
                  <c:v>0.13870979498110159</c:v>
                </c:pt>
                <c:pt idx="233">
                  <c:v>0.17682485493915059</c:v>
                </c:pt>
                <c:pt idx="234">
                  <c:v>0.11659250011498319</c:v>
                </c:pt>
                <c:pt idx="235">
                  <c:v>0.16609449152501771</c:v>
                </c:pt>
                <c:pt idx="236">
                  <c:v>1.0006554662118024E-2</c:v>
                </c:pt>
                <c:pt idx="237">
                  <c:v>0.12355876734181453</c:v>
                </c:pt>
                <c:pt idx="238">
                  <c:v>0.14881222414492731</c:v>
                </c:pt>
                <c:pt idx="239">
                  <c:v>7.2267403441464956E-2</c:v>
                </c:pt>
                <c:pt idx="240">
                  <c:v>5.3066600804648985E-2</c:v>
                </c:pt>
              </c:numCache>
            </c:numRef>
          </c:yVal>
          <c:smooth val="0"/>
          <c:extLst>
            <c:ext xmlns:c16="http://schemas.microsoft.com/office/drawing/2014/chart" uri="{C3380CC4-5D6E-409C-BE32-E72D297353CC}">
              <c16:uniqueId val="{00000001-E4C9-4295-AFD9-D6386F310DDF}"/>
            </c:ext>
          </c:extLst>
        </c:ser>
        <c:dLbls>
          <c:showLegendKey val="0"/>
          <c:showVal val="0"/>
          <c:showCatName val="0"/>
          <c:showSerName val="0"/>
          <c:showPercent val="0"/>
          <c:showBubbleSize val="0"/>
        </c:dLbls>
        <c:axId val="589032816"/>
        <c:axId val="589027536"/>
      </c:scatterChart>
      <c:valAx>
        <c:axId val="589032816"/>
        <c:scaling>
          <c:orientation val="minMax"/>
          <c:max val="60"/>
          <c:min val="-60"/>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027536"/>
        <c:crosses val="autoZero"/>
        <c:crossBetween val="midCat"/>
      </c:valAx>
      <c:valAx>
        <c:axId val="58902753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03281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PSA = 0º</c:v>
          </c:tx>
          <c:spPr>
            <a:ln w="25400" cap="rnd">
              <a:solidFill>
                <a:schemeClr val="accent1"/>
              </a:solidFill>
              <a:round/>
            </a:ln>
            <a:effectLst/>
          </c:spPr>
          <c:marker>
            <c:symbol val="circle"/>
            <c:size val="5"/>
            <c:spPr>
              <a:noFill/>
              <a:ln w="9525">
                <a:noFill/>
              </a:ln>
              <a:effectLst/>
            </c:spPr>
          </c:marker>
          <c:xVal>
            <c:numRef>
              <c:f>Angle_Perpendicular!$E$9:$E$249</c:f>
              <c:numCache>
                <c:formatCode>0.00</c:formatCode>
                <c:ptCount val="241"/>
                <c:pt idx="0">
                  <c:v>-60</c:v>
                </c:pt>
                <c:pt idx="1">
                  <c:v>-59.5</c:v>
                </c:pt>
                <c:pt idx="2">
                  <c:v>-59</c:v>
                </c:pt>
                <c:pt idx="3">
                  <c:v>-58.5</c:v>
                </c:pt>
                <c:pt idx="4">
                  <c:v>-58</c:v>
                </c:pt>
                <c:pt idx="5">
                  <c:v>-57.5</c:v>
                </c:pt>
                <c:pt idx="6">
                  <c:v>-57</c:v>
                </c:pt>
                <c:pt idx="7">
                  <c:v>-56.5</c:v>
                </c:pt>
                <c:pt idx="8">
                  <c:v>-56</c:v>
                </c:pt>
                <c:pt idx="9">
                  <c:v>-55.5</c:v>
                </c:pt>
                <c:pt idx="10">
                  <c:v>-55</c:v>
                </c:pt>
                <c:pt idx="11">
                  <c:v>-54.5</c:v>
                </c:pt>
                <c:pt idx="12">
                  <c:v>-54</c:v>
                </c:pt>
                <c:pt idx="13">
                  <c:v>-53.5</c:v>
                </c:pt>
                <c:pt idx="14">
                  <c:v>-53</c:v>
                </c:pt>
                <c:pt idx="15">
                  <c:v>-52.5</c:v>
                </c:pt>
                <c:pt idx="16">
                  <c:v>-52</c:v>
                </c:pt>
                <c:pt idx="17">
                  <c:v>-51.5</c:v>
                </c:pt>
                <c:pt idx="18">
                  <c:v>-51</c:v>
                </c:pt>
                <c:pt idx="19">
                  <c:v>-50.5</c:v>
                </c:pt>
                <c:pt idx="20">
                  <c:v>-50</c:v>
                </c:pt>
                <c:pt idx="21">
                  <c:v>-49.5</c:v>
                </c:pt>
                <c:pt idx="22">
                  <c:v>-49</c:v>
                </c:pt>
                <c:pt idx="23">
                  <c:v>-48.5</c:v>
                </c:pt>
                <c:pt idx="24">
                  <c:v>-48</c:v>
                </c:pt>
                <c:pt idx="25">
                  <c:v>-47.5</c:v>
                </c:pt>
                <c:pt idx="26">
                  <c:v>-47</c:v>
                </c:pt>
                <c:pt idx="27">
                  <c:v>-46.5</c:v>
                </c:pt>
                <c:pt idx="28">
                  <c:v>-46</c:v>
                </c:pt>
                <c:pt idx="29">
                  <c:v>-45.5</c:v>
                </c:pt>
                <c:pt idx="30">
                  <c:v>-45</c:v>
                </c:pt>
                <c:pt idx="31">
                  <c:v>-44.5</c:v>
                </c:pt>
                <c:pt idx="32">
                  <c:v>-44</c:v>
                </c:pt>
                <c:pt idx="33">
                  <c:v>-43.5</c:v>
                </c:pt>
                <c:pt idx="34">
                  <c:v>-43</c:v>
                </c:pt>
                <c:pt idx="35">
                  <c:v>-42.5</c:v>
                </c:pt>
                <c:pt idx="36">
                  <c:v>-42</c:v>
                </c:pt>
                <c:pt idx="37">
                  <c:v>-41.5</c:v>
                </c:pt>
                <c:pt idx="38">
                  <c:v>-41</c:v>
                </c:pt>
                <c:pt idx="39">
                  <c:v>-40.5</c:v>
                </c:pt>
                <c:pt idx="40">
                  <c:v>-40</c:v>
                </c:pt>
                <c:pt idx="41">
                  <c:v>-39.5</c:v>
                </c:pt>
                <c:pt idx="42">
                  <c:v>-39</c:v>
                </c:pt>
                <c:pt idx="43">
                  <c:v>-38.5</c:v>
                </c:pt>
                <c:pt idx="44">
                  <c:v>-38</c:v>
                </c:pt>
                <c:pt idx="45">
                  <c:v>-37.5</c:v>
                </c:pt>
                <c:pt idx="46">
                  <c:v>-37</c:v>
                </c:pt>
                <c:pt idx="47">
                  <c:v>-36.5</c:v>
                </c:pt>
                <c:pt idx="48">
                  <c:v>-36</c:v>
                </c:pt>
                <c:pt idx="49">
                  <c:v>-35.5</c:v>
                </c:pt>
                <c:pt idx="50">
                  <c:v>-35</c:v>
                </c:pt>
                <c:pt idx="51">
                  <c:v>-34.5</c:v>
                </c:pt>
                <c:pt idx="52">
                  <c:v>-34</c:v>
                </c:pt>
                <c:pt idx="53">
                  <c:v>-33.5</c:v>
                </c:pt>
                <c:pt idx="54">
                  <c:v>-33</c:v>
                </c:pt>
                <c:pt idx="55">
                  <c:v>-32.5</c:v>
                </c:pt>
                <c:pt idx="56">
                  <c:v>-32</c:v>
                </c:pt>
                <c:pt idx="57">
                  <c:v>-31.5</c:v>
                </c:pt>
                <c:pt idx="58">
                  <c:v>-31</c:v>
                </c:pt>
                <c:pt idx="59">
                  <c:v>-30.5</c:v>
                </c:pt>
                <c:pt idx="60">
                  <c:v>-30</c:v>
                </c:pt>
                <c:pt idx="61">
                  <c:v>-29.5</c:v>
                </c:pt>
                <c:pt idx="62">
                  <c:v>-29</c:v>
                </c:pt>
                <c:pt idx="63">
                  <c:v>-28.5</c:v>
                </c:pt>
                <c:pt idx="64">
                  <c:v>-28</c:v>
                </c:pt>
                <c:pt idx="65">
                  <c:v>-27.5</c:v>
                </c:pt>
                <c:pt idx="66">
                  <c:v>-27</c:v>
                </c:pt>
                <c:pt idx="67">
                  <c:v>-26.5</c:v>
                </c:pt>
                <c:pt idx="68">
                  <c:v>-26</c:v>
                </c:pt>
                <c:pt idx="69">
                  <c:v>-25.5</c:v>
                </c:pt>
                <c:pt idx="70">
                  <c:v>-25</c:v>
                </c:pt>
                <c:pt idx="71">
                  <c:v>-24.5</c:v>
                </c:pt>
                <c:pt idx="72">
                  <c:v>-24</c:v>
                </c:pt>
                <c:pt idx="73">
                  <c:v>-23.5</c:v>
                </c:pt>
                <c:pt idx="74">
                  <c:v>-23</c:v>
                </c:pt>
                <c:pt idx="75">
                  <c:v>-22.5</c:v>
                </c:pt>
                <c:pt idx="76">
                  <c:v>-22</c:v>
                </c:pt>
                <c:pt idx="77">
                  <c:v>-21.5</c:v>
                </c:pt>
                <c:pt idx="78">
                  <c:v>-21</c:v>
                </c:pt>
                <c:pt idx="79">
                  <c:v>-20.5</c:v>
                </c:pt>
                <c:pt idx="80">
                  <c:v>-20</c:v>
                </c:pt>
                <c:pt idx="81">
                  <c:v>-19.5</c:v>
                </c:pt>
                <c:pt idx="82">
                  <c:v>-19</c:v>
                </c:pt>
                <c:pt idx="83">
                  <c:v>-18.5</c:v>
                </c:pt>
                <c:pt idx="84">
                  <c:v>-18</c:v>
                </c:pt>
                <c:pt idx="85">
                  <c:v>-17.5</c:v>
                </c:pt>
                <c:pt idx="86">
                  <c:v>-17</c:v>
                </c:pt>
                <c:pt idx="87">
                  <c:v>-16.5</c:v>
                </c:pt>
                <c:pt idx="88">
                  <c:v>-16</c:v>
                </c:pt>
                <c:pt idx="89">
                  <c:v>-15.5</c:v>
                </c:pt>
                <c:pt idx="90">
                  <c:v>-15</c:v>
                </c:pt>
                <c:pt idx="91">
                  <c:v>-14.5</c:v>
                </c:pt>
                <c:pt idx="92">
                  <c:v>-14</c:v>
                </c:pt>
                <c:pt idx="93">
                  <c:v>-13.5</c:v>
                </c:pt>
                <c:pt idx="94">
                  <c:v>-13</c:v>
                </c:pt>
                <c:pt idx="95">
                  <c:v>-12.5</c:v>
                </c:pt>
                <c:pt idx="96">
                  <c:v>-12</c:v>
                </c:pt>
                <c:pt idx="97">
                  <c:v>-11.5</c:v>
                </c:pt>
                <c:pt idx="98">
                  <c:v>-11</c:v>
                </c:pt>
                <c:pt idx="99">
                  <c:v>-10.5</c:v>
                </c:pt>
                <c:pt idx="100">
                  <c:v>-10</c:v>
                </c:pt>
                <c:pt idx="101">
                  <c:v>-9.5</c:v>
                </c:pt>
                <c:pt idx="102">
                  <c:v>-9</c:v>
                </c:pt>
                <c:pt idx="103">
                  <c:v>-8.5</c:v>
                </c:pt>
                <c:pt idx="104">
                  <c:v>-8</c:v>
                </c:pt>
                <c:pt idx="105">
                  <c:v>-7.5</c:v>
                </c:pt>
                <c:pt idx="106">
                  <c:v>-7</c:v>
                </c:pt>
                <c:pt idx="107">
                  <c:v>-6.5</c:v>
                </c:pt>
                <c:pt idx="108">
                  <c:v>-6</c:v>
                </c:pt>
                <c:pt idx="109">
                  <c:v>-5.5</c:v>
                </c:pt>
                <c:pt idx="110">
                  <c:v>-5</c:v>
                </c:pt>
                <c:pt idx="111">
                  <c:v>-4.5</c:v>
                </c:pt>
                <c:pt idx="112">
                  <c:v>-4</c:v>
                </c:pt>
                <c:pt idx="113">
                  <c:v>-3.5</c:v>
                </c:pt>
                <c:pt idx="114">
                  <c:v>-3</c:v>
                </c:pt>
                <c:pt idx="115">
                  <c:v>-2.5</c:v>
                </c:pt>
                <c:pt idx="116">
                  <c:v>-2</c:v>
                </c:pt>
                <c:pt idx="117">
                  <c:v>-1.5</c:v>
                </c:pt>
                <c:pt idx="118">
                  <c:v>-1</c:v>
                </c:pt>
                <c:pt idx="119">
                  <c:v>-0.5</c:v>
                </c:pt>
                <c:pt idx="120">
                  <c:v>0</c:v>
                </c:pt>
                <c:pt idx="121">
                  <c:v>0.5</c:v>
                </c:pt>
                <c:pt idx="122">
                  <c:v>1</c:v>
                </c:pt>
                <c:pt idx="123">
                  <c:v>1.5</c:v>
                </c:pt>
                <c:pt idx="124">
                  <c:v>2</c:v>
                </c:pt>
                <c:pt idx="125">
                  <c:v>2.5</c:v>
                </c:pt>
                <c:pt idx="126">
                  <c:v>3</c:v>
                </c:pt>
                <c:pt idx="127">
                  <c:v>3.5</c:v>
                </c:pt>
                <c:pt idx="128">
                  <c:v>4</c:v>
                </c:pt>
                <c:pt idx="129">
                  <c:v>4.5</c:v>
                </c:pt>
                <c:pt idx="130">
                  <c:v>5</c:v>
                </c:pt>
                <c:pt idx="131">
                  <c:v>5.5</c:v>
                </c:pt>
                <c:pt idx="132">
                  <c:v>6</c:v>
                </c:pt>
                <c:pt idx="133">
                  <c:v>6.5</c:v>
                </c:pt>
                <c:pt idx="134">
                  <c:v>7</c:v>
                </c:pt>
                <c:pt idx="135">
                  <c:v>7.5</c:v>
                </c:pt>
                <c:pt idx="136">
                  <c:v>8</c:v>
                </c:pt>
                <c:pt idx="137">
                  <c:v>8.5</c:v>
                </c:pt>
                <c:pt idx="138">
                  <c:v>9</c:v>
                </c:pt>
                <c:pt idx="139">
                  <c:v>9.5</c:v>
                </c:pt>
                <c:pt idx="140">
                  <c:v>10</c:v>
                </c:pt>
                <c:pt idx="141">
                  <c:v>10.5</c:v>
                </c:pt>
                <c:pt idx="142">
                  <c:v>11</c:v>
                </c:pt>
                <c:pt idx="143">
                  <c:v>11.5</c:v>
                </c:pt>
                <c:pt idx="144">
                  <c:v>12</c:v>
                </c:pt>
                <c:pt idx="145">
                  <c:v>12.5</c:v>
                </c:pt>
                <c:pt idx="146">
                  <c:v>13</c:v>
                </c:pt>
                <c:pt idx="147">
                  <c:v>13.5</c:v>
                </c:pt>
                <c:pt idx="148">
                  <c:v>14</c:v>
                </c:pt>
                <c:pt idx="149">
                  <c:v>14.5</c:v>
                </c:pt>
                <c:pt idx="150">
                  <c:v>15</c:v>
                </c:pt>
                <c:pt idx="151">
                  <c:v>15.5</c:v>
                </c:pt>
                <c:pt idx="152">
                  <c:v>16</c:v>
                </c:pt>
                <c:pt idx="153">
                  <c:v>16.5</c:v>
                </c:pt>
                <c:pt idx="154">
                  <c:v>17</c:v>
                </c:pt>
                <c:pt idx="155">
                  <c:v>17.5</c:v>
                </c:pt>
                <c:pt idx="156">
                  <c:v>18</c:v>
                </c:pt>
                <c:pt idx="157">
                  <c:v>18.5</c:v>
                </c:pt>
                <c:pt idx="158">
                  <c:v>19</c:v>
                </c:pt>
                <c:pt idx="159">
                  <c:v>19.5</c:v>
                </c:pt>
                <c:pt idx="160">
                  <c:v>20</c:v>
                </c:pt>
                <c:pt idx="161">
                  <c:v>20.5</c:v>
                </c:pt>
                <c:pt idx="162">
                  <c:v>21</c:v>
                </c:pt>
                <c:pt idx="163">
                  <c:v>21.5</c:v>
                </c:pt>
                <c:pt idx="164">
                  <c:v>22</c:v>
                </c:pt>
                <c:pt idx="165">
                  <c:v>22.5</c:v>
                </c:pt>
                <c:pt idx="166">
                  <c:v>23</c:v>
                </c:pt>
                <c:pt idx="167">
                  <c:v>23.5</c:v>
                </c:pt>
                <c:pt idx="168">
                  <c:v>24</c:v>
                </c:pt>
                <c:pt idx="169">
                  <c:v>24.5</c:v>
                </c:pt>
                <c:pt idx="170">
                  <c:v>25</c:v>
                </c:pt>
                <c:pt idx="171">
                  <c:v>25.5</c:v>
                </c:pt>
                <c:pt idx="172">
                  <c:v>26</c:v>
                </c:pt>
                <c:pt idx="173">
                  <c:v>26.5</c:v>
                </c:pt>
                <c:pt idx="174">
                  <c:v>27</c:v>
                </c:pt>
                <c:pt idx="175">
                  <c:v>27.5</c:v>
                </c:pt>
                <c:pt idx="176">
                  <c:v>28</c:v>
                </c:pt>
                <c:pt idx="177">
                  <c:v>28.5</c:v>
                </c:pt>
                <c:pt idx="178">
                  <c:v>29</c:v>
                </c:pt>
                <c:pt idx="179">
                  <c:v>29.5</c:v>
                </c:pt>
                <c:pt idx="180">
                  <c:v>30</c:v>
                </c:pt>
                <c:pt idx="181">
                  <c:v>30.5</c:v>
                </c:pt>
                <c:pt idx="182">
                  <c:v>31</c:v>
                </c:pt>
                <c:pt idx="183">
                  <c:v>31.5</c:v>
                </c:pt>
                <c:pt idx="184">
                  <c:v>32</c:v>
                </c:pt>
                <c:pt idx="185">
                  <c:v>32.5</c:v>
                </c:pt>
                <c:pt idx="186">
                  <c:v>33</c:v>
                </c:pt>
                <c:pt idx="187">
                  <c:v>33.5</c:v>
                </c:pt>
                <c:pt idx="188">
                  <c:v>34</c:v>
                </c:pt>
                <c:pt idx="189">
                  <c:v>34.5</c:v>
                </c:pt>
                <c:pt idx="190">
                  <c:v>35</c:v>
                </c:pt>
                <c:pt idx="191">
                  <c:v>35.5</c:v>
                </c:pt>
                <c:pt idx="192">
                  <c:v>36</c:v>
                </c:pt>
                <c:pt idx="193">
                  <c:v>36.5</c:v>
                </c:pt>
                <c:pt idx="194">
                  <c:v>37</c:v>
                </c:pt>
                <c:pt idx="195">
                  <c:v>37.5</c:v>
                </c:pt>
                <c:pt idx="196">
                  <c:v>38</c:v>
                </c:pt>
                <c:pt idx="197">
                  <c:v>38.5</c:v>
                </c:pt>
                <c:pt idx="198">
                  <c:v>39</c:v>
                </c:pt>
                <c:pt idx="199">
                  <c:v>39.5</c:v>
                </c:pt>
                <c:pt idx="200">
                  <c:v>40</c:v>
                </c:pt>
                <c:pt idx="201">
                  <c:v>40.5</c:v>
                </c:pt>
                <c:pt idx="202">
                  <c:v>41</c:v>
                </c:pt>
                <c:pt idx="203">
                  <c:v>41.5</c:v>
                </c:pt>
                <c:pt idx="204">
                  <c:v>42</c:v>
                </c:pt>
                <c:pt idx="205">
                  <c:v>42.5</c:v>
                </c:pt>
                <c:pt idx="206">
                  <c:v>43</c:v>
                </c:pt>
                <c:pt idx="207">
                  <c:v>43.5</c:v>
                </c:pt>
                <c:pt idx="208">
                  <c:v>44</c:v>
                </c:pt>
                <c:pt idx="209">
                  <c:v>44.5</c:v>
                </c:pt>
                <c:pt idx="210">
                  <c:v>45</c:v>
                </c:pt>
                <c:pt idx="211">
                  <c:v>45.5</c:v>
                </c:pt>
                <c:pt idx="212">
                  <c:v>46</c:v>
                </c:pt>
                <c:pt idx="213">
                  <c:v>46.5</c:v>
                </c:pt>
                <c:pt idx="214">
                  <c:v>47</c:v>
                </c:pt>
                <c:pt idx="215">
                  <c:v>47.5</c:v>
                </c:pt>
                <c:pt idx="216">
                  <c:v>48</c:v>
                </c:pt>
                <c:pt idx="217">
                  <c:v>48.5</c:v>
                </c:pt>
                <c:pt idx="218">
                  <c:v>49</c:v>
                </c:pt>
                <c:pt idx="219">
                  <c:v>49.5</c:v>
                </c:pt>
                <c:pt idx="220">
                  <c:v>50</c:v>
                </c:pt>
                <c:pt idx="221">
                  <c:v>50.5</c:v>
                </c:pt>
                <c:pt idx="222">
                  <c:v>51</c:v>
                </c:pt>
                <c:pt idx="223">
                  <c:v>51.5</c:v>
                </c:pt>
                <c:pt idx="224">
                  <c:v>52</c:v>
                </c:pt>
                <c:pt idx="225">
                  <c:v>52.5</c:v>
                </c:pt>
                <c:pt idx="226">
                  <c:v>53</c:v>
                </c:pt>
                <c:pt idx="227">
                  <c:v>53.5</c:v>
                </c:pt>
                <c:pt idx="228">
                  <c:v>54</c:v>
                </c:pt>
                <c:pt idx="229">
                  <c:v>54.5</c:v>
                </c:pt>
                <c:pt idx="230">
                  <c:v>55</c:v>
                </c:pt>
                <c:pt idx="231">
                  <c:v>55.5</c:v>
                </c:pt>
                <c:pt idx="232">
                  <c:v>56</c:v>
                </c:pt>
                <c:pt idx="233">
                  <c:v>56.5</c:v>
                </c:pt>
                <c:pt idx="234">
                  <c:v>57</c:v>
                </c:pt>
                <c:pt idx="235">
                  <c:v>57.5</c:v>
                </c:pt>
                <c:pt idx="236">
                  <c:v>58</c:v>
                </c:pt>
                <c:pt idx="237">
                  <c:v>58.5</c:v>
                </c:pt>
                <c:pt idx="238">
                  <c:v>59</c:v>
                </c:pt>
                <c:pt idx="239">
                  <c:v>59.5</c:v>
                </c:pt>
                <c:pt idx="240">
                  <c:v>60</c:v>
                </c:pt>
              </c:numCache>
            </c:numRef>
          </c:xVal>
          <c:yVal>
            <c:numRef>
              <c:f>Angle_Perpendicular!$F$9:$F$249</c:f>
              <c:numCache>
                <c:formatCode>General</c:formatCode>
                <c:ptCount val="241"/>
                <c:pt idx="0">
                  <c:v>1.6392000000000002E-5</c:v>
                </c:pt>
                <c:pt idx="1">
                  <c:v>1.5013E-5</c:v>
                </c:pt>
                <c:pt idx="2">
                  <c:v>1.5784E-5</c:v>
                </c:pt>
                <c:pt idx="3">
                  <c:v>1.6540000000000001E-5</c:v>
                </c:pt>
                <c:pt idx="4">
                  <c:v>1.4005999999999999E-5</c:v>
                </c:pt>
                <c:pt idx="5">
                  <c:v>1.5719999999999999E-5</c:v>
                </c:pt>
                <c:pt idx="6">
                  <c:v>1.5064E-5</c:v>
                </c:pt>
                <c:pt idx="7">
                  <c:v>1.7093999999999999E-5</c:v>
                </c:pt>
                <c:pt idx="8">
                  <c:v>1.5798999999999999E-5</c:v>
                </c:pt>
                <c:pt idx="9">
                  <c:v>1.5948999999999999E-5</c:v>
                </c:pt>
                <c:pt idx="10">
                  <c:v>1.4577E-5</c:v>
                </c:pt>
                <c:pt idx="11">
                  <c:v>1.5176E-5</c:v>
                </c:pt>
                <c:pt idx="12">
                  <c:v>1.6285000000000001E-5</c:v>
                </c:pt>
                <c:pt idx="13">
                  <c:v>1.5505000000000001E-5</c:v>
                </c:pt>
                <c:pt idx="14">
                  <c:v>1.5191000000000001E-5</c:v>
                </c:pt>
                <c:pt idx="15">
                  <c:v>1.5108E-5</c:v>
                </c:pt>
                <c:pt idx="16">
                  <c:v>1.5902000000000001E-5</c:v>
                </c:pt>
                <c:pt idx="17">
                  <c:v>1.7312999999999998E-5</c:v>
                </c:pt>
                <c:pt idx="18">
                  <c:v>1.8082000000000001E-5</c:v>
                </c:pt>
                <c:pt idx="19">
                  <c:v>1.7295999999999998E-5</c:v>
                </c:pt>
                <c:pt idx="20">
                  <c:v>1.8783999999999998E-5</c:v>
                </c:pt>
                <c:pt idx="21">
                  <c:v>1.9477E-5</c:v>
                </c:pt>
                <c:pt idx="22">
                  <c:v>1.8898000000000001E-5</c:v>
                </c:pt>
                <c:pt idx="23">
                  <c:v>2.0154000000000001E-5</c:v>
                </c:pt>
                <c:pt idx="24">
                  <c:v>1.8950999999999999E-5</c:v>
                </c:pt>
                <c:pt idx="25">
                  <c:v>2.1197000000000001E-5</c:v>
                </c:pt>
                <c:pt idx="26">
                  <c:v>2.2225000000000002E-5</c:v>
                </c:pt>
                <c:pt idx="27">
                  <c:v>2.1372000000000001E-5</c:v>
                </c:pt>
                <c:pt idx="28">
                  <c:v>2.2166000000000001E-5</c:v>
                </c:pt>
                <c:pt idx="29">
                  <c:v>2.2887999999999998E-5</c:v>
                </c:pt>
                <c:pt idx="30">
                  <c:v>2.4176999999999999E-5</c:v>
                </c:pt>
                <c:pt idx="31">
                  <c:v>2.3756000000000001E-5</c:v>
                </c:pt>
                <c:pt idx="32">
                  <c:v>2.9317999999999999E-5</c:v>
                </c:pt>
                <c:pt idx="33">
                  <c:v>3.2119999999999997E-5</c:v>
                </c:pt>
                <c:pt idx="34">
                  <c:v>4.6934999999999997E-5</c:v>
                </c:pt>
                <c:pt idx="35">
                  <c:v>8.3677999999999994E-5</c:v>
                </c:pt>
                <c:pt idx="36">
                  <c:v>1.51516E-4</c:v>
                </c:pt>
                <c:pt idx="37">
                  <c:v>2.37972E-4</c:v>
                </c:pt>
                <c:pt idx="38">
                  <c:v>3.8871400000000002E-4</c:v>
                </c:pt>
                <c:pt idx="39">
                  <c:v>5.3549200000000004E-4</c:v>
                </c:pt>
                <c:pt idx="40">
                  <c:v>4.5526200000000001E-4</c:v>
                </c:pt>
                <c:pt idx="41">
                  <c:v>5.1844499999999997E-4</c:v>
                </c:pt>
                <c:pt idx="42">
                  <c:v>5.0569000000000005E-4</c:v>
                </c:pt>
                <c:pt idx="43">
                  <c:v>5.5802200000000003E-4</c:v>
                </c:pt>
                <c:pt idx="44">
                  <c:v>6.2489900000000005E-4</c:v>
                </c:pt>
                <c:pt idx="45">
                  <c:v>6.3372000000000005E-4</c:v>
                </c:pt>
                <c:pt idx="46">
                  <c:v>6.7532400000000004E-4</c:v>
                </c:pt>
                <c:pt idx="47">
                  <c:v>6.34674E-4</c:v>
                </c:pt>
                <c:pt idx="48">
                  <c:v>7.2372300000000001E-4</c:v>
                </c:pt>
                <c:pt idx="49">
                  <c:v>7.3361800000000001E-4</c:v>
                </c:pt>
                <c:pt idx="50">
                  <c:v>7.95487E-4</c:v>
                </c:pt>
                <c:pt idx="51">
                  <c:v>7.9465299999999998E-4</c:v>
                </c:pt>
                <c:pt idx="52">
                  <c:v>8.3363399999999998E-4</c:v>
                </c:pt>
                <c:pt idx="53">
                  <c:v>8.3339600000000003E-4</c:v>
                </c:pt>
                <c:pt idx="54">
                  <c:v>9.2435300000000005E-4</c:v>
                </c:pt>
                <c:pt idx="55">
                  <c:v>9.3245899999999996E-4</c:v>
                </c:pt>
                <c:pt idx="56">
                  <c:v>9.7024800000000005E-4</c:v>
                </c:pt>
                <c:pt idx="57">
                  <c:v>1.0324799999999999E-3</c:v>
                </c:pt>
                <c:pt idx="58">
                  <c:v>1.05525E-3</c:v>
                </c:pt>
                <c:pt idx="59">
                  <c:v>1.1038899999999999E-3</c:v>
                </c:pt>
                <c:pt idx="60">
                  <c:v>1.1297499999999999E-3</c:v>
                </c:pt>
                <c:pt idx="61">
                  <c:v>1.21141E-3</c:v>
                </c:pt>
                <c:pt idx="62">
                  <c:v>1.22035E-3</c:v>
                </c:pt>
                <c:pt idx="63">
                  <c:v>1.3052300000000001E-3</c:v>
                </c:pt>
                <c:pt idx="64">
                  <c:v>1.3454000000000001E-3</c:v>
                </c:pt>
                <c:pt idx="65">
                  <c:v>1.3793799999999999E-3</c:v>
                </c:pt>
                <c:pt idx="66">
                  <c:v>1.48011E-3</c:v>
                </c:pt>
                <c:pt idx="67">
                  <c:v>1.4954899999999999E-3</c:v>
                </c:pt>
                <c:pt idx="68">
                  <c:v>1.6193500000000001E-3</c:v>
                </c:pt>
                <c:pt idx="69">
                  <c:v>1.6853899999999999E-3</c:v>
                </c:pt>
                <c:pt idx="70">
                  <c:v>1.7438E-3</c:v>
                </c:pt>
                <c:pt idx="71">
                  <c:v>1.82653E-3</c:v>
                </c:pt>
                <c:pt idx="72">
                  <c:v>1.9018699999999999E-3</c:v>
                </c:pt>
                <c:pt idx="73">
                  <c:v>2.0194200000000001E-3</c:v>
                </c:pt>
                <c:pt idx="74">
                  <c:v>2.0957100000000002E-3</c:v>
                </c:pt>
                <c:pt idx="75">
                  <c:v>2.1648599999999998E-3</c:v>
                </c:pt>
                <c:pt idx="76">
                  <c:v>2.2816799999999999E-3</c:v>
                </c:pt>
                <c:pt idx="77">
                  <c:v>2.41281E-3</c:v>
                </c:pt>
                <c:pt idx="78">
                  <c:v>2.5305900000000001E-3</c:v>
                </c:pt>
                <c:pt idx="79">
                  <c:v>2.6660099999999999E-3</c:v>
                </c:pt>
                <c:pt idx="80">
                  <c:v>2.7780700000000001E-3</c:v>
                </c:pt>
                <c:pt idx="81">
                  <c:v>2.89442E-3</c:v>
                </c:pt>
                <c:pt idx="82">
                  <c:v>3.0236400000000002E-3</c:v>
                </c:pt>
                <c:pt idx="83">
                  <c:v>3.18147E-3</c:v>
                </c:pt>
                <c:pt idx="84">
                  <c:v>3.30307E-3</c:v>
                </c:pt>
                <c:pt idx="85">
                  <c:v>3.4413500000000001E-3</c:v>
                </c:pt>
                <c:pt idx="86">
                  <c:v>3.6359000000000001E-3</c:v>
                </c:pt>
                <c:pt idx="87">
                  <c:v>3.74939E-3</c:v>
                </c:pt>
                <c:pt idx="88">
                  <c:v>3.9000699999999998E-3</c:v>
                </c:pt>
                <c:pt idx="89">
                  <c:v>4.1098899999999997E-3</c:v>
                </c:pt>
                <c:pt idx="90">
                  <c:v>4.2853700000000002E-3</c:v>
                </c:pt>
                <c:pt idx="91">
                  <c:v>4.4317499999999999E-3</c:v>
                </c:pt>
                <c:pt idx="92">
                  <c:v>4.5457199999999996E-3</c:v>
                </c:pt>
                <c:pt idx="93">
                  <c:v>4.7517100000000001E-3</c:v>
                </c:pt>
                <c:pt idx="94">
                  <c:v>4.9195599999999999E-3</c:v>
                </c:pt>
                <c:pt idx="95">
                  <c:v>5.0840700000000004E-3</c:v>
                </c:pt>
                <c:pt idx="96">
                  <c:v>5.2142400000000002E-3</c:v>
                </c:pt>
                <c:pt idx="97">
                  <c:v>5.36588E-3</c:v>
                </c:pt>
                <c:pt idx="98">
                  <c:v>5.5489800000000002E-3</c:v>
                </c:pt>
                <c:pt idx="99">
                  <c:v>5.6743899999999996E-3</c:v>
                </c:pt>
                <c:pt idx="100">
                  <c:v>5.8202999999999996E-3</c:v>
                </c:pt>
                <c:pt idx="101">
                  <c:v>5.9385599999999998E-3</c:v>
                </c:pt>
                <c:pt idx="102">
                  <c:v>6.0773199999999998E-3</c:v>
                </c:pt>
                <c:pt idx="103">
                  <c:v>6.22991E-3</c:v>
                </c:pt>
                <c:pt idx="104">
                  <c:v>6.3400599999999998E-3</c:v>
                </c:pt>
                <c:pt idx="105">
                  <c:v>6.4492500000000001E-3</c:v>
                </c:pt>
                <c:pt idx="106">
                  <c:v>6.5260200000000004E-3</c:v>
                </c:pt>
                <c:pt idx="107">
                  <c:v>6.6309300000000002E-3</c:v>
                </c:pt>
                <c:pt idx="108">
                  <c:v>6.7610999999999999E-3</c:v>
                </c:pt>
                <c:pt idx="109">
                  <c:v>6.8345400000000001E-3</c:v>
                </c:pt>
                <c:pt idx="110">
                  <c:v>6.9437300000000004E-3</c:v>
                </c:pt>
                <c:pt idx="111">
                  <c:v>6.9837900000000001E-3</c:v>
                </c:pt>
                <c:pt idx="112">
                  <c:v>7.0934600000000002E-3</c:v>
                </c:pt>
                <c:pt idx="113">
                  <c:v>7.1268399999999997E-3</c:v>
                </c:pt>
                <c:pt idx="114">
                  <c:v>7.1745200000000002E-3</c:v>
                </c:pt>
                <c:pt idx="115">
                  <c:v>7.1940700000000003E-3</c:v>
                </c:pt>
                <c:pt idx="116">
                  <c:v>7.2851499999999998E-3</c:v>
                </c:pt>
                <c:pt idx="117">
                  <c:v>7.2603499999999996E-3</c:v>
                </c:pt>
                <c:pt idx="118">
                  <c:v>7.2903899999999999E-3</c:v>
                </c:pt>
                <c:pt idx="119">
                  <c:v>7.2198200000000001E-3</c:v>
                </c:pt>
                <c:pt idx="120">
                  <c:v>7.2388900000000004E-3</c:v>
                </c:pt>
                <c:pt idx="121">
                  <c:v>7.1673700000000002E-3</c:v>
                </c:pt>
                <c:pt idx="122">
                  <c:v>7.1831000000000004E-3</c:v>
                </c:pt>
                <c:pt idx="123">
                  <c:v>7.1358999999999997E-3</c:v>
                </c:pt>
                <c:pt idx="124">
                  <c:v>7.09394E-3</c:v>
                </c:pt>
                <c:pt idx="125">
                  <c:v>6.9389600000000001E-3</c:v>
                </c:pt>
                <c:pt idx="126">
                  <c:v>6.9613799999999997E-3</c:v>
                </c:pt>
                <c:pt idx="127">
                  <c:v>6.7830399999999997E-3</c:v>
                </c:pt>
                <c:pt idx="128">
                  <c:v>6.7148499999999996E-3</c:v>
                </c:pt>
                <c:pt idx="129">
                  <c:v>6.5746600000000004E-3</c:v>
                </c:pt>
                <c:pt idx="130">
                  <c:v>6.43685E-3</c:v>
                </c:pt>
                <c:pt idx="131">
                  <c:v>6.3314699999999996E-3</c:v>
                </c:pt>
                <c:pt idx="132">
                  <c:v>6.2723500000000003E-3</c:v>
                </c:pt>
                <c:pt idx="133">
                  <c:v>6.0525199999999996E-3</c:v>
                </c:pt>
                <c:pt idx="134">
                  <c:v>5.84272E-3</c:v>
                </c:pt>
                <c:pt idx="135">
                  <c:v>5.8431899999999998E-3</c:v>
                </c:pt>
                <c:pt idx="136">
                  <c:v>5.6095399999999997E-3</c:v>
                </c:pt>
                <c:pt idx="137">
                  <c:v>5.4488499999999999E-3</c:v>
                </c:pt>
                <c:pt idx="138">
                  <c:v>5.3024600000000002E-3</c:v>
                </c:pt>
                <c:pt idx="139">
                  <c:v>5.0835899999999998E-3</c:v>
                </c:pt>
                <c:pt idx="140">
                  <c:v>5.0015700000000003E-3</c:v>
                </c:pt>
                <c:pt idx="141">
                  <c:v>4.86711E-3</c:v>
                </c:pt>
                <c:pt idx="142">
                  <c:v>4.7259600000000004E-3</c:v>
                </c:pt>
                <c:pt idx="143">
                  <c:v>4.5290299999999999E-3</c:v>
                </c:pt>
                <c:pt idx="144">
                  <c:v>4.3497400000000004E-3</c:v>
                </c:pt>
                <c:pt idx="145">
                  <c:v>4.1833199999999999E-3</c:v>
                </c:pt>
                <c:pt idx="146">
                  <c:v>4.0107099999999998E-3</c:v>
                </c:pt>
                <c:pt idx="147">
                  <c:v>3.9229699999999996E-3</c:v>
                </c:pt>
                <c:pt idx="148">
                  <c:v>3.7703699999999999E-3</c:v>
                </c:pt>
                <c:pt idx="149">
                  <c:v>3.6268400000000001E-3</c:v>
                </c:pt>
                <c:pt idx="150">
                  <c:v>3.4499299999999999E-3</c:v>
                </c:pt>
                <c:pt idx="151">
                  <c:v>3.3278600000000002E-3</c:v>
                </c:pt>
                <c:pt idx="152">
                  <c:v>3.1871899999999999E-3</c:v>
                </c:pt>
                <c:pt idx="153">
                  <c:v>3.01506E-3</c:v>
                </c:pt>
                <c:pt idx="154">
                  <c:v>2.8939399999999998E-3</c:v>
                </c:pt>
                <c:pt idx="155">
                  <c:v>2.7814099999999998E-3</c:v>
                </c:pt>
                <c:pt idx="156">
                  <c:v>2.6455099999999998E-3</c:v>
                </c:pt>
                <c:pt idx="157">
                  <c:v>2.5096099999999998E-3</c:v>
                </c:pt>
                <c:pt idx="158">
                  <c:v>2.3713300000000001E-3</c:v>
                </c:pt>
                <c:pt idx="159">
                  <c:v>2.26261E-3</c:v>
                </c:pt>
                <c:pt idx="160">
                  <c:v>2.1710499999999999E-3</c:v>
                </c:pt>
                <c:pt idx="161">
                  <c:v>2.0585199999999999E-3</c:v>
                </c:pt>
                <c:pt idx="162">
                  <c:v>1.9455E-3</c:v>
                </c:pt>
                <c:pt idx="163">
                  <c:v>1.8611000000000001E-3</c:v>
                </c:pt>
                <c:pt idx="164">
                  <c:v>1.78386E-3</c:v>
                </c:pt>
                <c:pt idx="165">
                  <c:v>1.68801E-3</c:v>
                </c:pt>
                <c:pt idx="166">
                  <c:v>1.59026E-3</c:v>
                </c:pt>
                <c:pt idx="167">
                  <c:v>1.51015E-3</c:v>
                </c:pt>
                <c:pt idx="168">
                  <c:v>1.42241E-3</c:v>
                </c:pt>
                <c:pt idx="169">
                  <c:v>1.3542199999999999E-3</c:v>
                </c:pt>
                <c:pt idx="170">
                  <c:v>1.3032E-3</c:v>
                </c:pt>
                <c:pt idx="171">
                  <c:v>1.2354899999999999E-3</c:v>
                </c:pt>
                <c:pt idx="172">
                  <c:v>1.1696899999999999E-3</c:v>
                </c:pt>
                <c:pt idx="173">
                  <c:v>1.1138999999999999E-3</c:v>
                </c:pt>
                <c:pt idx="174">
                  <c:v>1.0528600000000001E-3</c:v>
                </c:pt>
                <c:pt idx="175">
                  <c:v>1.00613E-3</c:v>
                </c:pt>
                <c:pt idx="176">
                  <c:v>9.4592899999999998E-4</c:v>
                </c:pt>
                <c:pt idx="177">
                  <c:v>9.0700799999999995E-4</c:v>
                </c:pt>
                <c:pt idx="178">
                  <c:v>8.6880099999999999E-4</c:v>
                </c:pt>
                <c:pt idx="179">
                  <c:v>8.2487200000000004E-4</c:v>
                </c:pt>
                <c:pt idx="180">
                  <c:v>7.9226899999999996E-4</c:v>
                </c:pt>
                <c:pt idx="181">
                  <c:v>7.5292999999999996E-4</c:v>
                </c:pt>
                <c:pt idx="182">
                  <c:v>7.1841899999999998E-4</c:v>
                </c:pt>
                <c:pt idx="183">
                  <c:v>6.8462299999999998E-4</c:v>
                </c:pt>
                <c:pt idx="184">
                  <c:v>6.5797900000000005E-4</c:v>
                </c:pt>
                <c:pt idx="185">
                  <c:v>6.2609099999999995E-4</c:v>
                </c:pt>
                <c:pt idx="186">
                  <c:v>5.9295099999999998E-4</c:v>
                </c:pt>
                <c:pt idx="187">
                  <c:v>5.7638100000000005E-4</c:v>
                </c:pt>
                <c:pt idx="188">
                  <c:v>5.5092900000000002E-4</c:v>
                </c:pt>
                <c:pt idx="189">
                  <c:v>5.1320000000000001E-4</c:v>
                </c:pt>
                <c:pt idx="190">
                  <c:v>4.9889499999999996E-4</c:v>
                </c:pt>
                <c:pt idx="191">
                  <c:v>4.8643500000000001E-4</c:v>
                </c:pt>
                <c:pt idx="192">
                  <c:v>4.6628899999999999E-4</c:v>
                </c:pt>
                <c:pt idx="193">
                  <c:v>4.5538099999999998E-4</c:v>
                </c:pt>
                <c:pt idx="194">
                  <c:v>4.2665200000000002E-4</c:v>
                </c:pt>
                <c:pt idx="195">
                  <c:v>3.9959099999999998E-4</c:v>
                </c:pt>
                <c:pt idx="196">
                  <c:v>4.0298899999999997E-4</c:v>
                </c:pt>
                <c:pt idx="197">
                  <c:v>3.5435099999999998E-4</c:v>
                </c:pt>
                <c:pt idx="198">
                  <c:v>3.4278800000000001E-4</c:v>
                </c:pt>
                <c:pt idx="199">
                  <c:v>3.4284799999999998E-4</c:v>
                </c:pt>
                <c:pt idx="200">
                  <c:v>3.3682800000000001E-4</c:v>
                </c:pt>
                <c:pt idx="201">
                  <c:v>2.9820399999999999E-4</c:v>
                </c:pt>
                <c:pt idx="202">
                  <c:v>2.7036900000000001E-4</c:v>
                </c:pt>
                <c:pt idx="203">
                  <c:v>3.1340300000000002E-4</c:v>
                </c:pt>
                <c:pt idx="204">
                  <c:v>2.2625999999999999E-4</c:v>
                </c:pt>
                <c:pt idx="205">
                  <c:v>2.8109700000000001E-4</c:v>
                </c:pt>
                <c:pt idx="206">
                  <c:v>2.05637E-4</c:v>
                </c:pt>
                <c:pt idx="207">
                  <c:v>9.6929000000000007E-5</c:v>
                </c:pt>
                <c:pt idx="208">
                  <c:v>4.8480999999999999E-5</c:v>
                </c:pt>
                <c:pt idx="209">
                  <c:v>2.6278000000000001E-5</c:v>
                </c:pt>
                <c:pt idx="210">
                  <c:v>1.7598E-5</c:v>
                </c:pt>
                <c:pt idx="211">
                  <c:v>1.6324000000000002E-5</c:v>
                </c:pt>
                <c:pt idx="212">
                  <c:v>1.3851E-5</c:v>
                </c:pt>
                <c:pt idx="213">
                  <c:v>1.1925E-5</c:v>
                </c:pt>
                <c:pt idx="214">
                  <c:v>1.1239E-5</c:v>
                </c:pt>
                <c:pt idx="215">
                  <c:v>1.1559999999999999E-5</c:v>
                </c:pt>
                <c:pt idx="216">
                  <c:v>1.1100999999999999E-5</c:v>
                </c:pt>
                <c:pt idx="217">
                  <c:v>1.0903999999999999E-5</c:v>
                </c:pt>
                <c:pt idx="218">
                  <c:v>1.0137E-5</c:v>
                </c:pt>
                <c:pt idx="219">
                  <c:v>1.011E-5</c:v>
                </c:pt>
                <c:pt idx="220">
                  <c:v>1.0073E-5</c:v>
                </c:pt>
                <c:pt idx="221">
                  <c:v>1.0431000000000001E-5</c:v>
                </c:pt>
                <c:pt idx="222">
                  <c:v>9.8840000000000006E-6</c:v>
                </c:pt>
                <c:pt idx="223">
                  <c:v>1.0243E-5</c:v>
                </c:pt>
                <c:pt idx="224">
                  <c:v>1.0097E-5</c:v>
                </c:pt>
                <c:pt idx="225">
                  <c:v>1.1506E-5</c:v>
                </c:pt>
                <c:pt idx="226">
                  <c:v>1.0831E-5</c:v>
                </c:pt>
                <c:pt idx="227">
                  <c:v>1.1344E-5</c:v>
                </c:pt>
                <c:pt idx="228">
                  <c:v>1.1433E-5</c:v>
                </c:pt>
                <c:pt idx="229">
                  <c:v>1.1494E-5</c:v>
                </c:pt>
                <c:pt idx="230">
                  <c:v>9.4960000000000002E-6</c:v>
                </c:pt>
                <c:pt idx="231">
                  <c:v>1.0744000000000001E-5</c:v>
                </c:pt>
                <c:pt idx="232">
                  <c:v>9.5089999999999999E-6</c:v>
                </c:pt>
                <c:pt idx="233">
                  <c:v>9.3039999999999994E-6</c:v>
                </c:pt>
                <c:pt idx="234">
                  <c:v>8.6149999999999997E-6</c:v>
                </c:pt>
                <c:pt idx="235">
                  <c:v>9.4870000000000008E-6</c:v>
                </c:pt>
                <c:pt idx="236">
                  <c:v>8.7839999999999992E-6</c:v>
                </c:pt>
                <c:pt idx="237">
                  <c:v>7.7619999999999995E-6</c:v>
                </c:pt>
                <c:pt idx="238">
                  <c:v>8.3559999999999993E-6</c:v>
                </c:pt>
                <c:pt idx="239">
                  <c:v>7.9829999999999996E-6</c:v>
                </c:pt>
                <c:pt idx="240">
                  <c:v>8.8629999999999997E-6</c:v>
                </c:pt>
              </c:numCache>
            </c:numRef>
          </c:yVal>
          <c:smooth val="0"/>
          <c:extLst>
            <c:ext xmlns:c16="http://schemas.microsoft.com/office/drawing/2014/chart" uri="{C3380CC4-5D6E-409C-BE32-E72D297353CC}">
              <c16:uniqueId val="{00000000-09F8-40B7-B857-9FF67C4E8B59}"/>
            </c:ext>
          </c:extLst>
        </c:ser>
        <c:ser>
          <c:idx val="1"/>
          <c:order val="1"/>
          <c:tx>
            <c:v>PSA = 45º</c:v>
          </c:tx>
          <c:spPr>
            <a:ln w="25400" cap="rnd">
              <a:solidFill>
                <a:schemeClr val="accent2"/>
              </a:solidFill>
              <a:round/>
            </a:ln>
            <a:effectLst/>
          </c:spPr>
          <c:marker>
            <c:symbol val="circle"/>
            <c:size val="5"/>
            <c:spPr>
              <a:noFill/>
              <a:ln w="9525">
                <a:noFill/>
              </a:ln>
              <a:effectLst/>
            </c:spPr>
          </c:marker>
          <c:xVal>
            <c:numRef>
              <c:f>Angle_Perpendicular!$E$9:$E$249</c:f>
              <c:numCache>
                <c:formatCode>0.00</c:formatCode>
                <c:ptCount val="241"/>
                <c:pt idx="0">
                  <c:v>-60</c:v>
                </c:pt>
                <c:pt idx="1">
                  <c:v>-59.5</c:v>
                </c:pt>
                <c:pt idx="2">
                  <c:v>-59</c:v>
                </c:pt>
                <c:pt idx="3">
                  <c:v>-58.5</c:v>
                </c:pt>
                <c:pt idx="4">
                  <c:v>-58</c:v>
                </c:pt>
                <c:pt idx="5">
                  <c:v>-57.5</c:v>
                </c:pt>
                <c:pt idx="6">
                  <c:v>-57</c:v>
                </c:pt>
                <c:pt idx="7">
                  <c:v>-56.5</c:v>
                </c:pt>
                <c:pt idx="8">
                  <c:v>-56</c:v>
                </c:pt>
                <c:pt idx="9">
                  <c:v>-55.5</c:v>
                </c:pt>
                <c:pt idx="10">
                  <c:v>-55</c:v>
                </c:pt>
                <c:pt idx="11">
                  <c:v>-54.5</c:v>
                </c:pt>
                <c:pt idx="12">
                  <c:v>-54</c:v>
                </c:pt>
                <c:pt idx="13">
                  <c:v>-53.5</c:v>
                </c:pt>
                <c:pt idx="14">
                  <c:v>-53</c:v>
                </c:pt>
                <c:pt idx="15">
                  <c:v>-52.5</c:v>
                </c:pt>
                <c:pt idx="16">
                  <c:v>-52</c:v>
                </c:pt>
                <c:pt idx="17">
                  <c:v>-51.5</c:v>
                </c:pt>
                <c:pt idx="18">
                  <c:v>-51</c:v>
                </c:pt>
                <c:pt idx="19">
                  <c:v>-50.5</c:v>
                </c:pt>
                <c:pt idx="20">
                  <c:v>-50</c:v>
                </c:pt>
                <c:pt idx="21">
                  <c:v>-49.5</c:v>
                </c:pt>
                <c:pt idx="22">
                  <c:v>-49</c:v>
                </c:pt>
                <c:pt idx="23">
                  <c:v>-48.5</c:v>
                </c:pt>
                <c:pt idx="24">
                  <c:v>-48</c:v>
                </c:pt>
                <c:pt idx="25">
                  <c:v>-47.5</c:v>
                </c:pt>
                <c:pt idx="26">
                  <c:v>-47</c:v>
                </c:pt>
                <c:pt idx="27">
                  <c:v>-46.5</c:v>
                </c:pt>
                <c:pt idx="28">
                  <c:v>-46</c:v>
                </c:pt>
                <c:pt idx="29">
                  <c:v>-45.5</c:v>
                </c:pt>
                <c:pt idx="30">
                  <c:v>-45</c:v>
                </c:pt>
                <c:pt idx="31">
                  <c:v>-44.5</c:v>
                </c:pt>
                <c:pt idx="32">
                  <c:v>-44</c:v>
                </c:pt>
                <c:pt idx="33">
                  <c:v>-43.5</c:v>
                </c:pt>
                <c:pt idx="34">
                  <c:v>-43</c:v>
                </c:pt>
                <c:pt idx="35">
                  <c:v>-42.5</c:v>
                </c:pt>
                <c:pt idx="36">
                  <c:v>-42</c:v>
                </c:pt>
                <c:pt idx="37">
                  <c:v>-41.5</c:v>
                </c:pt>
                <c:pt idx="38">
                  <c:v>-41</c:v>
                </c:pt>
                <c:pt idx="39">
                  <c:v>-40.5</c:v>
                </c:pt>
                <c:pt idx="40">
                  <c:v>-40</c:v>
                </c:pt>
                <c:pt idx="41">
                  <c:v>-39.5</c:v>
                </c:pt>
                <c:pt idx="42">
                  <c:v>-39</c:v>
                </c:pt>
                <c:pt idx="43">
                  <c:v>-38.5</c:v>
                </c:pt>
                <c:pt idx="44">
                  <c:v>-38</c:v>
                </c:pt>
                <c:pt idx="45">
                  <c:v>-37.5</c:v>
                </c:pt>
                <c:pt idx="46">
                  <c:v>-37</c:v>
                </c:pt>
                <c:pt idx="47">
                  <c:v>-36.5</c:v>
                </c:pt>
                <c:pt idx="48">
                  <c:v>-36</c:v>
                </c:pt>
                <c:pt idx="49">
                  <c:v>-35.5</c:v>
                </c:pt>
                <c:pt idx="50">
                  <c:v>-35</c:v>
                </c:pt>
                <c:pt idx="51">
                  <c:v>-34.5</c:v>
                </c:pt>
                <c:pt idx="52">
                  <c:v>-34</c:v>
                </c:pt>
                <c:pt idx="53">
                  <c:v>-33.5</c:v>
                </c:pt>
                <c:pt idx="54">
                  <c:v>-33</c:v>
                </c:pt>
                <c:pt idx="55">
                  <c:v>-32.5</c:v>
                </c:pt>
                <c:pt idx="56">
                  <c:v>-32</c:v>
                </c:pt>
                <c:pt idx="57">
                  <c:v>-31.5</c:v>
                </c:pt>
                <c:pt idx="58">
                  <c:v>-31</c:v>
                </c:pt>
                <c:pt idx="59">
                  <c:v>-30.5</c:v>
                </c:pt>
                <c:pt idx="60">
                  <c:v>-30</c:v>
                </c:pt>
                <c:pt idx="61">
                  <c:v>-29.5</c:v>
                </c:pt>
                <c:pt idx="62">
                  <c:v>-29</c:v>
                </c:pt>
                <c:pt idx="63">
                  <c:v>-28.5</c:v>
                </c:pt>
                <c:pt idx="64">
                  <c:v>-28</c:v>
                </c:pt>
                <c:pt idx="65">
                  <c:v>-27.5</c:v>
                </c:pt>
                <c:pt idx="66">
                  <c:v>-27</c:v>
                </c:pt>
                <c:pt idx="67">
                  <c:v>-26.5</c:v>
                </c:pt>
                <c:pt idx="68">
                  <c:v>-26</c:v>
                </c:pt>
                <c:pt idx="69">
                  <c:v>-25.5</c:v>
                </c:pt>
                <c:pt idx="70">
                  <c:v>-25</c:v>
                </c:pt>
                <c:pt idx="71">
                  <c:v>-24.5</c:v>
                </c:pt>
                <c:pt idx="72">
                  <c:v>-24</c:v>
                </c:pt>
                <c:pt idx="73">
                  <c:v>-23.5</c:v>
                </c:pt>
                <c:pt idx="74">
                  <c:v>-23</c:v>
                </c:pt>
                <c:pt idx="75">
                  <c:v>-22.5</c:v>
                </c:pt>
                <c:pt idx="76">
                  <c:v>-22</c:v>
                </c:pt>
                <c:pt idx="77">
                  <c:v>-21.5</c:v>
                </c:pt>
                <c:pt idx="78">
                  <c:v>-21</c:v>
                </c:pt>
                <c:pt idx="79">
                  <c:v>-20.5</c:v>
                </c:pt>
                <c:pt idx="80">
                  <c:v>-20</c:v>
                </c:pt>
                <c:pt idx="81">
                  <c:v>-19.5</c:v>
                </c:pt>
                <c:pt idx="82">
                  <c:v>-19</c:v>
                </c:pt>
                <c:pt idx="83">
                  <c:v>-18.5</c:v>
                </c:pt>
                <c:pt idx="84">
                  <c:v>-18</c:v>
                </c:pt>
                <c:pt idx="85">
                  <c:v>-17.5</c:v>
                </c:pt>
                <c:pt idx="86">
                  <c:v>-17</c:v>
                </c:pt>
                <c:pt idx="87">
                  <c:v>-16.5</c:v>
                </c:pt>
                <c:pt idx="88">
                  <c:v>-16</c:v>
                </c:pt>
                <c:pt idx="89">
                  <c:v>-15.5</c:v>
                </c:pt>
                <c:pt idx="90">
                  <c:v>-15</c:v>
                </c:pt>
                <c:pt idx="91">
                  <c:v>-14.5</c:v>
                </c:pt>
                <c:pt idx="92">
                  <c:v>-14</c:v>
                </c:pt>
                <c:pt idx="93">
                  <c:v>-13.5</c:v>
                </c:pt>
                <c:pt idx="94">
                  <c:v>-13</c:v>
                </c:pt>
                <c:pt idx="95">
                  <c:v>-12.5</c:v>
                </c:pt>
                <c:pt idx="96">
                  <c:v>-12</c:v>
                </c:pt>
                <c:pt idx="97">
                  <c:v>-11.5</c:v>
                </c:pt>
                <c:pt idx="98">
                  <c:v>-11</c:v>
                </c:pt>
                <c:pt idx="99">
                  <c:v>-10.5</c:v>
                </c:pt>
                <c:pt idx="100">
                  <c:v>-10</c:v>
                </c:pt>
                <c:pt idx="101">
                  <c:v>-9.5</c:v>
                </c:pt>
                <c:pt idx="102">
                  <c:v>-9</c:v>
                </c:pt>
                <c:pt idx="103">
                  <c:v>-8.5</c:v>
                </c:pt>
                <c:pt idx="104">
                  <c:v>-8</c:v>
                </c:pt>
                <c:pt idx="105">
                  <c:v>-7.5</c:v>
                </c:pt>
                <c:pt idx="106">
                  <c:v>-7</c:v>
                </c:pt>
                <c:pt idx="107">
                  <c:v>-6.5</c:v>
                </c:pt>
                <c:pt idx="108">
                  <c:v>-6</c:v>
                </c:pt>
                <c:pt idx="109">
                  <c:v>-5.5</c:v>
                </c:pt>
                <c:pt idx="110">
                  <c:v>-5</c:v>
                </c:pt>
                <c:pt idx="111">
                  <c:v>-4.5</c:v>
                </c:pt>
                <c:pt idx="112">
                  <c:v>-4</c:v>
                </c:pt>
                <c:pt idx="113">
                  <c:v>-3.5</c:v>
                </c:pt>
                <c:pt idx="114">
                  <c:v>-3</c:v>
                </c:pt>
                <c:pt idx="115">
                  <c:v>-2.5</c:v>
                </c:pt>
                <c:pt idx="116">
                  <c:v>-2</c:v>
                </c:pt>
                <c:pt idx="117">
                  <c:v>-1.5</c:v>
                </c:pt>
                <c:pt idx="118">
                  <c:v>-1</c:v>
                </c:pt>
                <c:pt idx="119">
                  <c:v>-0.5</c:v>
                </c:pt>
                <c:pt idx="120">
                  <c:v>0</c:v>
                </c:pt>
                <c:pt idx="121">
                  <c:v>0.5</c:v>
                </c:pt>
                <c:pt idx="122">
                  <c:v>1</c:v>
                </c:pt>
                <c:pt idx="123">
                  <c:v>1.5</c:v>
                </c:pt>
                <c:pt idx="124">
                  <c:v>2</c:v>
                </c:pt>
                <c:pt idx="125">
                  <c:v>2.5</c:v>
                </c:pt>
                <c:pt idx="126">
                  <c:v>3</c:v>
                </c:pt>
                <c:pt idx="127">
                  <c:v>3.5</c:v>
                </c:pt>
                <c:pt idx="128">
                  <c:v>4</c:v>
                </c:pt>
                <c:pt idx="129">
                  <c:v>4.5</c:v>
                </c:pt>
                <c:pt idx="130">
                  <c:v>5</c:v>
                </c:pt>
                <c:pt idx="131">
                  <c:v>5.5</c:v>
                </c:pt>
                <c:pt idx="132">
                  <c:v>6</c:v>
                </c:pt>
                <c:pt idx="133">
                  <c:v>6.5</c:v>
                </c:pt>
                <c:pt idx="134">
                  <c:v>7</c:v>
                </c:pt>
                <c:pt idx="135">
                  <c:v>7.5</c:v>
                </c:pt>
                <c:pt idx="136">
                  <c:v>8</c:v>
                </c:pt>
                <c:pt idx="137">
                  <c:v>8.5</c:v>
                </c:pt>
                <c:pt idx="138">
                  <c:v>9</c:v>
                </c:pt>
                <c:pt idx="139">
                  <c:v>9.5</c:v>
                </c:pt>
                <c:pt idx="140">
                  <c:v>10</c:v>
                </c:pt>
                <c:pt idx="141">
                  <c:v>10.5</c:v>
                </c:pt>
                <c:pt idx="142">
                  <c:v>11</c:v>
                </c:pt>
                <c:pt idx="143">
                  <c:v>11.5</c:v>
                </c:pt>
                <c:pt idx="144">
                  <c:v>12</c:v>
                </c:pt>
                <c:pt idx="145">
                  <c:v>12.5</c:v>
                </c:pt>
                <c:pt idx="146">
                  <c:v>13</c:v>
                </c:pt>
                <c:pt idx="147">
                  <c:v>13.5</c:v>
                </c:pt>
                <c:pt idx="148">
                  <c:v>14</c:v>
                </c:pt>
                <c:pt idx="149">
                  <c:v>14.5</c:v>
                </c:pt>
                <c:pt idx="150">
                  <c:v>15</c:v>
                </c:pt>
                <c:pt idx="151">
                  <c:v>15.5</c:v>
                </c:pt>
                <c:pt idx="152">
                  <c:v>16</c:v>
                </c:pt>
                <c:pt idx="153">
                  <c:v>16.5</c:v>
                </c:pt>
                <c:pt idx="154">
                  <c:v>17</c:v>
                </c:pt>
                <c:pt idx="155">
                  <c:v>17.5</c:v>
                </c:pt>
                <c:pt idx="156">
                  <c:v>18</c:v>
                </c:pt>
                <c:pt idx="157">
                  <c:v>18.5</c:v>
                </c:pt>
                <c:pt idx="158">
                  <c:v>19</c:v>
                </c:pt>
                <c:pt idx="159">
                  <c:v>19.5</c:v>
                </c:pt>
                <c:pt idx="160">
                  <c:v>20</c:v>
                </c:pt>
                <c:pt idx="161">
                  <c:v>20.5</c:v>
                </c:pt>
                <c:pt idx="162">
                  <c:v>21</c:v>
                </c:pt>
                <c:pt idx="163">
                  <c:v>21.5</c:v>
                </c:pt>
                <c:pt idx="164">
                  <c:v>22</c:v>
                </c:pt>
                <c:pt idx="165">
                  <c:v>22.5</c:v>
                </c:pt>
                <c:pt idx="166">
                  <c:v>23</c:v>
                </c:pt>
                <c:pt idx="167">
                  <c:v>23.5</c:v>
                </c:pt>
                <c:pt idx="168">
                  <c:v>24</c:v>
                </c:pt>
                <c:pt idx="169">
                  <c:v>24.5</c:v>
                </c:pt>
                <c:pt idx="170">
                  <c:v>25</c:v>
                </c:pt>
                <c:pt idx="171">
                  <c:v>25.5</c:v>
                </c:pt>
                <c:pt idx="172">
                  <c:v>26</c:v>
                </c:pt>
                <c:pt idx="173">
                  <c:v>26.5</c:v>
                </c:pt>
                <c:pt idx="174">
                  <c:v>27</c:v>
                </c:pt>
                <c:pt idx="175">
                  <c:v>27.5</c:v>
                </c:pt>
                <c:pt idx="176">
                  <c:v>28</c:v>
                </c:pt>
                <c:pt idx="177">
                  <c:v>28.5</c:v>
                </c:pt>
                <c:pt idx="178">
                  <c:v>29</c:v>
                </c:pt>
                <c:pt idx="179">
                  <c:v>29.5</c:v>
                </c:pt>
                <c:pt idx="180">
                  <c:v>30</c:v>
                </c:pt>
                <c:pt idx="181">
                  <c:v>30.5</c:v>
                </c:pt>
                <c:pt idx="182">
                  <c:v>31</c:v>
                </c:pt>
                <c:pt idx="183">
                  <c:v>31.5</c:v>
                </c:pt>
                <c:pt idx="184">
                  <c:v>32</c:v>
                </c:pt>
                <c:pt idx="185">
                  <c:v>32.5</c:v>
                </c:pt>
                <c:pt idx="186">
                  <c:v>33</c:v>
                </c:pt>
                <c:pt idx="187">
                  <c:v>33.5</c:v>
                </c:pt>
                <c:pt idx="188">
                  <c:v>34</c:v>
                </c:pt>
                <c:pt idx="189">
                  <c:v>34.5</c:v>
                </c:pt>
                <c:pt idx="190">
                  <c:v>35</c:v>
                </c:pt>
                <c:pt idx="191">
                  <c:v>35.5</c:v>
                </c:pt>
                <c:pt idx="192">
                  <c:v>36</c:v>
                </c:pt>
                <c:pt idx="193">
                  <c:v>36.5</c:v>
                </c:pt>
                <c:pt idx="194">
                  <c:v>37</c:v>
                </c:pt>
                <c:pt idx="195">
                  <c:v>37.5</c:v>
                </c:pt>
                <c:pt idx="196">
                  <c:v>38</c:v>
                </c:pt>
                <c:pt idx="197">
                  <c:v>38.5</c:v>
                </c:pt>
                <c:pt idx="198">
                  <c:v>39</c:v>
                </c:pt>
                <c:pt idx="199">
                  <c:v>39.5</c:v>
                </c:pt>
                <c:pt idx="200">
                  <c:v>40</c:v>
                </c:pt>
                <c:pt idx="201">
                  <c:v>40.5</c:v>
                </c:pt>
                <c:pt idx="202">
                  <c:v>41</c:v>
                </c:pt>
                <c:pt idx="203">
                  <c:v>41.5</c:v>
                </c:pt>
                <c:pt idx="204">
                  <c:v>42</c:v>
                </c:pt>
                <c:pt idx="205">
                  <c:v>42.5</c:v>
                </c:pt>
                <c:pt idx="206">
                  <c:v>43</c:v>
                </c:pt>
                <c:pt idx="207">
                  <c:v>43.5</c:v>
                </c:pt>
                <c:pt idx="208">
                  <c:v>44</c:v>
                </c:pt>
                <c:pt idx="209">
                  <c:v>44.5</c:v>
                </c:pt>
                <c:pt idx="210">
                  <c:v>45</c:v>
                </c:pt>
                <c:pt idx="211">
                  <c:v>45.5</c:v>
                </c:pt>
                <c:pt idx="212">
                  <c:v>46</c:v>
                </c:pt>
                <c:pt idx="213">
                  <c:v>46.5</c:v>
                </c:pt>
                <c:pt idx="214">
                  <c:v>47</c:v>
                </c:pt>
                <c:pt idx="215">
                  <c:v>47.5</c:v>
                </c:pt>
                <c:pt idx="216">
                  <c:v>48</c:v>
                </c:pt>
                <c:pt idx="217">
                  <c:v>48.5</c:v>
                </c:pt>
                <c:pt idx="218">
                  <c:v>49</c:v>
                </c:pt>
                <c:pt idx="219">
                  <c:v>49.5</c:v>
                </c:pt>
                <c:pt idx="220">
                  <c:v>50</c:v>
                </c:pt>
                <c:pt idx="221">
                  <c:v>50.5</c:v>
                </c:pt>
                <c:pt idx="222">
                  <c:v>51</c:v>
                </c:pt>
                <c:pt idx="223">
                  <c:v>51.5</c:v>
                </c:pt>
                <c:pt idx="224">
                  <c:v>52</c:v>
                </c:pt>
                <c:pt idx="225">
                  <c:v>52.5</c:v>
                </c:pt>
                <c:pt idx="226">
                  <c:v>53</c:v>
                </c:pt>
                <c:pt idx="227">
                  <c:v>53.5</c:v>
                </c:pt>
                <c:pt idx="228">
                  <c:v>54</c:v>
                </c:pt>
                <c:pt idx="229">
                  <c:v>54.5</c:v>
                </c:pt>
                <c:pt idx="230">
                  <c:v>55</c:v>
                </c:pt>
                <c:pt idx="231">
                  <c:v>55.5</c:v>
                </c:pt>
                <c:pt idx="232">
                  <c:v>56</c:v>
                </c:pt>
                <c:pt idx="233">
                  <c:v>56.5</c:v>
                </c:pt>
                <c:pt idx="234">
                  <c:v>57</c:v>
                </c:pt>
                <c:pt idx="235">
                  <c:v>57.5</c:v>
                </c:pt>
                <c:pt idx="236">
                  <c:v>58</c:v>
                </c:pt>
                <c:pt idx="237">
                  <c:v>58.5</c:v>
                </c:pt>
                <c:pt idx="238">
                  <c:v>59</c:v>
                </c:pt>
                <c:pt idx="239">
                  <c:v>59.5</c:v>
                </c:pt>
                <c:pt idx="240">
                  <c:v>60</c:v>
                </c:pt>
              </c:numCache>
            </c:numRef>
          </c:xVal>
          <c:yVal>
            <c:numRef>
              <c:f>Angle_Perpendicular!$G$9:$G$249</c:f>
              <c:numCache>
                <c:formatCode>General</c:formatCode>
                <c:ptCount val="241"/>
                <c:pt idx="0">
                  <c:v>1.10433E-4</c:v>
                </c:pt>
                <c:pt idx="1">
                  <c:v>1.40765E-4</c:v>
                </c:pt>
                <c:pt idx="2">
                  <c:v>1.5713399999999999E-4</c:v>
                </c:pt>
                <c:pt idx="3">
                  <c:v>1.3135499999999999E-4</c:v>
                </c:pt>
                <c:pt idx="4">
                  <c:v>1.6614900000000001E-4</c:v>
                </c:pt>
                <c:pt idx="5">
                  <c:v>1.6326599999999999E-4</c:v>
                </c:pt>
                <c:pt idx="6">
                  <c:v>1.9418500000000001E-4</c:v>
                </c:pt>
                <c:pt idx="7">
                  <c:v>2.0980900000000001E-4</c:v>
                </c:pt>
                <c:pt idx="8">
                  <c:v>2.49149E-4</c:v>
                </c:pt>
                <c:pt idx="9">
                  <c:v>2.30552E-4</c:v>
                </c:pt>
                <c:pt idx="10">
                  <c:v>2.3210099999999999E-4</c:v>
                </c:pt>
                <c:pt idx="11">
                  <c:v>2.4157900000000001E-4</c:v>
                </c:pt>
                <c:pt idx="12">
                  <c:v>1.8888800000000001E-4</c:v>
                </c:pt>
                <c:pt idx="13">
                  <c:v>2.6172599999999999E-4</c:v>
                </c:pt>
                <c:pt idx="14">
                  <c:v>2.18035E-4</c:v>
                </c:pt>
                <c:pt idx="15">
                  <c:v>2.1773699999999999E-4</c:v>
                </c:pt>
                <c:pt idx="16">
                  <c:v>2.3233999999999999E-4</c:v>
                </c:pt>
                <c:pt idx="17">
                  <c:v>1.7064900000000001E-4</c:v>
                </c:pt>
                <c:pt idx="18">
                  <c:v>2.3931399999999999E-4</c:v>
                </c:pt>
                <c:pt idx="19">
                  <c:v>2.36035E-4</c:v>
                </c:pt>
                <c:pt idx="20">
                  <c:v>1.5586699999999999E-4</c:v>
                </c:pt>
                <c:pt idx="21">
                  <c:v>2.0432600000000001E-4</c:v>
                </c:pt>
                <c:pt idx="22">
                  <c:v>1.68622E-4</c:v>
                </c:pt>
                <c:pt idx="23">
                  <c:v>1.67252E-4</c:v>
                </c:pt>
                <c:pt idx="24">
                  <c:v>1.18912E-4</c:v>
                </c:pt>
                <c:pt idx="25">
                  <c:v>1.1152100000000001E-4</c:v>
                </c:pt>
                <c:pt idx="26">
                  <c:v>1.13905E-4</c:v>
                </c:pt>
                <c:pt idx="27">
                  <c:v>1.4007200000000001E-4</c:v>
                </c:pt>
                <c:pt idx="28">
                  <c:v>1.39655E-4</c:v>
                </c:pt>
                <c:pt idx="29">
                  <c:v>1.3941600000000001E-4</c:v>
                </c:pt>
                <c:pt idx="30">
                  <c:v>1.4019100000000001E-4</c:v>
                </c:pt>
                <c:pt idx="31">
                  <c:v>1.3709200000000001E-4</c:v>
                </c:pt>
                <c:pt idx="32">
                  <c:v>1.4948899999999999E-4</c:v>
                </c:pt>
                <c:pt idx="33">
                  <c:v>1.84239E-4</c:v>
                </c:pt>
                <c:pt idx="34">
                  <c:v>2.6625599999999998E-4</c:v>
                </c:pt>
                <c:pt idx="35">
                  <c:v>5.2339200000000002E-4</c:v>
                </c:pt>
                <c:pt idx="36">
                  <c:v>1.03188E-3</c:v>
                </c:pt>
                <c:pt idx="37">
                  <c:v>2.2075300000000001E-3</c:v>
                </c:pt>
                <c:pt idx="38">
                  <c:v>5.2299800000000004E-3</c:v>
                </c:pt>
                <c:pt idx="39">
                  <c:v>7.9603799999999995E-3</c:v>
                </c:pt>
                <c:pt idx="40">
                  <c:v>5.7630800000000003E-3</c:v>
                </c:pt>
                <c:pt idx="41">
                  <c:v>7.3452300000000003E-3</c:v>
                </c:pt>
                <c:pt idx="42">
                  <c:v>6.7472799999999996E-3</c:v>
                </c:pt>
                <c:pt idx="43">
                  <c:v>7.3719299999999996E-3</c:v>
                </c:pt>
                <c:pt idx="44">
                  <c:v>9.5825800000000003E-3</c:v>
                </c:pt>
                <c:pt idx="45">
                  <c:v>8.84157E-3</c:v>
                </c:pt>
                <c:pt idx="46">
                  <c:v>9.8200400000000004E-3</c:v>
                </c:pt>
                <c:pt idx="47">
                  <c:v>8.9693700000000008E-3</c:v>
                </c:pt>
                <c:pt idx="48">
                  <c:v>1.1531899999999999E-2</c:v>
                </c:pt>
                <c:pt idx="49">
                  <c:v>1.0157599999999999E-2</c:v>
                </c:pt>
                <c:pt idx="50">
                  <c:v>1.29176E-2</c:v>
                </c:pt>
                <c:pt idx="51">
                  <c:v>1.23435E-2</c:v>
                </c:pt>
                <c:pt idx="52">
                  <c:v>1.40229E-2</c:v>
                </c:pt>
                <c:pt idx="53">
                  <c:v>1.3465899999999999E-2</c:v>
                </c:pt>
                <c:pt idx="54">
                  <c:v>1.5764400000000001E-2</c:v>
                </c:pt>
                <c:pt idx="55">
                  <c:v>1.5875899999999998E-2</c:v>
                </c:pt>
                <c:pt idx="56">
                  <c:v>1.6667499999999998E-2</c:v>
                </c:pt>
                <c:pt idx="57">
                  <c:v>1.8244900000000001E-2</c:v>
                </c:pt>
                <c:pt idx="58">
                  <c:v>1.8187600000000002E-2</c:v>
                </c:pt>
                <c:pt idx="59">
                  <c:v>1.97307E-2</c:v>
                </c:pt>
                <c:pt idx="60">
                  <c:v>1.97459E-2</c:v>
                </c:pt>
                <c:pt idx="61">
                  <c:v>2.1991799999999999E-2</c:v>
                </c:pt>
                <c:pt idx="62">
                  <c:v>2.2487799999999999E-2</c:v>
                </c:pt>
                <c:pt idx="63">
                  <c:v>2.3777099999999999E-2</c:v>
                </c:pt>
                <c:pt idx="64">
                  <c:v>2.5245799999999999E-2</c:v>
                </c:pt>
                <c:pt idx="65">
                  <c:v>2.56692E-2</c:v>
                </c:pt>
                <c:pt idx="66">
                  <c:v>2.7897000000000002E-2</c:v>
                </c:pt>
                <c:pt idx="67">
                  <c:v>2.7858899999999999E-2</c:v>
                </c:pt>
                <c:pt idx="68">
                  <c:v>2.9609799999999999E-2</c:v>
                </c:pt>
                <c:pt idx="69">
                  <c:v>3.2303100000000001E-2</c:v>
                </c:pt>
                <c:pt idx="70">
                  <c:v>3.2264899999999999E-2</c:v>
                </c:pt>
                <c:pt idx="71">
                  <c:v>3.4344E-2</c:v>
                </c:pt>
                <c:pt idx="72">
                  <c:v>3.7342300000000002E-2</c:v>
                </c:pt>
                <c:pt idx="73">
                  <c:v>3.7124900000000002E-2</c:v>
                </c:pt>
                <c:pt idx="74">
                  <c:v>4.0314000000000003E-2</c:v>
                </c:pt>
                <c:pt idx="75">
                  <c:v>4.1496499999999999E-2</c:v>
                </c:pt>
                <c:pt idx="76">
                  <c:v>4.3346599999999999E-2</c:v>
                </c:pt>
                <c:pt idx="77">
                  <c:v>4.6612000000000001E-2</c:v>
                </c:pt>
                <c:pt idx="78">
                  <c:v>4.8504100000000001E-2</c:v>
                </c:pt>
                <c:pt idx="79">
                  <c:v>5.0506799999999998E-2</c:v>
                </c:pt>
                <c:pt idx="80">
                  <c:v>5.3379299999999998E-2</c:v>
                </c:pt>
                <c:pt idx="81">
                  <c:v>5.64845E-2</c:v>
                </c:pt>
                <c:pt idx="82">
                  <c:v>5.90327E-2</c:v>
                </c:pt>
                <c:pt idx="83">
                  <c:v>6.3164200000000004E-2</c:v>
                </c:pt>
                <c:pt idx="84">
                  <c:v>6.5548400000000007E-2</c:v>
                </c:pt>
                <c:pt idx="85">
                  <c:v>6.8554400000000001E-2</c:v>
                </c:pt>
                <c:pt idx="86">
                  <c:v>7.2701000000000002E-2</c:v>
                </c:pt>
                <c:pt idx="87">
                  <c:v>7.5825199999999995E-2</c:v>
                </c:pt>
                <c:pt idx="88">
                  <c:v>7.8503100000000006E-2</c:v>
                </c:pt>
                <c:pt idx="89">
                  <c:v>8.3015900000000004E-2</c:v>
                </c:pt>
                <c:pt idx="90">
                  <c:v>8.7681300000000004E-2</c:v>
                </c:pt>
                <c:pt idx="91">
                  <c:v>9.1335799999999995E-2</c:v>
                </c:pt>
                <c:pt idx="92">
                  <c:v>9.3956499999999998E-2</c:v>
                </c:pt>
                <c:pt idx="93">
                  <c:v>9.8141199999999998E-2</c:v>
                </c:pt>
                <c:pt idx="94">
                  <c:v>0.10256999999999999</c:v>
                </c:pt>
                <c:pt idx="95">
                  <c:v>0.106629</c:v>
                </c:pt>
                <c:pt idx="96">
                  <c:v>0.11081000000000001</c:v>
                </c:pt>
                <c:pt idx="97">
                  <c:v>0.11389199999999999</c:v>
                </c:pt>
                <c:pt idx="98">
                  <c:v>0.118836</c:v>
                </c:pt>
                <c:pt idx="99">
                  <c:v>0.122529</c:v>
                </c:pt>
                <c:pt idx="100">
                  <c:v>0.12707599999999999</c:v>
                </c:pt>
                <c:pt idx="101">
                  <c:v>0.13037199999999999</c:v>
                </c:pt>
                <c:pt idx="102">
                  <c:v>0.13339300000000001</c:v>
                </c:pt>
                <c:pt idx="103">
                  <c:v>0.13772699999999999</c:v>
                </c:pt>
                <c:pt idx="104">
                  <c:v>0.14105300000000001</c:v>
                </c:pt>
                <c:pt idx="105">
                  <c:v>0.144624</c:v>
                </c:pt>
                <c:pt idx="106">
                  <c:v>0.14682100000000001</c:v>
                </c:pt>
                <c:pt idx="107">
                  <c:v>0.14956800000000001</c:v>
                </c:pt>
                <c:pt idx="108">
                  <c:v>0.153169</c:v>
                </c:pt>
                <c:pt idx="109">
                  <c:v>0.15615899999999999</c:v>
                </c:pt>
                <c:pt idx="110">
                  <c:v>0.15765499999999999</c:v>
                </c:pt>
                <c:pt idx="111">
                  <c:v>0.16031000000000001</c:v>
                </c:pt>
                <c:pt idx="112">
                  <c:v>0.162416</c:v>
                </c:pt>
                <c:pt idx="113">
                  <c:v>0.164155</c:v>
                </c:pt>
                <c:pt idx="114">
                  <c:v>0.16534499999999999</c:v>
                </c:pt>
                <c:pt idx="115">
                  <c:v>0.165772</c:v>
                </c:pt>
                <c:pt idx="116">
                  <c:v>0.16714599999999999</c:v>
                </c:pt>
                <c:pt idx="117">
                  <c:v>0.16842699999999999</c:v>
                </c:pt>
                <c:pt idx="118">
                  <c:v>0.16870199999999999</c:v>
                </c:pt>
                <c:pt idx="119">
                  <c:v>0.169709</c:v>
                </c:pt>
                <c:pt idx="120">
                  <c:v>0.17047200000000001</c:v>
                </c:pt>
                <c:pt idx="121">
                  <c:v>0.17016700000000001</c:v>
                </c:pt>
                <c:pt idx="122">
                  <c:v>0.16977</c:v>
                </c:pt>
                <c:pt idx="123">
                  <c:v>0.168244</c:v>
                </c:pt>
                <c:pt idx="124">
                  <c:v>0.170045</c:v>
                </c:pt>
                <c:pt idx="125">
                  <c:v>0.16589499999999999</c:v>
                </c:pt>
                <c:pt idx="126">
                  <c:v>0.16439899999999999</c:v>
                </c:pt>
                <c:pt idx="127">
                  <c:v>0.16348399999999999</c:v>
                </c:pt>
                <c:pt idx="128">
                  <c:v>0.16192699999999999</c:v>
                </c:pt>
                <c:pt idx="129">
                  <c:v>0.16043199999999999</c:v>
                </c:pt>
                <c:pt idx="130">
                  <c:v>0.15783800000000001</c:v>
                </c:pt>
                <c:pt idx="131">
                  <c:v>0.15554899999999999</c:v>
                </c:pt>
                <c:pt idx="132">
                  <c:v>0.152589</c:v>
                </c:pt>
                <c:pt idx="133">
                  <c:v>0.14941499999999999</c:v>
                </c:pt>
                <c:pt idx="134">
                  <c:v>0.14685200000000001</c:v>
                </c:pt>
                <c:pt idx="135">
                  <c:v>0.14422699999999999</c:v>
                </c:pt>
                <c:pt idx="136">
                  <c:v>0.14068700000000001</c:v>
                </c:pt>
                <c:pt idx="137">
                  <c:v>0.13730000000000001</c:v>
                </c:pt>
                <c:pt idx="138">
                  <c:v>0.13406499999999999</c:v>
                </c:pt>
                <c:pt idx="139">
                  <c:v>0.13006699999999999</c:v>
                </c:pt>
                <c:pt idx="140">
                  <c:v>0.12637399999999999</c:v>
                </c:pt>
                <c:pt idx="141">
                  <c:v>0.12216200000000001</c:v>
                </c:pt>
                <c:pt idx="142">
                  <c:v>0.118927</c:v>
                </c:pt>
                <c:pt idx="143">
                  <c:v>0.115204</c:v>
                </c:pt>
                <c:pt idx="144">
                  <c:v>0.110871</c:v>
                </c:pt>
                <c:pt idx="145">
                  <c:v>0.106873</c:v>
                </c:pt>
                <c:pt idx="146">
                  <c:v>0.102509</c:v>
                </c:pt>
                <c:pt idx="147">
                  <c:v>9.9365700000000001E-2</c:v>
                </c:pt>
                <c:pt idx="148">
                  <c:v>9.5245800000000005E-2</c:v>
                </c:pt>
                <c:pt idx="149">
                  <c:v>9.1980500000000007E-2</c:v>
                </c:pt>
                <c:pt idx="150">
                  <c:v>8.8074200000000005E-2</c:v>
                </c:pt>
                <c:pt idx="151">
                  <c:v>8.4320500000000007E-2</c:v>
                </c:pt>
                <c:pt idx="152">
                  <c:v>8.04753E-2</c:v>
                </c:pt>
                <c:pt idx="153">
                  <c:v>7.6996300000000004E-2</c:v>
                </c:pt>
                <c:pt idx="154">
                  <c:v>7.3639399999999994E-2</c:v>
                </c:pt>
                <c:pt idx="155">
                  <c:v>7.0313000000000001E-2</c:v>
                </c:pt>
                <c:pt idx="156">
                  <c:v>6.7535899999999996E-2</c:v>
                </c:pt>
                <c:pt idx="157">
                  <c:v>6.4240000000000005E-2</c:v>
                </c:pt>
                <c:pt idx="158">
                  <c:v>6.1065899999999999E-2</c:v>
                </c:pt>
                <c:pt idx="159">
                  <c:v>5.8136199999999999E-2</c:v>
                </c:pt>
                <c:pt idx="160">
                  <c:v>5.5572700000000003E-2</c:v>
                </c:pt>
                <c:pt idx="161">
                  <c:v>5.2795599999999998E-2</c:v>
                </c:pt>
                <c:pt idx="162">
                  <c:v>5.0445799999999999E-2</c:v>
                </c:pt>
                <c:pt idx="163">
                  <c:v>4.79167E-2</c:v>
                </c:pt>
                <c:pt idx="164">
                  <c:v>4.5839499999999998E-2</c:v>
                </c:pt>
                <c:pt idx="165">
                  <c:v>4.3413399999999998E-2</c:v>
                </c:pt>
                <c:pt idx="166">
                  <c:v>4.1012E-2</c:v>
                </c:pt>
                <c:pt idx="167">
                  <c:v>3.9018900000000002E-2</c:v>
                </c:pt>
                <c:pt idx="168">
                  <c:v>3.7090499999999998E-2</c:v>
                </c:pt>
                <c:pt idx="169">
                  <c:v>3.50993E-2</c:v>
                </c:pt>
                <c:pt idx="170">
                  <c:v>3.3287299999999999E-2</c:v>
                </c:pt>
                <c:pt idx="171">
                  <c:v>3.17671E-2</c:v>
                </c:pt>
                <c:pt idx="172">
                  <c:v>3.0224000000000001E-2</c:v>
                </c:pt>
                <c:pt idx="173">
                  <c:v>2.8711400000000002E-2</c:v>
                </c:pt>
                <c:pt idx="174">
                  <c:v>2.7305699999999999E-2</c:v>
                </c:pt>
                <c:pt idx="175">
                  <c:v>2.6001099999999999E-2</c:v>
                </c:pt>
                <c:pt idx="176">
                  <c:v>2.44237E-2</c:v>
                </c:pt>
                <c:pt idx="177">
                  <c:v>2.3224000000000002E-2</c:v>
                </c:pt>
                <c:pt idx="178">
                  <c:v>2.20739E-2</c:v>
                </c:pt>
                <c:pt idx="179">
                  <c:v>2.1215600000000001E-2</c:v>
                </c:pt>
                <c:pt idx="180">
                  <c:v>1.99662E-2</c:v>
                </c:pt>
                <c:pt idx="181">
                  <c:v>1.93616E-2</c:v>
                </c:pt>
                <c:pt idx="182">
                  <c:v>1.80284E-2</c:v>
                </c:pt>
                <c:pt idx="183">
                  <c:v>1.6971699999999999E-2</c:v>
                </c:pt>
                <c:pt idx="184">
                  <c:v>1.6269800000000001E-2</c:v>
                </c:pt>
                <c:pt idx="185">
                  <c:v>1.54877E-2</c:v>
                </c:pt>
                <c:pt idx="186">
                  <c:v>1.4633200000000001E-2</c:v>
                </c:pt>
                <c:pt idx="187">
                  <c:v>1.4452E-2</c:v>
                </c:pt>
                <c:pt idx="188">
                  <c:v>1.38207E-2</c:v>
                </c:pt>
                <c:pt idx="189">
                  <c:v>1.2619099999999999E-2</c:v>
                </c:pt>
                <c:pt idx="190">
                  <c:v>1.2046899999999999E-2</c:v>
                </c:pt>
                <c:pt idx="191">
                  <c:v>1.17322E-2</c:v>
                </c:pt>
                <c:pt idx="192">
                  <c:v>1.1243899999999999E-2</c:v>
                </c:pt>
                <c:pt idx="193">
                  <c:v>1.08472E-2</c:v>
                </c:pt>
                <c:pt idx="194">
                  <c:v>1.01758E-2</c:v>
                </c:pt>
                <c:pt idx="195">
                  <c:v>9.4338100000000008E-3</c:v>
                </c:pt>
                <c:pt idx="196">
                  <c:v>1.0086100000000001E-2</c:v>
                </c:pt>
                <c:pt idx="197">
                  <c:v>8.4744099999999999E-3</c:v>
                </c:pt>
                <c:pt idx="198">
                  <c:v>8.0433499999999995E-3</c:v>
                </c:pt>
                <c:pt idx="199">
                  <c:v>8.0833999999999993E-3</c:v>
                </c:pt>
                <c:pt idx="200">
                  <c:v>7.9079300000000005E-3</c:v>
                </c:pt>
                <c:pt idx="201">
                  <c:v>6.8951000000000004E-3</c:v>
                </c:pt>
                <c:pt idx="202">
                  <c:v>6.0234399999999997E-3</c:v>
                </c:pt>
                <c:pt idx="203">
                  <c:v>7.4386900000000004E-3</c:v>
                </c:pt>
                <c:pt idx="204">
                  <c:v>5.0602299999999998E-3</c:v>
                </c:pt>
                <c:pt idx="205">
                  <c:v>7.4482300000000001E-3</c:v>
                </c:pt>
                <c:pt idx="206">
                  <c:v>5.6438699999999996E-3</c:v>
                </c:pt>
                <c:pt idx="207">
                  <c:v>2.5756500000000001E-3</c:v>
                </c:pt>
                <c:pt idx="208">
                  <c:v>1.1797000000000001E-3</c:v>
                </c:pt>
                <c:pt idx="209">
                  <c:v>5.0378200000000004E-4</c:v>
                </c:pt>
                <c:pt idx="210">
                  <c:v>2.4709299999999999E-4</c:v>
                </c:pt>
                <c:pt idx="211">
                  <c:v>2.24293E-4</c:v>
                </c:pt>
                <c:pt idx="212">
                  <c:v>1.03266E-4</c:v>
                </c:pt>
                <c:pt idx="213">
                  <c:v>8.9139000000000002E-5</c:v>
                </c:pt>
                <c:pt idx="214">
                  <c:v>7.9751000000000003E-5</c:v>
                </c:pt>
                <c:pt idx="215">
                  <c:v>6.9320999999999996E-5</c:v>
                </c:pt>
                <c:pt idx="216">
                  <c:v>5.6029000000000002E-5</c:v>
                </c:pt>
                <c:pt idx="217">
                  <c:v>4.5275000000000003E-5</c:v>
                </c:pt>
                <c:pt idx="218">
                  <c:v>7.6123000000000003E-5</c:v>
                </c:pt>
                <c:pt idx="219">
                  <c:v>5.6356E-5</c:v>
                </c:pt>
                <c:pt idx="220">
                  <c:v>8.4593999999999997E-5</c:v>
                </c:pt>
                <c:pt idx="221">
                  <c:v>9.8876999999999995E-5</c:v>
                </c:pt>
                <c:pt idx="222">
                  <c:v>5.5439999999999998E-5</c:v>
                </c:pt>
                <c:pt idx="223">
                  <c:v>5.1059E-5</c:v>
                </c:pt>
                <c:pt idx="224">
                  <c:v>4.7661999999999999E-5</c:v>
                </c:pt>
                <c:pt idx="225">
                  <c:v>5.7816999999999999E-5</c:v>
                </c:pt>
                <c:pt idx="226">
                  <c:v>4.5649999999999998E-5</c:v>
                </c:pt>
                <c:pt idx="227">
                  <c:v>4.1357999999999999E-5</c:v>
                </c:pt>
                <c:pt idx="228">
                  <c:v>5.4740000000000001E-5</c:v>
                </c:pt>
                <c:pt idx="229">
                  <c:v>7.1742000000000005E-5</c:v>
                </c:pt>
                <c:pt idx="230">
                  <c:v>5.9843000000000003E-5</c:v>
                </c:pt>
                <c:pt idx="231">
                  <c:v>3.5160000000000002E-5</c:v>
                </c:pt>
                <c:pt idx="232">
                  <c:v>3.4533999999999998E-5</c:v>
                </c:pt>
                <c:pt idx="233">
                  <c:v>5.8189000000000001E-5</c:v>
                </c:pt>
                <c:pt idx="234">
                  <c:v>4.3333E-5</c:v>
                </c:pt>
                <c:pt idx="235">
                  <c:v>4.4443000000000001E-5</c:v>
                </c:pt>
                <c:pt idx="236">
                  <c:v>5.8322999999999997E-5</c:v>
                </c:pt>
                <c:pt idx="237">
                  <c:v>3.4906000000000001E-5</c:v>
                </c:pt>
                <c:pt idx="238">
                  <c:v>4.0083999999999998E-5</c:v>
                </c:pt>
                <c:pt idx="239">
                  <c:v>4.5732000000000002E-5</c:v>
                </c:pt>
                <c:pt idx="240">
                  <c:v>6.9797999999999998E-5</c:v>
                </c:pt>
              </c:numCache>
            </c:numRef>
          </c:yVal>
          <c:smooth val="0"/>
          <c:extLst>
            <c:ext xmlns:c16="http://schemas.microsoft.com/office/drawing/2014/chart" uri="{C3380CC4-5D6E-409C-BE32-E72D297353CC}">
              <c16:uniqueId val="{00000001-09F8-40B7-B857-9FF67C4E8B59}"/>
            </c:ext>
          </c:extLst>
        </c:ser>
        <c:ser>
          <c:idx val="2"/>
          <c:order val="2"/>
          <c:tx>
            <c:v>PSA = 90º</c:v>
          </c:tx>
          <c:spPr>
            <a:ln w="25400" cap="rnd">
              <a:solidFill>
                <a:schemeClr val="accent4"/>
              </a:solidFill>
              <a:round/>
            </a:ln>
            <a:effectLst/>
          </c:spPr>
          <c:marker>
            <c:symbol val="circle"/>
            <c:size val="5"/>
            <c:spPr>
              <a:noFill/>
              <a:ln w="9525">
                <a:noFill/>
              </a:ln>
              <a:effectLst/>
            </c:spPr>
          </c:marker>
          <c:xVal>
            <c:numRef>
              <c:f>Angle_Perpendicular!$E$9:$E$249</c:f>
              <c:numCache>
                <c:formatCode>0.00</c:formatCode>
                <c:ptCount val="241"/>
                <c:pt idx="0">
                  <c:v>-60</c:v>
                </c:pt>
                <c:pt idx="1">
                  <c:v>-59.5</c:v>
                </c:pt>
                <c:pt idx="2">
                  <c:v>-59</c:v>
                </c:pt>
                <c:pt idx="3">
                  <c:v>-58.5</c:v>
                </c:pt>
                <c:pt idx="4">
                  <c:v>-58</c:v>
                </c:pt>
                <c:pt idx="5">
                  <c:v>-57.5</c:v>
                </c:pt>
                <c:pt idx="6">
                  <c:v>-57</c:v>
                </c:pt>
                <c:pt idx="7">
                  <c:v>-56.5</c:v>
                </c:pt>
                <c:pt idx="8">
                  <c:v>-56</c:v>
                </c:pt>
                <c:pt idx="9">
                  <c:v>-55.5</c:v>
                </c:pt>
                <c:pt idx="10">
                  <c:v>-55</c:v>
                </c:pt>
                <c:pt idx="11">
                  <c:v>-54.5</c:v>
                </c:pt>
                <c:pt idx="12">
                  <c:v>-54</c:v>
                </c:pt>
                <c:pt idx="13">
                  <c:v>-53.5</c:v>
                </c:pt>
                <c:pt idx="14">
                  <c:v>-53</c:v>
                </c:pt>
                <c:pt idx="15">
                  <c:v>-52.5</c:v>
                </c:pt>
                <c:pt idx="16">
                  <c:v>-52</c:v>
                </c:pt>
                <c:pt idx="17">
                  <c:v>-51.5</c:v>
                </c:pt>
                <c:pt idx="18">
                  <c:v>-51</c:v>
                </c:pt>
                <c:pt idx="19">
                  <c:v>-50.5</c:v>
                </c:pt>
                <c:pt idx="20">
                  <c:v>-50</c:v>
                </c:pt>
                <c:pt idx="21">
                  <c:v>-49.5</c:v>
                </c:pt>
                <c:pt idx="22">
                  <c:v>-49</c:v>
                </c:pt>
                <c:pt idx="23">
                  <c:v>-48.5</c:v>
                </c:pt>
                <c:pt idx="24">
                  <c:v>-48</c:v>
                </c:pt>
                <c:pt idx="25">
                  <c:v>-47.5</c:v>
                </c:pt>
                <c:pt idx="26">
                  <c:v>-47</c:v>
                </c:pt>
                <c:pt idx="27">
                  <c:v>-46.5</c:v>
                </c:pt>
                <c:pt idx="28">
                  <c:v>-46</c:v>
                </c:pt>
                <c:pt idx="29">
                  <c:v>-45.5</c:v>
                </c:pt>
                <c:pt idx="30">
                  <c:v>-45</c:v>
                </c:pt>
                <c:pt idx="31">
                  <c:v>-44.5</c:v>
                </c:pt>
                <c:pt idx="32">
                  <c:v>-44</c:v>
                </c:pt>
                <c:pt idx="33">
                  <c:v>-43.5</c:v>
                </c:pt>
                <c:pt idx="34">
                  <c:v>-43</c:v>
                </c:pt>
                <c:pt idx="35">
                  <c:v>-42.5</c:v>
                </c:pt>
                <c:pt idx="36">
                  <c:v>-42</c:v>
                </c:pt>
                <c:pt idx="37">
                  <c:v>-41.5</c:v>
                </c:pt>
                <c:pt idx="38">
                  <c:v>-41</c:v>
                </c:pt>
                <c:pt idx="39">
                  <c:v>-40.5</c:v>
                </c:pt>
                <c:pt idx="40">
                  <c:v>-40</c:v>
                </c:pt>
                <c:pt idx="41">
                  <c:v>-39.5</c:v>
                </c:pt>
                <c:pt idx="42">
                  <c:v>-39</c:v>
                </c:pt>
                <c:pt idx="43">
                  <c:v>-38.5</c:v>
                </c:pt>
                <c:pt idx="44">
                  <c:v>-38</c:v>
                </c:pt>
                <c:pt idx="45">
                  <c:v>-37.5</c:v>
                </c:pt>
                <c:pt idx="46">
                  <c:v>-37</c:v>
                </c:pt>
                <c:pt idx="47">
                  <c:v>-36.5</c:v>
                </c:pt>
                <c:pt idx="48">
                  <c:v>-36</c:v>
                </c:pt>
                <c:pt idx="49">
                  <c:v>-35.5</c:v>
                </c:pt>
                <c:pt idx="50">
                  <c:v>-35</c:v>
                </c:pt>
                <c:pt idx="51">
                  <c:v>-34.5</c:v>
                </c:pt>
                <c:pt idx="52">
                  <c:v>-34</c:v>
                </c:pt>
                <c:pt idx="53">
                  <c:v>-33.5</c:v>
                </c:pt>
                <c:pt idx="54">
                  <c:v>-33</c:v>
                </c:pt>
                <c:pt idx="55">
                  <c:v>-32.5</c:v>
                </c:pt>
                <c:pt idx="56">
                  <c:v>-32</c:v>
                </c:pt>
                <c:pt idx="57">
                  <c:v>-31.5</c:v>
                </c:pt>
                <c:pt idx="58">
                  <c:v>-31</c:v>
                </c:pt>
                <c:pt idx="59">
                  <c:v>-30.5</c:v>
                </c:pt>
                <c:pt idx="60">
                  <c:v>-30</c:v>
                </c:pt>
                <c:pt idx="61">
                  <c:v>-29.5</c:v>
                </c:pt>
                <c:pt idx="62">
                  <c:v>-29</c:v>
                </c:pt>
                <c:pt idx="63">
                  <c:v>-28.5</c:v>
                </c:pt>
                <c:pt idx="64">
                  <c:v>-28</c:v>
                </c:pt>
                <c:pt idx="65">
                  <c:v>-27.5</c:v>
                </c:pt>
                <c:pt idx="66">
                  <c:v>-27</c:v>
                </c:pt>
                <c:pt idx="67">
                  <c:v>-26.5</c:v>
                </c:pt>
                <c:pt idx="68">
                  <c:v>-26</c:v>
                </c:pt>
                <c:pt idx="69">
                  <c:v>-25.5</c:v>
                </c:pt>
                <c:pt idx="70">
                  <c:v>-25</c:v>
                </c:pt>
                <c:pt idx="71">
                  <c:v>-24.5</c:v>
                </c:pt>
                <c:pt idx="72">
                  <c:v>-24</c:v>
                </c:pt>
                <c:pt idx="73">
                  <c:v>-23.5</c:v>
                </c:pt>
                <c:pt idx="74">
                  <c:v>-23</c:v>
                </c:pt>
                <c:pt idx="75">
                  <c:v>-22.5</c:v>
                </c:pt>
                <c:pt idx="76">
                  <c:v>-22</c:v>
                </c:pt>
                <c:pt idx="77">
                  <c:v>-21.5</c:v>
                </c:pt>
                <c:pt idx="78">
                  <c:v>-21</c:v>
                </c:pt>
                <c:pt idx="79">
                  <c:v>-20.5</c:v>
                </c:pt>
                <c:pt idx="80">
                  <c:v>-20</c:v>
                </c:pt>
                <c:pt idx="81">
                  <c:v>-19.5</c:v>
                </c:pt>
                <c:pt idx="82">
                  <c:v>-19</c:v>
                </c:pt>
                <c:pt idx="83">
                  <c:v>-18.5</c:v>
                </c:pt>
                <c:pt idx="84">
                  <c:v>-18</c:v>
                </c:pt>
                <c:pt idx="85">
                  <c:v>-17.5</c:v>
                </c:pt>
                <c:pt idx="86">
                  <c:v>-17</c:v>
                </c:pt>
                <c:pt idx="87">
                  <c:v>-16.5</c:v>
                </c:pt>
                <c:pt idx="88">
                  <c:v>-16</c:v>
                </c:pt>
                <c:pt idx="89">
                  <c:v>-15.5</c:v>
                </c:pt>
                <c:pt idx="90">
                  <c:v>-15</c:v>
                </c:pt>
                <c:pt idx="91">
                  <c:v>-14.5</c:v>
                </c:pt>
                <c:pt idx="92">
                  <c:v>-14</c:v>
                </c:pt>
                <c:pt idx="93">
                  <c:v>-13.5</c:v>
                </c:pt>
                <c:pt idx="94">
                  <c:v>-13</c:v>
                </c:pt>
                <c:pt idx="95">
                  <c:v>-12.5</c:v>
                </c:pt>
                <c:pt idx="96">
                  <c:v>-12</c:v>
                </c:pt>
                <c:pt idx="97">
                  <c:v>-11.5</c:v>
                </c:pt>
                <c:pt idx="98">
                  <c:v>-11</c:v>
                </c:pt>
                <c:pt idx="99">
                  <c:v>-10.5</c:v>
                </c:pt>
                <c:pt idx="100">
                  <c:v>-10</c:v>
                </c:pt>
                <c:pt idx="101">
                  <c:v>-9.5</c:v>
                </c:pt>
                <c:pt idx="102">
                  <c:v>-9</c:v>
                </c:pt>
                <c:pt idx="103">
                  <c:v>-8.5</c:v>
                </c:pt>
                <c:pt idx="104">
                  <c:v>-8</c:v>
                </c:pt>
                <c:pt idx="105">
                  <c:v>-7.5</c:v>
                </c:pt>
                <c:pt idx="106">
                  <c:v>-7</c:v>
                </c:pt>
                <c:pt idx="107">
                  <c:v>-6.5</c:v>
                </c:pt>
                <c:pt idx="108">
                  <c:v>-6</c:v>
                </c:pt>
                <c:pt idx="109">
                  <c:v>-5.5</c:v>
                </c:pt>
                <c:pt idx="110">
                  <c:v>-5</c:v>
                </c:pt>
                <c:pt idx="111">
                  <c:v>-4.5</c:v>
                </c:pt>
                <c:pt idx="112">
                  <c:v>-4</c:v>
                </c:pt>
                <c:pt idx="113">
                  <c:v>-3.5</c:v>
                </c:pt>
                <c:pt idx="114">
                  <c:v>-3</c:v>
                </c:pt>
                <c:pt idx="115">
                  <c:v>-2.5</c:v>
                </c:pt>
                <c:pt idx="116">
                  <c:v>-2</c:v>
                </c:pt>
                <c:pt idx="117">
                  <c:v>-1.5</c:v>
                </c:pt>
                <c:pt idx="118">
                  <c:v>-1</c:v>
                </c:pt>
                <c:pt idx="119">
                  <c:v>-0.5</c:v>
                </c:pt>
                <c:pt idx="120">
                  <c:v>0</c:v>
                </c:pt>
                <c:pt idx="121">
                  <c:v>0.5</c:v>
                </c:pt>
                <c:pt idx="122">
                  <c:v>1</c:v>
                </c:pt>
                <c:pt idx="123">
                  <c:v>1.5</c:v>
                </c:pt>
                <c:pt idx="124">
                  <c:v>2</c:v>
                </c:pt>
                <c:pt idx="125">
                  <c:v>2.5</c:v>
                </c:pt>
                <c:pt idx="126">
                  <c:v>3</c:v>
                </c:pt>
                <c:pt idx="127">
                  <c:v>3.5</c:v>
                </c:pt>
                <c:pt idx="128">
                  <c:v>4</c:v>
                </c:pt>
                <c:pt idx="129">
                  <c:v>4.5</c:v>
                </c:pt>
                <c:pt idx="130">
                  <c:v>5</c:v>
                </c:pt>
                <c:pt idx="131">
                  <c:v>5.5</c:v>
                </c:pt>
                <c:pt idx="132">
                  <c:v>6</c:v>
                </c:pt>
                <c:pt idx="133">
                  <c:v>6.5</c:v>
                </c:pt>
                <c:pt idx="134">
                  <c:v>7</c:v>
                </c:pt>
                <c:pt idx="135">
                  <c:v>7.5</c:v>
                </c:pt>
                <c:pt idx="136">
                  <c:v>8</c:v>
                </c:pt>
                <c:pt idx="137">
                  <c:v>8.5</c:v>
                </c:pt>
                <c:pt idx="138">
                  <c:v>9</c:v>
                </c:pt>
                <c:pt idx="139">
                  <c:v>9.5</c:v>
                </c:pt>
                <c:pt idx="140">
                  <c:v>10</c:v>
                </c:pt>
                <c:pt idx="141">
                  <c:v>10.5</c:v>
                </c:pt>
                <c:pt idx="142">
                  <c:v>11</c:v>
                </c:pt>
                <c:pt idx="143">
                  <c:v>11.5</c:v>
                </c:pt>
                <c:pt idx="144">
                  <c:v>12</c:v>
                </c:pt>
                <c:pt idx="145">
                  <c:v>12.5</c:v>
                </c:pt>
                <c:pt idx="146">
                  <c:v>13</c:v>
                </c:pt>
                <c:pt idx="147">
                  <c:v>13.5</c:v>
                </c:pt>
                <c:pt idx="148">
                  <c:v>14</c:v>
                </c:pt>
                <c:pt idx="149">
                  <c:v>14.5</c:v>
                </c:pt>
                <c:pt idx="150">
                  <c:v>15</c:v>
                </c:pt>
                <c:pt idx="151">
                  <c:v>15.5</c:v>
                </c:pt>
                <c:pt idx="152">
                  <c:v>16</c:v>
                </c:pt>
                <c:pt idx="153">
                  <c:v>16.5</c:v>
                </c:pt>
                <c:pt idx="154">
                  <c:v>17</c:v>
                </c:pt>
                <c:pt idx="155">
                  <c:v>17.5</c:v>
                </c:pt>
                <c:pt idx="156">
                  <c:v>18</c:v>
                </c:pt>
                <c:pt idx="157">
                  <c:v>18.5</c:v>
                </c:pt>
                <c:pt idx="158">
                  <c:v>19</c:v>
                </c:pt>
                <c:pt idx="159">
                  <c:v>19.5</c:v>
                </c:pt>
                <c:pt idx="160">
                  <c:v>20</c:v>
                </c:pt>
                <c:pt idx="161">
                  <c:v>20.5</c:v>
                </c:pt>
                <c:pt idx="162">
                  <c:v>21</c:v>
                </c:pt>
                <c:pt idx="163">
                  <c:v>21.5</c:v>
                </c:pt>
                <c:pt idx="164">
                  <c:v>22</c:v>
                </c:pt>
                <c:pt idx="165">
                  <c:v>22.5</c:v>
                </c:pt>
                <c:pt idx="166">
                  <c:v>23</c:v>
                </c:pt>
                <c:pt idx="167">
                  <c:v>23.5</c:v>
                </c:pt>
                <c:pt idx="168">
                  <c:v>24</c:v>
                </c:pt>
                <c:pt idx="169">
                  <c:v>24.5</c:v>
                </c:pt>
                <c:pt idx="170">
                  <c:v>25</c:v>
                </c:pt>
                <c:pt idx="171">
                  <c:v>25.5</c:v>
                </c:pt>
                <c:pt idx="172">
                  <c:v>26</c:v>
                </c:pt>
                <c:pt idx="173">
                  <c:v>26.5</c:v>
                </c:pt>
                <c:pt idx="174">
                  <c:v>27</c:v>
                </c:pt>
                <c:pt idx="175">
                  <c:v>27.5</c:v>
                </c:pt>
                <c:pt idx="176">
                  <c:v>28</c:v>
                </c:pt>
                <c:pt idx="177">
                  <c:v>28.5</c:v>
                </c:pt>
                <c:pt idx="178">
                  <c:v>29</c:v>
                </c:pt>
                <c:pt idx="179">
                  <c:v>29.5</c:v>
                </c:pt>
                <c:pt idx="180">
                  <c:v>30</c:v>
                </c:pt>
                <c:pt idx="181">
                  <c:v>30.5</c:v>
                </c:pt>
                <c:pt idx="182">
                  <c:v>31</c:v>
                </c:pt>
                <c:pt idx="183">
                  <c:v>31.5</c:v>
                </c:pt>
                <c:pt idx="184">
                  <c:v>32</c:v>
                </c:pt>
                <c:pt idx="185">
                  <c:v>32.5</c:v>
                </c:pt>
                <c:pt idx="186">
                  <c:v>33</c:v>
                </c:pt>
                <c:pt idx="187">
                  <c:v>33.5</c:v>
                </c:pt>
                <c:pt idx="188">
                  <c:v>34</c:v>
                </c:pt>
                <c:pt idx="189">
                  <c:v>34.5</c:v>
                </c:pt>
                <c:pt idx="190">
                  <c:v>35</c:v>
                </c:pt>
                <c:pt idx="191">
                  <c:v>35.5</c:v>
                </c:pt>
                <c:pt idx="192">
                  <c:v>36</c:v>
                </c:pt>
                <c:pt idx="193">
                  <c:v>36.5</c:v>
                </c:pt>
                <c:pt idx="194">
                  <c:v>37</c:v>
                </c:pt>
                <c:pt idx="195">
                  <c:v>37.5</c:v>
                </c:pt>
                <c:pt idx="196">
                  <c:v>38</c:v>
                </c:pt>
                <c:pt idx="197">
                  <c:v>38.5</c:v>
                </c:pt>
                <c:pt idx="198">
                  <c:v>39</c:v>
                </c:pt>
                <c:pt idx="199">
                  <c:v>39.5</c:v>
                </c:pt>
                <c:pt idx="200">
                  <c:v>40</c:v>
                </c:pt>
                <c:pt idx="201">
                  <c:v>40.5</c:v>
                </c:pt>
                <c:pt idx="202">
                  <c:v>41</c:v>
                </c:pt>
                <c:pt idx="203">
                  <c:v>41.5</c:v>
                </c:pt>
                <c:pt idx="204">
                  <c:v>42</c:v>
                </c:pt>
                <c:pt idx="205">
                  <c:v>42.5</c:v>
                </c:pt>
                <c:pt idx="206">
                  <c:v>43</c:v>
                </c:pt>
                <c:pt idx="207">
                  <c:v>43.5</c:v>
                </c:pt>
                <c:pt idx="208">
                  <c:v>44</c:v>
                </c:pt>
                <c:pt idx="209">
                  <c:v>44.5</c:v>
                </c:pt>
                <c:pt idx="210">
                  <c:v>45</c:v>
                </c:pt>
                <c:pt idx="211">
                  <c:v>45.5</c:v>
                </c:pt>
                <c:pt idx="212">
                  <c:v>46</c:v>
                </c:pt>
                <c:pt idx="213">
                  <c:v>46.5</c:v>
                </c:pt>
                <c:pt idx="214">
                  <c:v>47</c:v>
                </c:pt>
                <c:pt idx="215">
                  <c:v>47.5</c:v>
                </c:pt>
                <c:pt idx="216">
                  <c:v>48</c:v>
                </c:pt>
                <c:pt idx="217">
                  <c:v>48.5</c:v>
                </c:pt>
                <c:pt idx="218">
                  <c:v>49</c:v>
                </c:pt>
                <c:pt idx="219">
                  <c:v>49.5</c:v>
                </c:pt>
                <c:pt idx="220">
                  <c:v>50</c:v>
                </c:pt>
                <c:pt idx="221">
                  <c:v>50.5</c:v>
                </c:pt>
                <c:pt idx="222">
                  <c:v>51</c:v>
                </c:pt>
                <c:pt idx="223">
                  <c:v>51.5</c:v>
                </c:pt>
                <c:pt idx="224">
                  <c:v>52</c:v>
                </c:pt>
                <c:pt idx="225">
                  <c:v>52.5</c:v>
                </c:pt>
                <c:pt idx="226">
                  <c:v>53</c:v>
                </c:pt>
                <c:pt idx="227">
                  <c:v>53.5</c:v>
                </c:pt>
                <c:pt idx="228">
                  <c:v>54</c:v>
                </c:pt>
                <c:pt idx="229">
                  <c:v>54.5</c:v>
                </c:pt>
                <c:pt idx="230">
                  <c:v>55</c:v>
                </c:pt>
                <c:pt idx="231">
                  <c:v>55.5</c:v>
                </c:pt>
                <c:pt idx="232">
                  <c:v>56</c:v>
                </c:pt>
                <c:pt idx="233">
                  <c:v>56.5</c:v>
                </c:pt>
                <c:pt idx="234">
                  <c:v>57</c:v>
                </c:pt>
                <c:pt idx="235">
                  <c:v>57.5</c:v>
                </c:pt>
                <c:pt idx="236">
                  <c:v>58</c:v>
                </c:pt>
                <c:pt idx="237">
                  <c:v>58.5</c:v>
                </c:pt>
                <c:pt idx="238">
                  <c:v>59</c:v>
                </c:pt>
                <c:pt idx="239">
                  <c:v>59.5</c:v>
                </c:pt>
                <c:pt idx="240">
                  <c:v>60</c:v>
                </c:pt>
              </c:numCache>
            </c:numRef>
          </c:xVal>
          <c:yVal>
            <c:numRef>
              <c:f>Angle_Perpendicular!$H$9:$H$249</c:f>
              <c:numCache>
                <c:formatCode>General</c:formatCode>
                <c:ptCount val="241"/>
                <c:pt idx="0">
                  <c:v>2.0063000000000001E-4</c:v>
                </c:pt>
                <c:pt idx="1">
                  <c:v>2.4926800000000003E-4</c:v>
                </c:pt>
                <c:pt idx="2">
                  <c:v>2.9856199999999999E-4</c:v>
                </c:pt>
                <c:pt idx="3">
                  <c:v>2.5129500000000001E-4</c:v>
                </c:pt>
                <c:pt idx="4">
                  <c:v>2.9164700000000002E-4</c:v>
                </c:pt>
                <c:pt idx="5">
                  <c:v>3.2425100000000001E-4</c:v>
                </c:pt>
                <c:pt idx="6">
                  <c:v>3.4225199999999998E-4</c:v>
                </c:pt>
                <c:pt idx="7">
                  <c:v>3.7354400000000001E-4</c:v>
                </c:pt>
                <c:pt idx="8">
                  <c:v>4.8503499999999998E-4</c:v>
                </c:pt>
                <c:pt idx="9">
                  <c:v>4.2033400000000002E-4</c:v>
                </c:pt>
                <c:pt idx="10">
                  <c:v>4.6441100000000002E-4</c:v>
                </c:pt>
                <c:pt idx="11">
                  <c:v>4.5955399999999998E-4</c:v>
                </c:pt>
                <c:pt idx="12">
                  <c:v>3.57034E-4</c:v>
                </c:pt>
                <c:pt idx="13">
                  <c:v>5.2011400000000001E-4</c:v>
                </c:pt>
                <c:pt idx="14">
                  <c:v>4.1067799999999999E-4</c:v>
                </c:pt>
                <c:pt idx="15">
                  <c:v>4.21407E-4</c:v>
                </c:pt>
                <c:pt idx="16">
                  <c:v>4.3547300000000002E-4</c:v>
                </c:pt>
                <c:pt idx="17">
                  <c:v>3.1292599999999999E-4</c:v>
                </c:pt>
                <c:pt idx="18">
                  <c:v>4.6360699999999999E-4</c:v>
                </c:pt>
                <c:pt idx="19">
                  <c:v>4.6336800000000003E-4</c:v>
                </c:pt>
                <c:pt idx="20">
                  <c:v>3.0040900000000002E-4</c:v>
                </c:pt>
                <c:pt idx="21">
                  <c:v>4.0757800000000002E-4</c:v>
                </c:pt>
                <c:pt idx="22">
                  <c:v>3.3915200000000001E-4</c:v>
                </c:pt>
                <c:pt idx="23">
                  <c:v>3.2234400000000002E-4</c:v>
                </c:pt>
                <c:pt idx="24">
                  <c:v>2.33532E-4</c:v>
                </c:pt>
                <c:pt idx="25">
                  <c:v>2.1410099999999999E-4</c:v>
                </c:pt>
                <c:pt idx="26">
                  <c:v>2.4128100000000001E-4</c:v>
                </c:pt>
                <c:pt idx="27">
                  <c:v>2.8729599999999998E-4</c:v>
                </c:pt>
                <c:pt idx="28">
                  <c:v>2.7954800000000001E-4</c:v>
                </c:pt>
                <c:pt idx="29">
                  <c:v>2.7382600000000002E-4</c:v>
                </c:pt>
                <c:pt idx="30">
                  <c:v>2.6810400000000002E-4</c:v>
                </c:pt>
                <c:pt idx="31">
                  <c:v>2.8801199999999998E-4</c:v>
                </c:pt>
                <c:pt idx="32">
                  <c:v>3.14834E-4</c:v>
                </c:pt>
                <c:pt idx="33">
                  <c:v>3.9541899999999999E-4</c:v>
                </c:pt>
                <c:pt idx="34">
                  <c:v>5.9426200000000002E-4</c:v>
                </c:pt>
                <c:pt idx="35">
                  <c:v>1.2011599999999999E-3</c:v>
                </c:pt>
                <c:pt idx="36">
                  <c:v>2.4800400000000002E-3</c:v>
                </c:pt>
                <c:pt idx="37">
                  <c:v>5.65198E-3</c:v>
                </c:pt>
                <c:pt idx="38">
                  <c:v>1.3580399999999999E-2</c:v>
                </c:pt>
                <c:pt idx="39">
                  <c:v>2.0523199999999998E-2</c:v>
                </c:pt>
                <c:pt idx="40">
                  <c:v>1.4803E-2</c:v>
                </c:pt>
                <c:pt idx="41">
                  <c:v>1.9018299999999998E-2</c:v>
                </c:pt>
                <c:pt idx="42">
                  <c:v>1.7364600000000001E-2</c:v>
                </c:pt>
                <c:pt idx="43">
                  <c:v>1.8953399999999999E-2</c:v>
                </c:pt>
                <c:pt idx="44">
                  <c:v>2.4442800000000001E-2</c:v>
                </c:pt>
                <c:pt idx="45">
                  <c:v>2.2779600000000001E-2</c:v>
                </c:pt>
                <c:pt idx="46">
                  <c:v>2.5016900000000002E-2</c:v>
                </c:pt>
                <c:pt idx="47">
                  <c:v>2.3120999999999999E-2</c:v>
                </c:pt>
                <c:pt idx="48">
                  <c:v>2.9363799999999999E-2</c:v>
                </c:pt>
                <c:pt idx="49">
                  <c:v>2.5886699999999999E-2</c:v>
                </c:pt>
                <c:pt idx="50">
                  <c:v>3.2617800000000002E-2</c:v>
                </c:pt>
                <c:pt idx="51">
                  <c:v>3.19254E-2</c:v>
                </c:pt>
                <c:pt idx="52">
                  <c:v>3.6228400000000001E-2</c:v>
                </c:pt>
                <c:pt idx="53">
                  <c:v>3.4569000000000003E-2</c:v>
                </c:pt>
                <c:pt idx="54">
                  <c:v>4.0231900000000001E-2</c:v>
                </c:pt>
                <c:pt idx="55">
                  <c:v>3.9823799999999999E-2</c:v>
                </c:pt>
                <c:pt idx="56">
                  <c:v>4.2080199999999998E-2</c:v>
                </c:pt>
                <c:pt idx="57">
                  <c:v>4.5275000000000003E-2</c:v>
                </c:pt>
                <c:pt idx="58">
                  <c:v>4.6394600000000001E-2</c:v>
                </c:pt>
                <c:pt idx="59">
                  <c:v>4.8948499999999999E-2</c:v>
                </c:pt>
                <c:pt idx="60">
                  <c:v>4.9417700000000002E-2</c:v>
                </c:pt>
                <c:pt idx="61">
                  <c:v>5.4878499999999997E-2</c:v>
                </c:pt>
                <c:pt idx="62">
                  <c:v>5.5939000000000003E-2</c:v>
                </c:pt>
                <c:pt idx="63">
                  <c:v>5.9333999999999998E-2</c:v>
                </c:pt>
                <c:pt idx="64">
                  <c:v>6.2469700000000003E-2</c:v>
                </c:pt>
                <c:pt idx="65">
                  <c:v>6.3774600000000001E-2</c:v>
                </c:pt>
                <c:pt idx="66">
                  <c:v>6.9290599999999994E-2</c:v>
                </c:pt>
                <c:pt idx="67">
                  <c:v>6.9130399999999995E-2</c:v>
                </c:pt>
                <c:pt idx="68">
                  <c:v>7.3761499999999994E-2</c:v>
                </c:pt>
                <c:pt idx="69">
                  <c:v>7.9590300000000003E-2</c:v>
                </c:pt>
                <c:pt idx="70">
                  <c:v>8.03151E-2</c:v>
                </c:pt>
                <c:pt idx="71">
                  <c:v>8.5075899999999996E-2</c:v>
                </c:pt>
                <c:pt idx="72">
                  <c:v>9.1881299999999999E-2</c:v>
                </c:pt>
                <c:pt idx="73">
                  <c:v>9.2201699999999998E-2</c:v>
                </c:pt>
                <c:pt idx="74">
                  <c:v>9.9464899999999995E-2</c:v>
                </c:pt>
                <c:pt idx="75">
                  <c:v>0.10241699999999999</c:v>
                </c:pt>
                <c:pt idx="76">
                  <c:v>0.107041</c:v>
                </c:pt>
                <c:pt idx="77">
                  <c:v>0.115075</c:v>
                </c:pt>
                <c:pt idx="78">
                  <c:v>0.119729</c:v>
                </c:pt>
                <c:pt idx="79">
                  <c:v>0.12504699999999999</c:v>
                </c:pt>
                <c:pt idx="80">
                  <c:v>0.13178300000000001</c:v>
                </c:pt>
                <c:pt idx="81">
                  <c:v>0.13919899999999999</c:v>
                </c:pt>
                <c:pt idx="82">
                  <c:v>0.14544000000000001</c:v>
                </c:pt>
                <c:pt idx="83">
                  <c:v>0.155694</c:v>
                </c:pt>
                <c:pt idx="84">
                  <c:v>0.16129399999999999</c:v>
                </c:pt>
                <c:pt idx="85">
                  <c:v>0.168679</c:v>
                </c:pt>
                <c:pt idx="86">
                  <c:v>0.17888000000000001</c:v>
                </c:pt>
                <c:pt idx="87">
                  <c:v>0.18570800000000001</c:v>
                </c:pt>
                <c:pt idx="88">
                  <c:v>0.193055</c:v>
                </c:pt>
                <c:pt idx="89">
                  <c:v>0.20349200000000001</c:v>
                </c:pt>
                <c:pt idx="90">
                  <c:v>0.21515000000000001</c:v>
                </c:pt>
                <c:pt idx="91">
                  <c:v>0.22412199999999999</c:v>
                </c:pt>
                <c:pt idx="92">
                  <c:v>0.23022599999999999</c:v>
                </c:pt>
                <c:pt idx="93">
                  <c:v>0.242005</c:v>
                </c:pt>
                <c:pt idx="94">
                  <c:v>0.25036799999999998</c:v>
                </c:pt>
                <c:pt idx="95">
                  <c:v>0.260378</c:v>
                </c:pt>
                <c:pt idx="96">
                  <c:v>0.27002100000000001</c:v>
                </c:pt>
                <c:pt idx="97">
                  <c:v>0.27734599999999998</c:v>
                </c:pt>
                <c:pt idx="98">
                  <c:v>0.29034599999999999</c:v>
                </c:pt>
                <c:pt idx="99">
                  <c:v>0.29821999999999999</c:v>
                </c:pt>
                <c:pt idx="100">
                  <c:v>0.30859599999999998</c:v>
                </c:pt>
                <c:pt idx="101">
                  <c:v>0.31714100000000001</c:v>
                </c:pt>
                <c:pt idx="102">
                  <c:v>0.32464799999999999</c:v>
                </c:pt>
                <c:pt idx="103">
                  <c:v>0.334536</c:v>
                </c:pt>
                <c:pt idx="104">
                  <c:v>0.34234799999999999</c:v>
                </c:pt>
                <c:pt idx="105">
                  <c:v>0.35083199999999998</c:v>
                </c:pt>
                <c:pt idx="106">
                  <c:v>0.356325</c:v>
                </c:pt>
                <c:pt idx="107">
                  <c:v>0.36224600000000001</c:v>
                </c:pt>
                <c:pt idx="108">
                  <c:v>0.37091299999999999</c:v>
                </c:pt>
                <c:pt idx="109">
                  <c:v>0.37829800000000002</c:v>
                </c:pt>
                <c:pt idx="110">
                  <c:v>0.38122699999999998</c:v>
                </c:pt>
                <c:pt idx="111">
                  <c:v>0.38751400000000003</c:v>
                </c:pt>
                <c:pt idx="112">
                  <c:v>0.392702</c:v>
                </c:pt>
                <c:pt idx="113">
                  <c:v>0.39691399999999999</c:v>
                </c:pt>
                <c:pt idx="114">
                  <c:v>0.400148</c:v>
                </c:pt>
                <c:pt idx="115">
                  <c:v>0.400698</c:v>
                </c:pt>
                <c:pt idx="116">
                  <c:v>0.40460400000000002</c:v>
                </c:pt>
                <c:pt idx="117">
                  <c:v>0.40704499999999999</c:v>
                </c:pt>
                <c:pt idx="118">
                  <c:v>0.40777799999999997</c:v>
                </c:pt>
                <c:pt idx="119">
                  <c:v>0.409304</c:v>
                </c:pt>
                <c:pt idx="120">
                  <c:v>0.41113499999999997</c:v>
                </c:pt>
                <c:pt idx="121">
                  <c:v>0.41034100000000001</c:v>
                </c:pt>
                <c:pt idx="122">
                  <c:v>0.409304</c:v>
                </c:pt>
                <c:pt idx="123">
                  <c:v>0.40600799999999998</c:v>
                </c:pt>
                <c:pt idx="124">
                  <c:v>0.410219</c:v>
                </c:pt>
                <c:pt idx="125">
                  <c:v>0.39978200000000003</c:v>
                </c:pt>
                <c:pt idx="126">
                  <c:v>0.39685199999999998</c:v>
                </c:pt>
                <c:pt idx="127">
                  <c:v>0.39373999999999998</c:v>
                </c:pt>
                <c:pt idx="128">
                  <c:v>0.38989400000000002</c:v>
                </c:pt>
                <c:pt idx="129">
                  <c:v>0.38556099999999999</c:v>
                </c:pt>
                <c:pt idx="130">
                  <c:v>0.379519</c:v>
                </c:pt>
                <c:pt idx="131">
                  <c:v>0.37359799999999999</c:v>
                </c:pt>
                <c:pt idx="132">
                  <c:v>0.36743399999999998</c:v>
                </c:pt>
                <c:pt idx="133">
                  <c:v>0.35864400000000002</c:v>
                </c:pt>
                <c:pt idx="134">
                  <c:v>0.35211399999999998</c:v>
                </c:pt>
                <c:pt idx="135">
                  <c:v>0.34643699999999999</c:v>
                </c:pt>
                <c:pt idx="136">
                  <c:v>0.33758700000000003</c:v>
                </c:pt>
                <c:pt idx="137">
                  <c:v>0.32861499999999999</c:v>
                </c:pt>
                <c:pt idx="138">
                  <c:v>0.321108</c:v>
                </c:pt>
                <c:pt idx="139">
                  <c:v>0.31158599999999997</c:v>
                </c:pt>
                <c:pt idx="140">
                  <c:v>0.30285800000000002</c:v>
                </c:pt>
                <c:pt idx="141">
                  <c:v>0.29315400000000003</c:v>
                </c:pt>
                <c:pt idx="142">
                  <c:v>0.28570699999999999</c:v>
                </c:pt>
                <c:pt idx="143">
                  <c:v>0.27618599999999999</c:v>
                </c:pt>
                <c:pt idx="144">
                  <c:v>0.26605400000000001</c:v>
                </c:pt>
                <c:pt idx="145">
                  <c:v>0.25659399999999999</c:v>
                </c:pt>
                <c:pt idx="146">
                  <c:v>0.245973</c:v>
                </c:pt>
                <c:pt idx="147">
                  <c:v>0.23858699999999999</c:v>
                </c:pt>
                <c:pt idx="148">
                  <c:v>0.229188</c:v>
                </c:pt>
                <c:pt idx="149">
                  <c:v>0.220887</c:v>
                </c:pt>
                <c:pt idx="150">
                  <c:v>0.21148800000000001</c:v>
                </c:pt>
                <c:pt idx="151">
                  <c:v>0.20288200000000001</c:v>
                </c:pt>
                <c:pt idx="152">
                  <c:v>0.19391</c:v>
                </c:pt>
                <c:pt idx="153">
                  <c:v>0.185365</c:v>
                </c:pt>
                <c:pt idx="154">
                  <c:v>0.17749100000000001</c:v>
                </c:pt>
                <c:pt idx="155">
                  <c:v>0.169679</c:v>
                </c:pt>
                <c:pt idx="156">
                  <c:v>0.16266</c:v>
                </c:pt>
                <c:pt idx="157">
                  <c:v>0.15521299999999999</c:v>
                </c:pt>
                <c:pt idx="158">
                  <c:v>0.14691299999999999</c:v>
                </c:pt>
                <c:pt idx="159">
                  <c:v>0.14019899999999999</c:v>
                </c:pt>
                <c:pt idx="160">
                  <c:v>0.134156</c:v>
                </c:pt>
                <c:pt idx="161">
                  <c:v>0.12731999999999999</c:v>
                </c:pt>
                <c:pt idx="162">
                  <c:v>0.121583</c:v>
                </c:pt>
                <c:pt idx="163">
                  <c:v>0.115662</c:v>
                </c:pt>
                <c:pt idx="164">
                  <c:v>0.110413</c:v>
                </c:pt>
                <c:pt idx="165">
                  <c:v>0.104798</c:v>
                </c:pt>
                <c:pt idx="166">
                  <c:v>9.8816399999999999E-2</c:v>
                </c:pt>
                <c:pt idx="167">
                  <c:v>9.4341800000000003E-2</c:v>
                </c:pt>
                <c:pt idx="168">
                  <c:v>8.9520000000000002E-2</c:v>
                </c:pt>
                <c:pt idx="169">
                  <c:v>8.4808800000000004E-2</c:v>
                </c:pt>
                <c:pt idx="170">
                  <c:v>8.0509700000000003E-2</c:v>
                </c:pt>
                <c:pt idx="171">
                  <c:v>7.6847600000000002E-2</c:v>
                </c:pt>
                <c:pt idx="172">
                  <c:v>7.3067199999999999E-2</c:v>
                </c:pt>
                <c:pt idx="173">
                  <c:v>6.9496600000000006E-2</c:v>
                </c:pt>
                <c:pt idx="174">
                  <c:v>6.5945100000000006E-2</c:v>
                </c:pt>
                <c:pt idx="175">
                  <c:v>6.2828499999999995E-2</c:v>
                </c:pt>
                <c:pt idx="176">
                  <c:v>5.9036499999999999E-2</c:v>
                </c:pt>
                <c:pt idx="177">
                  <c:v>5.6232699999999997E-2</c:v>
                </c:pt>
                <c:pt idx="178">
                  <c:v>5.3440300000000003E-2</c:v>
                </c:pt>
                <c:pt idx="179">
                  <c:v>5.1136300000000003E-2</c:v>
                </c:pt>
                <c:pt idx="180">
                  <c:v>4.8431599999999998E-2</c:v>
                </c:pt>
                <c:pt idx="181">
                  <c:v>4.6745500000000002E-2</c:v>
                </c:pt>
                <c:pt idx="182">
                  <c:v>4.3712899999999999E-2</c:v>
                </c:pt>
                <c:pt idx="183">
                  <c:v>4.1286700000000003E-2</c:v>
                </c:pt>
                <c:pt idx="184">
                  <c:v>3.9661599999999998E-2</c:v>
                </c:pt>
                <c:pt idx="185">
                  <c:v>3.7834399999999997E-2</c:v>
                </c:pt>
                <c:pt idx="186">
                  <c:v>3.5774500000000001E-2</c:v>
                </c:pt>
                <c:pt idx="187">
                  <c:v>3.4893300000000002E-2</c:v>
                </c:pt>
                <c:pt idx="188">
                  <c:v>3.3642100000000001E-2</c:v>
                </c:pt>
                <c:pt idx="189">
                  <c:v>3.0620700000000001E-2</c:v>
                </c:pt>
                <c:pt idx="190">
                  <c:v>2.95144E-2</c:v>
                </c:pt>
                <c:pt idx="191">
                  <c:v>2.8755300000000001E-2</c:v>
                </c:pt>
                <c:pt idx="192">
                  <c:v>2.7645200000000002E-2</c:v>
                </c:pt>
                <c:pt idx="193">
                  <c:v>2.6745000000000001E-2</c:v>
                </c:pt>
                <c:pt idx="194">
                  <c:v>2.5123699999999999E-2</c:v>
                </c:pt>
                <c:pt idx="195">
                  <c:v>2.2941699999999999E-2</c:v>
                </c:pt>
                <c:pt idx="196">
                  <c:v>2.46316E-2</c:v>
                </c:pt>
                <c:pt idx="197">
                  <c:v>2.0488900000000001E-2</c:v>
                </c:pt>
                <c:pt idx="198">
                  <c:v>1.9851799999999999E-2</c:v>
                </c:pt>
                <c:pt idx="199">
                  <c:v>2.0053999999999999E-2</c:v>
                </c:pt>
                <c:pt idx="200">
                  <c:v>1.9535199999999999E-2</c:v>
                </c:pt>
                <c:pt idx="201">
                  <c:v>1.71357E-2</c:v>
                </c:pt>
                <c:pt idx="202">
                  <c:v>1.4633200000000001E-2</c:v>
                </c:pt>
                <c:pt idx="203">
                  <c:v>1.8169500000000002E-2</c:v>
                </c:pt>
                <c:pt idx="204">
                  <c:v>1.25237E-2</c:v>
                </c:pt>
                <c:pt idx="205">
                  <c:v>1.8375499999999999E-2</c:v>
                </c:pt>
                <c:pt idx="206">
                  <c:v>1.37711E-2</c:v>
                </c:pt>
                <c:pt idx="207">
                  <c:v>6.1626700000000003E-3</c:v>
                </c:pt>
                <c:pt idx="208">
                  <c:v>2.7952300000000001E-3</c:v>
                </c:pt>
                <c:pt idx="209">
                  <c:v>1.1968700000000001E-3</c:v>
                </c:pt>
                <c:pt idx="210">
                  <c:v>5.8073200000000004E-4</c:v>
                </c:pt>
                <c:pt idx="211">
                  <c:v>4.7958099999999997E-4</c:v>
                </c:pt>
                <c:pt idx="212">
                  <c:v>2.1857100000000001E-4</c:v>
                </c:pt>
                <c:pt idx="213">
                  <c:v>1.84358E-4</c:v>
                </c:pt>
                <c:pt idx="214">
                  <c:v>1.63914E-4</c:v>
                </c:pt>
                <c:pt idx="215">
                  <c:v>1.4430399999999999E-4</c:v>
                </c:pt>
                <c:pt idx="216">
                  <c:v>1.11402E-4</c:v>
                </c:pt>
                <c:pt idx="217">
                  <c:v>8.5000000000000006E-5</c:v>
                </c:pt>
                <c:pt idx="218">
                  <c:v>1.4704599999999999E-4</c:v>
                </c:pt>
                <c:pt idx="219">
                  <c:v>1.15425E-4</c:v>
                </c:pt>
                <c:pt idx="220">
                  <c:v>1.6299000000000001E-4</c:v>
                </c:pt>
                <c:pt idx="221">
                  <c:v>1.90199E-4</c:v>
                </c:pt>
                <c:pt idx="222">
                  <c:v>1.05232E-4</c:v>
                </c:pt>
                <c:pt idx="223">
                  <c:v>9.0360999999999998E-5</c:v>
                </c:pt>
                <c:pt idx="224">
                  <c:v>8.6576000000000006E-5</c:v>
                </c:pt>
                <c:pt idx="225">
                  <c:v>1.18047E-4</c:v>
                </c:pt>
                <c:pt idx="226">
                  <c:v>8.4073000000000006E-5</c:v>
                </c:pt>
                <c:pt idx="227">
                  <c:v>8.3178999999999998E-5</c:v>
                </c:pt>
                <c:pt idx="228">
                  <c:v>1.04607E-4</c:v>
                </c:pt>
                <c:pt idx="229">
                  <c:v>1.3867099999999999E-4</c:v>
                </c:pt>
                <c:pt idx="230">
                  <c:v>1.2207099999999999E-4</c:v>
                </c:pt>
                <c:pt idx="231">
                  <c:v>5.7071999999999998E-5</c:v>
                </c:pt>
                <c:pt idx="232">
                  <c:v>6.1571999999999999E-5</c:v>
                </c:pt>
                <c:pt idx="233">
                  <c:v>1.03325E-4</c:v>
                </c:pt>
                <c:pt idx="234">
                  <c:v>7.695E-5</c:v>
                </c:pt>
                <c:pt idx="235">
                  <c:v>7.8589000000000003E-5</c:v>
                </c:pt>
                <c:pt idx="236">
                  <c:v>1.1181899999999999E-4</c:v>
                </c:pt>
                <c:pt idx="237">
                  <c:v>6.1750999999999999E-5</c:v>
                </c:pt>
                <c:pt idx="238">
                  <c:v>7.4773999999999999E-5</c:v>
                </c:pt>
                <c:pt idx="239">
                  <c:v>8.0525999999999994E-5</c:v>
                </c:pt>
                <c:pt idx="240">
                  <c:v>1.3607800000000001E-4</c:v>
                </c:pt>
              </c:numCache>
            </c:numRef>
          </c:yVal>
          <c:smooth val="0"/>
          <c:extLst>
            <c:ext xmlns:c16="http://schemas.microsoft.com/office/drawing/2014/chart" uri="{C3380CC4-5D6E-409C-BE32-E72D297353CC}">
              <c16:uniqueId val="{00000002-09F8-40B7-B857-9FF67C4E8B59}"/>
            </c:ext>
          </c:extLst>
        </c:ser>
        <c:ser>
          <c:idx val="3"/>
          <c:order val="3"/>
          <c:tx>
            <c:v>PSA = 135º</c:v>
          </c:tx>
          <c:spPr>
            <a:ln w="25400" cap="rnd">
              <a:solidFill>
                <a:schemeClr val="accent6"/>
              </a:solidFill>
              <a:round/>
            </a:ln>
            <a:effectLst/>
          </c:spPr>
          <c:marker>
            <c:symbol val="circle"/>
            <c:size val="5"/>
            <c:spPr>
              <a:noFill/>
              <a:ln w="9525">
                <a:noFill/>
              </a:ln>
              <a:effectLst/>
            </c:spPr>
          </c:marker>
          <c:xVal>
            <c:numRef>
              <c:f>Angle_Perpendicular!$E$9:$E$249</c:f>
              <c:numCache>
                <c:formatCode>0.00</c:formatCode>
                <c:ptCount val="241"/>
                <c:pt idx="0">
                  <c:v>-60</c:v>
                </c:pt>
                <c:pt idx="1">
                  <c:v>-59.5</c:v>
                </c:pt>
                <c:pt idx="2">
                  <c:v>-59</c:v>
                </c:pt>
                <c:pt idx="3">
                  <c:v>-58.5</c:v>
                </c:pt>
                <c:pt idx="4">
                  <c:v>-58</c:v>
                </c:pt>
                <c:pt idx="5">
                  <c:v>-57.5</c:v>
                </c:pt>
                <c:pt idx="6">
                  <c:v>-57</c:v>
                </c:pt>
                <c:pt idx="7">
                  <c:v>-56.5</c:v>
                </c:pt>
                <c:pt idx="8">
                  <c:v>-56</c:v>
                </c:pt>
                <c:pt idx="9">
                  <c:v>-55.5</c:v>
                </c:pt>
                <c:pt idx="10">
                  <c:v>-55</c:v>
                </c:pt>
                <c:pt idx="11">
                  <c:v>-54.5</c:v>
                </c:pt>
                <c:pt idx="12">
                  <c:v>-54</c:v>
                </c:pt>
                <c:pt idx="13">
                  <c:v>-53.5</c:v>
                </c:pt>
                <c:pt idx="14">
                  <c:v>-53</c:v>
                </c:pt>
                <c:pt idx="15">
                  <c:v>-52.5</c:v>
                </c:pt>
                <c:pt idx="16">
                  <c:v>-52</c:v>
                </c:pt>
                <c:pt idx="17">
                  <c:v>-51.5</c:v>
                </c:pt>
                <c:pt idx="18">
                  <c:v>-51</c:v>
                </c:pt>
                <c:pt idx="19">
                  <c:v>-50.5</c:v>
                </c:pt>
                <c:pt idx="20">
                  <c:v>-50</c:v>
                </c:pt>
                <c:pt idx="21">
                  <c:v>-49.5</c:v>
                </c:pt>
                <c:pt idx="22">
                  <c:v>-49</c:v>
                </c:pt>
                <c:pt idx="23">
                  <c:v>-48.5</c:v>
                </c:pt>
                <c:pt idx="24">
                  <c:v>-48</c:v>
                </c:pt>
                <c:pt idx="25">
                  <c:v>-47.5</c:v>
                </c:pt>
                <c:pt idx="26">
                  <c:v>-47</c:v>
                </c:pt>
                <c:pt idx="27">
                  <c:v>-46.5</c:v>
                </c:pt>
                <c:pt idx="28">
                  <c:v>-46</c:v>
                </c:pt>
                <c:pt idx="29">
                  <c:v>-45.5</c:v>
                </c:pt>
                <c:pt idx="30">
                  <c:v>-45</c:v>
                </c:pt>
                <c:pt idx="31">
                  <c:v>-44.5</c:v>
                </c:pt>
                <c:pt idx="32">
                  <c:v>-44</c:v>
                </c:pt>
                <c:pt idx="33">
                  <c:v>-43.5</c:v>
                </c:pt>
                <c:pt idx="34">
                  <c:v>-43</c:v>
                </c:pt>
                <c:pt idx="35">
                  <c:v>-42.5</c:v>
                </c:pt>
                <c:pt idx="36">
                  <c:v>-42</c:v>
                </c:pt>
                <c:pt idx="37">
                  <c:v>-41.5</c:v>
                </c:pt>
                <c:pt idx="38">
                  <c:v>-41</c:v>
                </c:pt>
                <c:pt idx="39">
                  <c:v>-40.5</c:v>
                </c:pt>
                <c:pt idx="40">
                  <c:v>-40</c:v>
                </c:pt>
                <c:pt idx="41">
                  <c:v>-39.5</c:v>
                </c:pt>
                <c:pt idx="42">
                  <c:v>-39</c:v>
                </c:pt>
                <c:pt idx="43">
                  <c:v>-38.5</c:v>
                </c:pt>
                <c:pt idx="44">
                  <c:v>-38</c:v>
                </c:pt>
                <c:pt idx="45">
                  <c:v>-37.5</c:v>
                </c:pt>
                <c:pt idx="46">
                  <c:v>-37</c:v>
                </c:pt>
                <c:pt idx="47">
                  <c:v>-36.5</c:v>
                </c:pt>
                <c:pt idx="48">
                  <c:v>-36</c:v>
                </c:pt>
                <c:pt idx="49">
                  <c:v>-35.5</c:v>
                </c:pt>
                <c:pt idx="50">
                  <c:v>-35</c:v>
                </c:pt>
                <c:pt idx="51">
                  <c:v>-34.5</c:v>
                </c:pt>
                <c:pt idx="52">
                  <c:v>-34</c:v>
                </c:pt>
                <c:pt idx="53">
                  <c:v>-33.5</c:v>
                </c:pt>
                <c:pt idx="54">
                  <c:v>-33</c:v>
                </c:pt>
                <c:pt idx="55">
                  <c:v>-32.5</c:v>
                </c:pt>
                <c:pt idx="56">
                  <c:v>-32</c:v>
                </c:pt>
                <c:pt idx="57">
                  <c:v>-31.5</c:v>
                </c:pt>
                <c:pt idx="58">
                  <c:v>-31</c:v>
                </c:pt>
                <c:pt idx="59">
                  <c:v>-30.5</c:v>
                </c:pt>
                <c:pt idx="60">
                  <c:v>-30</c:v>
                </c:pt>
                <c:pt idx="61">
                  <c:v>-29.5</c:v>
                </c:pt>
                <c:pt idx="62">
                  <c:v>-29</c:v>
                </c:pt>
                <c:pt idx="63">
                  <c:v>-28.5</c:v>
                </c:pt>
                <c:pt idx="64">
                  <c:v>-28</c:v>
                </c:pt>
                <c:pt idx="65">
                  <c:v>-27.5</c:v>
                </c:pt>
                <c:pt idx="66">
                  <c:v>-27</c:v>
                </c:pt>
                <c:pt idx="67">
                  <c:v>-26.5</c:v>
                </c:pt>
                <c:pt idx="68">
                  <c:v>-26</c:v>
                </c:pt>
                <c:pt idx="69">
                  <c:v>-25.5</c:v>
                </c:pt>
                <c:pt idx="70">
                  <c:v>-25</c:v>
                </c:pt>
                <c:pt idx="71">
                  <c:v>-24.5</c:v>
                </c:pt>
                <c:pt idx="72">
                  <c:v>-24</c:v>
                </c:pt>
                <c:pt idx="73">
                  <c:v>-23.5</c:v>
                </c:pt>
                <c:pt idx="74">
                  <c:v>-23</c:v>
                </c:pt>
                <c:pt idx="75">
                  <c:v>-22.5</c:v>
                </c:pt>
                <c:pt idx="76">
                  <c:v>-22</c:v>
                </c:pt>
                <c:pt idx="77">
                  <c:v>-21.5</c:v>
                </c:pt>
                <c:pt idx="78">
                  <c:v>-21</c:v>
                </c:pt>
                <c:pt idx="79">
                  <c:v>-20.5</c:v>
                </c:pt>
                <c:pt idx="80">
                  <c:v>-20</c:v>
                </c:pt>
                <c:pt idx="81">
                  <c:v>-19.5</c:v>
                </c:pt>
                <c:pt idx="82">
                  <c:v>-19</c:v>
                </c:pt>
                <c:pt idx="83">
                  <c:v>-18.5</c:v>
                </c:pt>
                <c:pt idx="84">
                  <c:v>-18</c:v>
                </c:pt>
                <c:pt idx="85">
                  <c:v>-17.5</c:v>
                </c:pt>
                <c:pt idx="86">
                  <c:v>-17</c:v>
                </c:pt>
                <c:pt idx="87">
                  <c:v>-16.5</c:v>
                </c:pt>
                <c:pt idx="88">
                  <c:v>-16</c:v>
                </c:pt>
                <c:pt idx="89">
                  <c:v>-15.5</c:v>
                </c:pt>
                <c:pt idx="90">
                  <c:v>-15</c:v>
                </c:pt>
                <c:pt idx="91">
                  <c:v>-14.5</c:v>
                </c:pt>
                <c:pt idx="92">
                  <c:v>-14</c:v>
                </c:pt>
                <c:pt idx="93">
                  <c:v>-13.5</c:v>
                </c:pt>
                <c:pt idx="94">
                  <c:v>-13</c:v>
                </c:pt>
                <c:pt idx="95">
                  <c:v>-12.5</c:v>
                </c:pt>
                <c:pt idx="96">
                  <c:v>-12</c:v>
                </c:pt>
                <c:pt idx="97">
                  <c:v>-11.5</c:v>
                </c:pt>
                <c:pt idx="98">
                  <c:v>-11</c:v>
                </c:pt>
                <c:pt idx="99">
                  <c:v>-10.5</c:v>
                </c:pt>
                <c:pt idx="100">
                  <c:v>-10</c:v>
                </c:pt>
                <c:pt idx="101">
                  <c:v>-9.5</c:v>
                </c:pt>
                <c:pt idx="102">
                  <c:v>-9</c:v>
                </c:pt>
                <c:pt idx="103">
                  <c:v>-8.5</c:v>
                </c:pt>
                <c:pt idx="104">
                  <c:v>-8</c:v>
                </c:pt>
                <c:pt idx="105">
                  <c:v>-7.5</c:v>
                </c:pt>
                <c:pt idx="106">
                  <c:v>-7</c:v>
                </c:pt>
                <c:pt idx="107">
                  <c:v>-6.5</c:v>
                </c:pt>
                <c:pt idx="108">
                  <c:v>-6</c:v>
                </c:pt>
                <c:pt idx="109">
                  <c:v>-5.5</c:v>
                </c:pt>
                <c:pt idx="110">
                  <c:v>-5</c:v>
                </c:pt>
                <c:pt idx="111">
                  <c:v>-4.5</c:v>
                </c:pt>
                <c:pt idx="112">
                  <c:v>-4</c:v>
                </c:pt>
                <c:pt idx="113">
                  <c:v>-3.5</c:v>
                </c:pt>
                <c:pt idx="114">
                  <c:v>-3</c:v>
                </c:pt>
                <c:pt idx="115">
                  <c:v>-2.5</c:v>
                </c:pt>
                <c:pt idx="116">
                  <c:v>-2</c:v>
                </c:pt>
                <c:pt idx="117">
                  <c:v>-1.5</c:v>
                </c:pt>
                <c:pt idx="118">
                  <c:v>-1</c:v>
                </c:pt>
                <c:pt idx="119">
                  <c:v>-0.5</c:v>
                </c:pt>
                <c:pt idx="120">
                  <c:v>0</c:v>
                </c:pt>
                <c:pt idx="121">
                  <c:v>0.5</c:v>
                </c:pt>
                <c:pt idx="122">
                  <c:v>1</c:v>
                </c:pt>
                <c:pt idx="123">
                  <c:v>1.5</c:v>
                </c:pt>
                <c:pt idx="124">
                  <c:v>2</c:v>
                </c:pt>
                <c:pt idx="125">
                  <c:v>2.5</c:v>
                </c:pt>
                <c:pt idx="126">
                  <c:v>3</c:v>
                </c:pt>
                <c:pt idx="127">
                  <c:v>3.5</c:v>
                </c:pt>
                <c:pt idx="128">
                  <c:v>4</c:v>
                </c:pt>
                <c:pt idx="129">
                  <c:v>4.5</c:v>
                </c:pt>
                <c:pt idx="130">
                  <c:v>5</c:v>
                </c:pt>
                <c:pt idx="131">
                  <c:v>5.5</c:v>
                </c:pt>
                <c:pt idx="132">
                  <c:v>6</c:v>
                </c:pt>
                <c:pt idx="133">
                  <c:v>6.5</c:v>
                </c:pt>
                <c:pt idx="134">
                  <c:v>7</c:v>
                </c:pt>
                <c:pt idx="135">
                  <c:v>7.5</c:v>
                </c:pt>
                <c:pt idx="136">
                  <c:v>8</c:v>
                </c:pt>
                <c:pt idx="137">
                  <c:v>8.5</c:v>
                </c:pt>
                <c:pt idx="138">
                  <c:v>9</c:v>
                </c:pt>
                <c:pt idx="139">
                  <c:v>9.5</c:v>
                </c:pt>
                <c:pt idx="140">
                  <c:v>10</c:v>
                </c:pt>
                <c:pt idx="141">
                  <c:v>10.5</c:v>
                </c:pt>
                <c:pt idx="142">
                  <c:v>11</c:v>
                </c:pt>
                <c:pt idx="143">
                  <c:v>11.5</c:v>
                </c:pt>
                <c:pt idx="144">
                  <c:v>12</c:v>
                </c:pt>
                <c:pt idx="145">
                  <c:v>12.5</c:v>
                </c:pt>
                <c:pt idx="146">
                  <c:v>13</c:v>
                </c:pt>
                <c:pt idx="147">
                  <c:v>13.5</c:v>
                </c:pt>
                <c:pt idx="148">
                  <c:v>14</c:v>
                </c:pt>
                <c:pt idx="149">
                  <c:v>14.5</c:v>
                </c:pt>
                <c:pt idx="150">
                  <c:v>15</c:v>
                </c:pt>
                <c:pt idx="151">
                  <c:v>15.5</c:v>
                </c:pt>
                <c:pt idx="152">
                  <c:v>16</c:v>
                </c:pt>
                <c:pt idx="153">
                  <c:v>16.5</c:v>
                </c:pt>
                <c:pt idx="154">
                  <c:v>17</c:v>
                </c:pt>
                <c:pt idx="155">
                  <c:v>17.5</c:v>
                </c:pt>
                <c:pt idx="156">
                  <c:v>18</c:v>
                </c:pt>
                <c:pt idx="157">
                  <c:v>18.5</c:v>
                </c:pt>
                <c:pt idx="158">
                  <c:v>19</c:v>
                </c:pt>
                <c:pt idx="159">
                  <c:v>19.5</c:v>
                </c:pt>
                <c:pt idx="160">
                  <c:v>20</c:v>
                </c:pt>
                <c:pt idx="161">
                  <c:v>20.5</c:v>
                </c:pt>
                <c:pt idx="162">
                  <c:v>21</c:v>
                </c:pt>
                <c:pt idx="163">
                  <c:v>21.5</c:v>
                </c:pt>
                <c:pt idx="164">
                  <c:v>22</c:v>
                </c:pt>
                <c:pt idx="165">
                  <c:v>22.5</c:v>
                </c:pt>
                <c:pt idx="166">
                  <c:v>23</c:v>
                </c:pt>
                <c:pt idx="167">
                  <c:v>23.5</c:v>
                </c:pt>
                <c:pt idx="168">
                  <c:v>24</c:v>
                </c:pt>
                <c:pt idx="169">
                  <c:v>24.5</c:v>
                </c:pt>
                <c:pt idx="170">
                  <c:v>25</c:v>
                </c:pt>
                <c:pt idx="171">
                  <c:v>25.5</c:v>
                </c:pt>
                <c:pt idx="172">
                  <c:v>26</c:v>
                </c:pt>
                <c:pt idx="173">
                  <c:v>26.5</c:v>
                </c:pt>
                <c:pt idx="174">
                  <c:v>27</c:v>
                </c:pt>
                <c:pt idx="175">
                  <c:v>27.5</c:v>
                </c:pt>
                <c:pt idx="176">
                  <c:v>28</c:v>
                </c:pt>
                <c:pt idx="177">
                  <c:v>28.5</c:v>
                </c:pt>
                <c:pt idx="178">
                  <c:v>29</c:v>
                </c:pt>
                <c:pt idx="179">
                  <c:v>29.5</c:v>
                </c:pt>
                <c:pt idx="180">
                  <c:v>30</c:v>
                </c:pt>
                <c:pt idx="181">
                  <c:v>30.5</c:v>
                </c:pt>
                <c:pt idx="182">
                  <c:v>31</c:v>
                </c:pt>
                <c:pt idx="183">
                  <c:v>31.5</c:v>
                </c:pt>
                <c:pt idx="184">
                  <c:v>32</c:v>
                </c:pt>
                <c:pt idx="185">
                  <c:v>32.5</c:v>
                </c:pt>
                <c:pt idx="186">
                  <c:v>33</c:v>
                </c:pt>
                <c:pt idx="187">
                  <c:v>33.5</c:v>
                </c:pt>
                <c:pt idx="188">
                  <c:v>34</c:v>
                </c:pt>
                <c:pt idx="189">
                  <c:v>34.5</c:v>
                </c:pt>
                <c:pt idx="190">
                  <c:v>35</c:v>
                </c:pt>
                <c:pt idx="191">
                  <c:v>35.5</c:v>
                </c:pt>
                <c:pt idx="192">
                  <c:v>36</c:v>
                </c:pt>
                <c:pt idx="193">
                  <c:v>36.5</c:v>
                </c:pt>
                <c:pt idx="194">
                  <c:v>37</c:v>
                </c:pt>
                <c:pt idx="195">
                  <c:v>37.5</c:v>
                </c:pt>
                <c:pt idx="196">
                  <c:v>38</c:v>
                </c:pt>
                <c:pt idx="197">
                  <c:v>38.5</c:v>
                </c:pt>
                <c:pt idx="198">
                  <c:v>39</c:v>
                </c:pt>
                <c:pt idx="199">
                  <c:v>39.5</c:v>
                </c:pt>
                <c:pt idx="200">
                  <c:v>40</c:v>
                </c:pt>
                <c:pt idx="201">
                  <c:v>40.5</c:v>
                </c:pt>
                <c:pt idx="202">
                  <c:v>41</c:v>
                </c:pt>
                <c:pt idx="203">
                  <c:v>41.5</c:v>
                </c:pt>
                <c:pt idx="204">
                  <c:v>42</c:v>
                </c:pt>
                <c:pt idx="205">
                  <c:v>42.5</c:v>
                </c:pt>
                <c:pt idx="206">
                  <c:v>43</c:v>
                </c:pt>
                <c:pt idx="207">
                  <c:v>43.5</c:v>
                </c:pt>
                <c:pt idx="208">
                  <c:v>44</c:v>
                </c:pt>
                <c:pt idx="209">
                  <c:v>44.5</c:v>
                </c:pt>
                <c:pt idx="210">
                  <c:v>45</c:v>
                </c:pt>
                <c:pt idx="211">
                  <c:v>45.5</c:v>
                </c:pt>
                <c:pt idx="212">
                  <c:v>46</c:v>
                </c:pt>
                <c:pt idx="213">
                  <c:v>46.5</c:v>
                </c:pt>
                <c:pt idx="214">
                  <c:v>47</c:v>
                </c:pt>
                <c:pt idx="215">
                  <c:v>47.5</c:v>
                </c:pt>
                <c:pt idx="216">
                  <c:v>48</c:v>
                </c:pt>
                <c:pt idx="217">
                  <c:v>48.5</c:v>
                </c:pt>
                <c:pt idx="218">
                  <c:v>49</c:v>
                </c:pt>
                <c:pt idx="219">
                  <c:v>49.5</c:v>
                </c:pt>
                <c:pt idx="220">
                  <c:v>50</c:v>
                </c:pt>
                <c:pt idx="221">
                  <c:v>50.5</c:v>
                </c:pt>
                <c:pt idx="222">
                  <c:v>51</c:v>
                </c:pt>
                <c:pt idx="223">
                  <c:v>51.5</c:v>
                </c:pt>
                <c:pt idx="224">
                  <c:v>52</c:v>
                </c:pt>
                <c:pt idx="225">
                  <c:v>52.5</c:v>
                </c:pt>
                <c:pt idx="226">
                  <c:v>53</c:v>
                </c:pt>
                <c:pt idx="227">
                  <c:v>53.5</c:v>
                </c:pt>
                <c:pt idx="228">
                  <c:v>54</c:v>
                </c:pt>
                <c:pt idx="229">
                  <c:v>54.5</c:v>
                </c:pt>
                <c:pt idx="230">
                  <c:v>55</c:v>
                </c:pt>
                <c:pt idx="231">
                  <c:v>55.5</c:v>
                </c:pt>
                <c:pt idx="232">
                  <c:v>56</c:v>
                </c:pt>
                <c:pt idx="233">
                  <c:v>56.5</c:v>
                </c:pt>
                <c:pt idx="234">
                  <c:v>57</c:v>
                </c:pt>
                <c:pt idx="235">
                  <c:v>57.5</c:v>
                </c:pt>
                <c:pt idx="236">
                  <c:v>58</c:v>
                </c:pt>
                <c:pt idx="237">
                  <c:v>58.5</c:v>
                </c:pt>
                <c:pt idx="238">
                  <c:v>59</c:v>
                </c:pt>
                <c:pt idx="239">
                  <c:v>59.5</c:v>
                </c:pt>
                <c:pt idx="240">
                  <c:v>60</c:v>
                </c:pt>
              </c:numCache>
            </c:numRef>
          </c:xVal>
          <c:yVal>
            <c:numRef>
              <c:f>Angle_Perpendicular!$I$9:$I$249</c:f>
              <c:numCache>
                <c:formatCode>General</c:formatCode>
                <c:ptCount val="241"/>
                <c:pt idx="0">
                  <c:v>1.04763E-4</c:v>
                </c:pt>
                <c:pt idx="1">
                  <c:v>1.21162E-4</c:v>
                </c:pt>
                <c:pt idx="2">
                  <c:v>1.5441399999999999E-4</c:v>
                </c:pt>
                <c:pt idx="3">
                  <c:v>1.3746400000000001E-4</c:v>
                </c:pt>
                <c:pt idx="4">
                  <c:v>1.40288E-4</c:v>
                </c:pt>
                <c:pt idx="5">
                  <c:v>1.73182E-4</c:v>
                </c:pt>
                <c:pt idx="6">
                  <c:v>1.6311599999999999E-4</c:v>
                </c:pt>
                <c:pt idx="7">
                  <c:v>1.88009E-4</c:v>
                </c:pt>
                <c:pt idx="8">
                  <c:v>2.6107000000000002E-4</c:v>
                </c:pt>
                <c:pt idx="9">
                  <c:v>2.0933200000000001E-4</c:v>
                </c:pt>
                <c:pt idx="10">
                  <c:v>2.2560500000000001E-4</c:v>
                </c:pt>
                <c:pt idx="11">
                  <c:v>2.3168400000000001E-4</c:v>
                </c:pt>
                <c:pt idx="12">
                  <c:v>1.80543E-4</c:v>
                </c:pt>
                <c:pt idx="13">
                  <c:v>2.6679200000000002E-4</c:v>
                </c:pt>
                <c:pt idx="14">
                  <c:v>2.05935E-4</c:v>
                </c:pt>
                <c:pt idx="15">
                  <c:v>2.1469699999999999E-4</c:v>
                </c:pt>
                <c:pt idx="16">
                  <c:v>2.2334000000000001E-4</c:v>
                </c:pt>
                <c:pt idx="17">
                  <c:v>1.62304E-4</c:v>
                </c:pt>
                <c:pt idx="18">
                  <c:v>2.39612E-4</c:v>
                </c:pt>
                <c:pt idx="19">
                  <c:v>2.35916E-4</c:v>
                </c:pt>
                <c:pt idx="20">
                  <c:v>1.6439100000000001E-4</c:v>
                </c:pt>
                <c:pt idx="21">
                  <c:v>2.2053799999999999E-4</c:v>
                </c:pt>
                <c:pt idx="22">
                  <c:v>1.81795E-4</c:v>
                </c:pt>
                <c:pt idx="23">
                  <c:v>1.7351000000000001E-4</c:v>
                </c:pt>
                <c:pt idx="24">
                  <c:v>1.32025E-4</c:v>
                </c:pt>
                <c:pt idx="25">
                  <c:v>1.22488E-4</c:v>
                </c:pt>
                <c:pt idx="26">
                  <c:v>1.48715E-4</c:v>
                </c:pt>
                <c:pt idx="27">
                  <c:v>1.6087400000000001E-4</c:v>
                </c:pt>
                <c:pt idx="28">
                  <c:v>1.59741E-4</c:v>
                </c:pt>
                <c:pt idx="29">
                  <c:v>1.57298E-4</c:v>
                </c:pt>
                <c:pt idx="30">
                  <c:v>1.5336399999999999E-4</c:v>
                </c:pt>
                <c:pt idx="31">
                  <c:v>1.7416600000000001E-4</c:v>
                </c:pt>
                <c:pt idx="32">
                  <c:v>1.9180900000000001E-4</c:v>
                </c:pt>
                <c:pt idx="33">
                  <c:v>2.4247299999999999E-4</c:v>
                </c:pt>
                <c:pt idx="34">
                  <c:v>3.7115999999999999E-4</c:v>
                </c:pt>
                <c:pt idx="35">
                  <c:v>7.5859199999999999E-4</c:v>
                </c:pt>
                <c:pt idx="36">
                  <c:v>1.5838200000000001E-3</c:v>
                </c:pt>
                <c:pt idx="37">
                  <c:v>3.6556900000000001E-3</c:v>
                </c:pt>
                <c:pt idx="38">
                  <c:v>8.7443E-3</c:v>
                </c:pt>
                <c:pt idx="39">
                  <c:v>1.3005299999999999E-2</c:v>
                </c:pt>
                <c:pt idx="40">
                  <c:v>9.4156900000000009E-3</c:v>
                </c:pt>
                <c:pt idx="41">
                  <c:v>1.21318E-2</c:v>
                </c:pt>
                <c:pt idx="42">
                  <c:v>1.1033100000000001E-2</c:v>
                </c:pt>
                <c:pt idx="43">
                  <c:v>1.20497E-2</c:v>
                </c:pt>
                <c:pt idx="44">
                  <c:v>1.53399E-2</c:v>
                </c:pt>
                <c:pt idx="45">
                  <c:v>1.44482E-2</c:v>
                </c:pt>
                <c:pt idx="46">
                  <c:v>1.5744299999999999E-2</c:v>
                </c:pt>
                <c:pt idx="47">
                  <c:v>1.4715300000000001E-2</c:v>
                </c:pt>
                <c:pt idx="48">
                  <c:v>1.8369799999999999E-2</c:v>
                </c:pt>
                <c:pt idx="49">
                  <c:v>1.6302199999999999E-2</c:v>
                </c:pt>
                <c:pt idx="50">
                  <c:v>2.04698E-2</c:v>
                </c:pt>
                <c:pt idx="51">
                  <c:v>2.0252300000000001E-2</c:v>
                </c:pt>
                <c:pt idx="52">
                  <c:v>2.2884499999999999E-2</c:v>
                </c:pt>
                <c:pt idx="53">
                  <c:v>2.1888899999999999E-2</c:v>
                </c:pt>
                <c:pt idx="54">
                  <c:v>2.5276300000000002E-2</c:v>
                </c:pt>
                <c:pt idx="55">
                  <c:v>2.4723200000000001E-2</c:v>
                </c:pt>
                <c:pt idx="56">
                  <c:v>2.6306300000000001E-2</c:v>
                </c:pt>
                <c:pt idx="57">
                  <c:v>2.78436E-2</c:v>
                </c:pt>
                <c:pt idx="58">
                  <c:v>2.9041399999999998E-2</c:v>
                </c:pt>
                <c:pt idx="59">
                  <c:v>3.0235399999999999E-2</c:v>
                </c:pt>
                <c:pt idx="60">
                  <c:v>3.0670300000000001E-2</c:v>
                </c:pt>
                <c:pt idx="61">
                  <c:v>3.3901500000000001E-2</c:v>
                </c:pt>
                <c:pt idx="62">
                  <c:v>3.4572800000000001E-2</c:v>
                </c:pt>
                <c:pt idx="63">
                  <c:v>3.6678599999999999E-2</c:v>
                </c:pt>
                <c:pt idx="64">
                  <c:v>3.8353199999999997E-2</c:v>
                </c:pt>
                <c:pt idx="65">
                  <c:v>3.9356500000000003E-2</c:v>
                </c:pt>
                <c:pt idx="66">
                  <c:v>4.2698100000000003E-2</c:v>
                </c:pt>
                <c:pt idx="67">
                  <c:v>4.2663800000000002E-2</c:v>
                </c:pt>
                <c:pt idx="68">
                  <c:v>4.5688899999999998E-2</c:v>
                </c:pt>
                <c:pt idx="69">
                  <c:v>4.8965700000000001E-2</c:v>
                </c:pt>
                <c:pt idx="70">
                  <c:v>4.9606600000000001E-2</c:v>
                </c:pt>
                <c:pt idx="71">
                  <c:v>5.2486699999999997E-2</c:v>
                </c:pt>
                <c:pt idx="72">
                  <c:v>5.6274699999999997E-2</c:v>
                </c:pt>
                <c:pt idx="73">
                  <c:v>5.7049000000000002E-2</c:v>
                </c:pt>
                <c:pt idx="74">
                  <c:v>6.1237600000000003E-2</c:v>
                </c:pt>
                <c:pt idx="75">
                  <c:v>6.3068899999999997E-2</c:v>
                </c:pt>
                <c:pt idx="76">
                  <c:v>6.5899399999999997E-2</c:v>
                </c:pt>
                <c:pt idx="77">
                  <c:v>7.0824100000000001E-2</c:v>
                </c:pt>
                <c:pt idx="78">
                  <c:v>7.3727100000000004E-2</c:v>
                </c:pt>
                <c:pt idx="79">
                  <c:v>7.7232800000000004E-2</c:v>
                </c:pt>
                <c:pt idx="80">
                  <c:v>8.1169599999999995E-2</c:v>
                </c:pt>
                <c:pt idx="81">
                  <c:v>8.57015E-2</c:v>
                </c:pt>
                <c:pt idx="82">
                  <c:v>8.9478000000000002E-2</c:v>
                </c:pt>
                <c:pt idx="83">
                  <c:v>9.5497600000000002E-2</c:v>
                </c:pt>
                <c:pt idx="84">
                  <c:v>9.8133600000000001E-2</c:v>
                </c:pt>
                <c:pt idx="85">
                  <c:v>0.103882</c:v>
                </c:pt>
                <c:pt idx="86">
                  <c:v>0.109711</c:v>
                </c:pt>
                <c:pt idx="87">
                  <c:v>0.113831</c:v>
                </c:pt>
                <c:pt idx="88">
                  <c:v>0.11865299999999999</c:v>
                </c:pt>
                <c:pt idx="89">
                  <c:v>0.12439</c:v>
                </c:pt>
                <c:pt idx="90">
                  <c:v>0.13189799999999999</c:v>
                </c:pt>
                <c:pt idx="91">
                  <c:v>0.137544</c:v>
                </c:pt>
                <c:pt idx="92">
                  <c:v>0.141206</c:v>
                </c:pt>
                <c:pt idx="93">
                  <c:v>0.148316</c:v>
                </c:pt>
                <c:pt idx="94">
                  <c:v>0.15356500000000001</c:v>
                </c:pt>
                <c:pt idx="95">
                  <c:v>0.159303</c:v>
                </c:pt>
                <c:pt idx="96">
                  <c:v>0.16491800000000001</c:v>
                </c:pt>
                <c:pt idx="97">
                  <c:v>0.16992299999999999</c:v>
                </c:pt>
                <c:pt idx="98">
                  <c:v>0.177674</c:v>
                </c:pt>
                <c:pt idx="99">
                  <c:v>0.18249599999999999</c:v>
                </c:pt>
                <c:pt idx="100">
                  <c:v>0.18795899999999999</c:v>
                </c:pt>
                <c:pt idx="101">
                  <c:v>0.19342100000000001</c:v>
                </c:pt>
                <c:pt idx="102">
                  <c:v>0.19857900000000001</c:v>
                </c:pt>
                <c:pt idx="103">
                  <c:v>0.20419399999999999</c:v>
                </c:pt>
                <c:pt idx="104">
                  <c:v>0.20886299999999999</c:v>
                </c:pt>
                <c:pt idx="105">
                  <c:v>0.21399000000000001</c:v>
                </c:pt>
                <c:pt idx="106">
                  <c:v>0.21731700000000001</c:v>
                </c:pt>
                <c:pt idx="107">
                  <c:v>0.220613</c:v>
                </c:pt>
                <c:pt idx="108">
                  <c:v>0.22589200000000001</c:v>
                </c:pt>
                <c:pt idx="109">
                  <c:v>0.23050000000000001</c:v>
                </c:pt>
                <c:pt idx="110">
                  <c:v>0.23227</c:v>
                </c:pt>
                <c:pt idx="111">
                  <c:v>0.23577999999999999</c:v>
                </c:pt>
                <c:pt idx="112">
                  <c:v>0.23901500000000001</c:v>
                </c:pt>
                <c:pt idx="113">
                  <c:v>0.241761</c:v>
                </c:pt>
                <c:pt idx="114">
                  <c:v>0.243836</c:v>
                </c:pt>
                <c:pt idx="115">
                  <c:v>0.24429400000000001</c:v>
                </c:pt>
                <c:pt idx="116">
                  <c:v>0.246888</c:v>
                </c:pt>
                <c:pt idx="117">
                  <c:v>0.2482</c:v>
                </c:pt>
                <c:pt idx="118">
                  <c:v>0.24878</c:v>
                </c:pt>
                <c:pt idx="119">
                  <c:v>0.249055</c:v>
                </c:pt>
                <c:pt idx="120">
                  <c:v>0.25021599999999999</c:v>
                </c:pt>
                <c:pt idx="121">
                  <c:v>0.249635</c:v>
                </c:pt>
                <c:pt idx="122">
                  <c:v>0.24920700000000001</c:v>
                </c:pt>
                <c:pt idx="123">
                  <c:v>0.247285</c:v>
                </c:pt>
                <c:pt idx="124">
                  <c:v>0.249635</c:v>
                </c:pt>
                <c:pt idx="125">
                  <c:v>0.24316499999999999</c:v>
                </c:pt>
                <c:pt idx="126">
                  <c:v>0.24163899999999999</c:v>
                </c:pt>
                <c:pt idx="127">
                  <c:v>0.23947199999999999</c:v>
                </c:pt>
                <c:pt idx="128">
                  <c:v>0.23703099999999999</c:v>
                </c:pt>
                <c:pt idx="129">
                  <c:v>0.23428399999999999</c:v>
                </c:pt>
                <c:pt idx="130">
                  <c:v>0.23080500000000001</c:v>
                </c:pt>
                <c:pt idx="131">
                  <c:v>0.22708200000000001</c:v>
                </c:pt>
                <c:pt idx="132">
                  <c:v>0.223603</c:v>
                </c:pt>
                <c:pt idx="133">
                  <c:v>0.21740799999999999</c:v>
                </c:pt>
                <c:pt idx="134">
                  <c:v>0.21371599999999999</c:v>
                </c:pt>
                <c:pt idx="135">
                  <c:v>0.210511</c:v>
                </c:pt>
                <c:pt idx="136">
                  <c:v>0.204682</c:v>
                </c:pt>
                <c:pt idx="137">
                  <c:v>0.19897599999999999</c:v>
                </c:pt>
                <c:pt idx="138">
                  <c:v>0.19473399999999999</c:v>
                </c:pt>
                <c:pt idx="139">
                  <c:v>0.18887399999999999</c:v>
                </c:pt>
                <c:pt idx="140">
                  <c:v>0.183473</c:v>
                </c:pt>
                <c:pt idx="141">
                  <c:v>0.17782700000000001</c:v>
                </c:pt>
                <c:pt idx="142">
                  <c:v>0.17349300000000001</c:v>
                </c:pt>
                <c:pt idx="143">
                  <c:v>0.167573</c:v>
                </c:pt>
                <c:pt idx="144">
                  <c:v>0.16153000000000001</c:v>
                </c:pt>
                <c:pt idx="145">
                  <c:v>0.15548799999999999</c:v>
                </c:pt>
                <c:pt idx="146">
                  <c:v>0.14932300000000001</c:v>
                </c:pt>
                <c:pt idx="147">
                  <c:v>0.144654</c:v>
                </c:pt>
                <c:pt idx="148">
                  <c:v>0.13928299999999999</c:v>
                </c:pt>
                <c:pt idx="149">
                  <c:v>0.13378999999999999</c:v>
                </c:pt>
                <c:pt idx="150">
                  <c:v>0.12820500000000001</c:v>
                </c:pt>
                <c:pt idx="151">
                  <c:v>0.123353</c:v>
                </c:pt>
                <c:pt idx="152">
                  <c:v>0.11792</c:v>
                </c:pt>
                <c:pt idx="153">
                  <c:v>0.112549</c:v>
                </c:pt>
                <c:pt idx="154">
                  <c:v>0.10788</c:v>
                </c:pt>
                <c:pt idx="155">
                  <c:v>0.103241</c:v>
                </c:pt>
                <c:pt idx="156">
                  <c:v>9.8785899999999996E-2</c:v>
                </c:pt>
                <c:pt idx="157">
                  <c:v>9.4421900000000003E-2</c:v>
                </c:pt>
                <c:pt idx="158">
                  <c:v>8.9233900000000005E-2</c:v>
                </c:pt>
                <c:pt idx="159">
                  <c:v>8.5358100000000006E-2</c:v>
                </c:pt>
                <c:pt idx="160">
                  <c:v>8.1512899999999999E-2</c:v>
                </c:pt>
                <c:pt idx="161">
                  <c:v>7.7393100000000006E-2</c:v>
                </c:pt>
                <c:pt idx="162">
                  <c:v>7.3853000000000002E-2</c:v>
                </c:pt>
                <c:pt idx="163">
                  <c:v>7.0313000000000001E-2</c:v>
                </c:pt>
                <c:pt idx="164">
                  <c:v>6.7017099999999996E-2</c:v>
                </c:pt>
                <c:pt idx="165">
                  <c:v>6.3660099999999997E-2</c:v>
                </c:pt>
                <c:pt idx="166">
                  <c:v>6.01504E-2</c:v>
                </c:pt>
                <c:pt idx="167">
                  <c:v>5.7403799999999998E-2</c:v>
                </c:pt>
                <c:pt idx="168">
                  <c:v>5.4260500000000003E-2</c:v>
                </c:pt>
                <c:pt idx="169">
                  <c:v>5.1513900000000001E-2</c:v>
                </c:pt>
                <c:pt idx="170">
                  <c:v>4.8904700000000002E-2</c:v>
                </c:pt>
                <c:pt idx="171">
                  <c:v>4.6724599999999998E-2</c:v>
                </c:pt>
                <c:pt idx="172">
                  <c:v>4.4376600000000002E-2</c:v>
                </c:pt>
                <c:pt idx="173">
                  <c:v>4.22919E-2</c:v>
                </c:pt>
                <c:pt idx="174">
                  <c:v>4.0067899999999997E-2</c:v>
                </c:pt>
                <c:pt idx="175">
                  <c:v>3.8223500000000001E-2</c:v>
                </c:pt>
                <c:pt idx="176">
                  <c:v>3.5888900000000001E-2</c:v>
                </c:pt>
                <c:pt idx="177">
                  <c:v>3.4237099999999999E-2</c:v>
                </c:pt>
                <c:pt idx="178">
                  <c:v>3.2535799999999997E-2</c:v>
                </c:pt>
                <c:pt idx="179">
                  <c:v>3.1059400000000001E-2</c:v>
                </c:pt>
                <c:pt idx="180">
                  <c:v>2.9501099999999999E-2</c:v>
                </c:pt>
                <c:pt idx="181">
                  <c:v>2.83605E-2</c:v>
                </c:pt>
                <c:pt idx="182">
                  <c:v>2.6680100000000002E-2</c:v>
                </c:pt>
                <c:pt idx="183">
                  <c:v>2.52591E-2</c:v>
                </c:pt>
                <c:pt idx="184">
                  <c:v>2.42711E-2</c:v>
                </c:pt>
                <c:pt idx="185">
                  <c:v>2.3145800000000001E-2</c:v>
                </c:pt>
                <c:pt idx="186">
                  <c:v>2.1936500000000001E-2</c:v>
                </c:pt>
                <c:pt idx="187">
                  <c:v>2.12117E-2</c:v>
                </c:pt>
                <c:pt idx="188">
                  <c:v>2.0525100000000001E-2</c:v>
                </c:pt>
                <c:pt idx="189">
                  <c:v>1.86921E-2</c:v>
                </c:pt>
                <c:pt idx="190">
                  <c:v>1.8127600000000001E-2</c:v>
                </c:pt>
                <c:pt idx="191">
                  <c:v>1.7585900000000002E-2</c:v>
                </c:pt>
                <c:pt idx="192">
                  <c:v>1.70919E-2</c:v>
                </c:pt>
                <c:pt idx="193">
                  <c:v>1.6519699999999998E-2</c:v>
                </c:pt>
                <c:pt idx="194">
                  <c:v>1.55392E-2</c:v>
                </c:pt>
                <c:pt idx="195">
                  <c:v>1.40229E-2</c:v>
                </c:pt>
                <c:pt idx="196">
                  <c:v>1.5077699999999999E-2</c:v>
                </c:pt>
                <c:pt idx="197">
                  <c:v>1.2485599999999999E-2</c:v>
                </c:pt>
                <c:pt idx="198">
                  <c:v>1.2310099999999999E-2</c:v>
                </c:pt>
                <c:pt idx="199">
                  <c:v>1.2432199999999999E-2</c:v>
                </c:pt>
                <c:pt idx="200">
                  <c:v>1.21041E-2</c:v>
                </c:pt>
                <c:pt idx="201">
                  <c:v>1.0618300000000001E-2</c:v>
                </c:pt>
                <c:pt idx="202">
                  <c:v>8.9836699999999992E-3</c:v>
                </c:pt>
                <c:pt idx="203">
                  <c:v>1.1106599999999999E-2</c:v>
                </c:pt>
                <c:pt idx="204">
                  <c:v>7.7648500000000002E-3</c:v>
                </c:pt>
                <c:pt idx="205">
                  <c:v>1.12763E-2</c:v>
                </c:pt>
                <c:pt idx="206">
                  <c:v>8.3714099999999993E-3</c:v>
                </c:pt>
                <c:pt idx="207">
                  <c:v>3.7570099999999999E-3</c:v>
                </c:pt>
                <c:pt idx="208">
                  <c:v>1.68253E-3</c:v>
                </c:pt>
                <c:pt idx="209">
                  <c:v>7.2408100000000001E-4</c:v>
                </c:pt>
                <c:pt idx="210">
                  <c:v>3.4982200000000001E-4</c:v>
                </c:pt>
                <c:pt idx="211">
                  <c:v>2.72961E-4</c:v>
                </c:pt>
                <c:pt idx="212">
                  <c:v>1.2850900000000001E-4</c:v>
                </c:pt>
                <c:pt idx="213">
                  <c:v>1.06276E-4</c:v>
                </c:pt>
                <c:pt idx="214">
                  <c:v>9.4890999999999997E-5</c:v>
                </c:pt>
                <c:pt idx="215">
                  <c:v>8.7083000000000006E-5</c:v>
                </c:pt>
                <c:pt idx="216">
                  <c:v>6.6579000000000001E-5</c:v>
                </c:pt>
                <c:pt idx="217">
                  <c:v>5.0902999999999997E-5</c:v>
                </c:pt>
                <c:pt idx="218">
                  <c:v>7.7873999999999993E-5</c:v>
                </c:pt>
                <c:pt idx="219">
                  <c:v>6.9052000000000002E-5</c:v>
                </c:pt>
                <c:pt idx="220">
                  <c:v>8.9407000000000006E-5</c:v>
                </c:pt>
                <c:pt idx="221">
                  <c:v>9.9569999999999997E-5</c:v>
                </c:pt>
                <c:pt idx="222">
                  <c:v>5.8711000000000001E-5</c:v>
                </c:pt>
                <c:pt idx="223">
                  <c:v>4.9440000000000001E-5</c:v>
                </c:pt>
                <c:pt idx="224">
                  <c:v>4.8939E-5</c:v>
                </c:pt>
                <c:pt idx="225">
                  <c:v>7.169E-5</c:v>
                </c:pt>
                <c:pt idx="226">
                  <c:v>4.8458999999999998E-5</c:v>
                </c:pt>
                <c:pt idx="227">
                  <c:v>5.1647999999999997E-5</c:v>
                </c:pt>
                <c:pt idx="228">
                  <c:v>6.0714999999999997E-5</c:v>
                </c:pt>
                <c:pt idx="229">
                  <c:v>8.1658999999999999E-5</c:v>
                </c:pt>
                <c:pt idx="230">
                  <c:v>7.2702999999999998E-5</c:v>
                </c:pt>
                <c:pt idx="231">
                  <c:v>3.2827000000000003E-5</c:v>
                </c:pt>
                <c:pt idx="232">
                  <c:v>3.7014999999999997E-5</c:v>
                </c:pt>
                <c:pt idx="233">
                  <c:v>5.5387999999999999E-5</c:v>
                </c:pt>
                <c:pt idx="234">
                  <c:v>4.1485E-5</c:v>
                </c:pt>
                <c:pt idx="235">
                  <c:v>4.2110999999999997E-5</c:v>
                </c:pt>
                <c:pt idx="236">
                  <c:v>6.0812E-5</c:v>
                </c:pt>
                <c:pt idx="237">
                  <c:v>3.5717999999999999E-5</c:v>
                </c:pt>
                <c:pt idx="238">
                  <c:v>4.3065000000000002E-5</c:v>
                </c:pt>
                <c:pt idx="239">
                  <c:v>4.3936000000000001E-5</c:v>
                </c:pt>
                <c:pt idx="240">
                  <c:v>7.4350000000000005E-5</c:v>
                </c:pt>
              </c:numCache>
            </c:numRef>
          </c:yVal>
          <c:smooth val="0"/>
          <c:extLst>
            <c:ext xmlns:c16="http://schemas.microsoft.com/office/drawing/2014/chart" uri="{C3380CC4-5D6E-409C-BE32-E72D297353CC}">
              <c16:uniqueId val="{00000003-09F8-40B7-B857-9FF67C4E8B59}"/>
            </c:ext>
          </c:extLst>
        </c:ser>
        <c:dLbls>
          <c:showLegendKey val="0"/>
          <c:showVal val="0"/>
          <c:showCatName val="0"/>
          <c:showSerName val="0"/>
          <c:showPercent val="0"/>
          <c:showBubbleSize val="0"/>
        </c:dLbls>
        <c:axId val="1888821376"/>
        <c:axId val="530288880"/>
      </c:scatterChart>
      <c:valAx>
        <c:axId val="1888821376"/>
        <c:scaling>
          <c:orientation val="minMax"/>
          <c:max val="60"/>
          <c:min val="-60"/>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88880"/>
        <c:crosses val="autoZero"/>
        <c:crossBetween val="midCat"/>
      </c:valAx>
      <c:valAx>
        <c:axId val="530288880"/>
        <c:scaling>
          <c:logBase val="10"/>
          <c:orientation val="minMax"/>
          <c:max val="1"/>
          <c:min val="1.0000000000000004E-6"/>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82137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1"/>
          <c:order val="0"/>
          <c:tx>
            <c:v>DOLP</c:v>
          </c:tx>
          <c:spPr>
            <a:ln w="19050" cap="rnd">
              <a:solidFill>
                <a:schemeClr val="accent2"/>
              </a:solidFill>
              <a:round/>
            </a:ln>
            <a:effectLst/>
          </c:spPr>
          <c:marker>
            <c:symbol val="none"/>
          </c:marker>
          <c:xVal>
            <c:numRef>
              <c:f>Angle_Perpendicular!$E$9:$E$249</c:f>
              <c:numCache>
                <c:formatCode>0.00</c:formatCode>
                <c:ptCount val="241"/>
                <c:pt idx="0">
                  <c:v>-60</c:v>
                </c:pt>
                <c:pt idx="1">
                  <c:v>-59.5</c:v>
                </c:pt>
                <c:pt idx="2">
                  <c:v>-59</c:v>
                </c:pt>
                <c:pt idx="3">
                  <c:v>-58.5</c:v>
                </c:pt>
                <c:pt idx="4">
                  <c:v>-58</c:v>
                </c:pt>
                <c:pt idx="5">
                  <c:v>-57.5</c:v>
                </c:pt>
                <c:pt idx="6">
                  <c:v>-57</c:v>
                </c:pt>
                <c:pt idx="7">
                  <c:v>-56.5</c:v>
                </c:pt>
                <c:pt idx="8">
                  <c:v>-56</c:v>
                </c:pt>
                <c:pt idx="9">
                  <c:v>-55.5</c:v>
                </c:pt>
                <c:pt idx="10">
                  <c:v>-55</c:v>
                </c:pt>
                <c:pt idx="11">
                  <c:v>-54.5</c:v>
                </c:pt>
                <c:pt idx="12">
                  <c:v>-54</c:v>
                </c:pt>
                <c:pt idx="13">
                  <c:v>-53.5</c:v>
                </c:pt>
                <c:pt idx="14">
                  <c:v>-53</c:v>
                </c:pt>
                <c:pt idx="15">
                  <c:v>-52.5</c:v>
                </c:pt>
                <c:pt idx="16">
                  <c:v>-52</c:v>
                </c:pt>
                <c:pt idx="17">
                  <c:v>-51.5</c:v>
                </c:pt>
                <c:pt idx="18">
                  <c:v>-51</c:v>
                </c:pt>
                <c:pt idx="19">
                  <c:v>-50.5</c:v>
                </c:pt>
                <c:pt idx="20">
                  <c:v>-50</c:v>
                </c:pt>
                <c:pt idx="21">
                  <c:v>-49.5</c:v>
                </c:pt>
                <c:pt idx="22">
                  <c:v>-49</c:v>
                </c:pt>
                <c:pt idx="23">
                  <c:v>-48.5</c:v>
                </c:pt>
                <c:pt idx="24">
                  <c:v>-48</c:v>
                </c:pt>
                <c:pt idx="25">
                  <c:v>-47.5</c:v>
                </c:pt>
                <c:pt idx="26">
                  <c:v>-47</c:v>
                </c:pt>
                <c:pt idx="27">
                  <c:v>-46.5</c:v>
                </c:pt>
                <c:pt idx="28">
                  <c:v>-46</c:v>
                </c:pt>
                <c:pt idx="29">
                  <c:v>-45.5</c:v>
                </c:pt>
                <c:pt idx="30">
                  <c:v>-45</c:v>
                </c:pt>
                <c:pt idx="31">
                  <c:v>-44.5</c:v>
                </c:pt>
                <c:pt idx="32">
                  <c:v>-44</c:v>
                </c:pt>
                <c:pt idx="33">
                  <c:v>-43.5</c:v>
                </c:pt>
                <c:pt idx="34">
                  <c:v>-43</c:v>
                </c:pt>
                <c:pt idx="35">
                  <c:v>-42.5</c:v>
                </c:pt>
                <c:pt idx="36">
                  <c:v>-42</c:v>
                </c:pt>
                <c:pt idx="37">
                  <c:v>-41.5</c:v>
                </c:pt>
                <c:pt idx="38">
                  <c:v>-41</c:v>
                </c:pt>
                <c:pt idx="39">
                  <c:v>-40.5</c:v>
                </c:pt>
                <c:pt idx="40">
                  <c:v>-40</c:v>
                </c:pt>
                <c:pt idx="41">
                  <c:v>-39.5</c:v>
                </c:pt>
                <c:pt idx="42">
                  <c:v>-39</c:v>
                </c:pt>
                <c:pt idx="43">
                  <c:v>-38.5</c:v>
                </c:pt>
                <c:pt idx="44">
                  <c:v>-38</c:v>
                </c:pt>
                <c:pt idx="45">
                  <c:v>-37.5</c:v>
                </c:pt>
                <c:pt idx="46">
                  <c:v>-37</c:v>
                </c:pt>
                <c:pt idx="47">
                  <c:v>-36.5</c:v>
                </c:pt>
                <c:pt idx="48">
                  <c:v>-36</c:v>
                </c:pt>
                <c:pt idx="49">
                  <c:v>-35.5</c:v>
                </c:pt>
                <c:pt idx="50">
                  <c:v>-35</c:v>
                </c:pt>
                <c:pt idx="51">
                  <c:v>-34.5</c:v>
                </c:pt>
                <c:pt idx="52">
                  <c:v>-34</c:v>
                </c:pt>
                <c:pt idx="53">
                  <c:v>-33.5</c:v>
                </c:pt>
                <c:pt idx="54">
                  <c:v>-33</c:v>
                </c:pt>
                <c:pt idx="55">
                  <c:v>-32.5</c:v>
                </c:pt>
                <c:pt idx="56">
                  <c:v>-32</c:v>
                </c:pt>
                <c:pt idx="57">
                  <c:v>-31.5</c:v>
                </c:pt>
                <c:pt idx="58">
                  <c:v>-31</c:v>
                </c:pt>
                <c:pt idx="59">
                  <c:v>-30.5</c:v>
                </c:pt>
                <c:pt idx="60">
                  <c:v>-30</c:v>
                </c:pt>
                <c:pt idx="61">
                  <c:v>-29.5</c:v>
                </c:pt>
                <c:pt idx="62">
                  <c:v>-29</c:v>
                </c:pt>
                <c:pt idx="63">
                  <c:v>-28.5</c:v>
                </c:pt>
                <c:pt idx="64">
                  <c:v>-28</c:v>
                </c:pt>
                <c:pt idx="65">
                  <c:v>-27.5</c:v>
                </c:pt>
                <c:pt idx="66">
                  <c:v>-27</c:v>
                </c:pt>
                <c:pt idx="67">
                  <c:v>-26.5</c:v>
                </c:pt>
                <c:pt idx="68">
                  <c:v>-26</c:v>
                </c:pt>
                <c:pt idx="69">
                  <c:v>-25.5</c:v>
                </c:pt>
                <c:pt idx="70">
                  <c:v>-25</c:v>
                </c:pt>
                <c:pt idx="71">
                  <c:v>-24.5</c:v>
                </c:pt>
                <c:pt idx="72">
                  <c:v>-24</c:v>
                </c:pt>
                <c:pt idx="73">
                  <c:v>-23.5</c:v>
                </c:pt>
                <c:pt idx="74">
                  <c:v>-23</c:v>
                </c:pt>
                <c:pt idx="75">
                  <c:v>-22.5</c:v>
                </c:pt>
                <c:pt idx="76">
                  <c:v>-22</c:v>
                </c:pt>
                <c:pt idx="77">
                  <c:v>-21.5</c:v>
                </c:pt>
                <c:pt idx="78">
                  <c:v>-21</c:v>
                </c:pt>
                <c:pt idx="79">
                  <c:v>-20.5</c:v>
                </c:pt>
                <c:pt idx="80">
                  <c:v>-20</c:v>
                </c:pt>
                <c:pt idx="81">
                  <c:v>-19.5</c:v>
                </c:pt>
                <c:pt idx="82">
                  <c:v>-19</c:v>
                </c:pt>
                <c:pt idx="83">
                  <c:v>-18.5</c:v>
                </c:pt>
                <c:pt idx="84">
                  <c:v>-18</c:v>
                </c:pt>
                <c:pt idx="85">
                  <c:v>-17.5</c:v>
                </c:pt>
                <c:pt idx="86">
                  <c:v>-17</c:v>
                </c:pt>
                <c:pt idx="87">
                  <c:v>-16.5</c:v>
                </c:pt>
                <c:pt idx="88">
                  <c:v>-16</c:v>
                </c:pt>
                <c:pt idx="89">
                  <c:v>-15.5</c:v>
                </c:pt>
                <c:pt idx="90">
                  <c:v>-15</c:v>
                </c:pt>
                <c:pt idx="91">
                  <c:v>-14.5</c:v>
                </c:pt>
                <c:pt idx="92">
                  <c:v>-14</c:v>
                </c:pt>
                <c:pt idx="93">
                  <c:v>-13.5</c:v>
                </c:pt>
                <c:pt idx="94">
                  <c:v>-13</c:v>
                </c:pt>
                <c:pt idx="95">
                  <c:v>-12.5</c:v>
                </c:pt>
                <c:pt idx="96">
                  <c:v>-12</c:v>
                </c:pt>
                <c:pt idx="97">
                  <c:v>-11.5</c:v>
                </c:pt>
                <c:pt idx="98">
                  <c:v>-11</c:v>
                </c:pt>
                <c:pt idx="99">
                  <c:v>-10.5</c:v>
                </c:pt>
                <c:pt idx="100">
                  <c:v>-10</c:v>
                </c:pt>
                <c:pt idx="101">
                  <c:v>-9.5</c:v>
                </c:pt>
                <c:pt idx="102">
                  <c:v>-9</c:v>
                </c:pt>
                <c:pt idx="103">
                  <c:v>-8.5</c:v>
                </c:pt>
                <c:pt idx="104">
                  <c:v>-8</c:v>
                </c:pt>
                <c:pt idx="105">
                  <c:v>-7.5</c:v>
                </c:pt>
                <c:pt idx="106">
                  <c:v>-7</c:v>
                </c:pt>
                <c:pt idx="107">
                  <c:v>-6.5</c:v>
                </c:pt>
                <c:pt idx="108">
                  <c:v>-6</c:v>
                </c:pt>
                <c:pt idx="109">
                  <c:v>-5.5</c:v>
                </c:pt>
                <c:pt idx="110">
                  <c:v>-5</c:v>
                </c:pt>
                <c:pt idx="111">
                  <c:v>-4.5</c:v>
                </c:pt>
                <c:pt idx="112">
                  <c:v>-4</c:v>
                </c:pt>
                <c:pt idx="113">
                  <c:v>-3.5</c:v>
                </c:pt>
                <c:pt idx="114">
                  <c:v>-3</c:v>
                </c:pt>
                <c:pt idx="115">
                  <c:v>-2.5</c:v>
                </c:pt>
                <c:pt idx="116">
                  <c:v>-2</c:v>
                </c:pt>
                <c:pt idx="117">
                  <c:v>-1.5</c:v>
                </c:pt>
                <c:pt idx="118">
                  <c:v>-1</c:v>
                </c:pt>
                <c:pt idx="119">
                  <c:v>-0.5</c:v>
                </c:pt>
                <c:pt idx="120">
                  <c:v>0</c:v>
                </c:pt>
                <c:pt idx="121">
                  <c:v>0.5</c:v>
                </c:pt>
                <c:pt idx="122">
                  <c:v>1</c:v>
                </c:pt>
                <c:pt idx="123">
                  <c:v>1.5</c:v>
                </c:pt>
                <c:pt idx="124">
                  <c:v>2</c:v>
                </c:pt>
                <c:pt idx="125">
                  <c:v>2.5</c:v>
                </c:pt>
                <c:pt idx="126">
                  <c:v>3</c:v>
                </c:pt>
                <c:pt idx="127">
                  <c:v>3.5</c:v>
                </c:pt>
                <c:pt idx="128">
                  <c:v>4</c:v>
                </c:pt>
                <c:pt idx="129">
                  <c:v>4.5</c:v>
                </c:pt>
                <c:pt idx="130">
                  <c:v>5</c:v>
                </c:pt>
                <c:pt idx="131">
                  <c:v>5.5</c:v>
                </c:pt>
                <c:pt idx="132">
                  <c:v>6</c:v>
                </c:pt>
                <c:pt idx="133">
                  <c:v>6.5</c:v>
                </c:pt>
                <c:pt idx="134">
                  <c:v>7</c:v>
                </c:pt>
                <c:pt idx="135">
                  <c:v>7.5</c:v>
                </c:pt>
                <c:pt idx="136">
                  <c:v>8</c:v>
                </c:pt>
                <c:pt idx="137">
                  <c:v>8.5</c:v>
                </c:pt>
                <c:pt idx="138">
                  <c:v>9</c:v>
                </c:pt>
                <c:pt idx="139">
                  <c:v>9.5</c:v>
                </c:pt>
                <c:pt idx="140">
                  <c:v>10</c:v>
                </c:pt>
                <c:pt idx="141">
                  <c:v>10.5</c:v>
                </c:pt>
                <c:pt idx="142">
                  <c:v>11</c:v>
                </c:pt>
                <c:pt idx="143">
                  <c:v>11.5</c:v>
                </c:pt>
                <c:pt idx="144">
                  <c:v>12</c:v>
                </c:pt>
                <c:pt idx="145">
                  <c:v>12.5</c:v>
                </c:pt>
                <c:pt idx="146">
                  <c:v>13</c:v>
                </c:pt>
                <c:pt idx="147">
                  <c:v>13.5</c:v>
                </c:pt>
                <c:pt idx="148">
                  <c:v>14</c:v>
                </c:pt>
                <c:pt idx="149">
                  <c:v>14.5</c:v>
                </c:pt>
                <c:pt idx="150">
                  <c:v>15</c:v>
                </c:pt>
                <c:pt idx="151">
                  <c:v>15.5</c:v>
                </c:pt>
                <c:pt idx="152">
                  <c:v>16</c:v>
                </c:pt>
                <c:pt idx="153">
                  <c:v>16.5</c:v>
                </c:pt>
                <c:pt idx="154">
                  <c:v>17</c:v>
                </c:pt>
                <c:pt idx="155">
                  <c:v>17.5</c:v>
                </c:pt>
                <c:pt idx="156">
                  <c:v>18</c:v>
                </c:pt>
                <c:pt idx="157">
                  <c:v>18.5</c:v>
                </c:pt>
                <c:pt idx="158">
                  <c:v>19</c:v>
                </c:pt>
                <c:pt idx="159">
                  <c:v>19.5</c:v>
                </c:pt>
                <c:pt idx="160">
                  <c:v>20</c:v>
                </c:pt>
                <c:pt idx="161">
                  <c:v>20.5</c:v>
                </c:pt>
                <c:pt idx="162">
                  <c:v>21</c:v>
                </c:pt>
                <c:pt idx="163">
                  <c:v>21.5</c:v>
                </c:pt>
                <c:pt idx="164">
                  <c:v>22</c:v>
                </c:pt>
                <c:pt idx="165">
                  <c:v>22.5</c:v>
                </c:pt>
                <c:pt idx="166">
                  <c:v>23</c:v>
                </c:pt>
                <c:pt idx="167">
                  <c:v>23.5</c:v>
                </c:pt>
                <c:pt idx="168">
                  <c:v>24</c:v>
                </c:pt>
                <c:pt idx="169">
                  <c:v>24.5</c:v>
                </c:pt>
                <c:pt idx="170">
                  <c:v>25</c:v>
                </c:pt>
                <c:pt idx="171">
                  <c:v>25.5</c:v>
                </c:pt>
                <c:pt idx="172">
                  <c:v>26</c:v>
                </c:pt>
                <c:pt idx="173">
                  <c:v>26.5</c:v>
                </c:pt>
                <c:pt idx="174">
                  <c:v>27</c:v>
                </c:pt>
                <c:pt idx="175">
                  <c:v>27.5</c:v>
                </c:pt>
                <c:pt idx="176">
                  <c:v>28</c:v>
                </c:pt>
                <c:pt idx="177">
                  <c:v>28.5</c:v>
                </c:pt>
                <c:pt idx="178">
                  <c:v>29</c:v>
                </c:pt>
                <c:pt idx="179">
                  <c:v>29.5</c:v>
                </c:pt>
                <c:pt idx="180">
                  <c:v>30</c:v>
                </c:pt>
                <c:pt idx="181">
                  <c:v>30.5</c:v>
                </c:pt>
                <c:pt idx="182">
                  <c:v>31</c:v>
                </c:pt>
                <c:pt idx="183">
                  <c:v>31.5</c:v>
                </c:pt>
                <c:pt idx="184">
                  <c:v>32</c:v>
                </c:pt>
                <c:pt idx="185">
                  <c:v>32.5</c:v>
                </c:pt>
                <c:pt idx="186">
                  <c:v>33</c:v>
                </c:pt>
                <c:pt idx="187">
                  <c:v>33.5</c:v>
                </c:pt>
                <c:pt idx="188">
                  <c:v>34</c:v>
                </c:pt>
                <c:pt idx="189">
                  <c:v>34.5</c:v>
                </c:pt>
                <c:pt idx="190">
                  <c:v>35</c:v>
                </c:pt>
                <c:pt idx="191">
                  <c:v>35.5</c:v>
                </c:pt>
                <c:pt idx="192">
                  <c:v>36</c:v>
                </c:pt>
                <c:pt idx="193">
                  <c:v>36.5</c:v>
                </c:pt>
                <c:pt idx="194">
                  <c:v>37</c:v>
                </c:pt>
                <c:pt idx="195">
                  <c:v>37.5</c:v>
                </c:pt>
                <c:pt idx="196">
                  <c:v>38</c:v>
                </c:pt>
                <c:pt idx="197">
                  <c:v>38.5</c:v>
                </c:pt>
                <c:pt idx="198">
                  <c:v>39</c:v>
                </c:pt>
                <c:pt idx="199">
                  <c:v>39.5</c:v>
                </c:pt>
                <c:pt idx="200">
                  <c:v>40</c:v>
                </c:pt>
                <c:pt idx="201">
                  <c:v>40.5</c:v>
                </c:pt>
                <c:pt idx="202">
                  <c:v>41</c:v>
                </c:pt>
                <c:pt idx="203">
                  <c:v>41.5</c:v>
                </c:pt>
                <c:pt idx="204">
                  <c:v>42</c:v>
                </c:pt>
                <c:pt idx="205">
                  <c:v>42.5</c:v>
                </c:pt>
                <c:pt idx="206">
                  <c:v>43</c:v>
                </c:pt>
                <c:pt idx="207">
                  <c:v>43.5</c:v>
                </c:pt>
                <c:pt idx="208">
                  <c:v>44</c:v>
                </c:pt>
                <c:pt idx="209">
                  <c:v>44.5</c:v>
                </c:pt>
                <c:pt idx="210">
                  <c:v>45</c:v>
                </c:pt>
                <c:pt idx="211">
                  <c:v>45.5</c:v>
                </c:pt>
                <c:pt idx="212">
                  <c:v>46</c:v>
                </c:pt>
                <c:pt idx="213">
                  <c:v>46.5</c:v>
                </c:pt>
                <c:pt idx="214">
                  <c:v>47</c:v>
                </c:pt>
                <c:pt idx="215">
                  <c:v>47.5</c:v>
                </c:pt>
                <c:pt idx="216">
                  <c:v>48</c:v>
                </c:pt>
                <c:pt idx="217">
                  <c:v>48.5</c:v>
                </c:pt>
                <c:pt idx="218">
                  <c:v>49</c:v>
                </c:pt>
                <c:pt idx="219">
                  <c:v>49.5</c:v>
                </c:pt>
                <c:pt idx="220">
                  <c:v>50</c:v>
                </c:pt>
                <c:pt idx="221">
                  <c:v>50.5</c:v>
                </c:pt>
                <c:pt idx="222">
                  <c:v>51</c:v>
                </c:pt>
                <c:pt idx="223">
                  <c:v>51.5</c:v>
                </c:pt>
                <c:pt idx="224">
                  <c:v>52</c:v>
                </c:pt>
                <c:pt idx="225">
                  <c:v>52.5</c:v>
                </c:pt>
                <c:pt idx="226">
                  <c:v>53</c:v>
                </c:pt>
                <c:pt idx="227">
                  <c:v>53.5</c:v>
                </c:pt>
                <c:pt idx="228">
                  <c:v>54</c:v>
                </c:pt>
                <c:pt idx="229">
                  <c:v>54.5</c:v>
                </c:pt>
                <c:pt idx="230">
                  <c:v>55</c:v>
                </c:pt>
                <c:pt idx="231">
                  <c:v>55.5</c:v>
                </c:pt>
                <c:pt idx="232">
                  <c:v>56</c:v>
                </c:pt>
                <c:pt idx="233">
                  <c:v>56.5</c:v>
                </c:pt>
                <c:pt idx="234">
                  <c:v>57</c:v>
                </c:pt>
                <c:pt idx="235">
                  <c:v>57.5</c:v>
                </c:pt>
                <c:pt idx="236">
                  <c:v>58</c:v>
                </c:pt>
                <c:pt idx="237">
                  <c:v>58.5</c:v>
                </c:pt>
                <c:pt idx="238">
                  <c:v>59</c:v>
                </c:pt>
                <c:pt idx="239">
                  <c:v>59.5</c:v>
                </c:pt>
                <c:pt idx="240">
                  <c:v>60</c:v>
                </c:pt>
              </c:numCache>
            </c:numRef>
          </c:xVal>
          <c:yVal>
            <c:numRef>
              <c:f>Angle_Perpendicular!$Q$9:$Q$249</c:f>
              <c:numCache>
                <c:formatCode>0.00E+00</c:formatCode>
                <c:ptCount val="241"/>
                <c:pt idx="0">
                  <c:v>0.849338904067519</c:v>
                </c:pt>
                <c:pt idx="1">
                  <c:v>0.88948422798465787</c:v>
                </c:pt>
                <c:pt idx="2">
                  <c:v>0.89961724131193788</c:v>
                </c:pt>
                <c:pt idx="3">
                  <c:v>0.87678784855991443</c:v>
                </c:pt>
                <c:pt idx="4">
                  <c:v>0.91228555355188012</c:v>
                </c:pt>
                <c:pt idx="5">
                  <c:v>0.90799011091468118</c:v>
                </c:pt>
                <c:pt idx="6">
                  <c:v>0.91980154563679628</c:v>
                </c:pt>
                <c:pt idx="7">
                  <c:v>0.91418655395053994</c:v>
                </c:pt>
                <c:pt idx="8">
                  <c:v>0.93721153681979585</c:v>
                </c:pt>
                <c:pt idx="9">
                  <c:v>0.92816216608533308</c:v>
                </c:pt>
                <c:pt idx="10">
                  <c:v>0.93923209254037732</c:v>
                </c:pt>
                <c:pt idx="11">
                  <c:v>0.93629674282356745</c:v>
                </c:pt>
                <c:pt idx="12">
                  <c:v>0.91302925890612652</c:v>
                </c:pt>
                <c:pt idx="13">
                  <c:v>0.94215184543872499</c:v>
                </c:pt>
                <c:pt idx="14">
                  <c:v>0.92909335407021132</c:v>
                </c:pt>
                <c:pt idx="15">
                  <c:v>0.93080506453617406</c:v>
                </c:pt>
                <c:pt idx="16">
                  <c:v>0.92975356647132079</c:v>
                </c:pt>
                <c:pt idx="17">
                  <c:v>0.89550526748928228</c:v>
                </c:pt>
                <c:pt idx="18">
                  <c:v>0.92492271914489466</c:v>
                </c:pt>
                <c:pt idx="19">
                  <c:v>0.92803292086155365</c:v>
                </c:pt>
                <c:pt idx="20">
                  <c:v>0.88270723127649797</c:v>
                </c:pt>
                <c:pt idx="21">
                  <c:v>0.90957713026265019</c:v>
                </c:pt>
                <c:pt idx="22">
                  <c:v>0.89519566498099223</c:v>
                </c:pt>
                <c:pt idx="23">
                  <c:v>0.88250089334674453</c:v>
                </c:pt>
                <c:pt idx="24">
                  <c:v>0.85146838787900236</c:v>
                </c:pt>
                <c:pt idx="25">
                  <c:v>0.82115231350125395</c:v>
                </c:pt>
                <c:pt idx="26">
                  <c:v>0.84174390684406697</c:v>
                </c:pt>
                <c:pt idx="27">
                  <c:v>0.8641530092466746</c:v>
                </c:pt>
                <c:pt idx="28">
                  <c:v>0.8556598715308249</c:v>
                </c:pt>
                <c:pt idx="29">
                  <c:v>0.84786809681344111</c:v>
                </c:pt>
                <c:pt idx="30">
                  <c:v>0.83577939542259461</c:v>
                </c:pt>
                <c:pt idx="31">
                  <c:v>0.85590564145176473</c:v>
                </c:pt>
                <c:pt idx="32">
                  <c:v>0.83868568500600393</c:v>
                </c:pt>
                <c:pt idx="33">
                  <c:v>0.86059196449666009</c:v>
                </c:pt>
                <c:pt idx="34">
                  <c:v>0.86913943187616671</c:v>
                </c:pt>
                <c:pt idx="35">
                  <c:v>0.88880110756936748</c:v>
                </c:pt>
                <c:pt idx="36">
                  <c:v>0.909364824035644</c:v>
                </c:pt>
                <c:pt idx="37">
                  <c:v>0.95150895414939785</c:v>
                </c:pt>
                <c:pt idx="38">
                  <c:v>0.97728297883556936</c:v>
                </c:pt>
                <c:pt idx="39">
                  <c:v>0.97890934617934866</c:v>
                </c:pt>
                <c:pt idx="40">
                  <c:v>0.97031860915054013</c:v>
                </c:pt>
                <c:pt idx="41">
                  <c:v>0.9781083030147627</c:v>
                </c:pt>
                <c:pt idx="42">
                  <c:v>0.97341150362599915</c:v>
                </c:pt>
                <c:pt idx="43">
                  <c:v>0.97280548366783293</c:v>
                </c:pt>
                <c:pt idx="44">
                  <c:v>0.97750733839582893</c:v>
                </c:pt>
                <c:pt idx="45">
                  <c:v>0.9757081995454403</c:v>
                </c:pt>
                <c:pt idx="46">
                  <c:v>0.97508605035925711</c:v>
                </c:pt>
                <c:pt idx="47">
                  <c:v>0.97698119502852288</c:v>
                </c:pt>
                <c:pt idx="48">
                  <c:v>0.97864648408026766</c:v>
                </c:pt>
                <c:pt idx="49">
                  <c:v>0.97266807280340517</c:v>
                </c:pt>
                <c:pt idx="50">
                  <c:v>0.97883806258597394</c:v>
                </c:pt>
                <c:pt idx="51">
                  <c:v>0.98165059504121777</c:v>
                </c:pt>
                <c:pt idx="52">
                  <c:v>0.98449056042626348</c:v>
                </c:pt>
                <c:pt idx="53">
                  <c:v>0.98217144360525099</c:v>
                </c:pt>
                <c:pt idx="54">
                  <c:v>0.98264657488388729</c:v>
                </c:pt>
                <c:pt idx="55">
                  <c:v>0.97862204766028194</c:v>
                </c:pt>
                <c:pt idx="56">
                  <c:v>0.98082162735944889</c:v>
                </c:pt>
                <c:pt idx="57">
                  <c:v>0.97763465329934018</c:v>
                </c:pt>
                <c:pt idx="58">
                  <c:v>0.98251942463757946</c:v>
                </c:pt>
                <c:pt idx="59">
                  <c:v>0.97865929133637886</c:v>
                </c:pt>
                <c:pt idx="60">
                  <c:v>0.97944146153815048</c:v>
                </c:pt>
                <c:pt idx="61">
                  <c:v>0.98008176154512849</c:v>
                </c:pt>
                <c:pt idx="62">
                  <c:v>0.98036961773630416</c:v>
                </c:pt>
                <c:pt idx="63">
                  <c:v>0.98031691701581625</c:v>
                </c:pt>
                <c:pt idx="64">
                  <c:v>0.97960937682317673</c:v>
                </c:pt>
                <c:pt idx="65">
                  <c:v>0.98042875932249518</c:v>
                </c:pt>
                <c:pt idx="66">
                  <c:v>0.98073094039130437</c:v>
                </c:pt>
                <c:pt idx="67">
                  <c:v>0.98032472700288176</c:v>
                </c:pt>
                <c:pt idx="68">
                  <c:v>0.9805181873079295</c:v>
                </c:pt>
                <c:pt idx="69">
                  <c:v>0.98020594279274365</c:v>
                </c:pt>
                <c:pt idx="70">
                  <c:v>0.98054339700480564</c:v>
                </c:pt>
                <c:pt idx="71">
                  <c:v>0.98044870938859141</c:v>
                </c:pt>
                <c:pt idx="72">
                  <c:v>0.98044910723752576</c:v>
                </c:pt>
                <c:pt idx="73">
                  <c:v>0.98021535761577028</c:v>
                </c:pt>
                <c:pt idx="74">
                  <c:v>0.98061589489061984</c:v>
                </c:pt>
                <c:pt idx="75">
                  <c:v>0.98054162943349887</c:v>
                </c:pt>
                <c:pt idx="76">
                  <c:v>0.98021226907918413</c:v>
                </c:pt>
                <c:pt idx="77">
                  <c:v>0.98082108306949234</c:v>
                </c:pt>
                <c:pt idx="78">
                  <c:v>0.98055201930884506</c:v>
                </c:pt>
                <c:pt idx="79">
                  <c:v>0.98083399414387995</c:v>
                </c:pt>
                <c:pt idx="80">
                  <c:v>0.98070181698388248</c:v>
                </c:pt>
                <c:pt idx="81">
                  <c:v>0.98105006572023334</c:v>
                </c:pt>
                <c:pt idx="82">
                  <c:v>0.98094222819118793</c:v>
                </c:pt>
                <c:pt idx="83">
                  <c:v>0.98128602790780728</c:v>
                </c:pt>
                <c:pt idx="84">
                  <c:v>0.98006750541848486</c:v>
                </c:pt>
                <c:pt idx="85">
                  <c:v>0.98170815490764229</c:v>
                </c:pt>
                <c:pt idx="86">
                  <c:v>0.98133675237210294</c:v>
                </c:pt>
                <c:pt idx="87">
                  <c:v>0.98114613327634514</c:v>
                </c:pt>
                <c:pt idx="88">
                  <c:v>0.98179286454247983</c:v>
                </c:pt>
                <c:pt idx="89">
                  <c:v>0.98086615980028169</c:v>
                </c:pt>
                <c:pt idx="90">
                  <c:v>0.98184130801920833</c:v>
                </c:pt>
                <c:pt idx="91">
                  <c:v>0.98225132705923923</c:v>
                </c:pt>
                <c:pt idx="92">
                  <c:v>0.982117541166176</c:v>
                </c:pt>
                <c:pt idx="93">
                  <c:v>0.9827525748077155</c:v>
                </c:pt>
                <c:pt idx="94">
                  <c:v>0.98199027605832545</c:v>
                </c:pt>
                <c:pt idx="95">
                  <c:v>0.98195319384522617</c:v>
                </c:pt>
                <c:pt idx="96">
                  <c:v>0.98198974179275333</c:v>
                </c:pt>
                <c:pt idx="97">
                  <c:v>0.98224263191600669</c:v>
                </c:pt>
                <c:pt idx="98">
                  <c:v>0.98281954586944809</c:v>
                </c:pt>
                <c:pt idx="99">
                  <c:v>0.98267194062328855</c:v>
                </c:pt>
                <c:pt idx="100">
                  <c:v>0.98225284910113364</c:v>
                </c:pt>
                <c:pt idx="101">
                  <c:v>0.98280750060990718</c:v>
                </c:pt>
                <c:pt idx="102">
                  <c:v>0.9832070978723233</c:v>
                </c:pt>
                <c:pt idx="103">
                  <c:v>0.98298210235502848</c:v>
                </c:pt>
                <c:pt idx="104">
                  <c:v>0.98306218785428845</c:v>
                </c:pt>
                <c:pt idx="105">
                  <c:v>0.98325671826382344</c:v>
                </c:pt>
                <c:pt idx="106">
                  <c:v>0.98341162332583421</c:v>
                </c:pt>
                <c:pt idx="107">
                  <c:v>0.98309846732909056</c:v>
                </c:pt>
                <c:pt idx="108">
                  <c:v>0.98323524112464755</c:v>
                </c:pt>
                <c:pt idx="109">
                  <c:v>0.98363374635970047</c:v>
                </c:pt>
                <c:pt idx="110">
                  <c:v>0.98319680307446955</c:v>
                </c:pt>
                <c:pt idx="111">
                  <c:v>0.98338182455310608</c:v>
                </c:pt>
                <c:pt idx="112">
                  <c:v>0.98336013286029678</c:v>
                </c:pt>
                <c:pt idx="113">
                  <c:v>0.98365723354073853</c:v>
                </c:pt>
                <c:pt idx="114">
                  <c:v>0.98382865010884257</c:v>
                </c:pt>
                <c:pt idx="115">
                  <c:v>0.9837450848890803</c:v>
                </c:pt>
                <c:pt idx="116">
                  <c:v>0.98386172853928189</c:v>
                </c:pt>
                <c:pt idx="117">
                  <c:v>0.98397453610719199</c:v>
                </c:pt>
                <c:pt idx="118">
                  <c:v>0.98397037543105226</c:v>
                </c:pt>
                <c:pt idx="119">
                  <c:v>0.9839493763350069</c:v>
                </c:pt>
                <c:pt idx="120">
                  <c:v>0.98403142947793776</c:v>
                </c:pt>
                <c:pt idx="121">
                  <c:v>0.98424570542791168</c:v>
                </c:pt>
                <c:pt idx="122">
                  <c:v>0.98416494603559601</c:v>
                </c:pt>
                <c:pt idx="123">
                  <c:v>0.98422879958314957</c:v>
                </c:pt>
                <c:pt idx="124">
                  <c:v>0.98464902694905188</c:v>
                </c:pt>
                <c:pt idx="125">
                  <c:v>0.98438549220336846</c:v>
                </c:pt>
                <c:pt idx="126">
                  <c:v>0.98428605039216721</c:v>
                </c:pt>
                <c:pt idx="127">
                  <c:v>0.98458104011784386</c:v>
                </c:pt>
                <c:pt idx="128">
                  <c:v>0.98452181586867615</c:v>
                </c:pt>
                <c:pt idx="129">
                  <c:v>0.98464638974630891</c:v>
                </c:pt>
                <c:pt idx="130">
                  <c:v>0.98495875499483798</c:v>
                </c:pt>
                <c:pt idx="131">
                  <c:v>0.98483535863659055</c:v>
                </c:pt>
                <c:pt idx="132">
                  <c:v>0.98493660809650485</c:v>
                </c:pt>
                <c:pt idx="133">
                  <c:v>0.9846199088350146</c:v>
                </c:pt>
                <c:pt idx="134">
                  <c:v>0.98522476031551309</c:v>
                </c:pt>
                <c:pt idx="135">
                  <c:v>0.98496521926100233</c:v>
                </c:pt>
                <c:pt idx="136">
                  <c:v>0.98511869727106349</c:v>
                </c:pt>
                <c:pt idx="137">
                  <c:v>0.98483843787158809</c:v>
                </c:pt>
                <c:pt idx="138">
                  <c:v>0.98520208181247204</c:v>
                </c:pt>
                <c:pt idx="139">
                  <c:v>0.98554749065996761</c:v>
                </c:pt>
                <c:pt idx="140">
                  <c:v>0.98512443188693122</c:v>
                </c:pt>
                <c:pt idx="141">
                  <c:v>0.98520490049030063</c:v>
                </c:pt>
                <c:pt idx="142">
                  <c:v>0.98552972413474471</c:v>
                </c:pt>
                <c:pt idx="143">
                  <c:v>0.98554991265421521</c:v>
                </c:pt>
                <c:pt idx="144">
                  <c:v>0.98579364739639441</c:v>
                </c:pt>
                <c:pt idx="145">
                  <c:v>0.98570589457629731</c:v>
                </c:pt>
                <c:pt idx="146">
                  <c:v>0.98586178695990878</c:v>
                </c:pt>
                <c:pt idx="147">
                  <c:v>0.98550265702219386</c:v>
                </c:pt>
                <c:pt idx="148">
                  <c:v>0.98592237348248135</c:v>
                </c:pt>
                <c:pt idx="149">
                  <c:v>0.98544702051308386</c:v>
                </c:pt>
                <c:pt idx="150">
                  <c:v>0.98574205883879784</c:v>
                </c:pt>
                <c:pt idx="151">
                  <c:v>0.98606177483643376</c:v>
                </c:pt>
                <c:pt idx="152">
                  <c:v>0.98613188403048324</c:v>
                </c:pt>
                <c:pt idx="153">
                  <c:v>0.98621617872936895</c:v>
                </c:pt>
                <c:pt idx="154">
                  <c:v>0.9863510906653864</c:v>
                </c:pt>
                <c:pt idx="155">
                  <c:v>0.98639937034927716</c:v>
                </c:pt>
                <c:pt idx="156">
                  <c:v>0.98627938968881923</c:v>
                </c:pt>
                <c:pt idx="157">
                  <c:v>0.98690700401313469</c:v>
                </c:pt>
                <c:pt idx="158">
                  <c:v>0.98644484072521144</c:v>
                </c:pt>
                <c:pt idx="159">
                  <c:v>0.98691057074046251</c:v>
                </c:pt>
                <c:pt idx="160">
                  <c:v>0.98667086987500607</c:v>
                </c:pt>
                <c:pt idx="161">
                  <c:v>0.98666867058784347</c:v>
                </c:pt>
                <c:pt idx="162">
                  <c:v>0.98686390443403871</c:v>
                </c:pt>
                <c:pt idx="163">
                  <c:v>0.98690204791702296</c:v>
                </c:pt>
                <c:pt idx="164">
                  <c:v>0.98642876618558073</c:v>
                </c:pt>
                <c:pt idx="165">
                  <c:v>0.98678702156416287</c:v>
                </c:pt>
                <c:pt idx="166">
                  <c:v>0.9869054488849599</c:v>
                </c:pt>
                <c:pt idx="167">
                  <c:v>0.98730036104499708</c:v>
                </c:pt>
                <c:pt idx="168">
                  <c:v>0.98694537273226512</c:v>
                </c:pt>
                <c:pt idx="169">
                  <c:v>0.98712357034205622</c:v>
                </c:pt>
                <c:pt idx="170">
                  <c:v>0.98678186396208889</c:v>
                </c:pt>
                <c:pt idx="171">
                  <c:v>0.98711962680897913</c:v>
                </c:pt>
                <c:pt idx="172">
                  <c:v>0.98707259880375975</c:v>
                </c:pt>
                <c:pt idx="173">
                  <c:v>0.9873626861498852</c:v>
                </c:pt>
                <c:pt idx="174">
                  <c:v>0.9871239337915042</c:v>
                </c:pt>
                <c:pt idx="175">
                  <c:v>0.98722253404474813</c:v>
                </c:pt>
                <c:pt idx="176">
                  <c:v>0.98714228350379862</c:v>
                </c:pt>
                <c:pt idx="177">
                  <c:v>0.98724995464538945</c:v>
                </c:pt>
                <c:pt idx="178">
                  <c:v>0.98698684098521794</c:v>
                </c:pt>
                <c:pt idx="179">
                  <c:v>0.98660957351561751</c:v>
                </c:pt>
                <c:pt idx="180">
                  <c:v>0.98700400019248058</c:v>
                </c:pt>
                <c:pt idx="181">
                  <c:v>0.9866571089218048</c:v>
                </c:pt>
                <c:pt idx="182">
                  <c:v>0.98705883032813735</c:v>
                </c:pt>
                <c:pt idx="183">
                  <c:v>0.98732242634747913</c:v>
                </c:pt>
                <c:pt idx="184">
                  <c:v>0.98750700862467955</c:v>
                </c:pt>
                <c:pt idx="185">
                  <c:v>0.98772058381481864</c:v>
                </c:pt>
                <c:pt idx="186">
                  <c:v>0.98801524083643766</c:v>
                </c:pt>
                <c:pt idx="187">
                  <c:v>0.9860912374406422</c:v>
                </c:pt>
                <c:pt idx="188">
                  <c:v>0.98743839148038626</c:v>
                </c:pt>
                <c:pt idx="189">
                  <c:v>0.98650947996126537</c:v>
                </c:pt>
                <c:pt idx="190">
                  <c:v>0.98775614663785183</c:v>
                </c:pt>
                <c:pt idx="191">
                  <c:v>0.98723873372684767</c:v>
                </c:pt>
                <c:pt idx="192">
                  <c:v>0.98895297791191261</c:v>
                </c:pt>
                <c:pt idx="193">
                  <c:v>0.98875944895641754</c:v>
                </c:pt>
                <c:pt idx="194">
                  <c:v>0.98913382074055012</c:v>
                </c:pt>
                <c:pt idx="195">
                  <c:v>0.98557046679936766</c:v>
                </c:pt>
                <c:pt idx="196">
                  <c:v>0.9881310465914015</c:v>
                </c:pt>
                <c:pt idx="197">
                  <c:v>0.98498139901692239</c:v>
                </c:pt>
                <c:pt idx="198">
                  <c:v>0.98888599940456534</c:v>
                </c:pt>
                <c:pt idx="199">
                  <c:v>0.98962261499115589</c:v>
                </c:pt>
                <c:pt idx="200">
                  <c:v>0.98890755718234857</c:v>
                </c:pt>
                <c:pt idx="201">
                  <c:v>0.98912043012932127</c:v>
                </c:pt>
                <c:pt idx="202">
                  <c:v>0.98397339184072652</c:v>
                </c:pt>
                <c:pt idx="203">
                  <c:v>0.98625884519048934</c:v>
                </c:pt>
                <c:pt idx="204">
                  <c:v>0.98755966532965211</c:v>
                </c:pt>
                <c:pt idx="205">
                  <c:v>0.99133329519245328</c:v>
                </c:pt>
                <c:pt idx="206">
                  <c:v>0.98999879085756748</c:v>
                </c:pt>
                <c:pt idx="207">
                  <c:v>0.9872374860342451</c:v>
                </c:pt>
                <c:pt idx="208">
                  <c:v>0.98195445500412426</c:v>
                </c:pt>
                <c:pt idx="209">
                  <c:v>0.97383241198937109</c:v>
                </c:pt>
                <c:pt idx="210">
                  <c:v>0.95670853618104468</c:v>
                </c:pt>
                <c:pt idx="211">
                  <c:v>0.93930575706960329</c:v>
                </c:pt>
                <c:pt idx="212">
                  <c:v>0.88748235153138821</c:v>
                </c:pt>
                <c:pt idx="213">
                  <c:v>0.88281957853890103</c:v>
                </c:pt>
                <c:pt idx="214">
                  <c:v>0.87594184384509122</c:v>
                </c:pt>
                <c:pt idx="215">
                  <c:v>0.85925590842736854</c:v>
                </c:pt>
                <c:pt idx="216">
                  <c:v>0.82328037863519687</c:v>
                </c:pt>
                <c:pt idx="217">
                  <c:v>0.77483140884323498</c:v>
                </c:pt>
                <c:pt idx="218">
                  <c:v>0.87108781970310201</c:v>
                </c:pt>
                <c:pt idx="219">
                  <c:v>0.84500344689091433</c:v>
                </c:pt>
                <c:pt idx="220">
                  <c:v>0.8840290810466549</c:v>
                </c:pt>
                <c:pt idx="221">
                  <c:v>0.89602420247055004</c:v>
                </c:pt>
                <c:pt idx="222">
                  <c:v>0.82876481826157955</c:v>
                </c:pt>
                <c:pt idx="223">
                  <c:v>0.79653250823414634</c:v>
                </c:pt>
                <c:pt idx="224">
                  <c:v>0.79122051186069242</c:v>
                </c:pt>
                <c:pt idx="225">
                  <c:v>0.82931637606719144</c:v>
                </c:pt>
                <c:pt idx="226">
                  <c:v>0.77231566665547213</c:v>
                </c:pt>
                <c:pt idx="227">
                  <c:v>0.7677311646131274</c:v>
                </c:pt>
                <c:pt idx="228">
                  <c:v>0.80459655159900145</c:v>
                </c:pt>
                <c:pt idx="229">
                  <c:v>0.84948601611368946</c:v>
                </c:pt>
                <c:pt idx="230">
                  <c:v>0.86121253755770732</c:v>
                </c:pt>
                <c:pt idx="231">
                  <c:v>0.68400828386668999</c:v>
                </c:pt>
                <c:pt idx="232">
                  <c:v>0.73327726145364736</c:v>
                </c:pt>
                <c:pt idx="233">
                  <c:v>0.83515536270354385</c:v>
                </c:pt>
                <c:pt idx="234">
                  <c:v>0.79892459988788633</c:v>
                </c:pt>
                <c:pt idx="235">
                  <c:v>0.78501905234957514</c:v>
                </c:pt>
                <c:pt idx="236">
                  <c:v>0.85458121939487874</c:v>
                </c:pt>
                <c:pt idx="237">
                  <c:v>0.7767627053303825</c:v>
                </c:pt>
                <c:pt idx="238">
                  <c:v>0.79976980125238517</c:v>
                </c:pt>
                <c:pt idx="239">
                  <c:v>0.8198627149292752</c:v>
                </c:pt>
                <c:pt idx="240">
                  <c:v>0.87826366351364493</c:v>
                </c:pt>
              </c:numCache>
            </c:numRef>
          </c:yVal>
          <c:smooth val="0"/>
          <c:extLst>
            <c:ext xmlns:c16="http://schemas.microsoft.com/office/drawing/2014/chart" uri="{C3380CC4-5D6E-409C-BE32-E72D297353CC}">
              <c16:uniqueId val="{00000000-8292-4979-BC31-378D5406FA42}"/>
            </c:ext>
          </c:extLst>
        </c:ser>
        <c:dLbls>
          <c:showLegendKey val="0"/>
          <c:showVal val="0"/>
          <c:showCatName val="0"/>
          <c:showSerName val="0"/>
          <c:showPercent val="0"/>
          <c:showBubbleSize val="0"/>
        </c:dLbls>
        <c:axId val="589032816"/>
        <c:axId val="589027536"/>
      </c:scatterChart>
      <c:valAx>
        <c:axId val="589032816"/>
        <c:scaling>
          <c:orientation val="minMax"/>
          <c:max val="60"/>
          <c:min val="-60"/>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027536"/>
        <c:crosses val="autoZero"/>
        <c:crossBetween val="midCat"/>
      </c:valAx>
      <c:valAx>
        <c:axId val="58902753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03281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29</xdr:row>
      <xdr:rowOff>7620</xdr:rowOff>
    </xdr:from>
    <xdr:to>
      <xdr:col>3</xdr:col>
      <xdr:colOff>0</xdr:colOff>
      <xdr:row>44</xdr:row>
      <xdr:rowOff>83820</xdr:rowOff>
    </xdr:to>
    <xdr:graphicFrame macro="">
      <xdr:nvGraphicFramePr>
        <xdr:cNvPr id="3" name="Chart 2">
          <a:extLst>
            <a:ext uri="{FF2B5EF4-FFF2-40B4-BE49-F238E27FC236}">
              <a16:creationId xmlns:a16="http://schemas.microsoft.com/office/drawing/2014/main" id="{CA4CCFEF-A82D-C439-75BB-28789ADFE7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46</xdr:row>
      <xdr:rowOff>83820</xdr:rowOff>
    </xdr:from>
    <xdr:to>
      <xdr:col>2</xdr:col>
      <xdr:colOff>1127760</xdr:colOff>
      <xdr:row>61</xdr:row>
      <xdr:rowOff>83820</xdr:rowOff>
    </xdr:to>
    <xdr:graphicFrame macro="">
      <xdr:nvGraphicFramePr>
        <xdr:cNvPr id="2" name="Chart 1">
          <a:extLst>
            <a:ext uri="{FF2B5EF4-FFF2-40B4-BE49-F238E27FC236}">
              <a16:creationId xmlns:a16="http://schemas.microsoft.com/office/drawing/2014/main" id="{EB3BEA51-756F-EB69-5922-585B3BDD46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29</xdr:row>
      <xdr:rowOff>7620</xdr:rowOff>
    </xdr:from>
    <xdr:to>
      <xdr:col>3</xdr:col>
      <xdr:colOff>0</xdr:colOff>
      <xdr:row>44</xdr:row>
      <xdr:rowOff>83820</xdr:rowOff>
    </xdr:to>
    <xdr:graphicFrame macro="">
      <xdr:nvGraphicFramePr>
        <xdr:cNvPr id="2" name="Chart 1">
          <a:extLst>
            <a:ext uri="{FF2B5EF4-FFF2-40B4-BE49-F238E27FC236}">
              <a16:creationId xmlns:a16="http://schemas.microsoft.com/office/drawing/2014/main" id="{B13D0CFE-3841-4ACD-AD52-58E6D0365D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46</xdr:row>
      <xdr:rowOff>83820</xdr:rowOff>
    </xdr:from>
    <xdr:to>
      <xdr:col>2</xdr:col>
      <xdr:colOff>1127760</xdr:colOff>
      <xdr:row>61</xdr:row>
      <xdr:rowOff>83820</xdr:rowOff>
    </xdr:to>
    <xdr:graphicFrame macro="">
      <xdr:nvGraphicFramePr>
        <xdr:cNvPr id="3" name="Chart 2">
          <a:extLst>
            <a:ext uri="{FF2B5EF4-FFF2-40B4-BE49-F238E27FC236}">
              <a16:creationId xmlns:a16="http://schemas.microsoft.com/office/drawing/2014/main" id="{744DFC33-37AC-4C40-A4D0-401F384F42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7AB41-06BE-43F8-A92B-022058B8DA8B}">
  <sheetPr codeName="Sheet1"/>
  <dimension ref="A1:C19"/>
  <sheetViews>
    <sheetView workbookViewId="0">
      <selection activeCell="B4" sqref="B4:C19"/>
    </sheetView>
  </sheetViews>
  <sheetFormatPr defaultRowHeight="14.4" x14ac:dyDescent="0.3"/>
  <cols>
    <col min="1" max="1" width="23.33203125" customWidth="1"/>
    <col min="2" max="2" width="9.44140625" bestFit="1" customWidth="1"/>
    <col min="3" max="3" width="14.33203125" customWidth="1"/>
  </cols>
  <sheetData>
    <row r="1" spans="1:3" ht="25.8" x14ac:dyDescent="0.5">
      <c r="A1" s="25" t="s">
        <v>10</v>
      </c>
      <c r="B1" s="25"/>
      <c r="C1" s="25"/>
    </row>
    <row r="2" spans="1:3" ht="18" x14ac:dyDescent="0.35">
      <c r="A2" s="26" t="s">
        <v>27</v>
      </c>
      <c r="B2" s="26"/>
      <c r="C2" s="26"/>
    </row>
    <row r="4" spans="1:3" x14ac:dyDescent="0.3">
      <c r="A4" s="1" t="s">
        <v>5</v>
      </c>
      <c r="B4" s="27" t="s">
        <v>6</v>
      </c>
      <c r="C4" s="27"/>
    </row>
    <row r="5" spans="1:3" x14ac:dyDescent="0.3">
      <c r="A5" s="1" t="s">
        <v>19</v>
      </c>
      <c r="B5" s="27" t="s">
        <v>82</v>
      </c>
      <c r="C5" s="27"/>
    </row>
    <row r="6" spans="1:3" x14ac:dyDescent="0.3">
      <c r="A6" s="1" t="s">
        <v>20</v>
      </c>
      <c r="B6" s="27" t="s">
        <v>21</v>
      </c>
      <c r="C6" s="27"/>
    </row>
    <row r="7" spans="1:3" x14ac:dyDescent="0.3">
      <c r="A7" s="1"/>
    </row>
    <row r="8" spans="1:3" x14ac:dyDescent="0.3">
      <c r="A8" s="1" t="s">
        <v>11</v>
      </c>
      <c r="B8" t="s">
        <v>12</v>
      </c>
    </row>
    <row r="10" spans="1:3" x14ac:dyDescent="0.3">
      <c r="A10" s="1" t="s">
        <v>7</v>
      </c>
      <c r="B10">
        <v>670</v>
      </c>
      <c r="C10" t="s">
        <v>8</v>
      </c>
    </row>
    <row r="11" spans="1:3" x14ac:dyDescent="0.3">
      <c r="A11" s="1" t="s">
        <v>9</v>
      </c>
      <c r="B11">
        <v>7</v>
      </c>
      <c r="C11" t="s">
        <v>3</v>
      </c>
    </row>
    <row r="13" spans="1:3" x14ac:dyDescent="0.3">
      <c r="A13" s="1" t="s">
        <v>22</v>
      </c>
      <c r="B13">
        <v>24</v>
      </c>
      <c r="C13" t="s">
        <v>18</v>
      </c>
    </row>
    <row r="14" spans="1:3" x14ac:dyDescent="0.3">
      <c r="A14" s="1" t="s">
        <v>23</v>
      </c>
      <c r="B14">
        <v>34</v>
      </c>
      <c r="C14" t="s">
        <v>18</v>
      </c>
    </row>
    <row r="15" spans="1:3" x14ac:dyDescent="0.3">
      <c r="A15" s="1" t="s">
        <v>28</v>
      </c>
      <c r="B15">
        <v>0.5</v>
      </c>
      <c r="C15" t="s">
        <v>24</v>
      </c>
    </row>
    <row r="16" spans="1:3" x14ac:dyDescent="0.3">
      <c r="A16" s="1"/>
    </row>
    <row r="17" spans="1:3" x14ac:dyDescent="0.3">
      <c r="A17" s="1" t="s">
        <v>25</v>
      </c>
    </row>
    <row r="18" spans="1:3" x14ac:dyDescent="0.3">
      <c r="A18" s="1" t="s">
        <v>29</v>
      </c>
      <c r="B18">
        <v>9</v>
      </c>
      <c r="C18" t="s">
        <v>26</v>
      </c>
    </row>
    <row r="19" spans="1:3" x14ac:dyDescent="0.3">
      <c r="A19" s="1" t="s">
        <v>30</v>
      </c>
      <c r="B19">
        <v>32</v>
      </c>
      <c r="C19" t="s">
        <v>26</v>
      </c>
    </row>
  </sheetData>
  <mergeCells count="5">
    <mergeCell ref="A1:C1"/>
    <mergeCell ref="A2:C2"/>
    <mergeCell ref="B6:C6"/>
    <mergeCell ref="B5:C5"/>
    <mergeCell ref="B4:C4"/>
  </mergeCells>
  <pageMargins left="0.7" right="0.7" top="0.75" bottom="0.75" header="0.3" footer="0.3"/>
  <pageSetup paperSize="261" orientation="landscape" horizontalDpi="180" verticalDpi="18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97B11-B821-419B-9B57-B24B0E6C9853}">
  <sheetPr codeName="Sheet2"/>
  <dimension ref="A1:R249"/>
  <sheetViews>
    <sheetView tabSelected="1" workbookViewId="0">
      <selection activeCell="B18" sqref="B18"/>
    </sheetView>
  </sheetViews>
  <sheetFormatPr defaultRowHeight="14.4" x14ac:dyDescent="0.3"/>
  <cols>
    <col min="1" max="1" width="23.21875" bestFit="1" customWidth="1"/>
    <col min="2" max="2" width="16.33203125" bestFit="1" customWidth="1"/>
    <col min="3" max="3" width="16.5546875" customWidth="1"/>
    <col min="4" max="4" width="1.5546875" customWidth="1"/>
    <col min="5" max="5" width="6.21875" bestFit="1" customWidth="1"/>
    <col min="6" max="6" width="8.33203125" bestFit="1" customWidth="1"/>
    <col min="7" max="8" width="9.109375" bestFit="1" customWidth="1"/>
    <col min="9" max="9" width="10.109375" bestFit="1" customWidth="1"/>
    <col min="10" max="10" width="1.6640625" customWidth="1"/>
    <col min="11" max="11" width="8.21875" bestFit="1" customWidth="1"/>
    <col min="12" max="13" width="8.88671875" bestFit="1" customWidth="1"/>
    <col min="14" max="14" width="8.88671875" customWidth="1"/>
    <col min="17" max="17" width="8.21875" bestFit="1" customWidth="1"/>
  </cols>
  <sheetData>
    <row r="1" spans="1:18" ht="25.8" x14ac:dyDescent="0.5">
      <c r="A1" s="25" t="s">
        <v>39</v>
      </c>
      <c r="B1" s="25"/>
      <c r="C1" s="25"/>
      <c r="E1" s="25" t="s">
        <v>81</v>
      </c>
      <c r="F1" s="25"/>
      <c r="G1" s="25"/>
      <c r="H1" s="25"/>
      <c r="I1" s="25"/>
    </row>
    <row r="3" spans="1:18" x14ac:dyDescent="0.3">
      <c r="A3" s="1" t="s">
        <v>13</v>
      </c>
      <c r="E3" s="28" t="s">
        <v>33</v>
      </c>
      <c r="F3" s="28"/>
      <c r="G3" s="28"/>
      <c r="H3" s="28"/>
      <c r="I3" s="28"/>
      <c r="K3" s="28" t="s">
        <v>43</v>
      </c>
      <c r="L3" s="28"/>
      <c r="M3" s="28"/>
      <c r="N3" s="28"/>
      <c r="O3" s="28"/>
      <c r="P3" s="28"/>
      <c r="Q3" s="28"/>
      <c r="R3" s="28"/>
    </row>
    <row r="4" spans="1:18" x14ac:dyDescent="0.3">
      <c r="A4" s="1"/>
      <c r="E4" s="27" t="s">
        <v>37</v>
      </c>
      <c r="F4" s="27"/>
      <c r="G4" s="27"/>
      <c r="H4" s="27"/>
      <c r="I4" s="27"/>
      <c r="K4" s="27" t="s">
        <v>48</v>
      </c>
      <c r="L4" s="27"/>
      <c r="M4" s="27"/>
      <c r="N4" s="27"/>
      <c r="O4" s="27"/>
      <c r="P4" s="27"/>
      <c r="Q4" s="27"/>
      <c r="R4" s="27"/>
    </row>
    <row r="5" spans="1:18" x14ac:dyDescent="0.3">
      <c r="A5" s="1" t="s">
        <v>14</v>
      </c>
      <c r="B5" t="s">
        <v>0</v>
      </c>
    </row>
    <row r="6" spans="1:18" x14ac:dyDescent="0.3">
      <c r="A6" s="1" t="s">
        <v>15</v>
      </c>
      <c r="B6" t="s">
        <v>4</v>
      </c>
      <c r="E6" s="20" t="s">
        <v>35</v>
      </c>
      <c r="F6" s="20" t="s">
        <v>38</v>
      </c>
      <c r="G6" s="20" t="s">
        <v>38</v>
      </c>
      <c r="H6" s="20" t="s">
        <v>38</v>
      </c>
      <c r="I6" s="20" t="s">
        <v>38</v>
      </c>
      <c r="J6" s="3"/>
      <c r="K6" s="29" t="s">
        <v>51</v>
      </c>
      <c r="L6" s="30"/>
      <c r="M6" s="31"/>
      <c r="N6" s="29" t="s">
        <v>52</v>
      </c>
      <c r="O6" s="30"/>
      <c r="P6" s="31"/>
      <c r="Q6" s="21" t="s">
        <v>47</v>
      </c>
      <c r="R6" s="20" t="s">
        <v>49</v>
      </c>
    </row>
    <row r="7" spans="1:18" x14ac:dyDescent="0.3">
      <c r="A7" s="1" t="s">
        <v>16</v>
      </c>
      <c r="B7" t="s">
        <v>1</v>
      </c>
      <c r="E7" s="10" t="s">
        <v>64</v>
      </c>
      <c r="F7" s="10" t="s">
        <v>36</v>
      </c>
      <c r="G7" s="10" t="s">
        <v>36</v>
      </c>
      <c r="H7" s="10" t="s">
        <v>36</v>
      </c>
      <c r="I7" s="10" t="s">
        <v>36</v>
      </c>
      <c r="J7" s="3"/>
      <c r="K7" s="11" t="s">
        <v>40</v>
      </c>
      <c r="L7" s="3" t="s">
        <v>41</v>
      </c>
      <c r="M7" s="12" t="s">
        <v>42</v>
      </c>
      <c r="N7" s="11" t="s">
        <v>44</v>
      </c>
      <c r="O7" s="3" t="s">
        <v>45</v>
      </c>
      <c r="P7" s="12" t="s">
        <v>46</v>
      </c>
      <c r="Q7" s="13"/>
      <c r="R7" s="10" t="s">
        <v>71</v>
      </c>
    </row>
    <row r="8" spans="1:18" x14ac:dyDescent="0.3">
      <c r="A8" s="1" t="s">
        <v>73</v>
      </c>
      <c r="B8" t="s">
        <v>74</v>
      </c>
      <c r="E8" s="14"/>
      <c r="F8" s="14" t="s">
        <v>67</v>
      </c>
      <c r="G8" s="14" t="s">
        <v>68</v>
      </c>
      <c r="H8" s="14" t="s">
        <v>69</v>
      </c>
      <c r="I8" s="14" t="s">
        <v>70</v>
      </c>
      <c r="J8" s="3"/>
      <c r="K8" s="15"/>
      <c r="L8" s="16"/>
      <c r="M8" s="17"/>
      <c r="N8" s="15"/>
      <c r="O8" s="16"/>
      <c r="P8" s="17"/>
      <c r="Q8" s="18"/>
      <c r="R8" s="19"/>
    </row>
    <row r="9" spans="1:18" x14ac:dyDescent="0.3">
      <c r="A9" s="1" t="s">
        <v>17</v>
      </c>
      <c r="B9" t="s">
        <v>75</v>
      </c>
      <c r="E9" s="4">
        <v>-60</v>
      </c>
      <c r="F9">
        <v>2.0152999999999998E-5</v>
      </c>
      <c r="G9">
        <v>1.8117E-5</v>
      </c>
      <c r="H9">
        <v>1.9783999999999999E-5</v>
      </c>
      <c r="I9">
        <v>2.2894000000000001E-5</v>
      </c>
      <c r="J9" s="5"/>
      <c r="K9" s="5">
        <f t="shared" ref="K9:K72" si="0">F9+H9</f>
        <v>3.9936999999999994E-5</v>
      </c>
      <c r="L9" s="5">
        <f>F9-H9</f>
        <v>3.6899999999999935E-7</v>
      </c>
      <c r="M9" s="5">
        <f>G9-I9</f>
        <v>-4.7770000000000019E-6</v>
      </c>
      <c r="N9">
        <v>1</v>
      </c>
      <c r="O9" s="5">
        <f>L9/K9</f>
        <v>9.2395522948643966E-3</v>
      </c>
      <c r="P9" s="5">
        <f>M9/K9</f>
        <v>-0.11961339109096834</v>
      </c>
      <c r="Q9" s="5">
        <f>SQRT(O9^2+P9^2)</f>
        <v>0.11996971557393341</v>
      </c>
      <c r="R9" s="5">
        <f>0.5*ATAN(P9/O9)</f>
        <v>-0.74685214093114682</v>
      </c>
    </row>
    <row r="10" spans="1:18" x14ac:dyDescent="0.3">
      <c r="A10" s="1" t="s">
        <v>31</v>
      </c>
      <c r="B10" t="s">
        <v>2</v>
      </c>
      <c r="E10" s="4">
        <v>-59.5</v>
      </c>
      <c r="F10">
        <v>1.9487000000000002E-5</v>
      </c>
      <c r="G10">
        <v>1.5979999999999999E-5</v>
      </c>
      <c r="H10">
        <v>1.9069E-5</v>
      </c>
      <c r="I10">
        <v>2.3408E-5</v>
      </c>
      <c r="J10" s="5"/>
      <c r="K10" s="5">
        <f t="shared" si="0"/>
        <v>3.8556000000000002E-5</v>
      </c>
      <c r="L10" s="5">
        <f t="shared" ref="L10:L73" si="1">F10-H10</f>
        <v>4.1800000000000176E-7</v>
      </c>
      <c r="M10" s="5">
        <f t="shared" ref="M10:M73" si="2">G10-I10</f>
        <v>-7.4280000000000007E-6</v>
      </c>
      <c r="N10">
        <v>1</v>
      </c>
      <c r="O10" s="5">
        <f t="shared" ref="O10:O73" si="3">L10/K10</f>
        <v>1.0841373586471671E-2</v>
      </c>
      <c r="P10" s="5">
        <f t="shared" ref="P10:P73" si="4">M10/K10</f>
        <v>-0.19265483971366326</v>
      </c>
      <c r="Q10" s="5">
        <f t="shared" ref="Q10:Q73" si="5">SQRT(O10^2+P10^2)</f>
        <v>0.19295963994146217</v>
      </c>
      <c r="R10" s="5">
        <f t="shared" ref="R10:R73" si="6">0.5*ATAN(P10/O10)</f>
        <v>-0.75729102771436951</v>
      </c>
    </row>
    <row r="11" spans="1:18" x14ac:dyDescent="0.3">
      <c r="A11" s="1" t="s">
        <v>58</v>
      </c>
      <c r="B11" t="s">
        <v>59</v>
      </c>
      <c r="E11" s="4">
        <v>-59</v>
      </c>
      <c r="F11">
        <v>2.1807999999999999E-5</v>
      </c>
      <c r="G11">
        <v>1.9052E-5</v>
      </c>
      <c r="H11">
        <v>2.1089000000000001E-5</v>
      </c>
      <c r="I11">
        <v>2.4280000000000001E-5</v>
      </c>
      <c r="J11" s="5"/>
      <c r="K11" s="5">
        <f t="shared" si="0"/>
        <v>4.2896999999999999E-5</v>
      </c>
      <c r="L11" s="5">
        <f t="shared" si="1"/>
        <v>7.1899999999999769E-7</v>
      </c>
      <c r="M11" s="5">
        <f t="shared" si="2"/>
        <v>-5.2280000000000014E-6</v>
      </c>
      <c r="N11">
        <v>1</v>
      </c>
      <c r="O11" s="5">
        <f t="shared" si="3"/>
        <v>1.676107886332372E-2</v>
      </c>
      <c r="P11" s="5">
        <f t="shared" si="4"/>
        <v>-0.12187332447490504</v>
      </c>
      <c r="Q11" s="5">
        <f t="shared" si="5"/>
        <v>0.12302049009505711</v>
      </c>
      <c r="R11" s="5">
        <f t="shared" si="6"/>
        <v>-0.71706250256941528</v>
      </c>
    </row>
    <row r="12" spans="1:18" x14ac:dyDescent="0.3">
      <c r="A12" s="1" t="s">
        <v>60</v>
      </c>
      <c r="B12" t="s">
        <v>61</v>
      </c>
      <c r="E12" s="4">
        <v>-58.5</v>
      </c>
      <c r="F12">
        <v>2.2393000000000001E-5</v>
      </c>
      <c r="G12">
        <v>1.8029E-5</v>
      </c>
      <c r="H12">
        <v>2.056E-5</v>
      </c>
      <c r="I12">
        <v>2.4416000000000001E-5</v>
      </c>
      <c r="J12" s="5"/>
      <c r="K12" s="5">
        <f t="shared" si="0"/>
        <v>4.2953E-5</v>
      </c>
      <c r="L12" s="5">
        <f t="shared" si="1"/>
        <v>1.8330000000000009E-6</v>
      </c>
      <c r="M12" s="5">
        <f t="shared" si="2"/>
        <v>-6.3870000000000017E-6</v>
      </c>
      <c r="N12">
        <v>1</v>
      </c>
      <c r="O12" s="5">
        <f t="shared" si="3"/>
        <v>4.2674551253695923E-2</v>
      </c>
      <c r="P12" s="5">
        <f t="shared" si="4"/>
        <v>-0.14869741345191259</v>
      </c>
      <c r="Q12" s="5">
        <f t="shared" si="5"/>
        <v>0.15469983223001038</v>
      </c>
      <c r="R12" s="5">
        <f t="shared" si="6"/>
        <v>-0.64565918688072377</v>
      </c>
    </row>
    <row r="13" spans="1:18" x14ac:dyDescent="0.3">
      <c r="A13" s="1" t="s">
        <v>32</v>
      </c>
      <c r="E13" s="4">
        <v>-58</v>
      </c>
      <c r="F13">
        <v>2.4777E-5</v>
      </c>
      <c r="G13">
        <v>1.8834999999999998E-5</v>
      </c>
      <c r="H13">
        <v>2.0530000000000002E-5</v>
      </c>
      <c r="I13">
        <v>2.7529999999999999E-5</v>
      </c>
      <c r="J13" s="5"/>
      <c r="K13" s="5">
        <f t="shared" si="0"/>
        <v>4.5307000000000005E-5</v>
      </c>
      <c r="L13" s="5">
        <f t="shared" si="1"/>
        <v>4.2469999999999985E-6</v>
      </c>
      <c r="M13" s="5">
        <f t="shared" si="2"/>
        <v>-8.6950000000000006E-6</v>
      </c>
      <c r="N13">
        <v>1</v>
      </c>
      <c r="O13" s="5">
        <f t="shared" si="3"/>
        <v>9.3738274438828387E-2</v>
      </c>
      <c r="P13" s="5">
        <f t="shared" si="4"/>
        <v>-0.19191294943386231</v>
      </c>
      <c r="Q13" s="5">
        <f t="shared" si="5"/>
        <v>0.21358240623977739</v>
      </c>
      <c r="R13" s="5">
        <f t="shared" si="6"/>
        <v>-0.5582190466626642</v>
      </c>
    </row>
    <row r="14" spans="1:18" x14ac:dyDescent="0.3">
      <c r="A14" s="1"/>
      <c r="E14" s="4">
        <v>-57.5</v>
      </c>
      <c r="F14">
        <v>2.4226000000000001E-5</v>
      </c>
      <c r="G14">
        <v>2.0727999999999999E-5</v>
      </c>
      <c r="H14">
        <v>2.0661000000000001E-5</v>
      </c>
      <c r="I14">
        <v>2.3971000000000001E-5</v>
      </c>
      <c r="J14" s="5"/>
      <c r="K14" s="5">
        <f t="shared" si="0"/>
        <v>4.4887000000000006E-5</v>
      </c>
      <c r="L14" s="5">
        <f t="shared" si="1"/>
        <v>3.5650000000000006E-6</v>
      </c>
      <c r="M14" s="5">
        <f t="shared" si="2"/>
        <v>-3.2430000000000027E-6</v>
      </c>
      <c r="N14">
        <v>1</v>
      </c>
      <c r="O14" s="5">
        <f t="shared" si="3"/>
        <v>7.9421658832178582E-2</v>
      </c>
      <c r="P14" s="5">
        <f t="shared" si="4"/>
        <v>-7.22480896473367E-2</v>
      </c>
      <c r="Q14" s="5">
        <f t="shared" si="5"/>
        <v>0.10736659792200072</v>
      </c>
      <c r="R14" s="5">
        <f t="shared" si="6"/>
        <v>-0.36906804369837826</v>
      </c>
    </row>
    <row r="15" spans="1:18" x14ac:dyDescent="0.3">
      <c r="A15" s="1" t="s">
        <v>34</v>
      </c>
      <c r="B15" s="2">
        <v>20</v>
      </c>
      <c r="C15" s="2" t="s">
        <v>66</v>
      </c>
      <c r="E15" s="4">
        <v>-57</v>
      </c>
      <c r="F15">
        <v>1.9681E-5</v>
      </c>
      <c r="G15">
        <v>1.7765999999999999E-5</v>
      </c>
      <c r="H15">
        <v>2.1416999999999998E-5</v>
      </c>
      <c r="I15">
        <v>2.3283000000000001E-5</v>
      </c>
      <c r="J15" s="5"/>
      <c r="K15" s="5">
        <f t="shared" si="0"/>
        <v>4.1097999999999999E-5</v>
      </c>
      <c r="L15" s="5">
        <f t="shared" si="1"/>
        <v>-1.7359999999999983E-6</v>
      </c>
      <c r="M15" s="5">
        <f t="shared" si="2"/>
        <v>-5.5170000000000016E-6</v>
      </c>
      <c r="N15">
        <v>1</v>
      </c>
      <c r="O15" s="5">
        <f t="shared" si="3"/>
        <v>-4.2240498321086145E-2</v>
      </c>
      <c r="P15" s="5">
        <f t="shared" si="4"/>
        <v>-0.13424010900773764</v>
      </c>
      <c r="Q15" s="5">
        <f t="shared" si="5"/>
        <v>0.14072905373384334</v>
      </c>
      <c r="R15" s="5">
        <f t="shared" si="6"/>
        <v>0.63297070696748814</v>
      </c>
    </row>
    <row r="16" spans="1:18" x14ac:dyDescent="0.3">
      <c r="A16" s="1" t="s">
        <v>76</v>
      </c>
      <c r="B16" s="2">
        <v>4.0605000000000002</v>
      </c>
      <c r="C16" s="2" t="s">
        <v>3</v>
      </c>
      <c r="E16" s="4">
        <v>-56.5</v>
      </c>
      <c r="F16">
        <v>2.0392000000000001E-5</v>
      </c>
      <c r="G16">
        <v>1.9695999999999999E-5</v>
      </c>
      <c r="H16">
        <v>2.3492000000000001E-5</v>
      </c>
      <c r="I16">
        <v>2.4553999999999999E-5</v>
      </c>
      <c r="J16" s="5"/>
      <c r="K16" s="5">
        <f t="shared" si="0"/>
        <v>4.3884000000000002E-5</v>
      </c>
      <c r="L16" s="5">
        <f t="shared" si="1"/>
        <v>-3.1000000000000008E-6</v>
      </c>
      <c r="M16" s="5">
        <f t="shared" si="2"/>
        <v>-4.8579999999999999E-6</v>
      </c>
      <c r="N16">
        <v>1</v>
      </c>
      <c r="O16" s="5">
        <f t="shared" si="3"/>
        <v>-7.0640780238811429E-2</v>
      </c>
      <c r="P16" s="5">
        <f t="shared" si="4"/>
        <v>-0.11070093883875672</v>
      </c>
      <c r="Q16" s="5">
        <f t="shared" si="5"/>
        <v>0.13131952517630502</v>
      </c>
      <c r="R16" s="5">
        <f t="shared" si="6"/>
        <v>0.50140803924427602</v>
      </c>
    </row>
    <row r="17" spans="1:18" x14ac:dyDescent="0.3">
      <c r="A17" s="1" t="s">
        <v>79</v>
      </c>
      <c r="B17">
        <v>0.191</v>
      </c>
      <c r="C17" t="s">
        <v>18</v>
      </c>
      <c r="E17" s="4">
        <v>-56</v>
      </c>
      <c r="F17">
        <v>1.9454E-5</v>
      </c>
      <c r="G17">
        <v>1.6973000000000002E-5</v>
      </c>
      <c r="H17">
        <v>2.0295000000000001E-5</v>
      </c>
      <c r="I17">
        <v>2.2167999999999998E-5</v>
      </c>
      <c r="J17" s="5"/>
      <c r="K17" s="5">
        <f t="shared" si="0"/>
        <v>3.9749000000000002E-5</v>
      </c>
      <c r="L17" s="5">
        <f t="shared" si="1"/>
        <v>-8.4100000000000093E-7</v>
      </c>
      <c r="M17" s="5">
        <f t="shared" si="2"/>
        <v>-5.1949999999999968E-6</v>
      </c>
      <c r="N17">
        <v>1</v>
      </c>
      <c r="O17" s="5">
        <f t="shared" si="3"/>
        <v>-2.1157764975219526E-2</v>
      </c>
      <c r="P17" s="5">
        <f t="shared" si="4"/>
        <v>-0.13069511182671253</v>
      </c>
      <c r="Q17" s="5">
        <f t="shared" si="5"/>
        <v>0.13239661352974069</v>
      </c>
      <c r="R17" s="5">
        <f t="shared" si="6"/>
        <v>0.70515113286463094</v>
      </c>
    </row>
    <row r="18" spans="1:18" x14ac:dyDescent="0.3">
      <c r="A18" s="1" t="s">
        <v>77</v>
      </c>
      <c r="B18" s="2">
        <v>275</v>
      </c>
      <c r="C18" s="2" t="s">
        <v>78</v>
      </c>
      <c r="E18" s="4">
        <v>-55.5</v>
      </c>
      <c r="F18">
        <v>2.9459999999999999E-5</v>
      </c>
      <c r="G18">
        <v>2.0403000000000001E-5</v>
      </c>
      <c r="H18">
        <v>2.5332000000000001E-5</v>
      </c>
      <c r="I18">
        <v>3.3059000000000003E-5</v>
      </c>
      <c r="J18" s="5"/>
      <c r="K18" s="5">
        <f t="shared" si="0"/>
        <v>5.4792E-5</v>
      </c>
      <c r="L18" s="5">
        <f t="shared" si="1"/>
        <v>4.1279999999999984E-6</v>
      </c>
      <c r="M18" s="5">
        <f t="shared" si="2"/>
        <v>-1.2656000000000002E-5</v>
      </c>
      <c r="N18">
        <v>1</v>
      </c>
      <c r="O18" s="5">
        <f t="shared" si="3"/>
        <v>7.533946561541828E-2</v>
      </c>
      <c r="P18" s="5">
        <f t="shared" si="4"/>
        <v>-0.23098262520075927</v>
      </c>
      <c r="Q18" s="5">
        <f t="shared" si="5"/>
        <v>0.24295886117581969</v>
      </c>
      <c r="R18" s="5">
        <f t="shared" si="6"/>
        <v>-0.62775355199592975</v>
      </c>
    </row>
    <row r="19" spans="1:18" x14ac:dyDescent="0.3">
      <c r="A19" s="1"/>
      <c r="E19" s="4">
        <v>-55</v>
      </c>
      <c r="F19">
        <v>2.3394999999999999E-5</v>
      </c>
      <c r="G19">
        <v>1.9565E-5</v>
      </c>
      <c r="H19">
        <v>2.1625E-5</v>
      </c>
      <c r="I19">
        <v>2.5326000000000001E-5</v>
      </c>
      <c r="J19" s="5"/>
      <c r="K19" s="5">
        <f t="shared" si="0"/>
        <v>4.5019999999999999E-5</v>
      </c>
      <c r="L19" s="5">
        <f t="shared" si="1"/>
        <v>1.7699999999999983E-6</v>
      </c>
      <c r="M19" s="5">
        <f t="shared" si="2"/>
        <v>-5.7610000000000013E-6</v>
      </c>
      <c r="N19">
        <v>1</v>
      </c>
      <c r="O19" s="5">
        <f t="shared" si="3"/>
        <v>3.9315859617947542E-2</v>
      </c>
      <c r="P19" s="5">
        <f t="shared" si="4"/>
        <v>-0.12796534873389609</v>
      </c>
      <c r="Q19" s="5">
        <f t="shared" si="5"/>
        <v>0.13386884362720775</v>
      </c>
      <c r="R19" s="5">
        <f t="shared" si="6"/>
        <v>-0.63635608295106005</v>
      </c>
    </row>
    <row r="20" spans="1:18" x14ac:dyDescent="0.3">
      <c r="A20" s="1" t="s">
        <v>50</v>
      </c>
      <c r="B20" s="4">
        <f>ABS(B27)+ABS(B28)</f>
        <v>8.6096948610360986</v>
      </c>
      <c r="C20" t="s">
        <v>65</v>
      </c>
      <c r="E20" s="4">
        <v>-54.5</v>
      </c>
      <c r="F20">
        <v>1.8977000000000001E-5</v>
      </c>
      <c r="G20">
        <v>1.7099E-5</v>
      </c>
      <c r="H20">
        <v>2.3142E-5</v>
      </c>
      <c r="I20">
        <v>2.4051000000000001E-5</v>
      </c>
      <c r="J20" s="5"/>
      <c r="K20" s="5">
        <f t="shared" si="0"/>
        <v>4.2119000000000001E-5</v>
      </c>
      <c r="L20" s="5">
        <f t="shared" si="1"/>
        <v>-4.1649999999999982E-6</v>
      </c>
      <c r="M20" s="5">
        <f t="shared" si="2"/>
        <v>-6.9520000000000005E-6</v>
      </c>
      <c r="N20">
        <v>1</v>
      </c>
      <c r="O20" s="5">
        <f t="shared" si="3"/>
        <v>-9.8886488283197557E-2</v>
      </c>
      <c r="P20" s="5">
        <f t="shared" si="4"/>
        <v>-0.16505615043092192</v>
      </c>
      <c r="Q20" s="5">
        <f t="shared" si="5"/>
        <v>0.19241120123334321</v>
      </c>
      <c r="R20" s="5">
        <f t="shared" si="6"/>
        <v>0.51551642083334448</v>
      </c>
    </row>
    <row r="21" spans="1:18" x14ac:dyDescent="0.3">
      <c r="A21" s="1" t="s">
        <v>63</v>
      </c>
      <c r="B21" s="6">
        <f>MAX(Q:Q)*100</f>
        <v>98.89397458539753</v>
      </c>
      <c r="C21" t="s">
        <v>57</v>
      </c>
      <c r="E21" s="4">
        <v>-54</v>
      </c>
      <c r="F21">
        <v>2.0299E-5</v>
      </c>
      <c r="G21">
        <v>1.8902E-5</v>
      </c>
      <c r="H21">
        <v>2.2325999999999999E-5</v>
      </c>
      <c r="I21">
        <v>2.3740999999999999E-5</v>
      </c>
      <c r="J21" s="5"/>
      <c r="K21" s="5">
        <f t="shared" si="0"/>
        <v>4.2624999999999999E-5</v>
      </c>
      <c r="L21" s="5">
        <f t="shared" si="1"/>
        <v>-2.0269999999999994E-6</v>
      </c>
      <c r="M21" s="5">
        <f t="shared" si="2"/>
        <v>-4.8389999999999989E-6</v>
      </c>
      <c r="N21">
        <v>1</v>
      </c>
      <c r="O21" s="5">
        <f t="shared" si="3"/>
        <v>-4.7554252199413477E-2</v>
      </c>
      <c r="P21" s="5">
        <f t="shared" si="4"/>
        <v>-0.11352492668621698</v>
      </c>
      <c r="Q21" s="5">
        <f t="shared" si="5"/>
        <v>0.12308255717751546</v>
      </c>
      <c r="R21" s="5">
        <f t="shared" si="6"/>
        <v>0.58705689847469411</v>
      </c>
    </row>
    <row r="22" spans="1:18" x14ac:dyDescent="0.3">
      <c r="A22" s="1"/>
      <c r="B22" s="6"/>
      <c r="E22" s="4">
        <v>-53.5</v>
      </c>
      <c r="F22">
        <v>2.1971999999999999E-5</v>
      </c>
      <c r="G22">
        <v>1.9547000000000001E-5</v>
      </c>
      <c r="H22">
        <v>2.0068000000000002E-5</v>
      </c>
      <c r="I22">
        <v>2.3138000000000001E-5</v>
      </c>
      <c r="J22" s="5"/>
      <c r="K22" s="5">
        <f t="shared" si="0"/>
        <v>4.2039999999999997E-5</v>
      </c>
      <c r="L22" s="5">
        <f t="shared" si="1"/>
        <v>1.9039999999999974E-6</v>
      </c>
      <c r="M22" s="5">
        <f t="shared" si="2"/>
        <v>-3.591E-6</v>
      </c>
      <c r="N22">
        <v>1</v>
      </c>
      <c r="O22" s="5">
        <f t="shared" si="3"/>
        <v>4.529019980970498E-2</v>
      </c>
      <c r="P22" s="5">
        <f t="shared" si="4"/>
        <v>-8.5418648905804001E-2</v>
      </c>
      <c r="Q22" s="5">
        <f t="shared" si="5"/>
        <v>9.6682717068233101E-2</v>
      </c>
      <c r="R22" s="5">
        <f t="shared" si="6"/>
        <v>-0.54163518017676904</v>
      </c>
    </row>
    <row r="23" spans="1:18" x14ac:dyDescent="0.3">
      <c r="A23" s="7" t="s">
        <v>62</v>
      </c>
      <c r="B23" s="22"/>
      <c r="C23" s="7"/>
      <c r="E23" s="4">
        <v>-53</v>
      </c>
      <c r="F23">
        <v>1.9814999999999999E-5</v>
      </c>
      <c r="G23">
        <v>1.8037999999999999E-5</v>
      </c>
      <c r="H23">
        <v>2.05E-5</v>
      </c>
      <c r="I23">
        <v>2.1678000000000001E-5</v>
      </c>
      <c r="J23" s="5"/>
      <c r="K23" s="5">
        <f t="shared" si="0"/>
        <v>4.0314999999999996E-5</v>
      </c>
      <c r="L23" s="5">
        <f t="shared" si="1"/>
        <v>-6.8500000000000106E-7</v>
      </c>
      <c r="M23" s="5">
        <f t="shared" si="2"/>
        <v>-3.6400000000000024E-6</v>
      </c>
      <c r="N23">
        <v>1</v>
      </c>
      <c r="O23" s="5">
        <f t="shared" si="3"/>
        <v>-1.69911943445368E-2</v>
      </c>
      <c r="P23" s="5">
        <f t="shared" si="4"/>
        <v>-9.0288974327173574E-2</v>
      </c>
      <c r="Q23" s="5">
        <f t="shared" si="5"/>
        <v>9.1873824184621963E-2</v>
      </c>
      <c r="R23" s="5">
        <f t="shared" si="6"/>
        <v>0.69239248598537151</v>
      </c>
    </row>
    <row r="24" spans="1:18" x14ac:dyDescent="0.3">
      <c r="A24" s="7" t="s">
        <v>53</v>
      </c>
      <c r="B24" s="9">
        <f>MAX(F:F)</f>
        <v>0.41906900000000002</v>
      </c>
      <c r="C24" s="23"/>
      <c r="E24" s="4">
        <v>-52.5</v>
      </c>
      <c r="F24">
        <v>1.8275999999999999E-5</v>
      </c>
      <c r="G24">
        <v>1.8295E-5</v>
      </c>
      <c r="H24">
        <v>2.3339000000000001E-5</v>
      </c>
      <c r="I24">
        <v>2.2062999999999999E-5</v>
      </c>
      <c r="J24" s="5"/>
      <c r="K24" s="5">
        <f t="shared" si="0"/>
        <v>4.1615000000000001E-5</v>
      </c>
      <c r="L24" s="5">
        <f t="shared" si="1"/>
        <v>-5.0630000000000022E-6</v>
      </c>
      <c r="M24" s="5">
        <f t="shared" si="2"/>
        <v>-3.7679999999999985E-6</v>
      </c>
      <c r="N24">
        <v>1</v>
      </c>
      <c r="O24" s="5">
        <f t="shared" si="3"/>
        <v>-0.12166286194881658</v>
      </c>
      <c r="P24" s="5">
        <f t="shared" si="4"/>
        <v>-9.0544274900877048E-2</v>
      </c>
      <c r="Q24" s="5">
        <f t="shared" si="5"/>
        <v>0.15165789690913689</v>
      </c>
      <c r="R24" s="5">
        <f t="shared" si="6"/>
        <v>0.3198967157626017</v>
      </c>
    </row>
    <row r="25" spans="1:18" x14ac:dyDescent="0.3">
      <c r="A25" s="7" t="s">
        <v>72</v>
      </c>
      <c r="B25" s="23">
        <f>MATCH(B24,F:F,0)</f>
        <v>131</v>
      </c>
      <c r="C25" s="23"/>
      <c r="E25" s="4">
        <v>-52</v>
      </c>
      <c r="F25">
        <v>1.6748999999999998E-5</v>
      </c>
      <c r="G25">
        <v>1.6867999999999998E-5</v>
      </c>
      <c r="H25">
        <v>1.8787000000000002E-5</v>
      </c>
      <c r="I25">
        <v>1.8921000000000001E-5</v>
      </c>
      <c r="J25" s="5"/>
      <c r="K25" s="5">
        <f t="shared" si="0"/>
        <v>3.5536E-5</v>
      </c>
      <c r="L25" s="5">
        <f t="shared" si="1"/>
        <v>-2.0380000000000032E-6</v>
      </c>
      <c r="M25" s="5">
        <f t="shared" si="2"/>
        <v>-2.0530000000000022E-6</v>
      </c>
      <c r="N25">
        <v>1</v>
      </c>
      <c r="O25" s="5">
        <f t="shared" si="3"/>
        <v>-5.7350292660963621E-2</v>
      </c>
      <c r="P25" s="5">
        <f t="shared" si="4"/>
        <v>-5.777239981990101E-2</v>
      </c>
      <c r="Q25" s="5">
        <f t="shared" si="5"/>
        <v>8.1404583711537248E-2</v>
      </c>
      <c r="R25" s="5">
        <f t="shared" si="6"/>
        <v>0.39453236607678654</v>
      </c>
    </row>
    <row r="26" spans="1:18" x14ac:dyDescent="0.3">
      <c r="A26" s="7" t="s">
        <v>54</v>
      </c>
      <c r="B26" s="23">
        <f>B24/2</f>
        <v>0.20953450000000001</v>
      </c>
      <c r="C26" s="9"/>
      <c r="E26" s="4">
        <v>-51.5</v>
      </c>
      <c r="F26">
        <v>1.7487E-5</v>
      </c>
      <c r="G26">
        <v>1.7829000000000002E-5</v>
      </c>
      <c r="H26">
        <v>1.9460999999999999E-5</v>
      </c>
      <c r="I26">
        <v>1.9673E-5</v>
      </c>
      <c r="J26" s="5"/>
      <c r="K26" s="5">
        <f t="shared" si="0"/>
        <v>3.6947999999999999E-5</v>
      </c>
      <c r="L26" s="5">
        <f t="shared" si="1"/>
        <v>-1.9739999999999984E-6</v>
      </c>
      <c r="M26" s="5">
        <f t="shared" si="2"/>
        <v>-1.8439999999999979E-6</v>
      </c>
      <c r="N26">
        <v>1</v>
      </c>
      <c r="O26" s="5">
        <f t="shared" si="3"/>
        <v>-5.3426437154920389E-2</v>
      </c>
      <c r="P26" s="5">
        <f t="shared" si="4"/>
        <v>-4.9907978780989445E-2</v>
      </c>
      <c r="Q26" s="5">
        <f t="shared" si="5"/>
        <v>7.3110809960445319E-2</v>
      </c>
      <c r="R26" s="5">
        <f t="shared" si="6"/>
        <v>0.37568103607484077</v>
      </c>
    </row>
    <row r="27" spans="1:18" x14ac:dyDescent="0.3">
      <c r="A27" s="7" t="s">
        <v>55</v>
      </c>
      <c r="B27" s="24">
        <f>E122 + (B26 -F122) * (E123 - E122) / (F123- F122)</f>
        <v>-3.3237194514446462</v>
      </c>
      <c r="C27" s="9" t="s">
        <v>65</v>
      </c>
      <c r="E27" s="4">
        <v>-51</v>
      </c>
      <c r="F27">
        <v>1.5140000000000001E-5</v>
      </c>
      <c r="G27">
        <v>1.3801999999999999E-5</v>
      </c>
      <c r="H27">
        <v>1.6503000000000001E-5</v>
      </c>
      <c r="I27">
        <v>1.7320999999999999E-5</v>
      </c>
      <c r="J27" s="5"/>
      <c r="K27" s="5">
        <f t="shared" si="0"/>
        <v>3.1643000000000002E-5</v>
      </c>
      <c r="L27" s="5">
        <f t="shared" si="1"/>
        <v>-1.3630000000000003E-6</v>
      </c>
      <c r="M27" s="5">
        <f t="shared" si="2"/>
        <v>-3.5189999999999997E-6</v>
      </c>
      <c r="N27">
        <v>1</v>
      </c>
      <c r="O27" s="5">
        <f t="shared" si="3"/>
        <v>-4.3074297632967808E-2</v>
      </c>
      <c r="P27" s="5">
        <f t="shared" si="4"/>
        <v>-0.11120943020573269</v>
      </c>
      <c r="Q27" s="5">
        <f t="shared" si="5"/>
        <v>0.11925993662272855</v>
      </c>
      <c r="R27" s="5">
        <f t="shared" si="6"/>
        <v>0.60063168929909039</v>
      </c>
    </row>
    <row r="28" spans="1:18" x14ac:dyDescent="0.3">
      <c r="A28" s="7" t="s">
        <v>56</v>
      </c>
      <c r="B28" s="24">
        <f>E139 + (B26 -F139) * (E140 - E139) / (F140 - F139)</f>
        <v>5.2859754095914528</v>
      </c>
      <c r="C28" s="9" t="s">
        <v>65</v>
      </c>
      <c r="E28" s="4">
        <v>-50.5</v>
      </c>
      <c r="F28">
        <v>1.4260999999999999E-5</v>
      </c>
      <c r="G28">
        <v>1.3787E-5</v>
      </c>
      <c r="H28">
        <v>1.6276000000000001E-5</v>
      </c>
      <c r="I28">
        <v>1.6486000000000001E-5</v>
      </c>
      <c r="J28" s="5"/>
      <c r="K28" s="5">
        <f t="shared" si="0"/>
        <v>3.0537000000000003E-5</v>
      </c>
      <c r="L28" s="5">
        <f t="shared" si="1"/>
        <v>-2.0150000000000019E-6</v>
      </c>
      <c r="M28" s="5">
        <f t="shared" si="2"/>
        <v>-2.6990000000000008E-6</v>
      </c>
      <c r="N28">
        <v>1</v>
      </c>
      <c r="O28" s="5">
        <f t="shared" si="3"/>
        <v>-6.5985525755640748E-2</v>
      </c>
      <c r="P28" s="5">
        <f t="shared" si="4"/>
        <v>-8.8384582637456216E-2</v>
      </c>
      <c r="Q28" s="5">
        <f t="shared" si="5"/>
        <v>0.11029924776373434</v>
      </c>
      <c r="R28" s="5">
        <f t="shared" si="6"/>
        <v>0.46474611682304007</v>
      </c>
    </row>
    <row r="29" spans="1:18" x14ac:dyDescent="0.3">
      <c r="E29" s="4">
        <v>-50</v>
      </c>
      <c r="F29">
        <v>1.4808E-5</v>
      </c>
      <c r="G29">
        <v>1.5255E-5</v>
      </c>
      <c r="H29">
        <v>1.9655000000000001E-5</v>
      </c>
      <c r="I29">
        <v>1.9318E-5</v>
      </c>
      <c r="J29" s="5"/>
      <c r="K29" s="5">
        <f t="shared" si="0"/>
        <v>3.4462999999999999E-5</v>
      </c>
      <c r="L29" s="5">
        <f t="shared" si="1"/>
        <v>-4.8470000000000012E-6</v>
      </c>
      <c r="M29" s="5">
        <f t="shared" si="2"/>
        <v>-4.0629999999999999E-6</v>
      </c>
      <c r="N29">
        <v>1</v>
      </c>
      <c r="O29" s="5">
        <f t="shared" si="3"/>
        <v>-0.1406435887763689</v>
      </c>
      <c r="P29" s="5">
        <f t="shared" si="4"/>
        <v>-0.11789455357920088</v>
      </c>
      <c r="Q29" s="5">
        <f t="shared" si="5"/>
        <v>0.18352042073713604</v>
      </c>
      <c r="R29" s="5">
        <f t="shared" si="6"/>
        <v>0.34881659037815183</v>
      </c>
    </row>
    <row r="30" spans="1:18" x14ac:dyDescent="0.3">
      <c r="E30" s="4">
        <v>-49.5</v>
      </c>
      <c r="F30">
        <v>1.3213999999999999E-5</v>
      </c>
      <c r="G30">
        <v>1.2819E-5</v>
      </c>
      <c r="H30">
        <v>1.4547E-5</v>
      </c>
      <c r="I30">
        <v>1.4486E-5</v>
      </c>
      <c r="J30" s="5"/>
      <c r="K30" s="5">
        <f t="shared" si="0"/>
        <v>2.7761000000000001E-5</v>
      </c>
      <c r="L30" s="5">
        <f t="shared" si="1"/>
        <v>-1.3330000000000006E-6</v>
      </c>
      <c r="M30" s="5">
        <f t="shared" si="2"/>
        <v>-1.6669999999999995E-6</v>
      </c>
      <c r="N30">
        <v>1</v>
      </c>
      <c r="O30" s="5">
        <f t="shared" si="3"/>
        <v>-4.8017002269370723E-2</v>
      </c>
      <c r="P30" s="5">
        <f t="shared" si="4"/>
        <v>-6.0048269154569338E-2</v>
      </c>
      <c r="Q30" s="5">
        <f t="shared" si="5"/>
        <v>7.6885805812232699E-2</v>
      </c>
      <c r="R30" s="5">
        <f t="shared" si="6"/>
        <v>0.44813744570455727</v>
      </c>
    </row>
    <row r="31" spans="1:18" x14ac:dyDescent="0.3">
      <c r="E31" s="4">
        <v>-49</v>
      </c>
      <c r="F31">
        <v>1.3791000000000001E-5</v>
      </c>
      <c r="G31">
        <v>1.1484999999999999E-5</v>
      </c>
      <c r="H31">
        <v>1.2525E-5</v>
      </c>
      <c r="I31">
        <v>1.4756000000000001E-5</v>
      </c>
      <c r="J31" s="5"/>
      <c r="K31" s="5">
        <f t="shared" si="0"/>
        <v>2.6316E-5</v>
      </c>
      <c r="L31" s="5">
        <f t="shared" si="1"/>
        <v>1.2660000000000011E-6</v>
      </c>
      <c r="M31" s="5">
        <f t="shared" si="2"/>
        <v>-3.2710000000000014E-6</v>
      </c>
      <c r="N31">
        <v>1</v>
      </c>
      <c r="O31" s="5">
        <f t="shared" si="3"/>
        <v>4.8107615139078928E-2</v>
      </c>
      <c r="P31" s="5">
        <f t="shared" si="4"/>
        <v>-0.12429700562395506</v>
      </c>
      <c r="Q31" s="5">
        <f t="shared" si="5"/>
        <v>0.13328198768570063</v>
      </c>
      <c r="R31" s="5">
        <f t="shared" si="6"/>
        <v>-0.6007570650933205</v>
      </c>
    </row>
    <row r="32" spans="1:18" x14ac:dyDescent="0.3">
      <c r="E32" s="4">
        <v>-48.5</v>
      </c>
      <c r="F32">
        <v>1.2357E-5</v>
      </c>
      <c r="G32">
        <v>1.1209000000000001E-5</v>
      </c>
      <c r="H32">
        <v>1.3869000000000001E-5</v>
      </c>
      <c r="I32">
        <v>1.4978E-5</v>
      </c>
      <c r="J32" s="5"/>
      <c r="K32" s="5">
        <f t="shared" si="0"/>
        <v>2.6226000000000003E-5</v>
      </c>
      <c r="L32" s="5">
        <f t="shared" si="1"/>
        <v>-1.5120000000000001E-6</v>
      </c>
      <c r="M32" s="5">
        <f t="shared" si="2"/>
        <v>-3.768999999999999E-6</v>
      </c>
      <c r="N32">
        <v>1</v>
      </c>
      <c r="O32" s="5">
        <f t="shared" si="3"/>
        <v>-5.7652711050102952E-2</v>
      </c>
      <c r="P32" s="5">
        <f t="shared" si="4"/>
        <v>-0.14371234652634785</v>
      </c>
      <c r="Q32" s="5">
        <f t="shared" si="5"/>
        <v>0.15484532164562076</v>
      </c>
      <c r="R32" s="5">
        <f t="shared" si="6"/>
        <v>0.59464197990371603</v>
      </c>
    </row>
    <row r="33" spans="5:18" x14ac:dyDescent="0.3">
      <c r="E33" s="4">
        <v>-48</v>
      </c>
      <c r="F33">
        <v>1.289E-5</v>
      </c>
      <c r="G33">
        <v>1.3139000000000001E-5</v>
      </c>
      <c r="H33">
        <v>1.3616E-5</v>
      </c>
      <c r="I33">
        <v>1.3580999999999999E-5</v>
      </c>
      <c r="J33" s="5"/>
      <c r="K33" s="5">
        <f t="shared" si="0"/>
        <v>2.6506E-5</v>
      </c>
      <c r="L33" s="5">
        <f t="shared" si="1"/>
        <v>-7.2599999999999949E-7</v>
      </c>
      <c r="M33" s="5">
        <f t="shared" si="2"/>
        <v>-4.4199999999999848E-7</v>
      </c>
      <c r="N33">
        <v>1</v>
      </c>
      <c r="O33" s="5">
        <f t="shared" si="3"/>
        <v>-2.7390024900022618E-2</v>
      </c>
      <c r="P33" s="5">
        <f t="shared" si="4"/>
        <v>-1.6675469704972402E-2</v>
      </c>
      <c r="Q33" s="5">
        <f t="shared" si="5"/>
        <v>3.2066879391442371E-2</v>
      </c>
      <c r="R33" s="5">
        <f t="shared" si="6"/>
        <v>0.27343811527978229</v>
      </c>
    </row>
    <row r="34" spans="5:18" x14ac:dyDescent="0.3">
      <c r="E34" s="4">
        <v>-47.5</v>
      </c>
      <c r="F34">
        <v>1.1671000000000001E-5</v>
      </c>
      <c r="G34">
        <v>1.1861E-5</v>
      </c>
      <c r="H34">
        <v>1.2923E-5</v>
      </c>
      <c r="I34">
        <v>1.2272999999999999E-5</v>
      </c>
      <c r="J34" s="5"/>
      <c r="K34" s="5">
        <f t="shared" si="0"/>
        <v>2.4594000000000002E-5</v>
      </c>
      <c r="L34" s="5">
        <f t="shared" si="1"/>
        <v>-1.2519999999999992E-6</v>
      </c>
      <c r="M34" s="5">
        <f t="shared" si="2"/>
        <v>-4.1199999999999877E-7</v>
      </c>
      <c r="N34">
        <v>1</v>
      </c>
      <c r="O34" s="5">
        <f t="shared" si="3"/>
        <v>-5.0906725217532693E-2</v>
      </c>
      <c r="P34" s="5">
        <f t="shared" si="4"/>
        <v>-1.6752053346344584E-2</v>
      </c>
      <c r="Q34" s="5">
        <f t="shared" si="5"/>
        <v>5.3592219245821061E-2</v>
      </c>
      <c r="R34" s="5">
        <f t="shared" si="6"/>
        <v>0.15895590082982239</v>
      </c>
    </row>
    <row r="35" spans="5:18" x14ac:dyDescent="0.3">
      <c r="E35" s="4">
        <v>-47</v>
      </c>
      <c r="F35">
        <v>1.2189E-5</v>
      </c>
      <c r="G35">
        <v>1.3337E-5</v>
      </c>
      <c r="H35">
        <v>1.3295999999999999E-5</v>
      </c>
      <c r="I35">
        <v>1.2027E-5</v>
      </c>
      <c r="J35" s="5"/>
      <c r="K35" s="5">
        <f t="shared" si="0"/>
        <v>2.5484999999999997E-5</v>
      </c>
      <c r="L35" s="5">
        <f t="shared" si="1"/>
        <v>-1.1069999999999997E-6</v>
      </c>
      <c r="M35" s="5">
        <f t="shared" si="2"/>
        <v>1.3099999999999993E-6</v>
      </c>
      <c r="N35">
        <v>1</v>
      </c>
      <c r="O35" s="5">
        <f t="shared" si="3"/>
        <v>-4.3437316068275451E-2</v>
      </c>
      <c r="P35" s="5">
        <f t="shared" si="4"/>
        <v>5.1402785952521068E-2</v>
      </c>
      <c r="Q35" s="5">
        <f t="shared" si="5"/>
        <v>6.7298193370223233E-2</v>
      </c>
      <c r="R35" s="5">
        <f t="shared" si="6"/>
        <v>-0.43459496208845111</v>
      </c>
    </row>
    <row r="36" spans="5:18" x14ac:dyDescent="0.3">
      <c r="E36" s="4">
        <v>-46.5</v>
      </c>
      <c r="F36">
        <v>1.0871E-5</v>
      </c>
      <c r="G36">
        <v>1.1537E-5</v>
      </c>
      <c r="H36">
        <v>1.2527999999999999E-5</v>
      </c>
      <c r="I36">
        <v>1.1608E-5</v>
      </c>
      <c r="J36" s="5"/>
      <c r="K36" s="5">
        <f t="shared" si="0"/>
        <v>2.3398999999999997E-5</v>
      </c>
      <c r="L36" s="5">
        <f t="shared" si="1"/>
        <v>-1.6569999999999996E-6</v>
      </c>
      <c r="M36" s="5">
        <f t="shared" si="2"/>
        <v>-7.0999999999999828E-8</v>
      </c>
      <c r="N36">
        <v>1</v>
      </c>
      <c r="O36" s="5">
        <f t="shared" si="3"/>
        <v>-7.081499209367921E-2</v>
      </c>
      <c r="P36" s="5">
        <f t="shared" si="4"/>
        <v>-3.03431770588486E-3</v>
      </c>
      <c r="Q36" s="5">
        <f t="shared" si="5"/>
        <v>7.0879970296044106E-2</v>
      </c>
      <c r="R36" s="5">
        <f t="shared" si="6"/>
        <v>2.1411163519462213E-2</v>
      </c>
    </row>
    <row r="37" spans="5:18" x14ac:dyDescent="0.3">
      <c r="E37" s="4">
        <v>-46</v>
      </c>
      <c r="F37">
        <v>1.0889E-5</v>
      </c>
      <c r="G37">
        <v>1.0784999999999999E-5</v>
      </c>
      <c r="H37">
        <v>1.1601E-5</v>
      </c>
      <c r="I37">
        <v>1.1843E-5</v>
      </c>
      <c r="J37" s="5"/>
      <c r="K37" s="5">
        <f t="shared" si="0"/>
        <v>2.249E-5</v>
      </c>
      <c r="L37" s="5">
        <f t="shared" si="1"/>
        <v>-7.1199999999999928E-7</v>
      </c>
      <c r="M37" s="5">
        <f t="shared" si="2"/>
        <v>-1.0580000000000007E-6</v>
      </c>
      <c r="N37">
        <v>1</v>
      </c>
      <c r="O37" s="5">
        <f t="shared" si="3"/>
        <v>-3.1658514895509082E-2</v>
      </c>
      <c r="P37" s="5">
        <f t="shared" si="4"/>
        <v>-4.704313028012453E-2</v>
      </c>
      <c r="Q37" s="5">
        <f t="shared" si="5"/>
        <v>5.670377123209655E-2</v>
      </c>
      <c r="R37" s="5">
        <f t="shared" si="6"/>
        <v>0.48922201670545812</v>
      </c>
    </row>
    <row r="38" spans="5:18" x14ac:dyDescent="0.3">
      <c r="E38" s="4">
        <v>-45.5</v>
      </c>
      <c r="F38">
        <v>1.1056999999999999E-5</v>
      </c>
      <c r="G38">
        <v>1.1287999999999999E-5</v>
      </c>
      <c r="H38">
        <v>1.1649E-5</v>
      </c>
      <c r="I38">
        <v>1.1561E-5</v>
      </c>
      <c r="J38" s="5"/>
      <c r="K38" s="5">
        <f t="shared" si="0"/>
        <v>2.2705999999999999E-5</v>
      </c>
      <c r="L38" s="5">
        <f t="shared" si="1"/>
        <v>-5.9200000000000043E-7</v>
      </c>
      <c r="M38" s="5">
        <f t="shared" si="2"/>
        <v>-2.730000000000006E-7</v>
      </c>
      <c r="N38">
        <v>1</v>
      </c>
      <c r="O38" s="5">
        <f t="shared" si="3"/>
        <v>-2.6072403769928674E-2</v>
      </c>
      <c r="P38" s="5">
        <f t="shared" si="4"/>
        <v>-1.2023253765524558E-2</v>
      </c>
      <c r="Q38" s="5">
        <f t="shared" si="5"/>
        <v>2.8711127972484665E-2</v>
      </c>
      <c r="R38" s="5">
        <f t="shared" si="6"/>
        <v>0.21604318498386044</v>
      </c>
    </row>
    <row r="39" spans="5:18" x14ac:dyDescent="0.3">
      <c r="E39" s="4">
        <v>-45</v>
      </c>
      <c r="F39">
        <v>1.3132000000000001E-5</v>
      </c>
      <c r="G39">
        <v>1.3456E-5</v>
      </c>
      <c r="H39">
        <v>1.2527999999999999E-5</v>
      </c>
      <c r="I39">
        <v>1.2318E-5</v>
      </c>
      <c r="J39" s="5"/>
      <c r="K39" s="5">
        <f t="shared" si="0"/>
        <v>2.5660000000000002E-5</v>
      </c>
      <c r="L39" s="5">
        <f t="shared" si="1"/>
        <v>6.0400000000000133E-7</v>
      </c>
      <c r="M39" s="5">
        <f t="shared" si="2"/>
        <v>1.1379999999999999E-6</v>
      </c>
      <c r="N39">
        <v>1</v>
      </c>
      <c r="O39" s="5">
        <f t="shared" si="3"/>
        <v>2.3538581449727251E-2</v>
      </c>
      <c r="P39" s="5">
        <f t="shared" si="4"/>
        <v>4.434918160561184E-2</v>
      </c>
      <c r="Q39" s="5">
        <f t="shared" si="5"/>
        <v>5.020871165199306E-2</v>
      </c>
      <c r="R39" s="5">
        <f t="shared" si="6"/>
        <v>0.54142397339649218</v>
      </c>
    </row>
    <row r="40" spans="5:18" x14ac:dyDescent="0.3">
      <c r="E40" s="4">
        <v>-44.5</v>
      </c>
      <c r="F40">
        <v>1.4256999999999999E-5</v>
      </c>
      <c r="G40">
        <v>1.4532000000000001E-5</v>
      </c>
      <c r="H40">
        <v>1.4175000000000001E-5</v>
      </c>
      <c r="I40">
        <v>1.3903000000000001E-5</v>
      </c>
      <c r="J40" s="5"/>
      <c r="K40" s="5">
        <f t="shared" si="0"/>
        <v>2.8432000000000002E-5</v>
      </c>
      <c r="L40" s="5">
        <f t="shared" si="1"/>
        <v>8.1999999999998537E-8</v>
      </c>
      <c r="M40" s="5">
        <f t="shared" si="2"/>
        <v>6.2900000000000025E-7</v>
      </c>
      <c r="N40">
        <v>1</v>
      </c>
      <c r="O40" s="5">
        <f t="shared" si="3"/>
        <v>2.8840742824985414E-3</v>
      </c>
      <c r="P40" s="5">
        <f t="shared" si="4"/>
        <v>2.2122960045019704E-2</v>
      </c>
      <c r="Q40" s="5">
        <f t="shared" si="5"/>
        <v>2.2310160143318283E-2</v>
      </c>
      <c r="R40" s="5">
        <f t="shared" si="6"/>
        <v>0.72058087837140194</v>
      </c>
    </row>
    <row r="41" spans="5:18" x14ac:dyDescent="0.3">
      <c r="E41" s="4">
        <v>-44</v>
      </c>
      <c r="F41">
        <v>2.2248000000000001E-5</v>
      </c>
      <c r="G41">
        <v>2.2031999999999998E-5</v>
      </c>
      <c r="H41">
        <v>1.9405000000000001E-5</v>
      </c>
      <c r="I41">
        <v>1.8760999999999999E-5</v>
      </c>
      <c r="J41" s="5"/>
      <c r="K41" s="5">
        <f t="shared" si="0"/>
        <v>4.1653000000000003E-5</v>
      </c>
      <c r="L41" s="5">
        <f t="shared" si="1"/>
        <v>2.8429999999999997E-6</v>
      </c>
      <c r="M41" s="5">
        <f t="shared" si="2"/>
        <v>3.2709999999999997E-6</v>
      </c>
      <c r="N41">
        <v>1</v>
      </c>
      <c r="O41" s="5">
        <f t="shared" si="3"/>
        <v>6.8254387439080008E-2</v>
      </c>
      <c r="P41" s="5">
        <f t="shared" si="4"/>
        <v>7.8529757760545452E-2</v>
      </c>
      <c r="Q41" s="5">
        <f t="shared" si="5"/>
        <v>0.10404606796325362</v>
      </c>
      <c r="R41" s="5">
        <f t="shared" si="6"/>
        <v>0.42764371013080854</v>
      </c>
    </row>
    <row r="42" spans="5:18" x14ac:dyDescent="0.3">
      <c r="E42" s="4">
        <v>-43.5</v>
      </c>
      <c r="F42">
        <v>3.8736000000000003E-5</v>
      </c>
      <c r="G42">
        <v>3.2830999999999998E-5</v>
      </c>
      <c r="H42">
        <v>2.0514999999999999E-5</v>
      </c>
      <c r="I42">
        <v>2.6746000000000001E-5</v>
      </c>
      <c r="J42" s="5"/>
      <c r="K42" s="5">
        <f t="shared" si="0"/>
        <v>5.9251000000000006E-5</v>
      </c>
      <c r="L42" s="5">
        <f t="shared" si="1"/>
        <v>1.8221000000000004E-5</v>
      </c>
      <c r="M42" s="5">
        <f t="shared" si="2"/>
        <v>6.0849999999999968E-6</v>
      </c>
      <c r="N42">
        <v>1</v>
      </c>
      <c r="O42" s="5">
        <f t="shared" si="3"/>
        <v>0.30752223591163019</v>
      </c>
      <c r="P42" s="5">
        <f t="shared" si="4"/>
        <v>0.10269868862972771</v>
      </c>
      <c r="Q42" s="5">
        <f t="shared" si="5"/>
        <v>0.32421743664762093</v>
      </c>
      <c r="R42" s="5">
        <f t="shared" si="6"/>
        <v>0.16115512177303798</v>
      </c>
    </row>
    <row r="43" spans="5:18" x14ac:dyDescent="0.3">
      <c r="E43" s="4">
        <v>-43</v>
      </c>
      <c r="F43">
        <v>7.4633000000000002E-5</v>
      </c>
      <c r="G43">
        <v>5.7627000000000002E-5</v>
      </c>
      <c r="H43">
        <v>2.9791E-5</v>
      </c>
      <c r="I43">
        <v>4.7648999999999997E-5</v>
      </c>
      <c r="J43" s="5"/>
      <c r="K43" s="5">
        <f t="shared" si="0"/>
        <v>1.04424E-4</v>
      </c>
      <c r="L43" s="5">
        <f t="shared" si="1"/>
        <v>4.4842000000000002E-5</v>
      </c>
      <c r="M43" s="5">
        <f t="shared" si="2"/>
        <v>9.9780000000000051E-6</v>
      </c>
      <c r="N43">
        <v>1</v>
      </c>
      <c r="O43" s="5">
        <f t="shared" si="3"/>
        <v>0.42942235501417297</v>
      </c>
      <c r="P43" s="5">
        <f t="shared" si="4"/>
        <v>9.5552746495058655E-2</v>
      </c>
      <c r="Q43" s="5">
        <f t="shared" si="5"/>
        <v>0.43992486443558443</v>
      </c>
      <c r="R43" s="5">
        <f t="shared" si="6"/>
        <v>0.10947377697979505</v>
      </c>
    </row>
    <row r="44" spans="5:18" x14ac:dyDescent="0.3">
      <c r="E44" s="4">
        <v>-42.5</v>
      </c>
      <c r="F44">
        <v>1.07408E-4</v>
      </c>
      <c r="G44">
        <v>8.1911999999999998E-5</v>
      </c>
      <c r="H44">
        <v>3.9097000000000002E-5</v>
      </c>
      <c r="I44">
        <v>6.4179999999999999E-5</v>
      </c>
      <c r="J44" s="5"/>
      <c r="K44" s="5">
        <f t="shared" si="0"/>
        <v>1.4650500000000001E-4</v>
      </c>
      <c r="L44" s="5">
        <f t="shared" si="1"/>
        <v>6.831099999999999E-5</v>
      </c>
      <c r="M44" s="5">
        <f t="shared" si="2"/>
        <v>1.7731999999999999E-5</v>
      </c>
      <c r="N44">
        <v>1</v>
      </c>
      <c r="O44" s="5">
        <f t="shared" si="3"/>
        <v>0.46627077574144216</v>
      </c>
      <c r="P44" s="5">
        <f t="shared" si="4"/>
        <v>0.12103341182894781</v>
      </c>
      <c r="Q44" s="5">
        <f t="shared" si="5"/>
        <v>0.4817234923578898</v>
      </c>
      <c r="R44" s="5">
        <f t="shared" si="6"/>
        <v>0.12698614477253192</v>
      </c>
    </row>
    <row r="45" spans="5:18" x14ac:dyDescent="0.3">
      <c r="E45" s="4">
        <v>-42</v>
      </c>
      <c r="F45">
        <v>8.4758000000000004E-5</v>
      </c>
      <c r="G45">
        <v>6.3915E-5</v>
      </c>
      <c r="H45">
        <v>3.1254999999999998E-5</v>
      </c>
      <c r="I45">
        <v>5.1044000000000001E-5</v>
      </c>
      <c r="J45" s="5"/>
      <c r="K45" s="5">
        <f t="shared" si="0"/>
        <v>1.16013E-4</v>
      </c>
      <c r="L45" s="5">
        <f t="shared" si="1"/>
        <v>5.3503000000000006E-5</v>
      </c>
      <c r="M45" s="5">
        <f t="shared" si="2"/>
        <v>1.2870999999999999E-5</v>
      </c>
      <c r="N45">
        <v>1</v>
      </c>
      <c r="O45" s="5">
        <f t="shared" si="3"/>
        <v>0.46118107453475043</v>
      </c>
      <c r="P45" s="5">
        <f t="shared" si="4"/>
        <v>0.11094446312051234</v>
      </c>
      <c r="Q45" s="5">
        <f t="shared" si="5"/>
        <v>0.47433812560885907</v>
      </c>
      <c r="R45" s="5">
        <f t="shared" si="6"/>
        <v>0.11804001912516972</v>
      </c>
    </row>
    <row r="46" spans="5:18" x14ac:dyDescent="0.3">
      <c r="E46" s="4">
        <v>-41.5</v>
      </c>
      <c r="F46">
        <v>9.6500000000000001E-5</v>
      </c>
      <c r="G46">
        <v>7.4759999999999996E-5</v>
      </c>
      <c r="H46">
        <v>3.7663000000000002E-5</v>
      </c>
      <c r="I46">
        <v>5.9583000000000002E-5</v>
      </c>
      <c r="J46" s="5"/>
      <c r="K46" s="5">
        <f t="shared" si="0"/>
        <v>1.34163E-4</v>
      </c>
      <c r="L46" s="5">
        <f t="shared" si="1"/>
        <v>5.8836999999999999E-5</v>
      </c>
      <c r="M46" s="5">
        <f t="shared" si="2"/>
        <v>1.5176999999999994E-5</v>
      </c>
      <c r="N46">
        <v>1</v>
      </c>
      <c r="O46" s="5">
        <f t="shared" si="3"/>
        <v>0.43854863114271447</v>
      </c>
      <c r="P46" s="5">
        <f t="shared" si="4"/>
        <v>0.11312358847074078</v>
      </c>
      <c r="Q46" s="5">
        <f t="shared" si="5"/>
        <v>0.45290379568474154</v>
      </c>
      <c r="R46" s="5">
        <f t="shared" si="6"/>
        <v>0.12622342040823156</v>
      </c>
    </row>
    <row r="47" spans="5:18" x14ac:dyDescent="0.3">
      <c r="E47" s="4">
        <v>-41</v>
      </c>
      <c r="F47">
        <v>9.0062999999999995E-5</v>
      </c>
      <c r="G47">
        <v>7.0349E-5</v>
      </c>
      <c r="H47">
        <v>3.5531999999999998E-5</v>
      </c>
      <c r="I47">
        <v>5.5634000000000003E-5</v>
      </c>
      <c r="J47" s="5"/>
      <c r="K47" s="5">
        <f t="shared" si="0"/>
        <v>1.2559499999999999E-4</v>
      </c>
      <c r="L47" s="5">
        <f t="shared" si="1"/>
        <v>5.4530999999999997E-5</v>
      </c>
      <c r="M47" s="5">
        <f t="shared" si="2"/>
        <v>1.4714999999999997E-5</v>
      </c>
      <c r="N47">
        <v>1</v>
      </c>
      <c r="O47" s="5">
        <f t="shared" si="3"/>
        <v>0.43418129702615549</v>
      </c>
      <c r="P47" s="5">
        <f t="shared" si="4"/>
        <v>0.1171623074166965</v>
      </c>
      <c r="Q47" s="5">
        <f t="shared" si="5"/>
        <v>0.44971146857348343</v>
      </c>
      <c r="R47" s="5">
        <f t="shared" si="6"/>
        <v>0.1317843837224025</v>
      </c>
    </row>
    <row r="48" spans="5:18" x14ac:dyDescent="0.3">
      <c r="E48" s="4">
        <v>-40.5</v>
      </c>
      <c r="F48">
        <v>9.3282000000000006E-5</v>
      </c>
      <c r="G48">
        <v>7.0986000000000001E-5</v>
      </c>
      <c r="H48">
        <v>3.4279999999999997E-5</v>
      </c>
      <c r="I48">
        <v>5.5708000000000003E-5</v>
      </c>
      <c r="J48" s="5"/>
      <c r="K48" s="5">
        <f t="shared" si="0"/>
        <v>1.2756200000000001E-4</v>
      </c>
      <c r="L48" s="5">
        <f t="shared" si="1"/>
        <v>5.9002000000000009E-5</v>
      </c>
      <c r="M48" s="5">
        <f t="shared" si="2"/>
        <v>1.5277999999999998E-5</v>
      </c>
      <c r="N48">
        <v>1</v>
      </c>
      <c r="O48" s="5">
        <f t="shared" si="3"/>
        <v>0.46253586491274834</v>
      </c>
      <c r="P48" s="5">
        <f t="shared" si="4"/>
        <v>0.11976921026638025</v>
      </c>
      <c r="Q48" s="5">
        <f t="shared" si="5"/>
        <v>0.47779084342253419</v>
      </c>
      <c r="R48" s="5">
        <f t="shared" si="6"/>
        <v>0.12668763630906271</v>
      </c>
    </row>
    <row r="49" spans="5:18" x14ac:dyDescent="0.3">
      <c r="E49" s="4">
        <v>-40</v>
      </c>
      <c r="F49">
        <v>9.9539999999999999E-5</v>
      </c>
      <c r="G49">
        <v>7.7606000000000002E-5</v>
      </c>
      <c r="H49">
        <v>3.7308999999999998E-5</v>
      </c>
      <c r="I49">
        <v>5.8681000000000003E-5</v>
      </c>
      <c r="J49" s="5"/>
      <c r="K49" s="5">
        <f t="shared" si="0"/>
        <v>1.36849E-4</v>
      </c>
      <c r="L49" s="5">
        <f t="shared" si="1"/>
        <v>6.2230999999999994E-5</v>
      </c>
      <c r="M49" s="5">
        <f t="shared" si="2"/>
        <v>1.8924999999999999E-5</v>
      </c>
      <c r="N49">
        <v>1</v>
      </c>
      <c r="O49" s="5">
        <f t="shared" si="3"/>
        <v>0.45474208799479715</v>
      </c>
      <c r="P49" s="5">
        <f t="shared" si="4"/>
        <v>0.13829110917872983</v>
      </c>
      <c r="Q49" s="5">
        <f t="shared" si="5"/>
        <v>0.47530495207997908</v>
      </c>
      <c r="R49" s="5">
        <f t="shared" si="6"/>
        <v>0.14761106871288057</v>
      </c>
    </row>
    <row r="50" spans="5:18" x14ac:dyDescent="0.3">
      <c r="E50" s="4">
        <v>-39.5</v>
      </c>
      <c r="F50">
        <v>9.7215999999999999E-5</v>
      </c>
      <c r="G50">
        <v>7.6983999999999993E-5</v>
      </c>
      <c r="H50">
        <v>3.9093E-5</v>
      </c>
      <c r="I50">
        <v>5.9216999999999999E-5</v>
      </c>
      <c r="J50" s="5"/>
      <c r="K50" s="5">
        <f t="shared" si="0"/>
        <v>1.3630899999999999E-4</v>
      </c>
      <c r="L50" s="5">
        <f t="shared" si="1"/>
        <v>5.8122999999999999E-5</v>
      </c>
      <c r="M50" s="5">
        <f t="shared" si="2"/>
        <v>1.7766999999999994E-5</v>
      </c>
      <c r="N50">
        <v>1</v>
      </c>
      <c r="O50" s="5">
        <f t="shared" si="3"/>
        <v>0.42640618007615055</v>
      </c>
      <c r="P50" s="5">
        <f t="shared" si="4"/>
        <v>0.13034355765209923</v>
      </c>
      <c r="Q50" s="5">
        <f t="shared" si="5"/>
        <v>0.44588302662081747</v>
      </c>
      <c r="R50" s="5">
        <f t="shared" si="6"/>
        <v>0.14832950752473237</v>
      </c>
    </row>
    <row r="51" spans="5:18" x14ac:dyDescent="0.3">
      <c r="E51" s="4">
        <v>-39</v>
      </c>
      <c r="F51">
        <v>9.8825000000000003E-5</v>
      </c>
      <c r="G51">
        <v>7.6093000000000005E-5</v>
      </c>
      <c r="H51">
        <v>3.6624E-5</v>
      </c>
      <c r="I51">
        <v>5.9091000000000001E-5</v>
      </c>
      <c r="J51" s="5"/>
      <c r="K51" s="5">
        <f t="shared" si="0"/>
        <v>1.35449E-4</v>
      </c>
      <c r="L51" s="5">
        <f t="shared" si="1"/>
        <v>6.220100000000001E-5</v>
      </c>
      <c r="M51" s="5">
        <f t="shared" si="2"/>
        <v>1.7002000000000004E-5</v>
      </c>
      <c r="N51">
        <v>1</v>
      </c>
      <c r="O51" s="5">
        <f t="shared" si="3"/>
        <v>0.45922081373801216</v>
      </c>
      <c r="P51" s="5">
        <f t="shared" si="4"/>
        <v>0.12552325967707406</v>
      </c>
      <c r="Q51" s="5">
        <f t="shared" si="5"/>
        <v>0.47606705881646572</v>
      </c>
      <c r="R51" s="5">
        <f t="shared" si="6"/>
        <v>0.13341097443015748</v>
      </c>
    </row>
    <row r="52" spans="5:18" x14ac:dyDescent="0.3">
      <c r="E52" s="4">
        <v>-38.5</v>
      </c>
      <c r="F52">
        <v>9.9689E-5</v>
      </c>
      <c r="G52">
        <v>7.7344999999999999E-5</v>
      </c>
      <c r="H52">
        <v>3.7648000000000003E-5</v>
      </c>
      <c r="I52">
        <v>5.9746E-5</v>
      </c>
      <c r="J52" s="5"/>
      <c r="K52" s="5">
        <f t="shared" si="0"/>
        <v>1.3733700000000002E-4</v>
      </c>
      <c r="L52" s="5">
        <f t="shared" si="1"/>
        <v>6.2040999999999998E-5</v>
      </c>
      <c r="M52" s="5">
        <f t="shared" si="2"/>
        <v>1.7598999999999999E-5</v>
      </c>
      <c r="N52">
        <v>1</v>
      </c>
      <c r="O52" s="5">
        <f t="shared" si="3"/>
        <v>0.45174279327493677</v>
      </c>
      <c r="P52" s="5">
        <f t="shared" si="4"/>
        <v>0.1281446369150338</v>
      </c>
      <c r="Q52" s="5">
        <f t="shared" si="5"/>
        <v>0.4695663949282658</v>
      </c>
      <c r="R52" s="5">
        <f t="shared" si="6"/>
        <v>0.13820304852182808</v>
      </c>
    </row>
    <row r="53" spans="5:18" x14ac:dyDescent="0.3">
      <c r="E53" s="4">
        <v>-38</v>
      </c>
      <c r="F53">
        <v>1.02848E-4</v>
      </c>
      <c r="G53">
        <v>8.3982999999999999E-5</v>
      </c>
      <c r="H53">
        <v>4.2048000000000001E-5</v>
      </c>
      <c r="I53">
        <v>6.0693000000000003E-5</v>
      </c>
      <c r="J53" s="5"/>
      <c r="K53" s="5">
        <f t="shared" si="0"/>
        <v>1.4489599999999999E-4</v>
      </c>
      <c r="L53" s="5">
        <f t="shared" si="1"/>
        <v>6.0800000000000001E-5</v>
      </c>
      <c r="M53" s="5">
        <f t="shared" si="2"/>
        <v>2.3289999999999996E-5</v>
      </c>
      <c r="N53">
        <v>1</v>
      </c>
      <c r="O53" s="5">
        <f t="shared" si="3"/>
        <v>0.41961130742049474</v>
      </c>
      <c r="P53" s="5">
        <f t="shared" si="4"/>
        <v>0.16073597614840987</v>
      </c>
      <c r="Q53" s="5">
        <f t="shared" si="5"/>
        <v>0.44934363614445361</v>
      </c>
      <c r="R53" s="5">
        <f t="shared" si="6"/>
        <v>0.18290874563175541</v>
      </c>
    </row>
    <row r="54" spans="5:18" x14ac:dyDescent="0.3">
      <c r="E54" s="4">
        <v>-37.5</v>
      </c>
      <c r="F54">
        <v>1.03117E-4</v>
      </c>
      <c r="G54">
        <v>7.9479000000000003E-5</v>
      </c>
      <c r="H54">
        <v>3.7036999999999998E-5</v>
      </c>
      <c r="I54">
        <v>6.0834000000000001E-5</v>
      </c>
      <c r="J54" s="5"/>
      <c r="K54" s="5">
        <f t="shared" si="0"/>
        <v>1.40154E-4</v>
      </c>
      <c r="L54" s="5">
        <f t="shared" si="1"/>
        <v>6.6079999999999991E-5</v>
      </c>
      <c r="M54" s="5">
        <f t="shared" si="2"/>
        <v>1.8645000000000002E-5</v>
      </c>
      <c r="N54">
        <v>1</v>
      </c>
      <c r="O54" s="5">
        <f t="shared" si="3"/>
        <v>0.47148137049245825</v>
      </c>
      <c r="P54" s="5">
        <f t="shared" si="4"/>
        <v>0.13303223596900554</v>
      </c>
      <c r="Q54" s="5">
        <f t="shared" si="5"/>
        <v>0.48989004738651287</v>
      </c>
      <c r="R54" s="5">
        <f t="shared" si="6"/>
        <v>0.13750434179498242</v>
      </c>
    </row>
    <row r="55" spans="5:18" x14ac:dyDescent="0.3">
      <c r="E55" s="4">
        <v>-37</v>
      </c>
      <c r="F55">
        <v>1.04249E-4</v>
      </c>
      <c r="G55">
        <v>8.1151999999999998E-5</v>
      </c>
      <c r="H55">
        <v>3.8389000000000001E-5</v>
      </c>
      <c r="I55">
        <v>6.1273999999999996E-5</v>
      </c>
      <c r="J55" s="5"/>
      <c r="K55" s="5">
        <f t="shared" si="0"/>
        <v>1.42638E-4</v>
      </c>
      <c r="L55" s="5">
        <f t="shared" si="1"/>
        <v>6.5859999999999996E-5</v>
      </c>
      <c r="M55" s="5">
        <f t="shared" si="2"/>
        <v>1.9878000000000002E-5</v>
      </c>
      <c r="N55">
        <v>1</v>
      </c>
      <c r="O55" s="5">
        <f t="shared" si="3"/>
        <v>0.46172829119869879</v>
      </c>
      <c r="P55" s="5">
        <f t="shared" si="4"/>
        <v>0.13935977789929754</v>
      </c>
      <c r="Q55" s="5">
        <f t="shared" si="5"/>
        <v>0.48230090461185321</v>
      </c>
      <c r="R55" s="5">
        <f t="shared" si="6"/>
        <v>0.14656377880219848</v>
      </c>
    </row>
    <row r="56" spans="5:18" x14ac:dyDescent="0.3">
      <c r="E56" s="4">
        <v>-36.5</v>
      </c>
      <c r="F56">
        <v>1.0445799999999999E-4</v>
      </c>
      <c r="G56">
        <v>8.0813E-5</v>
      </c>
      <c r="H56">
        <v>3.8300000000000003E-5</v>
      </c>
      <c r="I56">
        <v>6.1526999999999996E-5</v>
      </c>
      <c r="J56" s="5"/>
      <c r="K56" s="5">
        <f t="shared" si="0"/>
        <v>1.4275799999999999E-4</v>
      </c>
      <c r="L56" s="5">
        <f t="shared" si="1"/>
        <v>6.6157999999999999E-5</v>
      </c>
      <c r="M56" s="5">
        <f t="shared" si="2"/>
        <v>1.9286000000000005E-5</v>
      </c>
      <c r="N56">
        <v>1</v>
      </c>
      <c r="O56" s="5">
        <f t="shared" si="3"/>
        <v>0.46342761876742461</v>
      </c>
      <c r="P56" s="5">
        <f t="shared" si="4"/>
        <v>0.13509575645497979</v>
      </c>
      <c r="Q56" s="5">
        <f t="shared" si="5"/>
        <v>0.48271733058653349</v>
      </c>
      <c r="R56" s="5">
        <f t="shared" si="6"/>
        <v>0.14182681985804566</v>
      </c>
    </row>
    <row r="57" spans="5:18" x14ac:dyDescent="0.3">
      <c r="E57" s="4">
        <v>-36</v>
      </c>
      <c r="F57">
        <v>1.0746799999999999E-4</v>
      </c>
      <c r="G57">
        <v>8.5041000000000001E-5</v>
      </c>
      <c r="H57">
        <v>4.0151000000000002E-5</v>
      </c>
      <c r="I57">
        <v>6.2384000000000004E-5</v>
      </c>
      <c r="J57" s="5"/>
      <c r="K57" s="5">
        <f t="shared" si="0"/>
        <v>1.4761899999999998E-4</v>
      </c>
      <c r="L57" s="5">
        <f t="shared" si="1"/>
        <v>6.7316999999999993E-5</v>
      </c>
      <c r="M57" s="5">
        <f t="shared" si="2"/>
        <v>2.2656999999999997E-5</v>
      </c>
      <c r="N57">
        <v>1</v>
      </c>
      <c r="O57" s="5">
        <f t="shared" si="3"/>
        <v>0.45601853419952715</v>
      </c>
      <c r="P57" s="5">
        <f t="shared" si="4"/>
        <v>0.15348295273643636</v>
      </c>
      <c r="Q57" s="5">
        <f t="shared" si="5"/>
        <v>0.48115477791889427</v>
      </c>
      <c r="R57" s="5">
        <f t="shared" si="6"/>
        <v>0.16233114286596395</v>
      </c>
    </row>
    <row r="58" spans="5:18" x14ac:dyDescent="0.3">
      <c r="E58" s="4">
        <v>-35.5</v>
      </c>
      <c r="F58">
        <v>1.10299E-4</v>
      </c>
      <c r="G58">
        <v>8.7668000000000002E-5</v>
      </c>
      <c r="H58">
        <v>4.0911000000000002E-5</v>
      </c>
      <c r="I58">
        <v>6.3270999999999998E-5</v>
      </c>
      <c r="J58" s="5"/>
      <c r="K58" s="5">
        <f t="shared" si="0"/>
        <v>1.5120999999999998E-4</v>
      </c>
      <c r="L58" s="5">
        <f t="shared" si="1"/>
        <v>6.9387999999999994E-5</v>
      </c>
      <c r="M58" s="5">
        <f t="shared" si="2"/>
        <v>2.4397000000000004E-5</v>
      </c>
      <c r="N58">
        <v>1</v>
      </c>
      <c r="O58" s="5">
        <f t="shared" si="3"/>
        <v>0.45888499437867869</v>
      </c>
      <c r="P58" s="5">
        <f t="shared" si="4"/>
        <v>0.16134514913034856</v>
      </c>
      <c r="Q58" s="5">
        <f t="shared" si="5"/>
        <v>0.48642337034091443</v>
      </c>
      <c r="R58" s="5">
        <f t="shared" si="6"/>
        <v>0.16905089793153122</v>
      </c>
    </row>
    <row r="59" spans="5:18" x14ac:dyDescent="0.3">
      <c r="E59" s="4">
        <v>-35</v>
      </c>
      <c r="F59">
        <v>1.09286E-4</v>
      </c>
      <c r="G59">
        <v>8.5290999999999994E-5</v>
      </c>
      <c r="H59">
        <v>3.9816E-5</v>
      </c>
      <c r="I59">
        <v>6.3963999999999999E-5</v>
      </c>
      <c r="J59" s="5"/>
      <c r="K59" s="5">
        <f t="shared" si="0"/>
        <v>1.49102E-4</v>
      </c>
      <c r="L59" s="5">
        <f t="shared" si="1"/>
        <v>6.9469999999999997E-5</v>
      </c>
      <c r="M59" s="5">
        <f t="shared" si="2"/>
        <v>2.1326999999999994E-5</v>
      </c>
      <c r="N59">
        <v>1</v>
      </c>
      <c r="O59" s="5">
        <f t="shared" si="3"/>
        <v>0.46592265697307883</v>
      </c>
      <c r="P59" s="5">
        <f t="shared" si="4"/>
        <v>0.14303631071347128</v>
      </c>
      <c r="Q59" s="5">
        <f t="shared" si="5"/>
        <v>0.48738414876088654</v>
      </c>
      <c r="R59" s="5">
        <f t="shared" si="6"/>
        <v>0.14893128061480881</v>
      </c>
    </row>
    <row r="60" spans="5:18" x14ac:dyDescent="0.3">
      <c r="E60" s="4">
        <v>-34.5</v>
      </c>
      <c r="F60">
        <v>1.0982200000000001E-4</v>
      </c>
      <c r="G60">
        <v>8.8189000000000006E-5</v>
      </c>
      <c r="H60">
        <v>4.3958999999999997E-5</v>
      </c>
      <c r="I60">
        <v>6.5178000000000005E-5</v>
      </c>
      <c r="J60" s="5"/>
      <c r="K60" s="5">
        <f t="shared" si="0"/>
        <v>1.53781E-4</v>
      </c>
      <c r="L60" s="5">
        <f t="shared" si="1"/>
        <v>6.5863000000000016E-5</v>
      </c>
      <c r="M60" s="5">
        <f t="shared" si="2"/>
        <v>2.3011E-5</v>
      </c>
      <c r="N60">
        <v>1</v>
      </c>
      <c r="O60" s="5">
        <f t="shared" si="3"/>
        <v>0.42829088118818331</v>
      </c>
      <c r="P60" s="5">
        <f t="shared" si="4"/>
        <v>0.14963487036760068</v>
      </c>
      <c r="Q60" s="5">
        <f t="shared" si="5"/>
        <v>0.45367794010606161</v>
      </c>
      <c r="R60" s="5">
        <f t="shared" si="6"/>
        <v>0.16805973284579889</v>
      </c>
    </row>
    <row r="61" spans="5:18" x14ac:dyDescent="0.3">
      <c r="E61" s="4">
        <v>-34</v>
      </c>
      <c r="F61">
        <v>1.1348799999999999E-4</v>
      </c>
      <c r="G61">
        <v>8.8033000000000002E-5</v>
      </c>
      <c r="H61">
        <v>4.2561999999999997E-5</v>
      </c>
      <c r="I61">
        <v>6.7972000000000006E-5</v>
      </c>
      <c r="J61" s="5"/>
      <c r="K61" s="5">
        <f t="shared" si="0"/>
        <v>1.5605E-4</v>
      </c>
      <c r="L61" s="5">
        <f t="shared" si="1"/>
        <v>7.0925999999999991E-5</v>
      </c>
      <c r="M61" s="5">
        <f t="shared" si="2"/>
        <v>2.0060999999999996E-5</v>
      </c>
      <c r="N61">
        <v>1</v>
      </c>
      <c r="O61" s="5">
        <f t="shared" si="3"/>
        <v>0.45450817045818642</v>
      </c>
      <c r="P61" s="5">
        <f t="shared" si="4"/>
        <v>0.12855495033643061</v>
      </c>
      <c r="Q61" s="5">
        <f t="shared" si="5"/>
        <v>0.47233891674225825</v>
      </c>
      <c r="R61" s="5">
        <f t="shared" si="6"/>
        <v>0.13782203782541572</v>
      </c>
    </row>
    <row r="62" spans="5:18" x14ac:dyDescent="0.3">
      <c r="E62" s="4">
        <v>-33.5</v>
      </c>
      <c r="F62">
        <v>1.14114E-4</v>
      </c>
      <c r="G62">
        <v>9.0346000000000005E-5</v>
      </c>
      <c r="H62">
        <v>4.3627000000000001E-5</v>
      </c>
      <c r="I62">
        <v>6.7138000000000007E-5</v>
      </c>
      <c r="J62" s="5"/>
      <c r="K62" s="5">
        <f t="shared" si="0"/>
        <v>1.5774100000000001E-4</v>
      </c>
      <c r="L62" s="5">
        <f t="shared" si="1"/>
        <v>7.0486999999999991E-5</v>
      </c>
      <c r="M62" s="5">
        <f t="shared" si="2"/>
        <v>2.3207999999999999E-5</v>
      </c>
      <c r="N62">
        <v>1</v>
      </c>
      <c r="O62" s="5">
        <f t="shared" si="3"/>
        <v>0.44685275229648591</v>
      </c>
      <c r="P62" s="5">
        <f t="shared" si="4"/>
        <v>0.14712725290190881</v>
      </c>
      <c r="Q62" s="5">
        <f t="shared" si="5"/>
        <v>0.47045064648845669</v>
      </c>
      <c r="R62" s="5">
        <f t="shared" si="6"/>
        <v>0.15903652536151497</v>
      </c>
    </row>
    <row r="63" spans="5:18" x14ac:dyDescent="0.3">
      <c r="E63" s="4">
        <v>-33</v>
      </c>
      <c r="F63">
        <v>1.18167E-4</v>
      </c>
      <c r="G63">
        <v>9.6485999999999997E-5</v>
      </c>
      <c r="H63">
        <v>4.6387999999999997E-5</v>
      </c>
      <c r="I63">
        <v>6.8143000000000001E-5</v>
      </c>
      <c r="J63" s="5"/>
      <c r="K63" s="5">
        <f t="shared" si="0"/>
        <v>1.6455499999999999E-4</v>
      </c>
      <c r="L63" s="5">
        <f t="shared" si="1"/>
        <v>7.1779000000000005E-5</v>
      </c>
      <c r="M63" s="5">
        <f t="shared" si="2"/>
        <v>2.8342999999999996E-5</v>
      </c>
      <c r="N63">
        <v>1</v>
      </c>
      <c r="O63" s="5">
        <f t="shared" si="3"/>
        <v>0.43620066239251321</v>
      </c>
      <c r="P63" s="5">
        <f t="shared" si="4"/>
        <v>0.17224028440339095</v>
      </c>
      <c r="Q63" s="5">
        <f t="shared" si="5"/>
        <v>0.46897519491229839</v>
      </c>
      <c r="R63" s="5">
        <f t="shared" si="6"/>
        <v>0.18803582549336681</v>
      </c>
    </row>
    <row r="64" spans="5:18" x14ac:dyDescent="0.3">
      <c r="E64" s="4">
        <v>-32.5</v>
      </c>
      <c r="F64">
        <v>1.1912E-4</v>
      </c>
      <c r="G64">
        <v>9.3114000000000003E-5</v>
      </c>
      <c r="H64">
        <v>4.2833999999999997E-5</v>
      </c>
      <c r="I64">
        <v>6.9357999999999996E-5</v>
      </c>
      <c r="J64" s="5"/>
      <c r="K64" s="5">
        <f t="shared" si="0"/>
        <v>1.6195399999999999E-4</v>
      </c>
      <c r="L64" s="5">
        <f t="shared" si="1"/>
        <v>7.6286000000000008E-5</v>
      </c>
      <c r="M64" s="5">
        <f t="shared" si="2"/>
        <v>2.3756000000000008E-5</v>
      </c>
      <c r="N64">
        <v>1</v>
      </c>
      <c r="O64" s="5">
        <f t="shared" si="3"/>
        <v>0.4710349852427233</v>
      </c>
      <c r="P64" s="5">
        <f t="shared" si="4"/>
        <v>0.14668362621485118</v>
      </c>
      <c r="Q64" s="5">
        <f t="shared" si="5"/>
        <v>0.49334576467438201</v>
      </c>
      <c r="R64" s="5">
        <f t="shared" si="6"/>
        <v>0.15094443382056202</v>
      </c>
    </row>
    <row r="65" spans="5:18" x14ac:dyDescent="0.3">
      <c r="E65" s="4">
        <v>-32</v>
      </c>
      <c r="F65">
        <v>1.1620000000000001E-4</v>
      </c>
      <c r="G65">
        <v>9.3014000000000001E-5</v>
      </c>
      <c r="H65">
        <v>4.7311000000000002E-5</v>
      </c>
      <c r="I65">
        <v>6.9857000000000006E-5</v>
      </c>
      <c r="J65" s="5"/>
      <c r="K65" s="5">
        <f t="shared" si="0"/>
        <v>1.63511E-4</v>
      </c>
      <c r="L65" s="5">
        <f t="shared" si="1"/>
        <v>6.8889000000000011E-5</v>
      </c>
      <c r="M65" s="5">
        <f t="shared" si="2"/>
        <v>2.3156999999999995E-5</v>
      </c>
      <c r="N65">
        <v>1</v>
      </c>
      <c r="O65" s="5">
        <f t="shared" si="3"/>
        <v>0.42131110445168835</v>
      </c>
      <c r="P65" s="5">
        <f t="shared" si="4"/>
        <v>0.14162349933643606</v>
      </c>
      <c r="Q65" s="5">
        <f t="shared" si="5"/>
        <v>0.44447751607769653</v>
      </c>
      <c r="R65" s="5">
        <f t="shared" si="6"/>
        <v>0.16214146079076583</v>
      </c>
    </row>
    <row r="66" spans="5:18" x14ac:dyDescent="0.3">
      <c r="E66" s="4">
        <v>-31.5</v>
      </c>
      <c r="F66">
        <v>1.1533500000000001E-4</v>
      </c>
      <c r="G66">
        <v>9.1266000000000003E-5</v>
      </c>
      <c r="H66">
        <v>4.5019999999999999E-5</v>
      </c>
      <c r="I66">
        <v>6.8479000000000006E-5</v>
      </c>
      <c r="J66" s="5"/>
      <c r="K66" s="5">
        <f t="shared" si="0"/>
        <v>1.6035499999999999E-4</v>
      </c>
      <c r="L66" s="5">
        <f t="shared" si="1"/>
        <v>7.0315000000000007E-5</v>
      </c>
      <c r="M66" s="5">
        <f t="shared" si="2"/>
        <v>2.2786999999999997E-5</v>
      </c>
      <c r="N66">
        <v>1</v>
      </c>
      <c r="O66" s="5">
        <f t="shared" si="3"/>
        <v>0.43849583736085568</v>
      </c>
      <c r="P66" s="5">
        <f t="shared" si="4"/>
        <v>0.14210345795266752</v>
      </c>
      <c r="Q66" s="5">
        <f t="shared" si="5"/>
        <v>0.46094684307944178</v>
      </c>
      <c r="R66" s="5">
        <f t="shared" si="6"/>
        <v>0.15669537354700183</v>
      </c>
    </row>
    <row r="67" spans="5:18" x14ac:dyDescent="0.3">
      <c r="E67" s="4">
        <v>-31</v>
      </c>
      <c r="F67">
        <v>1.17749E-4</v>
      </c>
      <c r="G67">
        <v>9.3993000000000006E-5</v>
      </c>
      <c r="H67">
        <v>4.6842000000000003E-5</v>
      </c>
      <c r="I67">
        <v>7.0908000000000006E-5</v>
      </c>
      <c r="J67" s="5"/>
      <c r="K67" s="5">
        <f t="shared" si="0"/>
        <v>1.6459100000000001E-4</v>
      </c>
      <c r="L67" s="5">
        <f t="shared" si="1"/>
        <v>7.090699999999999E-5</v>
      </c>
      <c r="M67" s="5">
        <f t="shared" si="2"/>
        <v>2.3085E-5</v>
      </c>
      <c r="N67">
        <v>1</v>
      </c>
      <c r="O67" s="5">
        <f t="shared" si="3"/>
        <v>0.43080727378775258</v>
      </c>
      <c r="P67" s="5">
        <f t="shared" si="4"/>
        <v>0.14025675765989634</v>
      </c>
      <c r="Q67" s="5">
        <f t="shared" si="5"/>
        <v>0.45306386439187851</v>
      </c>
      <c r="R67" s="5">
        <f t="shared" si="6"/>
        <v>0.15737245501883224</v>
      </c>
    </row>
    <row r="68" spans="5:18" x14ac:dyDescent="0.3">
      <c r="E68" s="4">
        <v>-30.5</v>
      </c>
      <c r="F68">
        <v>1.20789E-4</v>
      </c>
      <c r="G68">
        <v>9.8381999999999994E-5</v>
      </c>
      <c r="H68">
        <v>4.9385999999999998E-5</v>
      </c>
      <c r="I68">
        <v>7.1884000000000005E-5</v>
      </c>
      <c r="J68" s="5"/>
      <c r="K68" s="5">
        <f t="shared" si="0"/>
        <v>1.70175E-4</v>
      </c>
      <c r="L68" s="5">
        <f t="shared" si="1"/>
        <v>7.1402999999999994E-5</v>
      </c>
      <c r="M68" s="5">
        <f t="shared" si="2"/>
        <v>2.6497999999999989E-5</v>
      </c>
      <c r="N68">
        <v>1</v>
      </c>
      <c r="O68" s="5">
        <f t="shared" si="3"/>
        <v>0.41958572058175403</v>
      </c>
      <c r="P68" s="5">
        <f t="shared" si="4"/>
        <v>0.15571029822241803</v>
      </c>
      <c r="Q68" s="5">
        <f t="shared" si="5"/>
        <v>0.44754650472171509</v>
      </c>
      <c r="R68" s="5">
        <f t="shared" si="6"/>
        <v>0.17767569184219903</v>
      </c>
    </row>
    <row r="69" spans="5:18" x14ac:dyDescent="0.3">
      <c r="E69" s="4">
        <v>-30</v>
      </c>
      <c r="F69">
        <v>1.2370999999999999E-4</v>
      </c>
      <c r="G69">
        <v>1.00822E-4</v>
      </c>
      <c r="H69">
        <v>5.0407E-5</v>
      </c>
      <c r="I69">
        <v>7.2673E-5</v>
      </c>
      <c r="J69" s="5"/>
      <c r="K69" s="5">
        <f t="shared" si="0"/>
        <v>1.74117E-4</v>
      </c>
      <c r="L69" s="5">
        <f t="shared" si="1"/>
        <v>7.3302999999999986E-5</v>
      </c>
      <c r="M69" s="5">
        <f t="shared" si="2"/>
        <v>2.8149000000000004E-5</v>
      </c>
      <c r="N69">
        <v>1</v>
      </c>
      <c r="O69" s="5">
        <f t="shared" si="3"/>
        <v>0.42099852398100118</v>
      </c>
      <c r="P69" s="5">
        <f t="shared" si="4"/>
        <v>0.16166715484415653</v>
      </c>
      <c r="Q69" s="5">
        <f t="shared" si="5"/>
        <v>0.45097231195449922</v>
      </c>
      <c r="R69" s="5">
        <f t="shared" si="6"/>
        <v>0.18332267241701319</v>
      </c>
    </row>
    <row r="70" spans="5:18" x14ac:dyDescent="0.3">
      <c r="E70" s="4">
        <v>-29.5</v>
      </c>
      <c r="F70">
        <v>1.283E-4</v>
      </c>
      <c r="G70">
        <v>1.0329500000000001E-4</v>
      </c>
      <c r="H70">
        <v>5.4292999999999997E-5</v>
      </c>
      <c r="I70">
        <v>7.9989999999999998E-5</v>
      </c>
      <c r="J70" s="5"/>
      <c r="K70" s="5">
        <f t="shared" si="0"/>
        <v>1.8259299999999999E-4</v>
      </c>
      <c r="L70" s="5">
        <f t="shared" si="1"/>
        <v>7.4007000000000012E-5</v>
      </c>
      <c r="M70" s="5">
        <f t="shared" si="2"/>
        <v>2.3305000000000008E-5</v>
      </c>
      <c r="N70">
        <v>1</v>
      </c>
      <c r="O70" s="5">
        <f t="shared" si="3"/>
        <v>0.40531126603977158</v>
      </c>
      <c r="P70" s="5">
        <f t="shared" si="4"/>
        <v>0.12763358945852255</v>
      </c>
      <c r="Q70" s="5">
        <f t="shared" si="5"/>
        <v>0.42493241290448669</v>
      </c>
      <c r="R70" s="5">
        <f t="shared" si="6"/>
        <v>0.15253612730191635</v>
      </c>
    </row>
    <row r="71" spans="5:18" x14ac:dyDescent="0.3">
      <c r="E71" s="4">
        <v>-29</v>
      </c>
      <c r="F71">
        <v>1.3062499999999999E-4</v>
      </c>
      <c r="G71">
        <v>1.0556E-4</v>
      </c>
      <c r="H71">
        <v>5.0407E-5</v>
      </c>
      <c r="I71">
        <v>7.5057999999999999E-5</v>
      </c>
      <c r="J71" s="5"/>
      <c r="K71" s="5">
        <f t="shared" si="0"/>
        <v>1.81032E-4</v>
      </c>
      <c r="L71" s="5">
        <f t="shared" si="1"/>
        <v>8.0217999999999983E-5</v>
      </c>
      <c r="M71" s="5">
        <f t="shared" si="2"/>
        <v>3.0502E-5</v>
      </c>
      <c r="N71">
        <v>1</v>
      </c>
      <c r="O71" s="5">
        <f t="shared" si="3"/>
        <v>0.44311502938706959</v>
      </c>
      <c r="P71" s="5">
        <f t="shared" si="4"/>
        <v>0.16848954880905034</v>
      </c>
      <c r="Q71" s="5">
        <f t="shared" si="5"/>
        <v>0.47406714432301772</v>
      </c>
      <c r="R71" s="5">
        <f t="shared" si="6"/>
        <v>0.18167785231272027</v>
      </c>
    </row>
    <row r="72" spans="5:18" x14ac:dyDescent="0.3">
      <c r="E72" s="4">
        <v>-28.5</v>
      </c>
      <c r="F72">
        <v>1.4135299999999999E-4</v>
      </c>
      <c r="G72">
        <v>1.12892E-4</v>
      </c>
      <c r="H72">
        <v>5.3667E-5</v>
      </c>
      <c r="I72">
        <v>8.1293999999999998E-5</v>
      </c>
      <c r="J72" s="5"/>
      <c r="K72" s="5">
        <f t="shared" si="0"/>
        <v>1.9501999999999999E-4</v>
      </c>
      <c r="L72" s="5">
        <f t="shared" si="1"/>
        <v>8.7685999999999987E-5</v>
      </c>
      <c r="M72" s="5">
        <f t="shared" si="2"/>
        <v>3.1598000000000005E-5</v>
      </c>
      <c r="N72">
        <v>1</v>
      </c>
      <c r="O72" s="5">
        <f t="shared" si="3"/>
        <v>0.44962567941749559</v>
      </c>
      <c r="P72" s="5">
        <f t="shared" si="4"/>
        <v>0.16202440775305099</v>
      </c>
      <c r="Q72" s="5">
        <f t="shared" si="5"/>
        <v>0.47792798652032448</v>
      </c>
      <c r="R72" s="5">
        <f t="shared" si="6"/>
        <v>0.17293446098491608</v>
      </c>
    </row>
    <row r="73" spans="5:18" x14ac:dyDescent="0.3">
      <c r="E73" s="4">
        <v>-28</v>
      </c>
      <c r="F73">
        <v>1.4144299999999999E-4</v>
      </c>
      <c r="G73">
        <v>1.11104E-4</v>
      </c>
      <c r="H73">
        <v>5.2948000000000002E-5</v>
      </c>
      <c r="I73">
        <v>8.3656E-5</v>
      </c>
      <c r="J73" s="5"/>
      <c r="K73" s="5">
        <f t="shared" ref="K73:K136" si="7">F73+H73</f>
        <v>1.94391E-4</v>
      </c>
      <c r="L73" s="5">
        <f t="shared" si="1"/>
        <v>8.8494999999999985E-5</v>
      </c>
      <c r="M73" s="5">
        <f t="shared" si="2"/>
        <v>2.7447999999999999E-5</v>
      </c>
      <c r="N73">
        <v>1</v>
      </c>
      <c r="O73" s="5">
        <f t="shared" si="3"/>
        <v>0.45524226944663065</v>
      </c>
      <c r="P73" s="5">
        <f t="shared" si="4"/>
        <v>0.14119995267270602</v>
      </c>
      <c r="Q73" s="5">
        <f t="shared" si="5"/>
        <v>0.47663712667572705</v>
      </c>
      <c r="R73" s="5">
        <f t="shared" si="6"/>
        <v>0.15037783202075528</v>
      </c>
    </row>
    <row r="74" spans="5:18" x14ac:dyDescent="0.3">
      <c r="E74" s="4">
        <v>-27.5</v>
      </c>
      <c r="F74">
        <v>1.4886399999999999E-4</v>
      </c>
      <c r="G74">
        <v>1.14292E-4</v>
      </c>
      <c r="H74">
        <v>5.1551000000000002E-5</v>
      </c>
      <c r="I74">
        <v>8.5660000000000003E-5</v>
      </c>
      <c r="J74" s="5"/>
      <c r="K74" s="5">
        <f t="shared" si="7"/>
        <v>2.0041499999999998E-4</v>
      </c>
      <c r="L74" s="5">
        <f t="shared" ref="L74:L137" si="8">F74-H74</f>
        <v>9.7312999999999995E-5</v>
      </c>
      <c r="M74" s="5">
        <f t="shared" ref="M74:M137" si="9">G74-I74</f>
        <v>2.8631999999999993E-5</v>
      </c>
      <c r="N74">
        <v>1</v>
      </c>
      <c r="O74" s="5">
        <f t="shared" ref="O74:O137" si="10">L74/K74</f>
        <v>0.48555746825337426</v>
      </c>
      <c r="P74" s="5">
        <f t="shared" ref="P74:P137" si="11">M74/K74</f>
        <v>0.1428635581169074</v>
      </c>
      <c r="Q74" s="5">
        <f t="shared" ref="Q74:Q137" si="12">SQRT(O74^2+P74^2)</f>
        <v>0.5061383716084461</v>
      </c>
      <c r="R74" s="5">
        <f t="shared" ref="R74:R137" si="13">0.5*ATAN(P74/O74)</f>
        <v>0.14307551276171906</v>
      </c>
    </row>
    <row r="75" spans="5:18" x14ac:dyDescent="0.3">
      <c r="E75" s="4">
        <v>-27</v>
      </c>
      <c r="F75">
        <v>1.5491300000000001E-4</v>
      </c>
      <c r="G75">
        <v>1.18763E-4</v>
      </c>
      <c r="H75">
        <v>5.2188000000000002E-5</v>
      </c>
      <c r="I75">
        <v>8.8840999999999999E-5</v>
      </c>
      <c r="J75" s="5"/>
      <c r="K75" s="5">
        <f t="shared" si="7"/>
        <v>2.0710100000000001E-4</v>
      </c>
      <c r="L75" s="5">
        <f t="shared" si="8"/>
        <v>1.0272500000000002E-4</v>
      </c>
      <c r="M75" s="5">
        <f t="shared" si="9"/>
        <v>2.9922000000000003E-5</v>
      </c>
      <c r="N75">
        <v>1</v>
      </c>
      <c r="O75" s="5">
        <f t="shared" si="10"/>
        <v>0.49601402214378498</v>
      </c>
      <c r="P75" s="5">
        <f t="shared" si="11"/>
        <v>0.14448022945326194</v>
      </c>
      <c r="Q75" s="5">
        <f t="shared" si="12"/>
        <v>0.51662795788277116</v>
      </c>
      <c r="R75" s="5">
        <f t="shared" si="13"/>
        <v>0.1417200356041674</v>
      </c>
    </row>
    <row r="76" spans="5:18" x14ac:dyDescent="0.3">
      <c r="E76" s="4">
        <v>-26.5</v>
      </c>
      <c r="F76">
        <v>1.6442E-4</v>
      </c>
      <c r="G76">
        <v>1.2365100000000001E-4</v>
      </c>
      <c r="H76">
        <v>5.6144000000000003E-5</v>
      </c>
      <c r="I76">
        <v>9.6061000000000001E-5</v>
      </c>
      <c r="J76" s="5"/>
      <c r="K76" s="5">
        <f t="shared" si="7"/>
        <v>2.20564E-4</v>
      </c>
      <c r="L76" s="5">
        <f t="shared" si="8"/>
        <v>1.08276E-4</v>
      </c>
      <c r="M76" s="5">
        <f t="shared" si="9"/>
        <v>2.7590000000000012E-5</v>
      </c>
      <c r="N76">
        <v>1</v>
      </c>
      <c r="O76" s="5">
        <f t="shared" si="10"/>
        <v>0.49090513411073433</v>
      </c>
      <c r="P76" s="5">
        <f t="shared" si="11"/>
        <v>0.12508840971328056</v>
      </c>
      <c r="Q76" s="5">
        <f t="shared" si="12"/>
        <v>0.5065915128985834</v>
      </c>
      <c r="R76" s="5">
        <f t="shared" si="13"/>
        <v>0.12475112115172435</v>
      </c>
    </row>
    <row r="77" spans="5:18" x14ac:dyDescent="0.3">
      <c r="E77" s="4">
        <v>-26</v>
      </c>
      <c r="F77">
        <v>1.67758E-4</v>
      </c>
      <c r="G77">
        <v>1.2943199999999999E-4</v>
      </c>
      <c r="H77">
        <v>5.7824000000000001E-5</v>
      </c>
      <c r="I77">
        <v>9.5085000000000002E-5</v>
      </c>
      <c r="J77" s="5"/>
      <c r="K77" s="5">
        <f t="shared" si="7"/>
        <v>2.25582E-4</v>
      </c>
      <c r="L77" s="5">
        <f t="shared" si="8"/>
        <v>1.0993400000000001E-4</v>
      </c>
      <c r="M77" s="5">
        <f t="shared" si="9"/>
        <v>3.4346999999999988E-5</v>
      </c>
      <c r="N77">
        <v>1</v>
      </c>
      <c r="O77" s="5">
        <f t="shared" si="10"/>
        <v>0.48733498240107814</v>
      </c>
      <c r="P77" s="5">
        <f t="shared" si="11"/>
        <v>0.15225948878899906</v>
      </c>
      <c r="Q77" s="5">
        <f t="shared" si="12"/>
        <v>0.51056668222490431</v>
      </c>
      <c r="R77" s="5">
        <f t="shared" si="13"/>
        <v>0.15141187499047434</v>
      </c>
    </row>
    <row r="78" spans="5:18" x14ac:dyDescent="0.3">
      <c r="E78" s="4">
        <v>-25.5</v>
      </c>
      <c r="F78">
        <v>1.71275E-4</v>
      </c>
      <c r="G78">
        <v>1.30118E-4</v>
      </c>
      <c r="H78">
        <v>5.5284000000000001E-5</v>
      </c>
      <c r="I78">
        <v>9.6708999999999999E-5</v>
      </c>
      <c r="J78" s="5"/>
      <c r="K78" s="5">
        <f t="shared" si="7"/>
        <v>2.2655900000000001E-4</v>
      </c>
      <c r="L78" s="5">
        <f t="shared" si="8"/>
        <v>1.1599099999999999E-4</v>
      </c>
      <c r="M78" s="5">
        <f t="shared" si="9"/>
        <v>3.3409000000000005E-5</v>
      </c>
      <c r="N78">
        <v>1</v>
      </c>
      <c r="O78" s="5">
        <f t="shared" si="10"/>
        <v>0.5119681848878217</v>
      </c>
      <c r="P78" s="5">
        <f t="shared" si="11"/>
        <v>0.14746269183744634</v>
      </c>
      <c r="Q78" s="5">
        <f t="shared" si="12"/>
        <v>0.53278200778674611</v>
      </c>
      <c r="R78" s="5">
        <f t="shared" si="13"/>
        <v>0.14022009204853306</v>
      </c>
    </row>
    <row r="79" spans="5:18" x14ac:dyDescent="0.3">
      <c r="E79" s="4">
        <v>-25</v>
      </c>
      <c r="F79">
        <v>1.7199000000000001E-4</v>
      </c>
      <c r="G79">
        <v>1.27465E-4</v>
      </c>
      <c r="H79">
        <v>5.6385999999999999E-5</v>
      </c>
      <c r="I79">
        <v>9.8899000000000003E-5</v>
      </c>
      <c r="J79" s="5"/>
      <c r="K79" s="5">
        <f t="shared" si="7"/>
        <v>2.2837600000000002E-4</v>
      </c>
      <c r="L79" s="5">
        <f t="shared" si="8"/>
        <v>1.1560400000000001E-4</v>
      </c>
      <c r="M79" s="5">
        <f t="shared" si="9"/>
        <v>2.8565999999999997E-5</v>
      </c>
      <c r="N79">
        <v>1</v>
      </c>
      <c r="O79" s="5">
        <f t="shared" si="10"/>
        <v>0.5062003012575752</v>
      </c>
      <c r="P79" s="5">
        <f t="shared" si="11"/>
        <v>0.12508319613269342</v>
      </c>
      <c r="Q79" s="5">
        <f t="shared" si="12"/>
        <v>0.52142549894307022</v>
      </c>
      <c r="R79" s="5">
        <f t="shared" si="13"/>
        <v>0.12112472280695585</v>
      </c>
    </row>
    <row r="80" spans="5:18" x14ac:dyDescent="0.3">
      <c r="E80" s="4">
        <v>-24.5</v>
      </c>
      <c r="F80">
        <v>1.81557E-4</v>
      </c>
      <c r="G80">
        <v>1.4153200000000001E-4</v>
      </c>
      <c r="H80">
        <v>6.0189999999999998E-5</v>
      </c>
      <c r="I80">
        <v>9.9755999999999998E-5</v>
      </c>
      <c r="J80" s="5"/>
      <c r="K80" s="5">
        <f t="shared" si="7"/>
        <v>2.41747E-4</v>
      </c>
      <c r="L80" s="5">
        <f t="shared" si="8"/>
        <v>1.2136699999999999E-4</v>
      </c>
      <c r="M80" s="5">
        <f t="shared" si="9"/>
        <v>4.1776000000000015E-5</v>
      </c>
      <c r="N80">
        <v>1</v>
      </c>
      <c r="O80" s="5">
        <f t="shared" si="10"/>
        <v>0.50204139037919804</v>
      </c>
      <c r="P80" s="5">
        <f t="shared" si="11"/>
        <v>0.17280876288020125</v>
      </c>
      <c r="Q80" s="5">
        <f t="shared" si="12"/>
        <v>0.53095049315549558</v>
      </c>
      <c r="R80" s="5">
        <f t="shared" si="13"/>
        <v>0.16575467940419761</v>
      </c>
    </row>
    <row r="81" spans="5:18" x14ac:dyDescent="0.3">
      <c r="E81" s="4">
        <v>-24</v>
      </c>
      <c r="F81">
        <v>1.7744399999999999E-4</v>
      </c>
      <c r="G81">
        <v>1.39386E-4</v>
      </c>
      <c r="H81">
        <v>6.2257999999999999E-5</v>
      </c>
      <c r="I81">
        <v>9.9308999999999994E-5</v>
      </c>
      <c r="J81" s="5"/>
      <c r="K81" s="5">
        <f t="shared" si="7"/>
        <v>2.39702E-4</v>
      </c>
      <c r="L81" s="5">
        <f t="shared" si="8"/>
        <v>1.1518599999999999E-4</v>
      </c>
      <c r="M81" s="5">
        <f t="shared" si="9"/>
        <v>4.0077000000000003E-5</v>
      </c>
      <c r="N81">
        <v>1</v>
      </c>
      <c r="O81" s="5">
        <f t="shared" si="10"/>
        <v>0.48053833509941507</v>
      </c>
      <c r="P81" s="5">
        <f t="shared" si="11"/>
        <v>0.16719510058322418</v>
      </c>
      <c r="Q81" s="5">
        <f t="shared" si="12"/>
        <v>0.5087939594365799</v>
      </c>
      <c r="R81" s="5">
        <f t="shared" si="13"/>
        <v>0.16741606345636031</v>
      </c>
    </row>
    <row r="82" spans="5:18" x14ac:dyDescent="0.3">
      <c r="E82" s="4">
        <v>-23.5</v>
      </c>
      <c r="F82">
        <v>1.90259E-4</v>
      </c>
      <c r="G82">
        <v>1.4084699999999999E-4</v>
      </c>
      <c r="H82">
        <v>5.9414999999999999E-5</v>
      </c>
      <c r="I82">
        <v>1.07728E-4</v>
      </c>
      <c r="J82" s="5"/>
      <c r="K82" s="5">
        <f t="shared" si="7"/>
        <v>2.4967399999999997E-4</v>
      </c>
      <c r="L82" s="5">
        <f t="shared" si="8"/>
        <v>1.30844E-4</v>
      </c>
      <c r="M82" s="5">
        <f t="shared" si="9"/>
        <v>3.3118999999999992E-5</v>
      </c>
      <c r="N82">
        <v>1</v>
      </c>
      <c r="O82" s="5">
        <f t="shared" si="10"/>
        <v>0.52405937342294362</v>
      </c>
      <c r="P82" s="5">
        <f t="shared" si="11"/>
        <v>0.13264897426243821</v>
      </c>
      <c r="Q82" s="5">
        <f t="shared" si="12"/>
        <v>0.5405866972515373</v>
      </c>
      <c r="R82" s="5">
        <f t="shared" si="13"/>
        <v>0.12395564781193022</v>
      </c>
    </row>
    <row r="83" spans="5:18" x14ac:dyDescent="0.3">
      <c r="E83" s="4">
        <v>-23</v>
      </c>
      <c r="F83">
        <v>1.9395400000000001E-4</v>
      </c>
      <c r="G83">
        <v>1.5562900000000001E-4</v>
      </c>
      <c r="H83">
        <v>6.7253000000000001E-5</v>
      </c>
      <c r="I83">
        <v>1.04316E-4</v>
      </c>
      <c r="J83" s="5"/>
      <c r="K83" s="5">
        <f t="shared" si="7"/>
        <v>2.6120700000000001E-4</v>
      </c>
      <c r="L83" s="5">
        <f t="shared" si="8"/>
        <v>1.2670100000000001E-4</v>
      </c>
      <c r="M83" s="5">
        <f t="shared" si="9"/>
        <v>5.1313000000000015E-5</v>
      </c>
      <c r="N83">
        <v>1</v>
      </c>
      <c r="O83" s="5">
        <f t="shared" si="10"/>
        <v>0.48505974189053125</v>
      </c>
      <c r="P83" s="5">
        <f t="shared" si="11"/>
        <v>0.19644573078056871</v>
      </c>
      <c r="Q83" s="5">
        <f t="shared" si="12"/>
        <v>0.52332960774718307</v>
      </c>
      <c r="R83" s="5">
        <f t="shared" si="13"/>
        <v>0.19240157011781439</v>
      </c>
    </row>
    <row r="84" spans="5:18" x14ac:dyDescent="0.3">
      <c r="E84" s="4">
        <v>-22.5</v>
      </c>
      <c r="F84">
        <v>1.7890399999999999E-4</v>
      </c>
      <c r="G84">
        <v>1.3083300000000001E-4</v>
      </c>
      <c r="H84">
        <v>5.8368000000000001E-5</v>
      </c>
      <c r="I84">
        <v>1.06767E-4</v>
      </c>
      <c r="J84" s="5"/>
      <c r="K84" s="5">
        <f t="shared" si="7"/>
        <v>2.3727199999999999E-4</v>
      </c>
      <c r="L84" s="5">
        <f t="shared" si="8"/>
        <v>1.20536E-4</v>
      </c>
      <c r="M84" s="5">
        <f t="shared" si="9"/>
        <v>2.406600000000001E-5</v>
      </c>
      <c r="N84">
        <v>1</v>
      </c>
      <c r="O84" s="5">
        <f t="shared" si="10"/>
        <v>0.50800768737988466</v>
      </c>
      <c r="P84" s="5">
        <f t="shared" si="11"/>
        <v>0.10142789709700264</v>
      </c>
      <c r="Q84" s="5">
        <f t="shared" si="12"/>
        <v>0.51803419650306759</v>
      </c>
      <c r="R84" s="5">
        <f t="shared" si="13"/>
        <v>9.8533439033589049E-2</v>
      </c>
    </row>
    <row r="85" spans="5:18" x14ac:dyDescent="0.3">
      <c r="E85" s="4">
        <v>-22</v>
      </c>
      <c r="F85">
        <v>1.79202E-4</v>
      </c>
      <c r="G85">
        <v>1.36704E-4</v>
      </c>
      <c r="H85">
        <v>6.1047E-5</v>
      </c>
      <c r="I85">
        <v>1.0285600000000001E-4</v>
      </c>
      <c r="J85" s="5"/>
      <c r="K85" s="5">
        <f t="shared" si="7"/>
        <v>2.40249E-4</v>
      </c>
      <c r="L85" s="5">
        <f t="shared" si="8"/>
        <v>1.18155E-4</v>
      </c>
      <c r="M85" s="5">
        <f t="shared" si="9"/>
        <v>3.3847999999999992E-5</v>
      </c>
      <c r="N85">
        <v>1</v>
      </c>
      <c r="O85" s="5">
        <f t="shared" si="10"/>
        <v>0.49180225516027121</v>
      </c>
      <c r="P85" s="5">
        <f t="shared" si="11"/>
        <v>0.14088716290182265</v>
      </c>
      <c r="Q85" s="5">
        <f t="shared" si="12"/>
        <v>0.51158445133844055</v>
      </c>
      <c r="R85" s="5">
        <f t="shared" si="13"/>
        <v>0.13949963571092761</v>
      </c>
    </row>
    <row r="86" spans="5:18" x14ac:dyDescent="0.3">
      <c r="E86" s="4">
        <v>-21.5</v>
      </c>
      <c r="F86">
        <v>1.7622199999999999E-4</v>
      </c>
      <c r="G86">
        <v>1.3878999999999999E-4</v>
      </c>
      <c r="H86">
        <v>6.4850000000000004E-5</v>
      </c>
      <c r="I86">
        <v>1.0109E-4</v>
      </c>
      <c r="J86" s="5"/>
      <c r="K86" s="5">
        <f t="shared" si="7"/>
        <v>2.41072E-4</v>
      </c>
      <c r="L86" s="5">
        <f t="shared" si="8"/>
        <v>1.1137199999999999E-4</v>
      </c>
      <c r="M86" s="5">
        <f t="shared" si="9"/>
        <v>3.7699999999999995E-5</v>
      </c>
      <c r="N86">
        <v>1</v>
      </c>
      <c r="O86" s="5">
        <f t="shared" si="10"/>
        <v>0.46198646047653807</v>
      </c>
      <c r="P86" s="5">
        <f t="shared" si="11"/>
        <v>0.15638481449525451</v>
      </c>
      <c r="Q86" s="5">
        <f t="shared" si="12"/>
        <v>0.4877373267121915</v>
      </c>
      <c r="R86" s="5">
        <f t="shared" si="13"/>
        <v>0.16319899048554326</v>
      </c>
    </row>
    <row r="87" spans="5:18" x14ac:dyDescent="0.3">
      <c r="E87" s="4">
        <v>-21</v>
      </c>
      <c r="F87">
        <v>1.69338E-4</v>
      </c>
      <c r="G87">
        <v>1.35542E-4</v>
      </c>
      <c r="H87">
        <v>6.4939999999999998E-5</v>
      </c>
      <c r="I87">
        <v>9.7544E-5</v>
      </c>
      <c r="J87" s="5"/>
      <c r="K87" s="5">
        <f t="shared" si="7"/>
        <v>2.3427799999999998E-4</v>
      </c>
      <c r="L87" s="5">
        <f t="shared" si="8"/>
        <v>1.04398E-4</v>
      </c>
      <c r="M87" s="5">
        <f t="shared" si="9"/>
        <v>3.7997999999999998E-5</v>
      </c>
      <c r="N87">
        <v>1</v>
      </c>
      <c r="O87" s="5">
        <f t="shared" si="10"/>
        <v>0.44561589223059789</v>
      </c>
      <c r="P87" s="5">
        <f t="shared" si="11"/>
        <v>0.16219192583170422</v>
      </c>
      <c r="Q87" s="5">
        <f t="shared" si="12"/>
        <v>0.47421487135418777</v>
      </c>
      <c r="R87" s="5">
        <f t="shared" si="13"/>
        <v>0.17453392108364077</v>
      </c>
    </row>
    <row r="88" spans="5:18" x14ac:dyDescent="0.3">
      <c r="E88" s="4">
        <v>-20.5</v>
      </c>
      <c r="F88">
        <v>1.7002299999999999E-4</v>
      </c>
      <c r="G88">
        <v>1.28121E-4</v>
      </c>
      <c r="H88">
        <v>6.0788999999999997E-5</v>
      </c>
      <c r="I88">
        <v>1.0329500000000001E-4</v>
      </c>
      <c r="J88" s="5"/>
      <c r="K88" s="5">
        <f t="shared" si="7"/>
        <v>2.30812E-4</v>
      </c>
      <c r="L88" s="5">
        <f t="shared" si="8"/>
        <v>1.0923399999999999E-4</v>
      </c>
      <c r="M88" s="5">
        <f t="shared" si="9"/>
        <v>2.4825999999999996E-5</v>
      </c>
      <c r="N88">
        <v>1</v>
      </c>
      <c r="O88" s="5">
        <f t="shared" si="10"/>
        <v>0.47325962254995402</v>
      </c>
      <c r="P88" s="5">
        <f t="shared" si="11"/>
        <v>0.10755939899138692</v>
      </c>
      <c r="Q88" s="5">
        <f t="shared" si="12"/>
        <v>0.48532843997391428</v>
      </c>
      <c r="R88" s="5">
        <f t="shared" si="13"/>
        <v>0.11173869625294422</v>
      </c>
    </row>
    <row r="89" spans="5:18" x14ac:dyDescent="0.3">
      <c r="E89" s="4">
        <v>-20</v>
      </c>
      <c r="F89">
        <v>1.7437400000000001E-4</v>
      </c>
      <c r="G89">
        <v>1.39386E-4</v>
      </c>
      <c r="H89">
        <v>7.0259000000000006E-5</v>
      </c>
      <c r="I89">
        <v>1.0483E-4</v>
      </c>
      <c r="J89" s="5"/>
      <c r="K89" s="5">
        <f t="shared" si="7"/>
        <v>2.4463300000000001E-4</v>
      </c>
      <c r="L89" s="5">
        <f t="shared" si="8"/>
        <v>1.04115E-4</v>
      </c>
      <c r="M89" s="5">
        <f t="shared" si="9"/>
        <v>3.4555999999999999E-5</v>
      </c>
      <c r="N89">
        <v>1</v>
      </c>
      <c r="O89" s="5">
        <f t="shared" si="10"/>
        <v>0.42559671017401574</v>
      </c>
      <c r="P89" s="5">
        <f t="shared" si="11"/>
        <v>0.14125649442225699</v>
      </c>
      <c r="Q89" s="5">
        <f t="shared" si="12"/>
        <v>0.44842608858920135</v>
      </c>
      <c r="R89" s="5">
        <f t="shared" si="13"/>
        <v>0.1602310015222555</v>
      </c>
    </row>
    <row r="90" spans="5:18" x14ac:dyDescent="0.3">
      <c r="E90" s="4">
        <v>-19.5</v>
      </c>
      <c r="F90">
        <v>1.79471E-4</v>
      </c>
      <c r="G90">
        <v>1.3882E-4</v>
      </c>
      <c r="H90">
        <v>7.7504999999999997E-5</v>
      </c>
      <c r="I90">
        <v>1.17228E-4</v>
      </c>
      <c r="J90" s="5"/>
      <c r="K90" s="5">
        <f t="shared" si="7"/>
        <v>2.5697600000000001E-4</v>
      </c>
      <c r="L90" s="5">
        <f t="shared" si="8"/>
        <v>1.0196600000000001E-4</v>
      </c>
      <c r="M90" s="5">
        <f t="shared" si="9"/>
        <v>2.1592000000000006E-5</v>
      </c>
      <c r="N90">
        <v>1</v>
      </c>
      <c r="O90" s="5">
        <f t="shared" si="10"/>
        <v>0.39679191831143762</v>
      </c>
      <c r="P90" s="5">
        <f t="shared" si="11"/>
        <v>8.4023410746528873E-2</v>
      </c>
      <c r="Q90" s="5">
        <f t="shared" si="12"/>
        <v>0.40559063104409904</v>
      </c>
      <c r="R90" s="5">
        <f t="shared" si="13"/>
        <v>0.10433712665353854</v>
      </c>
    </row>
    <row r="91" spans="5:18" x14ac:dyDescent="0.3">
      <c r="E91" s="4">
        <v>-19</v>
      </c>
      <c r="F91">
        <v>2.15591E-4</v>
      </c>
      <c r="G91">
        <v>1.5708900000000001E-4</v>
      </c>
      <c r="H91">
        <v>7.5910999999999999E-5</v>
      </c>
      <c r="I91">
        <v>1.3946100000000001E-4</v>
      </c>
      <c r="J91" s="5"/>
      <c r="K91" s="5">
        <f t="shared" si="7"/>
        <v>2.9150200000000002E-4</v>
      </c>
      <c r="L91" s="5">
        <f t="shared" si="8"/>
        <v>1.3967999999999999E-4</v>
      </c>
      <c r="M91" s="5">
        <f t="shared" si="9"/>
        <v>1.7628000000000001E-5</v>
      </c>
      <c r="N91">
        <v>1</v>
      </c>
      <c r="O91" s="5">
        <f t="shared" si="10"/>
        <v>0.47917338474521609</v>
      </c>
      <c r="P91" s="5">
        <f t="shared" si="11"/>
        <v>6.0472998469993343E-2</v>
      </c>
      <c r="Q91" s="5">
        <f t="shared" si="12"/>
        <v>0.4829742396775823</v>
      </c>
      <c r="R91" s="5">
        <f t="shared" si="13"/>
        <v>6.276953201134125E-2</v>
      </c>
    </row>
    <row r="92" spans="5:18" x14ac:dyDescent="0.3">
      <c r="E92" s="4">
        <v>-18.5</v>
      </c>
      <c r="F92">
        <v>2.0539899999999999E-4</v>
      </c>
      <c r="G92">
        <v>1.6111200000000001E-4</v>
      </c>
      <c r="H92">
        <v>7.4950000000000006E-5</v>
      </c>
      <c r="I92">
        <v>1.2077400000000001E-4</v>
      </c>
      <c r="J92" s="5"/>
      <c r="K92" s="5">
        <f t="shared" si="7"/>
        <v>2.80349E-4</v>
      </c>
      <c r="L92" s="5">
        <f t="shared" si="8"/>
        <v>1.3044899999999998E-4</v>
      </c>
      <c r="M92" s="5">
        <f t="shared" si="9"/>
        <v>4.0338000000000006E-5</v>
      </c>
      <c r="N92">
        <v>1</v>
      </c>
      <c r="O92" s="5">
        <f t="shared" si="10"/>
        <v>0.46530931089463484</v>
      </c>
      <c r="P92" s="5">
        <f t="shared" si="11"/>
        <v>0.14388494340982136</v>
      </c>
      <c r="Q92" s="5">
        <f t="shared" si="12"/>
        <v>0.48704787418208428</v>
      </c>
      <c r="R92" s="5">
        <f t="shared" si="13"/>
        <v>0.14994890949680981</v>
      </c>
    </row>
    <row r="93" spans="5:18" x14ac:dyDescent="0.3">
      <c r="E93" s="4">
        <v>-18</v>
      </c>
      <c r="F93">
        <v>2.2807799999999999E-4</v>
      </c>
      <c r="G93">
        <v>1.6185700000000001E-4</v>
      </c>
      <c r="H93">
        <v>6.9533E-5</v>
      </c>
      <c r="I93">
        <v>1.37121E-4</v>
      </c>
      <c r="J93" s="5"/>
      <c r="K93" s="5">
        <f t="shared" si="7"/>
        <v>2.9761099999999998E-4</v>
      </c>
      <c r="L93" s="5">
        <f t="shared" si="8"/>
        <v>1.5854500000000001E-4</v>
      </c>
      <c r="M93" s="5">
        <f t="shared" si="9"/>
        <v>2.4736000000000002E-5</v>
      </c>
      <c r="N93">
        <v>1</v>
      </c>
      <c r="O93" s="5">
        <f t="shared" si="10"/>
        <v>0.53272560490035659</v>
      </c>
      <c r="P93" s="5">
        <f t="shared" si="11"/>
        <v>8.311520743520906E-2</v>
      </c>
      <c r="Q93" s="5">
        <f t="shared" si="12"/>
        <v>0.5391703884890644</v>
      </c>
      <c r="R93" s="5">
        <f t="shared" si="13"/>
        <v>7.738552000027614E-2</v>
      </c>
    </row>
    <row r="94" spans="5:18" x14ac:dyDescent="0.3">
      <c r="E94" s="4">
        <v>-17.5</v>
      </c>
      <c r="F94">
        <v>2.4634800000000002E-4</v>
      </c>
      <c r="G94">
        <v>1.8406E-4</v>
      </c>
      <c r="H94">
        <v>8.0232E-5</v>
      </c>
      <c r="I94">
        <v>1.42776E-4</v>
      </c>
      <c r="J94" s="5"/>
      <c r="K94" s="5">
        <f t="shared" si="7"/>
        <v>3.2658000000000003E-4</v>
      </c>
      <c r="L94" s="5">
        <f t="shared" si="8"/>
        <v>1.6611600000000001E-4</v>
      </c>
      <c r="M94" s="5">
        <f t="shared" si="9"/>
        <v>4.1283999999999993E-5</v>
      </c>
      <c r="N94">
        <v>1</v>
      </c>
      <c r="O94" s="5">
        <f t="shared" si="10"/>
        <v>0.5086533161859268</v>
      </c>
      <c r="P94" s="5">
        <f t="shared" si="11"/>
        <v>0.12641313001408533</v>
      </c>
      <c r="Q94" s="5">
        <f t="shared" si="12"/>
        <v>0.52412639268300398</v>
      </c>
      <c r="R94" s="5">
        <f t="shared" si="13"/>
        <v>0.12179503319480689</v>
      </c>
    </row>
    <row r="95" spans="5:18" x14ac:dyDescent="0.3">
      <c r="E95" s="4">
        <v>-17</v>
      </c>
      <c r="F95">
        <v>2.67865E-4</v>
      </c>
      <c r="G95">
        <v>1.9315000000000001E-4</v>
      </c>
      <c r="H95">
        <v>7.8287000000000004E-5</v>
      </c>
      <c r="I95">
        <v>1.54831E-4</v>
      </c>
      <c r="J95" s="5"/>
      <c r="K95" s="5">
        <f t="shared" si="7"/>
        <v>3.4615200000000002E-4</v>
      </c>
      <c r="L95" s="5">
        <f t="shared" si="8"/>
        <v>1.8957799999999998E-4</v>
      </c>
      <c r="M95" s="5">
        <f t="shared" si="9"/>
        <v>3.831900000000001E-5</v>
      </c>
      <c r="N95">
        <v>1</v>
      </c>
      <c r="O95" s="5">
        <f t="shared" si="10"/>
        <v>0.54767269869883739</v>
      </c>
      <c r="P95" s="5">
        <f t="shared" si="11"/>
        <v>0.1106999237329266</v>
      </c>
      <c r="Q95" s="5">
        <f t="shared" si="12"/>
        <v>0.55874847473129019</v>
      </c>
      <c r="R95" s="5">
        <f t="shared" si="13"/>
        <v>9.9720381213170062E-2</v>
      </c>
    </row>
    <row r="96" spans="5:18" x14ac:dyDescent="0.3">
      <c r="E96" s="4">
        <v>-16.5</v>
      </c>
      <c r="F96">
        <v>2.8097799999999998E-4</v>
      </c>
      <c r="G96">
        <v>2.03461E-4</v>
      </c>
      <c r="H96">
        <v>8.2434000000000004E-5</v>
      </c>
      <c r="I96">
        <v>1.7327900000000001E-4</v>
      </c>
      <c r="J96" s="5"/>
      <c r="K96" s="5">
        <f t="shared" si="7"/>
        <v>3.6341199999999997E-4</v>
      </c>
      <c r="L96" s="5">
        <f t="shared" si="8"/>
        <v>1.9854399999999999E-4</v>
      </c>
      <c r="M96" s="5">
        <f t="shared" si="9"/>
        <v>3.018199999999999E-5</v>
      </c>
      <c r="N96">
        <v>1</v>
      </c>
      <c r="O96" s="5">
        <f t="shared" si="10"/>
        <v>0.54633308751499676</v>
      </c>
      <c r="P96" s="5">
        <f t="shared" si="11"/>
        <v>8.3051742925384947E-2</v>
      </c>
      <c r="Q96" s="5">
        <f t="shared" si="12"/>
        <v>0.55260965836349019</v>
      </c>
      <c r="R96" s="5">
        <f t="shared" si="13"/>
        <v>7.5430833158396535E-2</v>
      </c>
    </row>
    <row r="97" spans="5:18" x14ac:dyDescent="0.3">
      <c r="E97" s="4">
        <v>-16</v>
      </c>
      <c r="F97">
        <v>3.7580900000000001E-4</v>
      </c>
      <c r="G97">
        <v>2.6273900000000001E-4</v>
      </c>
      <c r="H97">
        <v>9.6538000000000003E-5</v>
      </c>
      <c r="I97">
        <v>2.0796200000000001E-4</v>
      </c>
      <c r="J97" s="5"/>
      <c r="K97" s="5">
        <f t="shared" si="7"/>
        <v>4.7234700000000002E-4</v>
      </c>
      <c r="L97" s="5">
        <f t="shared" si="8"/>
        <v>2.7927099999999999E-4</v>
      </c>
      <c r="M97" s="5">
        <f t="shared" si="9"/>
        <v>5.4776999999999994E-5</v>
      </c>
      <c r="N97">
        <v>1</v>
      </c>
      <c r="O97" s="5">
        <f t="shared" si="10"/>
        <v>0.59124118497629918</v>
      </c>
      <c r="P97" s="5">
        <f t="shared" si="11"/>
        <v>0.11596771017916911</v>
      </c>
      <c r="Q97" s="5">
        <f t="shared" si="12"/>
        <v>0.60250696976580953</v>
      </c>
      <c r="R97" s="5">
        <f t="shared" si="13"/>
        <v>9.6841995865345559E-2</v>
      </c>
    </row>
    <row r="98" spans="5:18" x14ac:dyDescent="0.3">
      <c r="E98" s="4">
        <v>-15.5</v>
      </c>
      <c r="F98">
        <v>3.4487400000000001E-4</v>
      </c>
      <c r="G98">
        <v>2.2724400000000001E-4</v>
      </c>
      <c r="H98">
        <v>1.0231200000000001E-4</v>
      </c>
      <c r="I98">
        <v>2.3061100000000001E-4</v>
      </c>
      <c r="J98" s="5"/>
      <c r="K98" s="5">
        <f t="shared" si="7"/>
        <v>4.4718600000000002E-4</v>
      </c>
      <c r="L98" s="5">
        <f t="shared" si="8"/>
        <v>2.4256199999999999E-4</v>
      </c>
      <c r="M98" s="5">
        <f t="shared" si="9"/>
        <v>-3.3669999999999967E-6</v>
      </c>
      <c r="N98">
        <v>1</v>
      </c>
      <c r="O98" s="5">
        <f t="shared" si="10"/>
        <v>0.54241859092189826</v>
      </c>
      <c r="P98" s="5">
        <f t="shared" si="11"/>
        <v>-7.5293054791518441E-3</v>
      </c>
      <c r="Q98" s="5">
        <f t="shared" si="12"/>
        <v>0.54247084550111635</v>
      </c>
      <c r="R98" s="5">
        <f t="shared" si="13"/>
        <v>-6.9400478471203196E-3</v>
      </c>
    </row>
    <row r="99" spans="5:18" x14ac:dyDescent="0.3">
      <c r="E99" s="4">
        <v>-15</v>
      </c>
      <c r="F99">
        <v>4.4205999999999998E-4</v>
      </c>
      <c r="G99">
        <v>3.0309100000000002E-4</v>
      </c>
      <c r="H99">
        <v>1.21564E-4</v>
      </c>
      <c r="I99">
        <v>2.6339499999999998E-4</v>
      </c>
      <c r="J99" s="5"/>
      <c r="K99" s="5">
        <f t="shared" si="7"/>
        <v>5.6362399999999998E-4</v>
      </c>
      <c r="L99" s="5">
        <f t="shared" si="8"/>
        <v>3.2049599999999998E-4</v>
      </c>
      <c r="M99" s="5">
        <f t="shared" si="9"/>
        <v>3.9696000000000035E-5</v>
      </c>
      <c r="N99">
        <v>1</v>
      </c>
      <c r="O99" s="5">
        <f t="shared" si="10"/>
        <v>0.56863440875477267</v>
      </c>
      <c r="P99" s="5">
        <f t="shared" si="11"/>
        <v>7.0429932011411928E-2</v>
      </c>
      <c r="Q99" s="5">
        <f t="shared" si="12"/>
        <v>0.57297946398018662</v>
      </c>
      <c r="R99" s="5">
        <f t="shared" si="13"/>
        <v>6.1615212976002719E-2</v>
      </c>
    </row>
    <row r="100" spans="5:18" x14ac:dyDescent="0.3">
      <c r="E100" s="4">
        <v>-14.5</v>
      </c>
      <c r="F100">
        <v>4.3079400000000002E-4</v>
      </c>
      <c r="G100">
        <v>2.5940099999999998E-4</v>
      </c>
      <c r="H100">
        <v>1.2955200000000001E-4</v>
      </c>
      <c r="I100">
        <v>2.9754800000000002E-4</v>
      </c>
      <c r="J100" s="5"/>
      <c r="K100" s="5">
        <f t="shared" si="7"/>
        <v>5.6034599999999998E-4</v>
      </c>
      <c r="L100" s="5">
        <f t="shared" si="8"/>
        <v>3.0124200000000001E-4</v>
      </c>
      <c r="M100" s="5">
        <f t="shared" si="9"/>
        <v>-3.814700000000004E-5</v>
      </c>
      <c r="N100">
        <v>1</v>
      </c>
      <c r="O100" s="5">
        <f t="shared" si="10"/>
        <v>0.53759998286772825</v>
      </c>
      <c r="P100" s="5">
        <f t="shared" si="11"/>
        <v>-6.8077580637677507E-2</v>
      </c>
      <c r="Q100" s="5">
        <f t="shared" si="12"/>
        <v>0.54189325384697418</v>
      </c>
      <c r="R100" s="5">
        <f t="shared" si="13"/>
        <v>-6.2980982411277087E-2</v>
      </c>
    </row>
    <row r="101" spans="5:18" x14ac:dyDescent="0.3">
      <c r="E101" s="4">
        <v>-14</v>
      </c>
      <c r="F101">
        <v>5.7006299999999999E-4</v>
      </c>
      <c r="G101">
        <v>4.4551699999999998E-4</v>
      </c>
      <c r="H101">
        <v>1.7854700000000001E-4</v>
      </c>
      <c r="I101">
        <v>2.9736900000000002E-4</v>
      </c>
      <c r="J101" s="5"/>
      <c r="K101" s="5">
        <f t="shared" si="7"/>
        <v>7.4861000000000003E-4</v>
      </c>
      <c r="L101" s="5">
        <f t="shared" si="8"/>
        <v>3.9151599999999996E-4</v>
      </c>
      <c r="M101" s="5">
        <f t="shared" si="9"/>
        <v>1.4814799999999996E-4</v>
      </c>
      <c r="N101">
        <v>1</v>
      </c>
      <c r="O101" s="5">
        <f t="shared" si="10"/>
        <v>0.52299060926249974</v>
      </c>
      <c r="P101" s="5">
        <f t="shared" si="11"/>
        <v>0.19789743658246611</v>
      </c>
      <c r="Q101" s="5">
        <f t="shared" si="12"/>
        <v>0.55918026859204528</v>
      </c>
      <c r="R101" s="5">
        <f t="shared" si="13"/>
        <v>0.18087222938026662</v>
      </c>
    </row>
    <row r="102" spans="5:18" x14ac:dyDescent="0.3">
      <c r="E102" s="4">
        <v>-13.5</v>
      </c>
      <c r="F102">
        <v>5.5456500000000003E-4</v>
      </c>
      <c r="G102">
        <v>3.6412700000000001E-4</v>
      </c>
      <c r="H102">
        <v>2.04534E-4</v>
      </c>
      <c r="I102">
        <v>3.92975E-4</v>
      </c>
      <c r="J102" s="5"/>
      <c r="K102" s="5">
        <f t="shared" si="7"/>
        <v>7.5909900000000006E-4</v>
      </c>
      <c r="L102" s="5">
        <f t="shared" si="8"/>
        <v>3.50031E-4</v>
      </c>
      <c r="M102" s="5">
        <f t="shared" si="9"/>
        <v>-2.8847999999999992E-5</v>
      </c>
      <c r="N102">
        <v>1</v>
      </c>
      <c r="O102" s="5">
        <f t="shared" si="10"/>
        <v>0.46111376776942137</v>
      </c>
      <c r="P102" s="5">
        <f t="shared" si="11"/>
        <v>-3.8002948232048771E-2</v>
      </c>
      <c r="Q102" s="5">
        <f t="shared" si="12"/>
        <v>0.4626771346207198</v>
      </c>
      <c r="R102" s="5">
        <f t="shared" si="13"/>
        <v>-4.1114858271133772E-2</v>
      </c>
    </row>
    <row r="103" spans="5:18" x14ac:dyDescent="0.3">
      <c r="E103" s="4">
        <v>-13</v>
      </c>
      <c r="F103">
        <v>4.3571199999999999E-4</v>
      </c>
      <c r="G103">
        <v>3.62309E-4</v>
      </c>
      <c r="H103">
        <v>1.9771E-4</v>
      </c>
      <c r="I103">
        <v>2.6601700000000001E-4</v>
      </c>
      <c r="J103" s="5"/>
      <c r="K103" s="5">
        <f t="shared" si="7"/>
        <v>6.3342200000000002E-4</v>
      </c>
      <c r="L103" s="5">
        <f t="shared" si="8"/>
        <v>2.3800199999999999E-4</v>
      </c>
      <c r="M103" s="5">
        <f t="shared" si="9"/>
        <v>9.6291999999999992E-5</v>
      </c>
      <c r="N103">
        <v>1</v>
      </c>
      <c r="O103" s="5">
        <f t="shared" si="10"/>
        <v>0.37574002797503081</v>
      </c>
      <c r="P103" s="5">
        <f t="shared" si="11"/>
        <v>0.15201871737956685</v>
      </c>
      <c r="Q103" s="5">
        <f t="shared" si="12"/>
        <v>0.40532734802429204</v>
      </c>
      <c r="R103" s="5">
        <f t="shared" si="13"/>
        <v>0.19222628104718473</v>
      </c>
    </row>
    <row r="104" spans="5:18" x14ac:dyDescent="0.3">
      <c r="E104" s="4">
        <v>-12.5</v>
      </c>
      <c r="F104">
        <v>4.1628100000000001E-4</v>
      </c>
      <c r="G104">
        <v>3.5596100000000002E-4</v>
      </c>
      <c r="H104">
        <v>1.9106400000000001E-4</v>
      </c>
      <c r="I104">
        <v>2.5803000000000002E-4</v>
      </c>
      <c r="J104" s="5"/>
      <c r="K104" s="5">
        <f t="shared" si="7"/>
        <v>6.0734500000000002E-4</v>
      </c>
      <c r="L104" s="5">
        <f t="shared" si="8"/>
        <v>2.25217E-4</v>
      </c>
      <c r="M104" s="5">
        <f t="shared" si="9"/>
        <v>9.7930999999999995E-5</v>
      </c>
      <c r="N104">
        <v>1</v>
      </c>
      <c r="O104" s="5">
        <f t="shared" si="10"/>
        <v>0.37082218508426018</v>
      </c>
      <c r="P104" s="5">
        <f t="shared" si="11"/>
        <v>0.16124443273592437</v>
      </c>
      <c r="Q104" s="5">
        <f t="shared" si="12"/>
        <v>0.40436228810188934</v>
      </c>
      <c r="R104" s="5">
        <f t="shared" si="13"/>
        <v>0.20508339653512789</v>
      </c>
    </row>
    <row r="105" spans="5:18" x14ac:dyDescent="0.3">
      <c r="E105" s="4">
        <v>-12</v>
      </c>
      <c r="F105">
        <v>5.6875100000000004E-4</v>
      </c>
      <c r="G105">
        <v>4.87329E-4</v>
      </c>
      <c r="H105">
        <v>2.6279899999999998E-4</v>
      </c>
      <c r="I105">
        <v>3.50775E-4</v>
      </c>
      <c r="J105" s="5"/>
      <c r="K105" s="5">
        <f t="shared" si="7"/>
        <v>8.3155000000000002E-4</v>
      </c>
      <c r="L105" s="5">
        <f t="shared" si="8"/>
        <v>3.0595200000000007E-4</v>
      </c>
      <c r="M105" s="5">
        <f t="shared" si="9"/>
        <v>1.3655399999999999E-4</v>
      </c>
      <c r="N105">
        <v>1</v>
      </c>
      <c r="O105" s="5">
        <f t="shared" si="10"/>
        <v>0.36792976970717345</v>
      </c>
      <c r="P105" s="5">
        <f t="shared" si="11"/>
        <v>0.16421622271661354</v>
      </c>
      <c r="Q105" s="5">
        <f t="shared" si="12"/>
        <v>0.40291349349467825</v>
      </c>
      <c r="R105" s="5">
        <f t="shared" si="13"/>
        <v>0.20989676095559959</v>
      </c>
    </row>
    <row r="106" spans="5:18" x14ac:dyDescent="0.3">
      <c r="E106" s="4">
        <v>-11.5</v>
      </c>
      <c r="F106">
        <v>8.1634899999999996E-4</v>
      </c>
      <c r="G106">
        <v>7.3767099999999996E-4</v>
      </c>
      <c r="H106">
        <v>2.35529E-4</v>
      </c>
      <c r="I106">
        <v>3.1906600000000001E-4</v>
      </c>
      <c r="J106" s="5"/>
      <c r="K106" s="5">
        <f t="shared" si="7"/>
        <v>1.051878E-3</v>
      </c>
      <c r="L106" s="5">
        <f t="shared" si="8"/>
        <v>5.808199999999999E-4</v>
      </c>
      <c r="M106" s="5">
        <f t="shared" si="9"/>
        <v>4.1860499999999995E-4</v>
      </c>
      <c r="N106">
        <v>1</v>
      </c>
      <c r="O106" s="5">
        <f t="shared" si="10"/>
        <v>0.5521743015825028</v>
      </c>
      <c r="P106" s="5">
        <f t="shared" si="11"/>
        <v>0.39795964931294309</v>
      </c>
      <c r="Q106" s="5">
        <f t="shared" si="12"/>
        <v>0.68063818715188573</v>
      </c>
      <c r="R106" s="5">
        <f t="shared" si="13"/>
        <v>0.31224650304596691</v>
      </c>
    </row>
    <row r="107" spans="5:18" x14ac:dyDescent="0.3">
      <c r="E107" s="4">
        <v>-11</v>
      </c>
      <c r="F107">
        <v>1.2220200000000001E-3</v>
      </c>
      <c r="G107">
        <v>1.12093E-3</v>
      </c>
      <c r="H107">
        <v>2.9930700000000001E-4</v>
      </c>
      <c r="I107">
        <v>4.0799599999999999E-4</v>
      </c>
      <c r="J107" s="5"/>
      <c r="K107" s="5">
        <f t="shared" si="7"/>
        <v>1.5213270000000001E-3</v>
      </c>
      <c r="L107" s="5">
        <f t="shared" si="8"/>
        <v>9.2271300000000014E-4</v>
      </c>
      <c r="M107" s="5">
        <f t="shared" si="9"/>
        <v>7.1293400000000003E-4</v>
      </c>
      <c r="N107">
        <v>1</v>
      </c>
      <c r="O107" s="5">
        <f t="shared" si="10"/>
        <v>0.60651851968708903</v>
      </c>
      <c r="P107" s="5">
        <f t="shared" si="11"/>
        <v>0.46862640313358012</v>
      </c>
      <c r="Q107" s="5">
        <f t="shared" si="12"/>
        <v>0.76646945173133585</v>
      </c>
      <c r="R107" s="5">
        <f t="shared" si="13"/>
        <v>0.3289200425486386</v>
      </c>
    </row>
    <row r="108" spans="5:18" x14ac:dyDescent="0.3">
      <c r="E108" s="4">
        <v>-10.5</v>
      </c>
      <c r="F108">
        <v>2.2025299999999999E-3</v>
      </c>
      <c r="G108">
        <v>1.86158E-3</v>
      </c>
      <c r="H108">
        <v>3.8784900000000001E-4</v>
      </c>
      <c r="I108">
        <v>6.7812600000000003E-4</v>
      </c>
      <c r="J108" s="5"/>
      <c r="K108" s="5">
        <f t="shared" si="7"/>
        <v>2.5903789999999999E-3</v>
      </c>
      <c r="L108" s="5">
        <f t="shared" si="8"/>
        <v>1.8146809999999998E-3</v>
      </c>
      <c r="M108" s="5">
        <f t="shared" si="9"/>
        <v>1.183454E-3</v>
      </c>
      <c r="N108">
        <v>1</v>
      </c>
      <c r="O108" s="5">
        <f t="shared" si="10"/>
        <v>0.70054652234286952</v>
      </c>
      <c r="P108" s="5">
        <f t="shared" si="11"/>
        <v>0.45686519231355721</v>
      </c>
      <c r="Q108" s="5">
        <f t="shared" si="12"/>
        <v>0.83635592537770198</v>
      </c>
      <c r="R108" s="5">
        <f t="shared" si="13"/>
        <v>0.28894447153333547</v>
      </c>
    </row>
    <row r="109" spans="5:18" x14ac:dyDescent="0.3">
      <c r="E109" s="4">
        <v>-10</v>
      </c>
      <c r="F109">
        <v>3.43086E-3</v>
      </c>
      <c r="G109">
        <v>2.9630799999999999E-3</v>
      </c>
      <c r="H109">
        <v>4.9242700000000003E-4</v>
      </c>
      <c r="I109">
        <v>9.9403399999999998E-4</v>
      </c>
      <c r="J109" s="5"/>
      <c r="K109" s="5">
        <f t="shared" si="7"/>
        <v>3.9232870000000001E-3</v>
      </c>
      <c r="L109" s="5">
        <f t="shared" si="8"/>
        <v>2.9384329999999998E-3</v>
      </c>
      <c r="M109" s="5">
        <f t="shared" si="9"/>
        <v>1.9690459999999999E-3</v>
      </c>
      <c r="N109">
        <v>1</v>
      </c>
      <c r="O109" s="5">
        <f t="shared" si="10"/>
        <v>0.74897222660488505</v>
      </c>
      <c r="P109" s="5">
        <f t="shared" si="11"/>
        <v>0.50188681072784114</v>
      </c>
      <c r="Q109" s="5">
        <f t="shared" si="12"/>
        <v>0.90158181381838176</v>
      </c>
      <c r="R109" s="5">
        <f t="shared" si="13"/>
        <v>0.29518812115176485</v>
      </c>
    </row>
    <row r="110" spans="5:18" x14ac:dyDescent="0.3">
      <c r="E110" s="4">
        <v>-9.5</v>
      </c>
      <c r="F110">
        <v>5.5384900000000001E-3</v>
      </c>
      <c r="G110">
        <v>4.4980300000000001E-3</v>
      </c>
      <c r="H110">
        <v>6.6268800000000004E-4</v>
      </c>
      <c r="I110">
        <v>1.6675100000000001E-3</v>
      </c>
      <c r="J110" s="5"/>
      <c r="K110" s="5">
        <f t="shared" si="7"/>
        <v>6.2011779999999999E-3</v>
      </c>
      <c r="L110" s="5">
        <f t="shared" si="8"/>
        <v>4.8758020000000003E-3</v>
      </c>
      <c r="M110" s="5">
        <f t="shared" si="9"/>
        <v>2.83052E-3</v>
      </c>
      <c r="N110">
        <v>1</v>
      </c>
      <c r="O110" s="5">
        <f t="shared" si="10"/>
        <v>0.78627028606500249</v>
      </c>
      <c r="P110" s="5">
        <f t="shared" si="11"/>
        <v>0.45644875860683243</v>
      </c>
      <c r="Q110" s="5">
        <f t="shared" si="12"/>
        <v>0.90915698973414882</v>
      </c>
      <c r="R110" s="5">
        <f t="shared" si="13"/>
        <v>0.26298789512317389</v>
      </c>
    </row>
    <row r="111" spans="5:18" x14ac:dyDescent="0.3">
      <c r="E111" s="4">
        <v>-9</v>
      </c>
      <c r="F111">
        <v>8.31228E-3</v>
      </c>
      <c r="G111">
        <v>6.8722100000000001E-3</v>
      </c>
      <c r="H111">
        <v>8.2648200000000002E-4</v>
      </c>
      <c r="I111">
        <v>2.60903E-3</v>
      </c>
      <c r="J111" s="5"/>
      <c r="K111" s="5">
        <f t="shared" si="7"/>
        <v>9.1387619999999999E-3</v>
      </c>
      <c r="L111" s="5">
        <f t="shared" si="8"/>
        <v>7.4857980000000001E-3</v>
      </c>
      <c r="M111" s="5">
        <f t="shared" si="9"/>
        <v>4.2631800000000001E-3</v>
      </c>
      <c r="N111">
        <v>1</v>
      </c>
      <c r="O111" s="5">
        <f t="shared" si="10"/>
        <v>0.81912604792640409</v>
      </c>
      <c r="P111" s="5">
        <f t="shared" si="11"/>
        <v>0.46649425819383417</v>
      </c>
      <c r="Q111" s="5">
        <f t="shared" si="12"/>
        <v>0.94264753504125032</v>
      </c>
      <c r="R111" s="5">
        <f t="shared" si="13"/>
        <v>0.25884643995583995</v>
      </c>
    </row>
    <row r="112" spans="5:18" x14ac:dyDescent="0.3">
      <c r="E112" s="4">
        <v>-8.5</v>
      </c>
      <c r="F112">
        <v>1.33744E-2</v>
      </c>
      <c r="G112">
        <v>9.2773999999999999E-3</v>
      </c>
      <c r="H112">
        <v>9.8503400000000008E-4</v>
      </c>
      <c r="I112">
        <v>4.2198000000000001E-3</v>
      </c>
      <c r="J112" s="5"/>
      <c r="K112" s="5">
        <f t="shared" si="7"/>
        <v>1.4359434000000001E-2</v>
      </c>
      <c r="L112" s="5">
        <f t="shared" si="8"/>
        <v>1.2389365999999999E-2</v>
      </c>
      <c r="M112" s="5">
        <f t="shared" si="9"/>
        <v>5.0575999999999998E-3</v>
      </c>
      <c r="N112">
        <v>1</v>
      </c>
      <c r="O112" s="5">
        <f t="shared" si="10"/>
        <v>0.8628032274809716</v>
      </c>
      <c r="P112" s="5">
        <f t="shared" si="11"/>
        <v>0.35221443964991933</v>
      </c>
      <c r="Q112" s="5">
        <f t="shared" si="12"/>
        <v>0.93192511547306622</v>
      </c>
      <c r="R112" s="5">
        <f t="shared" si="13"/>
        <v>0.19378666882331691</v>
      </c>
    </row>
    <row r="113" spans="5:18" x14ac:dyDescent="0.3">
      <c r="E113" s="4">
        <v>-8</v>
      </c>
      <c r="F113">
        <v>1.9069800000000001E-2</v>
      </c>
      <c r="G113">
        <v>1.4204100000000001E-2</v>
      </c>
      <c r="H113">
        <v>1.28377E-3</v>
      </c>
      <c r="I113">
        <v>6.1388299999999996E-3</v>
      </c>
      <c r="J113" s="5"/>
      <c r="K113" s="5">
        <f t="shared" si="7"/>
        <v>2.0353570000000001E-2</v>
      </c>
      <c r="L113" s="5">
        <f t="shared" si="8"/>
        <v>1.7786030000000001E-2</v>
      </c>
      <c r="M113" s="5">
        <f t="shared" si="9"/>
        <v>8.0652700000000011E-3</v>
      </c>
      <c r="N113">
        <v>1</v>
      </c>
      <c r="O113" s="5">
        <f t="shared" si="10"/>
        <v>0.87385308818059926</v>
      </c>
      <c r="P113" s="5">
        <f t="shared" si="11"/>
        <v>0.3962582485529566</v>
      </c>
      <c r="Q113" s="5">
        <f t="shared" si="12"/>
        <v>0.95949977554402111</v>
      </c>
      <c r="R113" s="5">
        <f t="shared" si="13"/>
        <v>0.21286416074100981</v>
      </c>
    </row>
    <row r="114" spans="5:18" x14ac:dyDescent="0.3">
      <c r="E114" s="4">
        <v>-7.5</v>
      </c>
      <c r="F114">
        <v>2.7212299999999998E-2</v>
      </c>
      <c r="G114">
        <v>1.96344E-2</v>
      </c>
      <c r="H114">
        <v>1.54615E-3</v>
      </c>
      <c r="I114">
        <v>8.9006999999999992E-3</v>
      </c>
      <c r="J114" s="5"/>
      <c r="K114" s="5">
        <f t="shared" si="7"/>
        <v>2.8758449999999998E-2</v>
      </c>
      <c r="L114" s="5">
        <f t="shared" si="8"/>
        <v>2.5666149999999999E-2</v>
      </c>
      <c r="M114" s="5">
        <f t="shared" si="9"/>
        <v>1.0733700000000001E-2</v>
      </c>
      <c r="N114">
        <v>1</v>
      </c>
      <c r="O114" s="5">
        <f t="shared" si="10"/>
        <v>0.89247334261756117</v>
      </c>
      <c r="P114" s="5">
        <f t="shared" si="11"/>
        <v>0.37323638791381319</v>
      </c>
      <c r="Q114" s="5">
        <f t="shared" si="12"/>
        <v>0.9673748335293374</v>
      </c>
      <c r="R114" s="5">
        <f t="shared" si="13"/>
        <v>0.19805038304986958</v>
      </c>
    </row>
    <row r="115" spans="5:18" x14ac:dyDescent="0.3">
      <c r="E115" s="4">
        <v>-7</v>
      </c>
      <c r="F115">
        <v>3.7729499999999999E-2</v>
      </c>
      <c r="G115">
        <v>2.68556E-2</v>
      </c>
      <c r="H115">
        <v>1.93001E-3</v>
      </c>
      <c r="I115">
        <v>1.26172E-2</v>
      </c>
      <c r="J115" s="5"/>
      <c r="K115" s="5">
        <f t="shared" si="7"/>
        <v>3.9659510000000002E-2</v>
      </c>
      <c r="L115" s="5">
        <f t="shared" si="8"/>
        <v>3.5799489999999996E-2</v>
      </c>
      <c r="M115" s="5">
        <f t="shared" si="9"/>
        <v>1.42384E-2</v>
      </c>
      <c r="N115">
        <v>1</v>
      </c>
      <c r="O115" s="5">
        <f t="shared" si="10"/>
        <v>0.90267101131607508</v>
      </c>
      <c r="P115" s="5">
        <f t="shared" si="11"/>
        <v>0.35901603423743761</v>
      </c>
      <c r="Q115" s="5">
        <f t="shared" si="12"/>
        <v>0.97144607030445229</v>
      </c>
      <c r="R115" s="5">
        <f t="shared" si="13"/>
        <v>0.18927239340207935</v>
      </c>
    </row>
    <row r="116" spans="5:18" x14ac:dyDescent="0.3">
      <c r="E116" s="4">
        <v>-6.5</v>
      </c>
      <c r="F116">
        <v>5.1185799999999997E-2</v>
      </c>
      <c r="G116">
        <v>3.5583700000000003E-2</v>
      </c>
      <c r="H116">
        <v>2.3379500000000001E-3</v>
      </c>
      <c r="I116">
        <v>1.7463800000000002E-2</v>
      </c>
      <c r="J116" s="5"/>
      <c r="K116" s="5">
        <f t="shared" si="7"/>
        <v>5.3523749999999995E-2</v>
      </c>
      <c r="L116" s="5">
        <f t="shared" si="8"/>
        <v>4.8847849999999998E-2</v>
      </c>
      <c r="M116" s="5">
        <f t="shared" si="9"/>
        <v>1.8119900000000001E-2</v>
      </c>
      <c r="N116">
        <v>1</v>
      </c>
      <c r="O116" s="5">
        <f t="shared" si="10"/>
        <v>0.91263878184917913</v>
      </c>
      <c r="P116" s="5">
        <f t="shared" si="11"/>
        <v>0.33853943342908527</v>
      </c>
      <c r="Q116" s="5">
        <f t="shared" si="12"/>
        <v>0.97340561644241586</v>
      </c>
      <c r="R116" s="5">
        <f t="shared" si="13"/>
        <v>0.17760574398197085</v>
      </c>
    </row>
    <row r="117" spans="5:18" x14ac:dyDescent="0.3">
      <c r="E117" s="4">
        <v>-6</v>
      </c>
      <c r="F117">
        <v>6.7436700000000002E-2</v>
      </c>
      <c r="G117">
        <v>4.6867600000000002E-2</v>
      </c>
      <c r="H117">
        <v>2.8915600000000001E-3</v>
      </c>
      <c r="I117">
        <v>2.35864E-2</v>
      </c>
      <c r="J117" s="5"/>
      <c r="K117" s="5">
        <f t="shared" si="7"/>
        <v>7.0328260000000004E-2</v>
      </c>
      <c r="L117" s="5">
        <f t="shared" si="8"/>
        <v>6.4545140000000001E-2</v>
      </c>
      <c r="M117" s="5">
        <f t="shared" si="9"/>
        <v>2.3281200000000002E-2</v>
      </c>
      <c r="N117">
        <v>1</v>
      </c>
      <c r="O117" s="5">
        <f t="shared" si="10"/>
        <v>0.91776961352378117</v>
      </c>
      <c r="P117" s="5">
        <f t="shared" si="11"/>
        <v>0.33103620081031437</v>
      </c>
      <c r="Q117" s="5">
        <f t="shared" si="12"/>
        <v>0.97564646760725648</v>
      </c>
      <c r="R117" s="5">
        <f t="shared" si="13"/>
        <v>0.17308597506047352</v>
      </c>
    </row>
    <row r="118" spans="5:18" x14ac:dyDescent="0.3">
      <c r="E118" s="4">
        <v>-5.5</v>
      </c>
      <c r="F118">
        <v>8.6815400000000001E-2</v>
      </c>
      <c r="G118">
        <v>5.9860499999999997E-2</v>
      </c>
      <c r="H118">
        <v>3.4589899999999999E-3</v>
      </c>
      <c r="I118">
        <v>3.0616899999999999E-2</v>
      </c>
      <c r="J118" s="5"/>
      <c r="K118" s="5">
        <f t="shared" si="7"/>
        <v>9.0274389999999996E-2</v>
      </c>
      <c r="L118" s="5">
        <f t="shared" si="8"/>
        <v>8.3356410000000006E-2</v>
      </c>
      <c r="M118" s="5">
        <f t="shared" si="9"/>
        <v>2.9243599999999998E-2</v>
      </c>
      <c r="N118">
        <v>1</v>
      </c>
      <c r="O118" s="5">
        <f t="shared" si="10"/>
        <v>0.92336719195776351</v>
      </c>
      <c r="P118" s="5">
        <f t="shared" si="11"/>
        <v>0.32394126396201622</v>
      </c>
      <c r="Q118" s="5">
        <f t="shared" si="12"/>
        <v>0.97854223908897975</v>
      </c>
      <c r="R118" s="5">
        <f t="shared" si="13"/>
        <v>0.16870526554835921</v>
      </c>
    </row>
    <row r="119" spans="5:18" x14ac:dyDescent="0.3">
      <c r="E119" s="4">
        <v>-5</v>
      </c>
      <c r="F119">
        <v>0.110558</v>
      </c>
      <c r="G119">
        <v>7.5279700000000005E-2</v>
      </c>
      <c r="H119">
        <v>4.1728299999999998E-3</v>
      </c>
      <c r="I119">
        <v>3.9451800000000002E-2</v>
      </c>
      <c r="J119" s="5"/>
      <c r="K119" s="5">
        <f t="shared" si="7"/>
        <v>0.11473083000000001</v>
      </c>
      <c r="L119" s="5">
        <f t="shared" si="8"/>
        <v>0.10638517</v>
      </c>
      <c r="M119" s="5">
        <f t="shared" si="9"/>
        <v>3.5827900000000003E-2</v>
      </c>
      <c r="N119">
        <v>1</v>
      </c>
      <c r="O119" s="5">
        <f t="shared" si="10"/>
        <v>0.92725878475733159</v>
      </c>
      <c r="P119" s="5">
        <f t="shared" si="11"/>
        <v>0.31227787683572061</v>
      </c>
      <c r="Q119" s="5">
        <f t="shared" si="12"/>
        <v>0.97843054238441929</v>
      </c>
      <c r="R119" s="5">
        <f t="shared" si="13"/>
        <v>0.1624225699201442</v>
      </c>
    </row>
    <row r="120" spans="5:18" x14ac:dyDescent="0.3">
      <c r="E120" s="4">
        <v>-4.5</v>
      </c>
      <c r="F120">
        <v>0.13646800000000001</v>
      </c>
      <c r="G120">
        <v>9.2285599999999995E-2</v>
      </c>
      <c r="H120">
        <v>4.8699700000000004E-3</v>
      </c>
      <c r="I120">
        <v>4.9568399999999999E-2</v>
      </c>
      <c r="J120" s="5"/>
      <c r="K120" s="5">
        <f t="shared" si="7"/>
        <v>0.14133797000000001</v>
      </c>
      <c r="L120" s="5">
        <f t="shared" si="8"/>
        <v>0.13159803</v>
      </c>
      <c r="M120" s="5">
        <f t="shared" si="9"/>
        <v>4.2717199999999997E-2</v>
      </c>
      <c r="N120">
        <v>1</v>
      </c>
      <c r="O120" s="5">
        <f t="shared" si="10"/>
        <v>0.93108759097077731</v>
      </c>
      <c r="P120" s="5">
        <f t="shared" si="11"/>
        <v>0.30223442433763548</v>
      </c>
      <c r="Q120" s="5">
        <f t="shared" si="12"/>
        <v>0.97891253404707579</v>
      </c>
      <c r="R120" s="5">
        <f t="shared" si="13"/>
        <v>0.15693668316119466</v>
      </c>
    </row>
    <row r="121" spans="5:18" x14ac:dyDescent="0.3">
      <c r="E121" s="4">
        <v>-4</v>
      </c>
      <c r="F121">
        <v>0.16536799999999999</v>
      </c>
      <c r="G121">
        <v>0.11122899999999999</v>
      </c>
      <c r="H121">
        <v>5.5942800000000001E-3</v>
      </c>
      <c r="I121">
        <v>6.0566200000000001E-2</v>
      </c>
      <c r="J121" s="5"/>
      <c r="K121" s="5">
        <f t="shared" si="7"/>
        <v>0.17096227999999999</v>
      </c>
      <c r="L121" s="5">
        <f t="shared" si="8"/>
        <v>0.15977371999999998</v>
      </c>
      <c r="M121" s="5">
        <f t="shared" si="9"/>
        <v>5.0662799999999994E-2</v>
      </c>
      <c r="N121">
        <v>1</v>
      </c>
      <c r="O121" s="5">
        <f t="shared" si="10"/>
        <v>0.93455538847516528</v>
      </c>
      <c r="P121" s="5">
        <f t="shared" si="11"/>
        <v>0.29633905209967948</v>
      </c>
      <c r="Q121" s="5">
        <f t="shared" si="12"/>
        <v>0.98041348824223329</v>
      </c>
      <c r="R121" s="5">
        <f t="shared" si="13"/>
        <v>0.15353094164582209</v>
      </c>
    </row>
    <row r="122" spans="5:18" x14ac:dyDescent="0.3">
      <c r="E122" s="4">
        <v>-3.5</v>
      </c>
      <c r="F122">
        <v>0.19750300000000001</v>
      </c>
      <c r="G122">
        <v>0.13250799999999999</v>
      </c>
      <c r="H122">
        <v>6.4187300000000001E-3</v>
      </c>
      <c r="I122">
        <v>7.3273199999999997E-2</v>
      </c>
      <c r="J122" s="5"/>
      <c r="K122" s="5">
        <f t="shared" si="7"/>
        <v>0.20392173000000002</v>
      </c>
      <c r="L122" s="5">
        <f t="shared" si="8"/>
        <v>0.19108427</v>
      </c>
      <c r="M122" s="5">
        <f t="shared" si="9"/>
        <v>5.923479999999999E-2</v>
      </c>
      <c r="N122">
        <v>1</v>
      </c>
      <c r="O122" s="5">
        <f t="shared" si="10"/>
        <v>0.93704712097136478</v>
      </c>
      <c r="P122" s="5">
        <f t="shared" si="11"/>
        <v>0.29047811628510595</v>
      </c>
      <c r="Q122" s="5">
        <f t="shared" si="12"/>
        <v>0.98103763585362369</v>
      </c>
      <c r="R122" s="5">
        <f t="shared" si="13"/>
        <v>0.15029967503410446</v>
      </c>
    </row>
    <row r="123" spans="5:18" x14ac:dyDescent="0.3">
      <c r="E123" s="4">
        <v>-3</v>
      </c>
      <c r="F123">
        <v>0.231629</v>
      </c>
      <c r="G123">
        <v>0.15312300000000001</v>
      </c>
      <c r="H123">
        <v>7.175E-3</v>
      </c>
      <c r="I123">
        <v>8.5426799999999997E-2</v>
      </c>
      <c r="J123" s="5"/>
      <c r="K123" s="5">
        <f t="shared" si="7"/>
        <v>0.23880399999999999</v>
      </c>
      <c r="L123" s="5">
        <f t="shared" si="8"/>
        <v>0.22445400000000001</v>
      </c>
      <c r="M123" s="5">
        <f t="shared" si="9"/>
        <v>6.7696200000000012E-2</v>
      </c>
      <c r="N123">
        <v>1</v>
      </c>
      <c r="O123" s="5">
        <f t="shared" si="10"/>
        <v>0.93990887924825395</v>
      </c>
      <c r="P123" s="5">
        <f t="shared" si="11"/>
        <v>0.28348017621145383</v>
      </c>
      <c r="Q123" s="5">
        <f t="shared" si="12"/>
        <v>0.98172792136853559</v>
      </c>
      <c r="R123" s="5">
        <f t="shared" si="13"/>
        <v>0.14646380239886264</v>
      </c>
    </row>
    <row r="124" spans="5:18" x14ac:dyDescent="0.3">
      <c r="E124" s="4">
        <v>-2.5</v>
      </c>
      <c r="F124">
        <v>0.26886199999999999</v>
      </c>
      <c r="G124">
        <v>0.177011</v>
      </c>
      <c r="H124">
        <v>7.9160299999999992E-3</v>
      </c>
      <c r="I124">
        <v>9.7252400000000003E-2</v>
      </c>
      <c r="J124" s="5"/>
      <c r="K124" s="5">
        <f t="shared" si="7"/>
        <v>0.27677803000000001</v>
      </c>
      <c r="L124" s="5">
        <f t="shared" si="8"/>
        <v>0.26094596999999997</v>
      </c>
      <c r="M124" s="5">
        <f t="shared" si="9"/>
        <v>7.9758599999999999E-2</v>
      </c>
      <c r="N124">
        <v>1</v>
      </c>
      <c r="O124" s="5">
        <f t="shared" si="10"/>
        <v>0.94279871129944803</v>
      </c>
      <c r="P124" s="5">
        <f t="shared" si="11"/>
        <v>0.28816810351601968</v>
      </c>
      <c r="Q124" s="5">
        <f t="shared" si="12"/>
        <v>0.9858550937698296</v>
      </c>
      <c r="R124" s="5">
        <f t="shared" si="13"/>
        <v>0.14831690681496343</v>
      </c>
    </row>
    <row r="125" spans="5:18" x14ac:dyDescent="0.3">
      <c r="E125" s="4">
        <v>-2</v>
      </c>
      <c r="F125">
        <v>0.29931799999999997</v>
      </c>
      <c r="G125">
        <v>0.19689999999999999</v>
      </c>
      <c r="H125">
        <v>8.6689599999999999E-3</v>
      </c>
      <c r="I125">
        <v>0.111725</v>
      </c>
      <c r="J125" s="5"/>
      <c r="K125" s="5">
        <f t="shared" si="7"/>
        <v>0.30798695999999998</v>
      </c>
      <c r="L125" s="5">
        <f t="shared" si="8"/>
        <v>0.29064903999999997</v>
      </c>
      <c r="M125" s="5">
        <f t="shared" si="9"/>
        <v>8.5174999999999987E-2</v>
      </c>
      <c r="N125">
        <v>1</v>
      </c>
      <c r="O125" s="5">
        <f t="shared" si="10"/>
        <v>0.94370566857765659</v>
      </c>
      <c r="P125" s="5">
        <f t="shared" si="11"/>
        <v>0.2765539164385401</v>
      </c>
      <c r="Q125" s="5">
        <f t="shared" si="12"/>
        <v>0.98339333819336849</v>
      </c>
      <c r="R125" s="5">
        <f t="shared" si="13"/>
        <v>0.14253473073564402</v>
      </c>
    </row>
    <row r="126" spans="5:18" x14ac:dyDescent="0.3">
      <c r="E126" s="4">
        <v>-1.5</v>
      </c>
      <c r="F126">
        <v>0.32891999999999999</v>
      </c>
      <c r="G126">
        <v>0.216249</v>
      </c>
      <c r="H126">
        <v>9.2397299999999998E-3</v>
      </c>
      <c r="I126">
        <v>0.123597</v>
      </c>
      <c r="J126" s="5"/>
      <c r="K126" s="5">
        <f t="shared" si="7"/>
        <v>0.33815972999999999</v>
      </c>
      <c r="L126" s="5">
        <f t="shared" si="8"/>
        <v>0.31968026999999999</v>
      </c>
      <c r="M126" s="5">
        <f t="shared" si="9"/>
        <v>9.2651999999999998E-2</v>
      </c>
      <c r="N126">
        <v>1</v>
      </c>
      <c r="O126" s="5">
        <f t="shared" si="10"/>
        <v>0.94535286623277115</v>
      </c>
      <c r="P126" s="5">
        <f t="shared" si="11"/>
        <v>0.27398886319195959</v>
      </c>
      <c r="Q126" s="5">
        <f t="shared" si="12"/>
        <v>0.98425704917350632</v>
      </c>
      <c r="R126" s="5">
        <f t="shared" si="13"/>
        <v>0.14104895568384457</v>
      </c>
    </row>
    <row r="127" spans="5:18" x14ac:dyDescent="0.3">
      <c r="E127" s="4">
        <v>-1</v>
      </c>
      <c r="F127">
        <v>0.35650799999999999</v>
      </c>
      <c r="G127">
        <v>0.232545</v>
      </c>
      <c r="H127">
        <v>9.6307400000000005E-3</v>
      </c>
      <c r="I127">
        <v>0.13488900000000001</v>
      </c>
      <c r="J127" s="5"/>
      <c r="K127" s="5">
        <f t="shared" si="7"/>
        <v>0.36613874000000002</v>
      </c>
      <c r="L127" s="5">
        <f t="shared" si="8"/>
        <v>0.34687725999999997</v>
      </c>
      <c r="M127" s="5">
        <f t="shared" si="9"/>
        <v>9.7655999999999993E-2</v>
      </c>
      <c r="N127">
        <v>1</v>
      </c>
      <c r="O127" s="5">
        <f t="shared" si="10"/>
        <v>0.94739294727457668</v>
      </c>
      <c r="P127" s="5">
        <f t="shared" si="11"/>
        <v>0.26671856684709189</v>
      </c>
      <c r="Q127" s="5">
        <f t="shared" si="12"/>
        <v>0.98422161653083784</v>
      </c>
      <c r="R127" s="5">
        <f t="shared" si="13"/>
        <v>0.13721297950642292</v>
      </c>
    </row>
    <row r="128" spans="5:18" x14ac:dyDescent="0.3">
      <c r="E128" s="4">
        <v>-0.5</v>
      </c>
      <c r="F128">
        <v>0.38543899999999998</v>
      </c>
      <c r="G128">
        <v>0.25103999999999999</v>
      </c>
      <c r="H128">
        <v>1.01739E-2</v>
      </c>
      <c r="I128">
        <v>0.14633299999999999</v>
      </c>
      <c r="J128" s="5"/>
      <c r="K128" s="5">
        <f t="shared" si="7"/>
        <v>0.39561289999999999</v>
      </c>
      <c r="L128" s="5">
        <f t="shared" si="8"/>
        <v>0.37526509999999996</v>
      </c>
      <c r="M128" s="5">
        <f t="shared" si="9"/>
        <v>0.10470699999999999</v>
      </c>
      <c r="N128">
        <v>1</v>
      </c>
      <c r="O128" s="5">
        <f t="shared" si="10"/>
        <v>0.94856638901309831</v>
      </c>
      <c r="P128" s="5">
        <f t="shared" si="11"/>
        <v>0.26467033810070401</v>
      </c>
      <c r="Q128" s="5">
        <f t="shared" si="12"/>
        <v>0.98479875214974233</v>
      </c>
      <c r="R128" s="5">
        <f t="shared" si="13"/>
        <v>0.13605051655190603</v>
      </c>
    </row>
    <row r="129" spans="5:18" x14ac:dyDescent="0.3">
      <c r="E129" s="4">
        <v>0</v>
      </c>
      <c r="F129">
        <v>0.40368799999999999</v>
      </c>
      <c r="G129">
        <v>0.26208700000000001</v>
      </c>
      <c r="H129">
        <v>1.0456099999999999E-2</v>
      </c>
      <c r="I129">
        <v>0.15362600000000001</v>
      </c>
      <c r="J129" s="5"/>
      <c r="K129" s="5">
        <f t="shared" si="7"/>
        <v>0.41414410000000001</v>
      </c>
      <c r="L129" s="5">
        <f t="shared" si="8"/>
        <v>0.39323189999999997</v>
      </c>
      <c r="M129" s="5">
        <f t="shared" si="9"/>
        <v>0.108461</v>
      </c>
      <c r="N129">
        <v>1</v>
      </c>
      <c r="O129" s="5">
        <f t="shared" si="10"/>
        <v>0.94950501528332765</v>
      </c>
      <c r="P129" s="5">
        <f t="shared" si="11"/>
        <v>0.26189193568132446</v>
      </c>
      <c r="Q129" s="5">
        <f t="shared" si="12"/>
        <v>0.98496048652882684</v>
      </c>
      <c r="R129" s="5">
        <f t="shared" si="13"/>
        <v>0.13456393612341414</v>
      </c>
    </row>
    <row r="130" spans="5:18" x14ac:dyDescent="0.3">
      <c r="E130" s="4">
        <v>0.5</v>
      </c>
      <c r="F130">
        <v>0.41437000000000002</v>
      </c>
      <c r="G130">
        <v>0.26849600000000001</v>
      </c>
      <c r="H130">
        <v>1.04294E-2</v>
      </c>
      <c r="I130">
        <v>0.15823499999999999</v>
      </c>
      <c r="J130" s="5"/>
      <c r="K130" s="5">
        <f t="shared" si="7"/>
        <v>0.42479939999999999</v>
      </c>
      <c r="L130" s="5">
        <f t="shared" si="8"/>
        <v>0.40394060000000004</v>
      </c>
      <c r="M130" s="5">
        <f t="shared" si="9"/>
        <v>0.11026100000000003</v>
      </c>
      <c r="N130">
        <v>1</v>
      </c>
      <c r="O130" s="5">
        <f t="shared" si="10"/>
        <v>0.95089729411105584</v>
      </c>
      <c r="P130" s="5">
        <f t="shared" si="11"/>
        <v>0.25956015945408595</v>
      </c>
      <c r="Q130" s="5">
        <f t="shared" si="12"/>
        <v>0.98568612667702615</v>
      </c>
      <c r="R130" s="5">
        <f t="shared" si="13"/>
        <v>0.13323590847797645</v>
      </c>
    </row>
    <row r="131" spans="5:18" x14ac:dyDescent="0.3">
      <c r="E131" s="4">
        <v>1</v>
      </c>
      <c r="F131">
        <v>0.41906900000000002</v>
      </c>
      <c r="G131">
        <v>0.27118100000000001</v>
      </c>
      <c r="H131">
        <v>1.04981E-2</v>
      </c>
      <c r="I131">
        <v>0.159944</v>
      </c>
      <c r="J131" s="5"/>
      <c r="K131" s="5">
        <f t="shared" si="7"/>
        <v>0.42956710000000004</v>
      </c>
      <c r="L131" s="5">
        <f t="shared" si="8"/>
        <v>0.40857090000000001</v>
      </c>
      <c r="M131" s="5">
        <f t="shared" si="9"/>
        <v>0.111237</v>
      </c>
      <c r="N131">
        <v>1</v>
      </c>
      <c r="O131" s="5">
        <f t="shared" si="10"/>
        <v>0.95112242068817654</v>
      </c>
      <c r="P131" s="5">
        <f t="shared" si="11"/>
        <v>0.25895139548629303</v>
      </c>
      <c r="Q131" s="5">
        <f t="shared" si="12"/>
        <v>0.98574321420947919</v>
      </c>
      <c r="R131" s="5">
        <f t="shared" si="13"/>
        <v>0.13290795251297355</v>
      </c>
    </row>
    <row r="132" spans="5:18" x14ac:dyDescent="0.3">
      <c r="E132" s="4">
        <v>1.5</v>
      </c>
      <c r="F132">
        <v>0.41260000000000002</v>
      </c>
      <c r="G132">
        <v>0.26599299999999998</v>
      </c>
      <c r="H132">
        <v>9.9449800000000008E-3</v>
      </c>
      <c r="I132">
        <v>0.15847900000000001</v>
      </c>
      <c r="J132" s="5"/>
      <c r="K132" s="5">
        <f t="shared" si="7"/>
        <v>0.42254498000000001</v>
      </c>
      <c r="L132" s="5">
        <f t="shared" si="8"/>
        <v>0.40265502000000003</v>
      </c>
      <c r="M132" s="5">
        <f t="shared" si="9"/>
        <v>0.10751399999999997</v>
      </c>
      <c r="N132">
        <v>1</v>
      </c>
      <c r="O132" s="5">
        <f t="shared" si="10"/>
        <v>0.95292818293569603</v>
      </c>
      <c r="P132" s="5">
        <f t="shared" si="11"/>
        <v>0.25444391742625833</v>
      </c>
      <c r="Q132" s="5">
        <f t="shared" si="12"/>
        <v>0.98631325092403976</v>
      </c>
      <c r="R132" s="5">
        <f t="shared" si="13"/>
        <v>0.13046270733194945</v>
      </c>
    </row>
    <row r="133" spans="5:18" x14ac:dyDescent="0.3">
      <c r="E133" s="4">
        <v>2</v>
      </c>
      <c r="F133">
        <v>0.40045399999999998</v>
      </c>
      <c r="G133">
        <v>0.25805899999999998</v>
      </c>
      <c r="H133">
        <v>9.5654099999999999E-3</v>
      </c>
      <c r="I133">
        <v>0.15432799999999999</v>
      </c>
      <c r="J133" s="5"/>
      <c r="K133" s="5">
        <f t="shared" si="7"/>
        <v>0.41001940999999997</v>
      </c>
      <c r="L133" s="5">
        <f t="shared" si="8"/>
        <v>0.39088858999999998</v>
      </c>
      <c r="M133" s="5">
        <f t="shared" si="9"/>
        <v>0.10373099999999999</v>
      </c>
      <c r="N133">
        <v>1</v>
      </c>
      <c r="O133" s="5">
        <f t="shared" si="10"/>
        <v>0.95334167228814848</v>
      </c>
      <c r="P133" s="5">
        <f t="shared" si="11"/>
        <v>0.25299046208568515</v>
      </c>
      <c r="Q133" s="5">
        <f t="shared" si="12"/>
        <v>0.98633894682684609</v>
      </c>
      <c r="R133" s="5">
        <f t="shared" si="13"/>
        <v>0.12969677960654907</v>
      </c>
    </row>
    <row r="134" spans="5:18" x14ac:dyDescent="0.3">
      <c r="E134" s="4">
        <v>2.5</v>
      </c>
      <c r="F134">
        <v>0.38287500000000002</v>
      </c>
      <c r="G134">
        <v>0.245728</v>
      </c>
      <c r="H134">
        <v>8.7967500000000007E-3</v>
      </c>
      <c r="I134">
        <v>0.14795</v>
      </c>
      <c r="J134" s="5"/>
      <c r="K134" s="5">
        <f t="shared" si="7"/>
        <v>0.39167175000000004</v>
      </c>
      <c r="L134" s="5">
        <f t="shared" si="8"/>
        <v>0.37407825</v>
      </c>
      <c r="M134" s="5">
        <f t="shared" si="9"/>
        <v>9.7778000000000004E-2</v>
      </c>
      <c r="N134">
        <v>1</v>
      </c>
      <c r="O134" s="5">
        <f t="shared" si="10"/>
        <v>0.95508100852308075</v>
      </c>
      <c r="P134" s="5">
        <f t="shared" si="11"/>
        <v>0.24964271740302943</v>
      </c>
      <c r="Q134" s="5">
        <f t="shared" si="12"/>
        <v>0.98716828311784499</v>
      </c>
      <c r="R134" s="5">
        <f t="shared" si="13"/>
        <v>0.12783190665277702</v>
      </c>
    </row>
    <row r="135" spans="5:18" x14ac:dyDescent="0.3">
      <c r="E135" s="4">
        <v>3</v>
      </c>
      <c r="F135">
        <v>0.36071999999999999</v>
      </c>
      <c r="G135">
        <v>0.231568</v>
      </c>
      <c r="H135">
        <v>8.2760500000000001E-3</v>
      </c>
      <c r="I135">
        <v>0.13928299999999999</v>
      </c>
      <c r="J135" s="5"/>
      <c r="K135" s="5">
        <f t="shared" si="7"/>
        <v>0.36899604999999996</v>
      </c>
      <c r="L135" s="5">
        <f t="shared" si="8"/>
        <v>0.35244395000000001</v>
      </c>
      <c r="M135" s="5">
        <f t="shared" si="9"/>
        <v>9.2285000000000006E-2</v>
      </c>
      <c r="N135">
        <v>1</v>
      </c>
      <c r="O135" s="5">
        <f t="shared" si="10"/>
        <v>0.95514288025576433</v>
      </c>
      <c r="P135" s="5">
        <f t="shared" si="11"/>
        <v>0.2500975281442715</v>
      </c>
      <c r="Q135" s="5">
        <f t="shared" si="12"/>
        <v>0.98734325099589959</v>
      </c>
      <c r="R135" s="5">
        <f t="shared" si="13"/>
        <v>0.12804681713146662</v>
      </c>
    </row>
    <row r="136" spans="5:18" x14ac:dyDescent="0.3">
      <c r="E136" s="4">
        <v>3.5</v>
      </c>
      <c r="F136">
        <v>0.33300999999999997</v>
      </c>
      <c r="G136">
        <v>0.212342</v>
      </c>
      <c r="H136">
        <v>7.3147100000000003E-3</v>
      </c>
      <c r="I136">
        <v>0.12921199999999999</v>
      </c>
      <c r="J136" s="5"/>
      <c r="K136" s="5">
        <f t="shared" si="7"/>
        <v>0.34032470999999997</v>
      </c>
      <c r="L136" s="5">
        <f t="shared" si="8"/>
        <v>0.32569528999999997</v>
      </c>
      <c r="M136" s="5">
        <f t="shared" si="9"/>
        <v>8.3130000000000009E-2</v>
      </c>
      <c r="N136">
        <v>1</v>
      </c>
      <c r="O136" s="5">
        <f t="shared" si="10"/>
        <v>0.95701334763496892</v>
      </c>
      <c r="P136" s="5">
        <f t="shared" si="11"/>
        <v>0.24426671809989942</v>
      </c>
      <c r="Q136" s="5">
        <f t="shared" si="12"/>
        <v>0.98769467808771028</v>
      </c>
      <c r="R136" s="5">
        <f t="shared" si="13"/>
        <v>0.12495148607707017</v>
      </c>
    </row>
    <row r="137" spans="5:18" x14ac:dyDescent="0.3">
      <c r="E137" s="4">
        <v>4</v>
      </c>
      <c r="F137">
        <v>0.29846400000000001</v>
      </c>
      <c r="G137">
        <v>0.19018699999999999</v>
      </c>
      <c r="H137">
        <v>6.5346099999999997E-3</v>
      </c>
      <c r="I137">
        <v>0.115754</v>
      </c>
      <c r="J137" s="5"/>
      <c r="K137" s="5">
        <f t="shared" ref="K137:K200" si="14">F137+H137</f>
        <v>0.30499861</v>
      </c>
      <c r="L137" s="5">
        <f t="shared" si="8"/>
        <v>0.29192939000000001</v>
      </c>
      <c r="M137" s="5">
        <f t="shared" si="9"/>
        <v>7.4432999999999999E-2</v>
      </c>
      <c r="N137">
        <v>1</v>
      </c>
      <c r="O137" s="5">
        <f t="shared" si="10"/>
        <v>0.95714990307660752</v>
      </c>
      <c r="P137" s="5">
        <f t="shared" si="11"/>
        <v>0.24404373515013725</v>
      </c>
      <c r="Q137" s="5">
        <f t="shared" si="12"/>
        <v>0.98777187732066429</v>
      </c>
      <c r="R137" s="5">
        <f t="shared" si="13"/>
        <v>0.12482502579360842</v>
      </c>
    </row>
    <row r="138" spans="5:18" x14ac:dyDescent="0.3">
      <c r="E138" s="4">
        <v>4.5</v>
      </c>
      <c r="F138">
        <v>0.26343</v>
      </c>
      <c r="G138">
        <v>0.167848</v>
      </c>
      <c r="H138">
        <v>5.7640399999999998E-3</v>
      </c>
      <c r="I138">
        <v>0.102173</v>
      </c>
      <c r="J138" s="5"/>
      <c r="K138" s="5">
        <f t="shared" si="14"/>
        <v>0.26919404000000002</v>
      </c>
      <c r="L138" s="5">
        <f t="shared" ref="L138:L201" si="15">F138-H138</f>
        <v>0.25766595999999997</v>
      </c>
      <c r="M138" s="5">
        <f t="shared" ref="M138:M201" si="16">G138-I138</f>
        <v>6.5674999999999997E-2</v>
      </c>
      <c r="N138">
        <v>1</v>
      </c>
      <c r="O138" s="5">
        <f t="shared" ref="O138:O201" si="17">L138/K138</f>
        <v>0.95717557491243099</v>
      </c>
      <c r="P138" s="5">
        <f t="shared" ref="P138:P201" si="18">M138/K138</f>
        <v>0.24396899723337112</v>
      </c>
      <c r="Q138" s="5">
        <f t="shared" ref="Q138:Q201" si="19">SQRT(O138^2+P138^2)</f>
        <v>0.9877782913285752</v>
      </c>
      <c r="R138" s="5">
        <f t="shared" ref="R138:R201" si="20">0.5*ATAN(P138/O138)</f>
        <v>0.12478515674005845</v>
      </c>
    </row>
    <row r="139" spans="5:18" x14ac:dyDescent="0.3">
      <c r="E139" s="4">
        <v>5</v>
      </c>
      <c r="F139">
        <v>0.22869999999999999</v>
      </c>
      <c r="G139">
        <v>0.14477599999999999</v>
      </c>
      <c r="H139">
        <v>4.7517100000000001E-3</v>
      </c>
      <c r="I139">
        <v>8.8928699999999999E-2</v>
      </c>
      <c r="J139" s="5"/>
      <c r="K139" s="5">
        <f t="shared" si="14"/>
        <v>0.23345170999999998</v>
      </c>
      <c r="L139" s="5">
        <f t="shared" si="15"/>
        <v>0.22394828999999999</v>
      </c>
      <c r="M139" s="5">
        <f t="shared" si="16"/>
        <v>5.5847299999999989E-2</v>
      </c>
      <c r="N139">
        <v>1</v>
      </c>
      <c r="O139" s="5">
        <f t="shared" si="17"/>
        <v>0.9592917096216601</v>
      </c>
      <c r="P139" s="5">
        <f t="shared" si="18"/>
        <v>0.23922420615381226</v>
      </c>
      <c r="Q139" s="5">
        <f t="shared" si="19"/>
        <v>0.98867022052794185</v>
      </c>
      <c r="R139" s="5">
        <f t="shared" si="20"/>
        <v>0.1221955809511077</v>
      </c>
    </row>
    <row r="140" spans="5:18" x14ac:dyDescent="0.3">
      <c r="E140" s="4">
        <v>5.5</v>
      </c>
      <c r="F140">
        <v>0.195191</v>
      </c>
      <c r="G140">
        <v>0.123169</v>
      </c>
      <c r="H140">
        <v>3.9768499999999997E-3</v>
      </c>
      <c r="I140">
        <v>7.6294399999999998E-2</v>
      </c>
      <c r="J140" s="5"/>
      <c r="K140" s="5">
        <f t="shared" si="14"/>
        <v>0.19916785000000001</v>
      </c>
      <c r="L140" s="5">
        <f t="shared" si="15"/>
        <v>0.19121415</v>
      </c>
      <c r="M140" s="5">
        <f t="shared" si="16"/>
        <v>4.6874600000000002E-2</v>
      </c>
      <c r="N140">
        <v>1</v>
      </c>
      <c r="O140" s="5">
        <f t="shared" si="17"/>
        <v>0.96006534187119053</v>
      </c>
      <c r="P140" s="5">
        <f t="shared" si="18"/>
        <v>0.23535224184023676</v>
      </c>
      <c r="Q140" s="5">
        <f t="shared" si="19"/>
        <v>0.98849185044767629</v>
      </c>
      <c r="R140" s="5">
        <f t="shared" si="20"/>
        <v>0.12020056648519056</v>
      </c>
    </row>
    <row r="141" spans="5:18" x14ac:dyDescent="0.3">
      <c r="E141" s="4">
        <v>6</v>
      </c>
      <c r="F141">
        <v>0.16076799999999999</v>
      </c>
      <c r="G141">
        <v>0.101197</v>
      </c>
      <c r="H141">
        <v>3.2672999999999999E-3</v>
      </c>
      <c r="I141">
        <v>6.27751E-2</v>
      </c>
      <c r="J141" s="5"/>
      <c r="K141" s="5">
        <f t="shared" si="14"/>
        <v>0.1640353</v>
      </c>
      <c r="L141" s="5">
        <f t="shared" si="15"/>
        <v>0.15750069999999999</v>
      </c>
      <c r="M141" s="5">
        <f t="shared" si="16"/>
        <v>3.8421899999999995E-2</v>
      </c>
      <c r="N141">
        <v>1</v>
      </c>
      <c r="O141" s="5">
        <f t="shared" si="17"/>
        <v>0.96016345262269764</v>
      </c>
      <c r="P141" s="5">
        <f t="shared" si="18"/>
        <v>0.23422946158540264</v>
      </c>
      <c r="Q141" s="5">
        <f t="shared" si="19"/>
        <v>0.98832044217800474</v>
      </c>
      <c r="R141" s="5">
        <f t="shared" si="20"/>
        <v>0.11963705916972936</v>
      </c>
    </row>
    <row r="142" spans="5:18" x14ac:dyDescent="0.3">
      <c r="E142" s="4">
        <v>6.5</v>
      </c>
      <c r="F142">
        <v>0.13092100000000001</v>
      </c>
      <c r="G142">
        <v>8.1455700000000006E-2</v>
      </c>
      <c r="H142">
        <v>2.5387000000000001E-3</v>
      </c>
      <c r="I142">
        <v>5.14224E-2</v>
      </c>
      <c r="J142" s="5"/>
      <c r="K142" s="5">
        <f t="shared" si="14"/>
        <v>0.13345970000000001</v>
      </c>
      <c r="L142" s="5">
        <f t="shared" si="15"/>
        <v>0.1283823</v>
      </c>
      <c r="M142" s="5">
        <f t="shared" si="16"/>
        <v>3.0033300000000006E-2</v>
      </c>
      <c r="N142">
        <v>1</v>
      </c>
      <c r="O142" s="5">
        <f t="shared" si="17"/>
        <v>0.96195555662121213</v>
      </c>
      <c r="P142" s="5">
        <f t="shared" si="18"/>
        <v>0.22503647168396154</v>
      </c>
      <c r="Q142" s="5">
        <f t="shared" si="19"/>
        <v>0.98792707549818304</v>
      </c>
      <c r="R142" s="5">
        <f t="shared" si="20"/>
        <v>0.11490191815458098</v>
      </c>
    </row>
    <row r="143" spans="5:18" x14ac:dyDescent="0.3">
      <c r="E143" s="4">
        <v>7</v>
      </c>
      <c r="F143">
        <v>0.104187</v>
      </c>
      <c r="G143">
        <v>6.4991499999999994E-2</v>
      </c>
      <c r="H143">
        <v>1.9998699999999999E-3</v>
      </c>
      <c r="I143">
        <v>4.0796499999999999E-2</v>
      </c>
      <c r="J143" s="5"/>
      <c r="K143" s="5">
        <f t="shared" si="14"/>
        <v>0.10618687</v>
      </c>
      <c r="L143" s="5">
        <f t="shared" si="15"/>
        <v>0.10218713</v>
      </c>
      <c r="M143" s="5">
        <f t="shared" si="16"/>
        <v>2.4194999999999994E-2</v>
      </c>
      <c r="N143">
        <v>1</v>
      </c>
      <c r="O143" s="5">
        <f t="shared" si="17"/>
        <v>0.96233300783797471</v>
      </c>
      <c r="P143" s="5">
        <f t="shared" si="18"/>
        <v>0.22785302928695417</v>
      </c>
      <c r="Q143" s="5">
        <f t="shared" si="19"/>
        <v>0.98893974585397526</v>
      </c>
      <c r="R143" s="5">
        <f t="shared" si="20"/>
        <v>0.11624504259687186</v>
      </c>
    </row>
    <row r="144" spans="5:18" x14ac:dyDescent="0.3">
      <c r="E144" s="4">
        <v>7.5</v>
      </c>
      <c r="F144">
        <v>8.0814800000000006E-2</v>
      </c>
      <c r="G144">
        <v>5.0819599999999999E-2</v>
      </c>
      <c r="H144">
        <v>1.66417E-3</v>
      </c>
      <c r="I144">
        <v>3.2018900000000003E-2</v>
      </c>
      <c r="J144" s="5"/>
      <c r="K144" s="5">
        <f t="shared" si="14"/>
        <v>8.2478970000000013E-2</v>
      </c>
      <c r="L144" s="5">
        <f t="shared" si="15"/>
        <v>7.915063E-2</v>
      </c>
      <c r="M144" s="5">
        <f t="shared" si="16"/>
        <v>1.8800699999999997E-2</v>
      </c>
      <c r="N144">
        <v>1</v>
      </c>
      <c r="O144" s="5">
        <f t="shared" si="17"/>
        <v>0.95964619829757802</v>
      </c>
      <c r="P144" s="5">
        <f t="shared" si="18"/>
        <v>0.22794537807637502</v>
      </c>
      <c r="Q144" s="5">
        <f t="shared" si="19"/>
        <v>0.9863467550985181</v>
      </c>
      <c r="R144" s="5">
        <f t="shared" si="20"/>
        <v>0.11660440341437957</v>
      </c>
    </row>
    <row r="145" spans="5:18" x14ac:dyDescent="0.3">
      <c r="E145" s="4">
        <v>8</v>
      </c>
      <c r="F145">
        <v>6.1721999999999999E-2</v>
      </c>
      <c r="G145">
        <v>3.82464E-2</v>
      </c>
      <c r="H145">
        <v>1.16015E-3</v>
      </c>
      <c r="I145">
        <v>2.4507600000000001E-2</v>
      </c>
      <c r="J145" s="5"/>
      <c r="K145" s="5">
        <f t="shared" si="14"/>
        <v>6.2882149999999998E-2</v>
      </c>
      <c r="L145" s="5">
        <f t="shared" si="15"/>
        <v>6.056185E-2</v>
      </c>
      <c r="M145" s="5">
        <f t="shared" si="16"/>
        <v>1.3738799999999999E-2</v>
      </c>
      <c r="N145">
        <v>1</v>
      </c>
      <c r="O145" s="5">
        <f t="shared" si="17"/>
        <v>0.96310081636839706</v>
      </c>
      <c r="P145" s="5">
        <f t="shared" si="18"/>
        <v>0.21848489595218992</v>
      </c>
      <c r="Q145" s="5">
        <f t="shared" si="19"/>
        <v>0.987572190904904</v>
      </c>
      <c r="R145" s="5">
        <f t="shared" si="20"/>
        <v>0.11154000354063313</v>
      </c>
    </row>
    <row r="146" spans="5:18" x14ac:dyDescent="0.3">
      <c r="E146" s="4">
        <v>8.5</v>
      </c>
      <c r="F146">
        <v>4.62954E-2</v>
      </c>
      <c r="G146">
        <v>2.83395E-2</v>
      </c>
      <c r="H146">
        <v>8.5974100000000002E-4</v>
      </c>
      <c r="I146">
        <v>1.8358300000000001E-2</v>
      </c>
      <c r="J146" s="5"/>
      <c r="K146" s="5">
        <f t="shared" si="14"/>
        <v>4.7155140999999998E-2</v>
      </c>
      <c r="L146" s="5">
        <f t="shared" si="15"/>
        <v>4.5435659000000003E-2</v>
      </c>
      <c r="M146" s="5">
        <f t="shared" si="16"/>
        <v>9.9811999999999991E-3</v>
      </c>
      <c r="N146">
        <v>1</v>
      </c>
      <c r="O146" s="5">
        <f t="shared" si="17"/>
        <v>0.96353564079047083</v>
      </c>
      <c r="P146" s="5">
        <f t="shared" si="18"/>
        <v>0.21166727080722755</v>
      </c>
      <c r="Q146" s="5">
        <f t="shared" si="19"/>
        <v>0.98651100582025109</v>
      </c>
      <c r="R146" s="5">
        <f t="shared" si="20"/>
        <v>0.10812142047806338</v>
      </c>
    </row>
    <row r="147" spans="5:18" x14ac:dyDescent="0.3">
      <c r="E147" s="4">
        <v>9</v>
      </c>
      <c r="F147">
        <v>3.3325399999999998E-2</v>
      </c>
      <c r="G147">
        <v>2.0420199999999999E-2</v>
      </c>
      <c r="H147">
        <v>6.6328399999999999E-4</v>
      </c>
      <c r="I147">
        <v>1.33629E-2</v>
      </c>
      <c r="J147" s="5"/>
      <c r="K147" s="5">
        <f t="shared" si="14"/>
        <v>3.3988683999999998E-2</v>
      </c>
      <c r="L147" s="5">
        <f t="shared" si="15"/>
        <v>3.2662115999999998E-2</v>
      </c>
      <c r="M147" s="5">
        <f t="shared" si="16"/>
        <v>7.057299999999999E-3</v>
      </c>
      <c r="N147">
        <v>1</v>
      </c>
      <c r="O147" s="5">
        <f t="shared" si="17"/>
        <v>0.96097030411651119</v>
      </c>
      <c r="P147" s="5">
        <f t="shared" si="18"/>
        <v>0.20763675345594432</v>
      </c>
      <c r="Q147" s="5">
        <f t="shared" si="19"/>
        <v>0.98314645235565212</v>
      </c>
      <c r="R147" s="5">
        <f t="shared" si="20"/>
        <v>0.10639927990714389</v>
      </c>
    </row>
    <row r="148" spans="5:18" x14ac:dyDescent="0.3">
      <c r="E148" s="4">
        <v>9.5</v>
      </c>
      <c r="F148">
        <v>2.33423E-2</v>
      </c>
      <c r="G148">
        <v>1.4206E-2</v>
      </c>
      <c r="H148">
        <v>4.7063999999999998E-4</v>
      </c>
      <c r="I148">
        <v>9.4090100000000006E-3</v>
      </c>
      <c r="J148" s="5"/>
      <c r="K148" s="5">
        <f t="shared" si="14"/>
        <v>2.3812940000000001E-2</v>
      </c>
      <c r="L148" s="5">
        <f t="shared" si="15"/>
        <v>2.2871659999999999E-2</v>
      </c>
      <c r="M148" s="5">
        <f t="shared" si="16"/>
        <v>4.7969899999999992E-3</v>
      </c>
      <c r="N148">
        <v>1</v>
      </c>
      <c r="O148" s="5">
        <f t="shared" si="17"/>
        <v>0.96047191149013933</v>
      </c>
      <c r="P148" s="5">
        <f t="shared" si="18"/>
        <v>0.20144467671778449</v>
      </c>
      <c r="Q148" s="5">
        <f t="shared" si="19"/>
        <v>0.98136957897596089</v>
      </c>
      <c r="R148" s="5">
        <f t="shared" si="20"/>
        <v>0.10336923683956435</v>
      </c>
    </row>
    <row r="149" spans="5:18" x14ac:dyDescent="0.3">
      <c r="E149" s="4">
        <v>10</v>
      </c>
      <c r="F149">
        <v>1.5854E-2</v>
      </c>
      <c r="G149">
        <v>9.5840100000000004E-3</v>
      </c>
      <c r="H149">
        <v>3.5897099999999998E-4</v>
      </c>
      <c r="I149">
        <v>6.4430499999999996E-3</v>
      </c>
      <c r="J149" s="5"/>
      <c r="K149" s="5">
        <f t="shared" si="14"/>
        <v>1.6212971E-2</v>
      </c>
      <c r="L149" s="5">
        <f t="shared" si="15"/>
        <v>1.5495029E-2</v>
      </c>
      <c r="M149" s="5">
        <f t="shared" si="16"/>
        <v>3.1409600000000008E-3</v>
      </c>
      <c r="N149">
        <v>1</v>
      </c>
      <c r="O149" s="5">
        <f t="shared" si="17"/>
        <v>0.95571804822200701</v>
      </c>
      <c r="P149" s="5">
        <f t="shared" si="18"/>
        <v>0.19373130316460818</v>
      </c>
      <c r="Q149" s="5">
        <f t="shared" si="19"/>
        <v>0.97515578525850932</v>
      </c>
      <c r="R149" s="5">
        <f t="shared" si="20"/>
        <v>9.9998825953862377E-2</v>
      </c>
    </row>
    <row r="150" spans="5:18" x14ac:dyDescent="0.3">
      <c r="E150" s="4">
        <v>10.5</v>
      </c>
      <c r="F150">
        <v>1.02425E-2</v>
      </c>
      <c r="G150">
        <v>6.2513600000000001E-3</v>
      </c>
      <c r="H150">
        <v>2.85896E-4</v>
      </c>
      <c r="I150">
        <v>4.1287199999999998E-3</v>
      </c>
      <c r="J150" s="5"/>
      <c r="K150" s="5">
        <f t="shared" si="14"/>
        <v>1.0528396000000001E-2</v>
      </c>
      <c r="L150" s="5">
        <f t="shared" si="15"/>
        <v>9.9566039999999991E-3</v>
      </c>
      <c r="M150" s="5">
        <f t="shared" si="16"/>
        <v>2.1226400000000003E-3</v>
      </c>
      <c r="N150">
        <v>1</v>
      </c>
      <c r="O150" s="5">
        <f t="shared" si="17"/>
        <v>0.94569049264484339</v>
      </c>
      <c r="P150" s="5">
        <f t="shared" si="18"/>
        <v>0.20161095764255069</v>
      </c>
      <c r="Q150" s="5">
        <f t="shared" si="19"/>
        <v>0.9669423385706063</v>
      </c>
      <c r="R150" s="5">
        <f t="shared" si="20"/>
        <v>0.10502234049420205</v>
      </c>
    </row>
    <row r="151" spans="5:18" x14ac:dyDescent="0.3">
      <c r="E151" s="4">
        <v>11</v>
      </c>
      <c r="F151">
        <v>6.2728200000000001E-3</v>
      </c>
      <c r="G151">
        <v>3.84571E-3</v>
      </c>
      <c r="H151">
        <v>2.1192499999999999E-4</v>
      </c>
      <c r="I151">
        <v>2.6295300000000001E-3</v>
      </c>
      <c r="J151" s="5"/>
      <c r="K151" s="5">
        <f t="shared" si="14"/>
        <v>6.4847450000000001E-3</v>
      </c>
      <c r="L151" s="5">
        <f t="shared" si="15"/>
        <v>6.0608950000000002E-3</v>
      </c>
      <c r="M151" s="5">
        <f t="shared" si="16"/>
        <v>1.2161799999999999E-3</v>
      </c>
      <c r="N151">
        <v>1</v>
      </c>
      <c r="O151" s="5">
        <f t="shared" si="17"/>
        <v>0.93463891024242285</v>
      </c>
      <c r="P151" s="5">
        <f t="shared" si="18"/>
        <v>0.18754476852983423</v>
      </c>
      <c r="Q151" s="5">
        <f t="shared" si="19"/>
        <v>0.9532696012891908</v>
      </c>
      <c r="R151" s="5">
        <f t="shared" si="20"/>
        <v>9.9015111486007445E-2</v>
      </c>
    </row>
    <row r="152" spans="5:18" x14ac:dyDescent="0.3">
      <c r="E152" s="4">
        <v>11.5</v>
      </c>
      <c r="F152">
        <v>3.6282699999999998E-3</v>
      </c>
      <c r="G152">
        <v>2.2358999999999999E-3</v>
      </c>
      <c r="H152">
        <v>1.82659E-4</v>
      </c>
      <c r="I152">
        <v>1.55021E-3</v>
      </c>
      <c r="J152" s="5"/>
      <c r="K152" s="5">
        <f t="shared" si="14"/>
        <v>3.8109289999999998E-3</v>
      </c>
      <c r="L152" s="5">
        <f t="shared" si="15"/>
        <v>3.4456109999999999E-3</v>
      </c>
      <c r="M152" s="5">
        <f t="shared" si="16"/>
        <v>6.8568999999999987E-4</v>
      </c>
      <c r="N152">
        <v>1</v>
      </c>
      <c r="O152" s="5">
        <f t="shared" si="17"/>
        <v>0.90413938438632679</v>
      </c>
      <c r="P152" s="5">
        <f t="shared" si="18"/>
        <v>0.17992725658231887</v>
      </c>
      <c r="Q152" s="5">
        <f t="shared" si="19"/>
        <v>0.92186866963777747</v>
      </c>
      <c r="R152" s="5">
        <f t="shared" si="20"/>
        <v>9.8218790334815231E-2</v>
      </c>
    </row>
    <row r="153" spans="5:18" x14ac:dyDescent="0.3">
      <c r="E153" s="4">
        <v>12</v>
      </c>
      <c r="F153">
        <v>2.04565E-3</v>
      </c>
      <c r="G153">
        <v>1.27841E-3</v>
      </c>
      <c r="H153">
        <v>1.629E-4</v>
      </c>
      <c r="I153">
        <v>9.06233E-4</v>
      </c>
      <c r="J153" s="5"/>
      <c r="K153" s="5">
        <f t="shared" si="14"/>
        <v>2.2085500000000001E-3</v>
      </c>
      <c r="L153" s="5">
        <f t="shared" si="15"/>
        <v>1.8827499999999999E-3</v>
      </c>
      <c r="M153" s="5">
        <f t="shared" si="16"/>
        <v>3.7217700000000001E-4</v>
      </c>
      <c r="N153">
        <v>1</v>
      </c>
      <c r="O153" s="5">
        <f t="shared" si="17"/>
        <v>0.8524823979534083</v>
      </c>
      <c r="P153" s="5">
        <f t="shared" si="18"/>
        <v>0.1685164474428924</v>
      </c>
      <c r="Q153" s="5">
        <f t="shared" si="19"/>
        <v>0.86897872924437358</v>
      </c>
      <c r="R153" s="5">
        <f t="shared" si="20"/>
        <v>9.7580616287043009E-2</v>
      </c>
    </row>
    <row r="154" spans="5:18" x14ac:dyDescent="0.3">
      <c r="E154" s="4">
        <v>12.5</v>
      </c>
      <c r="F154">
        <v>1.18066E-3</v>
      </c>
      <c r="G154">
        <v>7.59963E-4</v>
      </c>
      <c r="H154">
        <v>1.63616E-4</v>
      </c>
      <c r="I154">
        <v>5.4192900000000002E-4</v>
      </c>
      <c r="J154" s="5"/>
      <c r="K154" s="5">
        <f t="shared" si="14"/>
        <v>1.3442760000000002E-3</v>
      </c>
      <c r="L154" s="5">
        <f t="shared" si="15"/>
        <v>1.0170439999999999E-3</v>
      </c>
      <c r="M154" s="5">
        <f t="shared" si="16"/>
        <v>2.1803399999999998E-4</v>
      </c>
      <c r="N154">
        <v>1</v>
      </c>
      <c r="O154" s="5">
        <f t="shared" si="17"/>
        <v>0.7565737988329776</v>
      </c>
      <c r="P154" s="5">
        <f t="shared" si="18"/>
        <v>0.16219437079885377</v>
      </c>
      <c r="Q154" s="5">
        <f t="shared" si="19"/>
        <v>0.77376412878822376</v>
      </c>
      <c r="R154" s="5">
        <f t="shared" si="20"/>
        <v>0.10559178933498729</v>
      </c>
    </row>
    <row r="155" spans="5:18" x14ac:dyDescent="0.3">
      <c r="E155" s="4">
        <v>13</v>
      </c>
      <c r="F155">
        <v>6.2245499999999995E-4</v>
      </c>
      <c r="G155">
        <v>5.06286E-4</v>
      </c>
      <c r="H155">
        <v>1.5211200000000001E-4</v>
      </c>
      <c r="I155">
        <v>2.7716299999999998E-4</v>
      </c>
      <c r="J155" s="5"/>
      <c r="K155" s="5">
        <f t="shared" si="14"/>
        <v>7.7456699999999999E-4</v>
      </c>
      <c r="L155" s="5">
        <f t="shared" si="15"/>
        <v>4.7034299999999991E-4</v>
      </c>
      <c r="M155" s="5">
        <f t="shared" si="16"/>
        <v>2.2912300000000002E-4</v>
      </c>
      <c r="N155">
        <v>1</v>
      </c>
      <c r="O155" s="5">
        <f t="shared" si="17"/>
        <v>0.60723346075936613</v>
      </c>
      <c r="P155" s="5">
        <f t="shared" si="18"/>
        <v>0.29580785135436966</v>
      </c>
      <c r="Q155" s="5">
        <f t="shared" si="19"/>
        <v>0.67545152364080541</v>
      </c>
      <c r="R155" s="5">
        <f t="shared" si="20"/>
        <v>0.22665348660040044</v>
      </c>
    </row>
    <row r="156" spans="5:18" x14ac:dyDescent="0.3">
      <c r="E156" s="4">
        <v>13.5</v>
      </c>
      <c r="F156">
        <v>4.0626699999999998E-4</v>
      </c>
      <c r="G156">
        <v>3.7306699999999998E-4</v>
      </c>
      <c r="H156">
        <v>1.45496E-4</v>
      </c>
      <c r="I156">
        <v>1.8268900000000001E-4</v>
      </c>
      <c r="J156" s="5"/>
      <c r="K156" s="5">
        <f t="shared" si="14"/>
        <v>5.5176300000000004E-4</v>
      </c>
      <c r="L156" s="5">
        <f t="shared" si="15"/>
        <v>2.6077099999999997E-4</v>
      </c>
      <c r="M156" s="5">
        <f t="shared" si="16"/>
        <v>1.9037799999999997E-4</v>
      </c>
      <c r="N156">
        <v>1</v>
      </c>
      <c r="O156" s="5">
        <f t="shared" si="17"/>
        <v>0.47261414774096844</v>
      </c>
      <c r="P156" s="5">
        <f t="shared" si="18"/>
        <v>0.34503582153932028</v>
      </c>
      <c r="Q156" s="5">
        <f t="shared" si="19"/>
        <v>0.58516138867002809</v>
      </c>
      <c r="R156" s="5">
        <f t="shared" si="20"/>
        <v>0.31530785311167836</v>
      </c>
    </row>
    <row r="157" spans="5:18" x14ac:dyDescent="0.3">
      <c r="E157" s="4">
        <v>14</v>
      </c>
      <c r="F157">
        <v>3.9726699999999998E-4</v>
      </c>
      <c r="G157">
        <v>3.53994E-4</v>
      </c>
      <c r="H157">
        <v>1.3276999999999999E-4</v>
      </c>
      <c r="I157">
        <v>1.7854700000000001E-4</v>
      </c>
      <c r="J157" s="5"/>
      <c r="K157" s="5">
        <f t="shared" si="14"/>
        <v>5.3003699999999991E-4</v>
      </c>
      <c r="L157" s="5">
        <f t="shared" si="15"/>
        <v>2.6449699999999999E-4</v>
      </c>
      <c r="M157" s="5">
        <f t="shared" si="16"/>
        <v>1.7544699999999999E-4</v>
      </c>
      <c r="N157">
        <v>1</v>
      </c>
      <c r="O157" s="5">
        <f t="shared" si="17"/>
        <v>0.49901610642275923</v>
      </c>
      <c r="P157" s="5">
        <f t="shared" si="18"/>
        <v>0.33100896729850937</v>
      </c>
      <c r="Q157" s="5">
        <f t="shared" si="19"/>
        <v>0.5988188464814348</v>
      </c>
      <c r="R157" s="5">
        <f t="shared" si="20"/>
        <v>0.29284216597278495</v>
      </c>
    </row>
    <row r="158" spans="5:18" x14ac:dyDescent="0.3">
      <c r="E158" s="4">
        <v>14.5</v>
      </c>
      <c r="F158">
        <v>4.4489099999999999E-4</v>
      </c>
      <c r="G158">
        <v>4.0906900000000002E-4</v>
      </c>
      <c r="H158">
        <v>1.46062E-4</v>
      </c>
      <c r="I158">
        <v>1.8286800000000001E-4</v>
      </c>
      <c r="J158" s="5"/>
      <c r="K158" s="5">
        <f t="shared" si="14"/>
        <v>5.9095299999999996E-4</v>
      </c>
      <c r="L158" s="5">
        <f t="shared" si="15"/>
        <v>2.9882900000000002E-4</v>
      </c>
      <c r="M158" s="5">
        <f t="shared" si="16"/>
        <v>2.2620100000000001E-4</v>
      </c>
      <c r="N158">
        <v>1</v>
      </c>
      <c r="O158" s="5">
        <f t="shared" si="17"/>
        <v>0.50567303998795177</v>
      </c>
      <c r="P158" s="5">
        <f t="shared" si="18"/>
        <v>0.38277324931085893</v>
      </c>
      <c r="Q158" s="5">
        <f t="shared" si="19"/>
        <v>0.63420862794403043</v>
      </c>
      <c r="R158" s="5">
        <f t="shared" si="20"/>
        <v>0.32396968590393016</v>
      </c>
    </row>
    <row r="159" spans="5:18" x14ac:dyDescent="0.3">
      <c r="E159" s="4">
        <v>15</v>
      </c>
      <c r="F159">
        <v>5.2625299999999996E-4</v>
      </c>
      <c r="G159">
        <v>4.2987100000000002E-4</v>
      </c>
      <c r="H159">
        <v>1.3351500000000001E-4</v>
      </c>
      <c r="I159">
        <v>2.4858299999999997E-4</v>
      </c>
      <c r="J159" s="5"/>
      <c r="K159" s="5">
        <f t="shared" si="14"/>
        <v>6.5976800000000003E-4</v>
      </c>
      <c r="L159" s="5">
        <f t="shared" si="15"/>
        <v>3.9273799999999995E-4</v>
      </c>
      <c r="M159" s="5">
        <f t="shared" si="16"/>
        <v>1.8128800000000004E-4</v>
      </c>
      <c r="N159">
        <v>1</v>
      </c>
      <c r="O159" s="5">
        <f t="shared" si="17"/>
        <v>0.59526682106437401</v>
      </c>
      <c r="P159" s="5">
        <f t="shared" si="18"/>
        <v>0.27477537558656989</v>
      </c>
      <c r="Q159" s="5">
        <f t="shared" si="19"/>
        <v>0.65562496542522386</v>
      </c>
      <c r="R159" s="5">
        <f t="shared" si="20"/>
        <v>0.2162293991344065</v>
      </c>
    </row>
    <row r="160" spans="5:18" x14ac:dyDescent="0.3">
      <c r="E160" s="4">
        <v>15.5</v>
      </c>
      <c r="F160">
        <v>5.7739399999999995E-4</v>
      </c>
      <c r="G160">
        <v>4.9406700000000005E-4</v>
      </c>
      <c r="H160">
        <v>1.4943000000000001E-4</v>
      </c>
      <c r="I160">
        <v>2.3987999999999999E-4</v>
      </c>
      <c r="J160" s="5"/>
      <c r="K160" s="5">
        <f t="shared" si="14"/>
        <v>7.2682399999999994E-4</v>
      </c>
      <c r="L160" s="5">
        <f t="shared" si="15"/>
        <v>4.2796399999999997E-4</v>
      </c>
      <c r="M160" s="5">
        <f t="shared" si="16"/>
        <v>2.5418700000000007E-4</v>
      </c>
      <c r="N160">
        <v>1</v>
      </c>
      <c r="O160" s="5">
        <f t="shared" si="17"/>
        <v>0.58881379811343604</v>
      </c>
      <c r="P160" s="5">
        <f t="shared" si="18"/>
        <v>0.34972290403178774</v>
      </c>
      <c r="Q160" s="5">
        <f t="shared" si="19"/>
        <v>0.68484144037375339</v>
      </c>
      <c r="R160" s="5">
        <f t="shared" si="20"/>
        <v>0.26797763210447684</v>
      </c>
    </row>
    <row r="161" spans="5:18" x14ac:dyDescent="0.3">
      <c r="E161" s="4">
        <v>16</v>
      </c>
      <c r="F161">
        <v>6.9851099999999997E-4</v>
      </c>
      <c r="G161">
        <v>4.9972899999999997E-4</v>
      </c>
      <c r="H161">
        <v>1.4230699999999999E-4</v>
      </c>
      <c r="I161">
        <v>3.4356300000000002E-4</v>
      </c>
      <c r="J161" s="5"/>
      <c r="K161" s="5">
        <f t="shared" si="14"/>
        <v>8.408179999999999E-4</v>
      </c>
      <c r="L161" s="5">
        <f t="shared" si="15"/>
        <v>5.5620400000000003E-4</v>
      </c>
      <c r="M161" s="5">
        <f t="shared" si="16"/>
        <v>1.5616599999999995E-4</v>
      </c>
      <c r="N161">
        <v>1</v>
      </c>
      <c r="O161" s="5">
        <f t="shared" si="17"/>
        <v>0.66150344069703559</v>
      </c>
      <c r="P161" s="5">
        <f t="shared" si="18"/>
        <v>0.18573103810812799</v>
      </c>
      <c r="Q161" s="5">
        <f t="shared" si="19"/>
        <v>0.68708283384955804</v>
      </c>
      <c r="R161" s="5">
        <f t="shared" si="20"/>
        <v>0.13686179289800959</v>
      </c>
    </row>
    <row r="162" spans="5:18" x14ac:dyDescent="0.3">
      <c r="E162" s="4">
        <v>16.5</v>
      </c>
      <c r="F162">
        <v>6.2394499999999999E-4</v>
      </c>
      <c r="G162">
        <v>4.7195100000000002E-4</v>
      </c>
      <c r="H162">
        <v>1.2260799999999999E-4</v>
      </c>
      <c r="I162">
        <v>2.7275299999999998E-4</v>
      </c>
      <c r="J162" s="5"/>
      <c r="K162" s="5">
        <f t="shared" si="14"/>
        <v>7.4655299999999995E-4</v>
      </c>
      <c r="L162" s="5">
        <f t="shared" si="15"/>
        <v>5.0133700000000003E-4</v>
      </c>
      <c r="M162" s="5">
        <f t="shared" si="16"/>
        <v>1.9919800000000004E-4</v>
      </c>
      <c r="N162">
        <v>1</v>
      </c>
      <c r="O162" s="5">
        <f t="shared" si="17"/>
        <v>0.67153571146321833</v>
      </c>
      <c r="P162" s="5">
        <f t="shared" si="18"/>
        <v>0.26682365485102871</v>
      </c>
      <c r="Q162" s="5">
        <f t="shared" si="19"/>
        <v>0.72260298543423673</v>
      </c>
      <c r="R162" s="5">
        <f t="shared" si="20"/>
        <v>0.18910279237002561</v>
      </c>
    </row>
    <row r="163" spans="5:18" x14ac:dyDescent="0.3">
      <c r="E163" s="4">
        <v>17</v>
      </c>
      <c r="F163">
        <v>6.2370700000000004E-4</v>
      </c>
      <c r="G163">
        <v>4.7666000000000001E-4</v>
      </c>
      <c r="H163">
        <v>1.2034199999999999E-4</v>
      </c>
      <c r="I163">
        <v>2.6831199999999999E-4</v>
      </c>
      <c r="J163" s="5"/>
      <c r="K163" s="5">
        <f t="shared" si="14"/>
        <v>7.4404899999999999E-4</v>
      </c>
      <c r="L163" s="5">
        <f t="shared" si="15"/>
        <v>5.0336500000000008E-4</v>
      </c>
      <c r="M163" s="5">
        <f t="shared" si="16"/>
        <v>2.0834800000000002E-4</v>
      </c>
      <c r="N163">
        <v>1</v>
      </c>
      <c r="O163" s="5">
        <f t="shared" si="17"/>
        <v>0.67652130437645919</v>
      </c>
      <c r="P163" s="5">
        <f t="shared" si="18"/>
        <v>0.28001919228437916</v>
      </c>
      <c r="Q163" s="5">
        <f t="shared" si="19"/>
        <v>0.73218291657400869</v>
      </c>
      <c r="R163" s="5">
        <f t="shared" si="20"/>
        <v>0.19622013714242173</v>
      </c>
    </row>
    <row r="164" spans="5:18" x14ac:dyDescent="0.3">
      <c r="E164" s="4">
        <v>17.5</v>
      </c>
      <c r="F164">
        <v>5.5009500000000001E-4</v>
      </c>
      <c r="G164">
        <v>4.2969200000000002E-4</v>
      </c>
      <c r="H164">
        <v>1.0514300000000001E-4</v>
      </c>
      <c r="I164">
        <v>2.32072E-4</v>
      </c>
      <c r="J164" s="5"/>
      <c r="K164" s="5">
        <f t="shared" si="14"/>
        <v>6.5523800000000004E-4</v>
      </c>
      <c r="L164" s="5">
        <f t="shared" si="15"/>
        <v>4.4495199999999998E-4</v>
      </c>
      <c r="M164" s="5">
        <f t="shared" si="16"/>
        <v>1.9762000000000002E-4</v>
      </c>
      <c r="N164">
        <v>1</v>
      </c>
      <c r="O164" s="5">
        <f t="shared" si="17"/>
        <v>0.67906928474844253</v>
      </c>
      <c r="P164" s="5">
        <f t="shared" si="18"/>
        <v>0.30160033453493235</v>
      </c>
      <c r="Q164" s="5">
        <f t="shared" si="19"/>
        <v>0.74303287631190618</v>
      </c>
      <c r="R164" s="5">
        <f t="shared" si="20"/>
        <v>0.20898411602209924</v>
      </c>
    </row>
    <row r="165" spans="5:18" x14ac:dyDescent="0.3">
      <c r="E165" s="4">
        <v>18</v>
      </c>
      <c r="F165">
        <v>5.3871099999999999E-4</v>
      </c>
      <c r="G165">
        <v>4.0990299999999998E-4</v>
      </c>
      <c r="H165">
        <v>9.2029999999999998E-5</v>
      </c>
      <c r="I165">
        <v>2.25873E-4</v>
      </c>
      <c r="J165" s="5"/>
      <c r="K165" s="5">
        <f t="shared" si="14"/>
        <v>6.3074099999999998E-4</v>
      </c>
      <c r="L165" s="5">
        <f t="shared" si="15"/>
        <v>4.4668099999999999E-4</v>
      </c>
      <c r="M165" s="5">
        <f t="shared" si="16"/>
        <v>1.8402999999999998E-4</v>
      </c>
      <c r="N165">
        <v>1</v>
      </c>
      <c r="O165" s="5">
        <f t="shared" si="17"/>
        <v>0.70818450045264225</v>
      </c>
      <c r="P165" s="5">
        <f t="shared" si="18"/>
        <v>0.29176793644300908</v>
      </c>
      <c r="Q165" s="5">
        <f t="shared" si="19"/>
        <v>0.765933296976682</v>
      </c>
      <c r="R165" s="5">
        <f t="shared" si="20"/>
        <v>0.19540164399349874</v>
      </c>
    </row>
    <row r="166" spans="5:18" x14ac:dyDescent="0.3">
      <c r="E166" s="4">
        <v>18.5</v>
      </c>
      <c r="F166">
        <v>4.2820199999999998E-4</v>
      </c>
      <c r="G166">
        <v>3.3247700000000002E-4</v>
      </c>
      <c r="H166">
        <v>8.2194999999999995E-5</v>
      </c>
      <c r="I166">
        <v>1.82957E-4</v>
      </c>
      <c r="J166" s="5"/>
      <c r="K166" s="5">
        <f t="shared" si="14"/>
        <v>5.10397E-4</v>
      </c>
      <c r="L166" s="5">
        <f t="shared" si="15"/>
        <v>3.4600699999999996E-4</v>
      </c>
      <c r="M166" s="5">
        <f t="shared" si="16"/>
        <v>1.4952000000000002E-4</v>
      </c>
      <c r="N166">
        <v>1</v>
      </c>
      <c r="O166" s="5">
        <f t="shared" si="17"/>
        <v>0.67791738587805173</v>
      </c>
      <c r="P166" s="5">
        <f t="shared" si="18"/>
        <v>0.29294843033952006</v>
      </c>
      <c r="Q166" s="5">
        <f t="shared" si="19"/>
        <v>0.73850576498367293</v>
      </c>
      <c r="R166" s="5">
        <f t="shared" si="20"/>
        <v>0.20394713801776654</v>
      </c>
    </row>
    <row r="167" spans="5:18" x14ac:dyDescent="0.3">
      <c r="E167" s="4">
        <v>19</v>
      </c>
      <c r="F167">
        <v>3.9786299999999998E-4</v>
      </c>
      <c r="G167">
        <v>3.0273399999999998E-4</v>
      </c>
      <c r="H167">
        <v>7.8499999999999997E-5</v>
      </c>
      <c r="I167">
        <v>1.7598399999999999E-4</v>
      </c>
      <c r="J167" s="5"/>
      <c r="K167" s="5">
        <f t="shared" si="14"/>
        <v>4.7636299999999999E-4</v>
      </c>
      <c r="L167" s="5">
        <f t="shared" si="15"/>
        <v>3.1936299999999997E-4</v>
      </c>
      <c r="M167" s="5">
        <f t="shared" si="16"/>
        <v>1.2674999999999999E-4</v>
      </c>
      <c r="N167">
        <v>1</v>
      </c>
      <c r="O167" s="5">
        <f t="shared" si="17"/>
        <v>0.67041940704882619</v>
      </c>
      <c r="P167" s="5">
        <f t="shared" si="18"/>
        <v>0.26607859972332021</v>
      </c>
      <c r="Q167" s="5">
        <f t="shared" si="19"/>
        <v>0.72129051191487503</v>
      </c>
      <c r="R167" s="5">
        <f t="shared" si="20"/>
        <v>0.18890855588437486</v>
      </c>
    </row>
    <row r="168" spans="5:18" x14ac:dyDescent="0.3">
      <c r="E168" s="4">
        <v>19.5</v>
      </c>
      <c r="F168">
        <v>3.3933100000000001E-4</v>
      </c>
      <c r="G168">
        <v>2.62143E-4</v>
      </c>
      <c r="H168">
        <v>8.0525999999999994E-5</v>
      </c>
      <c r="I168">
        <v>1.6024799999999999E-4</v>
      </c>
      <c r="J168" s="5"/>
      <c r="K168" s="5">
        <f t="shared" si="14"/>
        <v>4.1985699999999999E-4</v>
      </c>
      <c r="L168" s="5">
        <f t="shared" si="15"/>
        <v>2.5880500000000003E-4</v>
      </c>
      <c r="M168" s="5">
        <f t="shared" si="16"/>
        <v>1.0189500000000001E-4</v>
      </c>
      <c r="N168">
        <v>1</v>
      </c>
      <c r="O168" s="5">
        <f t="shared" si="17"/>
        <v>0.61641225464860661</v>
      </c>
      <c r="P168" s="5">
        <f t="shared" si="18"/>
        <v>0.24268977294650326</v>
      </c>
      <c r="Q168" s="5">
        <f t="shared" si="19"/>
        <v>0.6624668999835418</v>
      </c>
      <c r="R168" s="5">
        <f t="shared" si="20"/>
        <v>0.18753759283457069</v>
      </c>
    </row>
    <row r="169" spans="5:18" x14ac:dyDescent="0.3">
      <c r="E169" s="4">
        <v>20</v>
      </c>
      <c r="F169">
        <v>2.9367400000000001E-4</v>
      </c>
      <c r="G169">
        <v>2.32399E-4</v>
      </c>
      <c r="H169">
        <v>7.3910000000000002E-5</v>
      </c>
      <c r="I169">
        <v>1.3801500000000001E-4</v>
      </c>
      <c r="J169" s="5"/>
      <c r="K169" s="5">
        <f t="shared" si="14"/>
        <v>3.6758400000000001E-4</v>
      </c>
      <c r="L169" s="5">
        <f t="shared" si="15"/>
        <v>2.1976400000000001E-4</v>
      </c>
      <c r="M169" s="5">
        <f t="shared" si="16"/>
        <v>9.4383999999999983E-5</v>
      </c>
      <c r="N169">
        <v>1</v>
      </c>
      <c r="O169" s="5">
        <f t="shared" si="17"/>
        <v>0.59786062505440929</v>
      </c>
      <c r="P169" s="5">
        <f t="shared" si="18"/>
        <v>0.25676852093671099</v>
      </c>
      <c r="Q169" s="5">
        <f t="shared" si="19"/>
        <v>0.65066688891818913</v>
      </c>
      <c r="R169" s="5">
        <f t="shared" si="20"/>
        <v>0.20282909372631239</v>
      </c>
    </row>
    <row r="170" spans="5:18" x14ac:dyDescent="0.3">
      <c r="E170" s="4">
        <v>20.5</v>
      </c>
      <c r="F170">
        <v>2.5993799999999998E-4</v>
      </c>
      <c r="G170">
        <v>2.0474299999999999E-4</v>
      </c>
      <c r="H170">
        <v>7.0959999999999998E-5</v>
      </c>
      <c r="I170">
        <v>1.2797199999999999E-4</v>
      </c>
      <c r="J170" s="5"/>
      <c r="K170" s="5">
        <f t="shared" si="14"/>
        <v>3.3089799999999999E-4</v>
      </c>
      <c r="L170" s="5">
        <f t="shared" si="15"/>
        <v>1.8897799999999997E-4</v>
      </c>
      <c r="M170" s="5">
        <f t="shared" si="16"/>
        <v>7.6771000000000001E-5</v>
      </c>
      <c r="N170">
        <v>1</v>
      </c>
      <c r="O170" s="5">
        <f t="shared" si="17"/>
        <v>0.57110650411909403</v>
      </c>
      <c r="P170" s="5">
        <f t="shared" si="18"/>
        <v>0.23200805081928572</v>
      </c>
      <c r="Q170" s="5">
        <f t="shared" si="19"/>
        <v>0.61643359309182455</v>
      </c>
      <c r="R170" s="5">
        <f t="shared" si="20"/>
        <v>0.19293835399653078</v>
      </c>
    </row>
    <row r="171" spans="5:18" x14ac:dyDescent="0.3">
      <c r="E171" s="4">
        <v>21</v>
      </c>
      <c r="F171">
        <v>2.3859799999999999E-4</v>
      </c>
      <c r="G171">
        <v>1.85312E-4</v>
      </c>
      <c r="H171">
        <v>6.6787999999999998E-5</v>
      </c>
      <c r="I171">
        <v>1.22936E-4</v>
      </c>
      <c r="J171" s="5"/>
      <c r="K171" s="5">
        <f t="shared" si="14"/>
        <v>3.0538599999999999E-4</v>
      </c>
      <c r="L171" s="5">
        <f t="shared" si="15"/>
        <v>1.7181E-4</v>
      </c>
      <c r="M171" s="5">
        <f t="shared" si="16"/>
        <v>6.2376E-5</v>
      </c>
      <c r="N171">
        <v>1</v>
      </c>
      <c r="O171" s="5">
        <f t="shared" si="17"/>
        <v>0.56259946428454477</v>
      </c>
      <c r="P171" s="5">
        <f t="shared" si="18"/>
        <v>0.20425297819808375</v>
      </c>
      <c r="Q171" s="5">
        <f t="shared" si="19"/>
        <v>0.59852939469673805</v>
      </c>
      <c r="R171" s="5">
        <f t="shared" si="20"/>
        <v>0.17412748723703175</v>
      </c>
    </row>
    <row r="172" spans="5:18" x14ac:dyDescent="0.3">
      <c r="E172" s="4">
        <v>21.5</v>
      </c>
      <c r="F172">
        <v>2.21492E-4</v>
      </c>
      <c r="G172">
        <v>1.6838399999999999E-4</v>
      </c>
      <c r="H172">
        <v>6.4283999999999996E-5</v>
      </c>
      <c r="I172">
        <v>1.18107E-4</v>
      </c>
      <c r="J172" s="5"/>
      <c r="K172" s="5">
        <f t="shared" si="14"/>
        <v>2.8577600000000001E-4</v>
      </c>
      <c r="L172" s="5">
        <f t="shared" si="15"/>
        <v>1.5720799999999999E-4</v>
      </c>
      <c r="M172" s="5">
        <f t="shared" si="16"/>
        <v>5.0276999999999993E-5</v>
      </c>
      <c r="N172">
        <v>1</v>
      </c>
      <c r="O172" s="5">
        <f t="shared" si="17"/>
        <v>0.5501091764178937</v>
      </c>
      <c r="P172" s="5">
        <f t="shared" si="18"/>
        <v>0.17593149879625997</v>
      </c>
      <c r="Q172" s="5">
        <f t="shared" si="19"/>
        <v>0.57755692208463028</v>
      </c>
      <c r="R172" s="5">
        <f t="shared" si="20"/>
        <v>0.15476618498662373</v>
      </c>
    </row>
    <row r="173" spans="5:18" x14ac:dyDescent="0.3">
      <c r="E173" s="4">
        <v>22</v>
      </c>
      <c r="F173">
        <v>2.1982300000000001E-4</v>
      </c>
      <c r="G173">
        <v>1.6451000000000001E-4</v>
      </c>
      <c r="H173">
        <v>6.9410000000000001E-5</v>
      </c>
      <c r="I173">
        <v>1.26124E-4</v>
      </c>
      <c r="J173" s="5"/>
      <c r="K173" s="5">
        <f t="shared" si="14"/>
        <v>2.8923300000000001E-4</v>
      </c>
      <c r="L173" s="5">
        <f t="shared" si="15"/>
        <v>1.5041300000000001E-4</v>
      </c>
      <c r="M173" s="5">
        <f t="shared" si="16"/>
        <v>3.8386000000000008E-5</v>
      </c>
      <c r="N173">
        <v>1</v>
      </c>
      <c r="O173" s="5">
        <f t="shared" si="17"/>
        <v>0.52004093585448408</v>
      </c>
      <c r="P173" s="5">
        <f t="shared" si="18"/>
        <v>0.13271652957995805</v>
      </c>
      <c r="Q173" s="5">
        <f t="shared" si="19"/>
        <v>0.53670872192293984</v>
      </c>
      <c r="R173" s="5">
        <f t="shared" si="20"/>
        <v>0.12493526057446731</v>
      </c>
    </row>
    <row r="174" spans="5:18" x14ac:dyDescent="0.3">
      <c r="E174" s="4">
        <v>22.5</v>
      </c>
      <c r="F174">
        <v>2.05875E-4</v>
      </c>
      <c r="G174">
        <v>1.51576E-4</v>
      </c>
      <c r="H174">
        <v>6.3569000000000001E-5</v>
      </c>
      <c r="I174">
        <v>1.17213E-4</v>
      </c>
      <c r="J174" s="5"/>
      <c r="K174" s="5">
        <f t="shared" si="14"/>
        <v>2.6944399999999998E-4</v>
      </c>
      <c r="L174" s="5">
        <f t="shared" si="15"/>
        <v>1.42306E-4</v>
      </c>
      <c r="M174" s="5">
        <f t="shared" si="16"/>
        <v>3.4362999999999996E-5</v>
      </c>
      <c r="N174">
        <v>1</v>
      </c>
      <c r="O174" s="5">
        <f t="shared" si="17"/>
        <v>0.52814685055150612</v>
      </c>
      <c r="P174" s="5">
        <f t="shared" si="18"/>
        <v>0.12753299386885586</v>
      </c>
      <c r="Q174" s="5">
        <f t="shared" si="19"/>
        <v>0.54332656871593221</v>
      </c>
      <c r="R174" s="5">
        <f t="shared" si="20"/>
        <v>0.11846845688925786</v>
      </c>
    </row>
    <row r="175" spans="5:18" x14ac:dyDescent="0.3">
      <c r="E175" s="4">
        <v>23</v>
      </c>
      <c r="F175">
        <v>2.0462400000000001E-4</v>
      </c>
      <c r="G175">
        <v>1.5145600000000001E-4</v>
      </c>
      <c r="H175">
        <v>6.3539000000000003E-5</v>
      </c>
      <c r="I175">
        <v>1.17213E-4</v>
      </c>
      <c r="J175" s="5"/>
      <c r="K175" s="5">
        <f t="shared" si="14"/>
        <v>2.6816300000000003E-4</v>
      </c>
      <c r="L175" s="5">
        <f t="shared" si="15"/>
        <v>1.41085E-4</v>
      </c>
      <c r="M175" s="5">
        <f t="shared" si="16"/>
        <v>3.4243000000000004E-5</v>
      </c>
      <c r="N175">
        <v>1</v>
      </c>
      <c r="O175" s="5">
        <f t="shared" si="17"/>
        <v>0.52611657834973502</v>
      </c>
      <c r="P175" s="5">
        <f t="shared" si="18"/>
        <v>0.1276947229856468</v>
      </c>
      <c r="Q175" s="5">
        <f t="shared" si="19"/>
        <v>0.54139135225159807</v>
      </c>
      <c r="R175" s="5">
        <f t="shared" si="20"/>
        <v>0.11905377185679353</v>
      </c>
    </row>
    <row r="176" spans="5:18" x14ac:dyDescent="0.3">
      <c r="E176" s="4">
        <v>23.5</v>
      </c>
      <c r="F176">
        <v>2.05935E-4</v>
      </c>
      <c r="G176">
        <v>1.5175400000000001E-4</v>
      </c>
      <c r="H176">
        <v>6.1929999999999998E-5</v>
      </c>
      <c r="I176">
        <v>1.176E-4</v>
      </c>
      <c r="J176" s="5"/>
      <c r="K176" s="5">
        <f t="shared" si="14"/>
        <v>2.67865E-4</v>
      </c>
      <c r="L176" s="5">
        <f t="shared" si="15"/>
        <v>1.44005E-4</v>
      </c>
      <c r="M176" s="5">
        <f t="shared" si="16"/>
        <v>3.4154000000000012E-5</v>
      </c>
      <c r="N176">
        <v>1</v>
      </c>
      <c r="O176" s="5">
        <f t="shared" si="17"/>
        <v>0.53760289698168851</v>
      </c>
      <c r="P176" s="5">
        <f t="shared" si="18"/>
        <v>0.12750452653388838</v>
      </c>
      <c r="Q176" s="5">
        <f t="shared" si="19"/>
        <v>0.55251631571360404</v>
      </c>
      <c r="R176" s="5">
        <f t="shared" si="20"/>
        <v>0.11643479724379178</v>
      </c>
    </row>
    <row r="177" spans="5:18" x14ac:dyDescent="0.3">
      <c r="E177" s="4">
        <v>24</v>
      </c>
      <c r="F177">
        <v>2.1600800000000001E-4</v>
      </c>
      <c r="G177">
        <v>1.5097900000000001E-4</v>
      </c>
      <c r="H177">
        <v>6.0498999999999998E-5</v>
      </c>
      <c r="I177">
        <v>1.24664E-4</v>
      </c>
      <c r="J177" s="5"/>
      <c r="K177" s="5">
        <f t="shared" si="14"/>
        <v>2.76507E-4</v>
      </c>
      <c r="L177" s="5">
        <f t="shared" si="15"/>
        <v>1.5550900000000002E-4</v>
      </c>
      <c r="M177" s="5">
        <f t="shared" si="16"/>
        <v>2.6315000000000008E-5</v>
      </c>
      <c r="N177">
        <v>1</v>
      </c>
      <c r="O177" s="5">
        <f t="shared" si="17"/>
        <v>0.5624052917286001</v>
      </c>
      <c r="P177" s="5">
        <f t="shared" si="18"/>
        <v>9.5169380883666624E-2</v>
      </c>
      <c r="Q177" s="5">
        <f t="shared" si="19"/>
        <v>0.5704006690231983</v>
      </c>
      <c r="R177" s="5">
        <f t="shared" si="20"/>
        <v>8.3815255972414793E-2</v>
      </c>
    </row>
    <row r="178" spans="5:18" x14ac:dyDescent="0.3">
      <c r="E178" s="4">
        <v>24.5</v>
      </c>
      <c r="F178">
        <v>2.1696199999999999E-4</v>
      </c>
      <c r="G178">
        <v>1.59622E-4</v>
      </c>
      <c r="H178">
        <v>6.5506000000000006E-5</v>
      </c>
      <c r="I178">
        <v>1.1912E-4</v>
      </c>
      <c r="J178" s="5"/>
      <c r="K178" s="5">
        <f t="shared" si="14"/>
        <v>2.8246800000000002E-4</v>
      </c>
      <c r="L178" s="5">
        <f t="shared" si="15"/>
        <v>1.5145599999999998E-4</v>
      </c>
      <c r="M178" s="5">
        <f t="shared" si="16"/>
        <v>4.0501999999999999E-5</v>
      </c>
      <c r="N178">
        <v>1</v>
      </c>
      <c r="O178" s="5">
        <f t="shared" si="17"/>
        <v>0.53618816998739671</v>
      </c>
      <c r="P178" s="5">
        <f t="shared" si="18"/>
        <v>0.14338615347579195</v>
      </c>
      <c r="Q178" s="5">
        <f t="shared" si="19"/>
        <v>0.55502913675141119</v>
      </c>
      <c r="R178" s="5">
        <f t="shared" si="20"/>
        <v>0.13065166963386393</v>
      </c>
    </row>
    <row r="179" spans="5:18" x14ac:dyDescent="0.3">
      <c r="E179" s="4">
        <v>25</v>
      </c>
      <c r="F179">
        <v>2.1106099999999999E-4</v>
      </c>
      <c r="G179">
        <v>1.5241000000000001E-4</v>
      </c>
      <c r="H179">
        <v>6.1542000000000001E-5</v>
      </c>
      <c r="I179">
        <v>1.18971E-4</v>
      </c>
      <c r="J179" s="5"/>
      <c r="K179" s="5">
        <f t="shared" si="14"/>
        <v>2.7260300000000001E-4</v>
      </c>
      <c r="L179" s="5">
        <f t="shared" si="15"/>
        <v>1.4951899999999998E-4</v>
      </c>
      <c r="M179" s="5">
        <f t="shared" si="16"/>
        <v>3.3439000000000016E-5</v>
      </c>
      <c r="N179">
        <v>1</v>
      </c>
      <c r="O179" s="5">
        <f t="shared" si="17"/>
        <v>0.54848626023924896</v>
      </c>
      <c r="P179" s="5">
        <f t="shared" si="18"/>
        <v>0.12266556127408729</v>
      </c>
      <c r="Q179" s="5">
        <f t="shared" si="19"/>
        <v>0.56203560171391631</v>
      </c>
      <c r="R179" s="5">
        <f t="shared" si="20"/>
        <v>0.11001161717425315</v>
      </c>
    </row>
    <row r="180" spans="5:18" x14ac:dyDescent="0.3">
      <c r="E180" s="4">
        <v>25.5</v>
      </c>
      <c r="F180">
        <v>2.0963000000000001E-4</v>
      </c>
      <c r="G180">
        <v>1.5479400000000001E-4</v>
      </c>
      <c r="H180">
        <v>6.0767000000000003E-5</v>
      </c>
      <c r="I180">
        <v>1.15902E-4</v>
      </c>
      <c r="J180" s="5"/>
      <c r="K180" s="5">
        <f t="shared" si="14"/>
        <v>2.7039700000000002E-4</v>
      </c>
      <c r="L180" s="5">
        <f t="shared" si="15"/>
        <v>1.48863E-4</v>
      </c>
      <c r="M180" s="5">
        <f t="shared" si="16"/>
        <v>3.8892000000000006E-5</v>
      </c>
      <c r="N180">
        <v>1</v>
      </c>
      <c r="O180" s="5">
        <f t="shared" si="17"/>
        <v>0.55053495415999432</v>
      </c>
      <c r="P180" s="5">
        <f t="shared" si="18"/>
        <v>0.14383295672659091</v>
      </c>
      <c r="Q180" s="5">
        <f t="shared" si="19"/>
        <v>0.56901375659351194</v>
      </c>
      <c r="R180" s="5">
        <f t="shared" si="20"/>
        <v>0.12777412208149774</v>
      </c>
    </row>
    <row r="181" spans="5:18" x14ac:dyDescent="0.3">
      <c r="E181" s="4">
        <v>26</v>
      </c>
      <c r="F181">
        <v>2.1326599999999999E-4</v>
      </c>
      <c r="G181">
        <v>1.5854899999999999E-4</v>
      </c>
      <c r="H181">
        <v>6.2228000000000001E-5</v>
      </c>
      <c r="I181">
        <v>1.16289E-4</v>
      </c>
      <c r="J181" s="5"/>
      <c r="K181" s="5">
        <f t="shared" si="14"/>
        <v>2.7549399999999999E-4</v>
      </c>
      <c r="L181" s="5">
        <f t="shared" si="15"/>
        <v>1.5103799999999999E-4</v>
      </c>
      <c r="M181" s="5">
        <f t="shared" si="16"/>
        <v>4.2259999999999992E-5</v>
      </c>
      <c r="N181">
        <v>1</v>
      </c>
      <c r="O181" s="5">
        <f t="shared" si="17"/>
        <v>0.54824424488373613</v>
      </c>
      <c r="P181" s="5">
        <f t="shared" si="18"/>
        <v>0.15339717017430504</v>
      </c>
      <c r="Q181" s="5">
        <f t="shared" si="19"/>
        <v>0.56929995948148693</v>
      </c>
      <c r="R181" s="5">
        <f t="shared" si="20"/>
        <v>0.13641028925705675</v>
      </c>
    </row>
    <row r="182" spans="5:18" x14ac:dyDescent="0.3">
      <c r="E182" s="4">
        <v>26.5</v>
      </c>
      <c r="F182">
        <v>2.03551E-4</v>
      </c>
      <c r="G182">
        <v>1.45317E-4</v>
      </c>
      <c r="H182">
        <v>5.7637999999999999E-5</v>
      </c>
      <c r="I182">
        <v>1.14024E-4</v>
      </c>
      <c r="J182" s="5"/>
      <c r="K182" s="5">
        <f t="shared" si="14"/>
        <v>2.61189E-4</v>
      </c>
      <c r="L182" s="5">
        <f t="shared" si="15"/>
        <v>1.4591300000000001E-4</v>
      </c>
      <c r="M182" s="5">
        <f t="shared" si="16"/>
        <v>3.1293E-5</v>
      </c>
      <c r="N182">
        <v>1</v>
      </c>
      <c r="O182" s="5">
        <f t="shared" si="17"/>
        <v>0.55864910084268482</v>
      </c>
      <c r="P182" s="5">
        <f t="shared" si="18"/>
        <v>0.11980979290858344</v>
      </c>
      <c r="Q182" s="5">
        <f t="shared" si="19"/>
        <v>0.5713520844007991</v>
      </c>
      <c r="R182" s="5">
        <f t="shared" si="20"/>
        <v>0.10563161223365672</v>
      </c>
    </row>
    <row r="183" spans="5:18" x14ac:dyDescent="0.3">
      <c r="E183" s="4">
        <v>27</v>
      </c>
      <c r="F183">
        <v>2.06889E-4</v>
      </c>
      <c r="G183">
        <v>1.5145600000000001E-4</v>
      </c>
      <c r="H183">
        <v>6.4760999999999999E-5</v>
      </c>
      <c r="I183">
        <v>1.17451E-4</v>
      </c>
      <c r="J183" s="5"/>
      <c r="K183" s="5">
        <f t="shared" si="14"/>
        <v>2.7165000000000002E-4</v>
      </c>
      <c r="L183" s="5">
        <f t="shared" si="15"/>
        <v>1.4212799999999999E-4</v>
      </c>
      <c r="M183" s="5">
        <f t="shared" si="16"/>
        <v>3.4005000000000011E-5</v>
      </c>
      <c r="N183">
        <v>1</v>
      </c>
      <c r="O183" s="5">
        <f t="shared" si="17"/>
        <v>0.52320265046935388</v>
      </c>
      <c r="P183" s="5">
        <f t="shared" si="18"/>
        <v>0.12517945886250692</v>
      </c>
      <c r="Q183" s="5">
        <f t="shared" si="19"/>
        <v>0.53796924668540946</v>
      </c>
      <c r="R183" s="5">
        <f t="shared" si="20"/>
        <v>0.11742076853823129</v>
      </c>
    </row>
    <row r="184" spans="5:18" x14ac:dyDescent="0.3">
      <c r="E184" s="4">
        <v>27.5</v>
      </c>
      <c r="F184">
        <v>1.96398E-4</v>
      </c>
      <c r="G184">
        <v>1.4430399999999999E-4</v>
      </c>
      <c r="H184">
        <v>6.2854000000000005E-5</v>
      </c>
      <c r="I184">
        <v>1.12355E-4</v>
      </c>
      <c r="J184" s="5"/>
      <c r="K184" s="5">
        <f t="shared" si="14"/>
        <v>2.5925200000000002E-4</v>
      </c>
      <c r="L184" s="5">
        <f t="shared" si="15"/>
        <v>1.3354399999999998E-4</v>
      </c>
      <c r="M184" s="5">
        <f t="shared" si="16"/>
        <v>3.1948999999999988E-5</v>
      </c>
      <c r="N184">
        <v>1</v>
      </c>
      <c r="O184" s="5">
        <f t="shared" si="17"/>
        <v>0.51511270887013394</v>
      </c>
      <c r="P184" s="5">
        <f t="shared" si="18"/>
        <v>0.12323530773147356</v>
      </c>
      <c r="Q184" s="5">
        <f t="shared" si="19"/>
        <v>0.52964898179001385</v>
      </c>
      <c r="R184" s="5">
        <f t="shared" si="20"/>
        <v>0.11741288864422458</v>
      </c>
    </row>
    <row r="185" spans="5:18" x14ac:dyDescent="0.3">
      <c r="E185" s="4">
        <v>28</v>
      </c>
      <c r="F185">
        <v>1.8411999999999999E-4</v>
      </c>
      <c r="G185">
        <v>1.3715099999999999E-4</v>
      </c>
      <c r="H185">
        <v>5.9188000000000003E-5</v>
      </c>
      <c r="I185">
        <v>1.04338E-4</v>
      </c>
      <c r="J185" s="5"/>
      <c r="K185" s="5">
        <f t="shared" si="14"/>
        <v>2.43308E-4</v>
      </c>
      <c r="L185" s="5">
        <f t="shared" si="15"/>
        <v>1.2493199999999999E-4</v>
      </c>
      <c r="M185" s="5">
        <f t="shared" si="16"/>
        <v>3.2812999999999986E-5</v>
      </c>
      <c r="N185">
        <v>1</v>
      </c>
      <c r="O185" s="5">
        <f t="shared" si="17"/>
        <v>0.5134726355072583</v>
      </c>
      <c r="P185" s="5">
        <f t="shared" si="18"/>
        <v>0.13486198563138074</v>
      </c>
      <c r="Q185" s="5">
        <f t="shared" si="19"/>
        <v>0.53088784369507691</v>
      </c>
      <c r="R185" s="5">
        <f t="shared" si="20"/>
        <v>0.12842286843734635</v>
      </c>
    </row>
    <row r="186" spans="5:18" x14ac:dyDescent="0.3">
      <c r="E186" s="4">
        <v>28.5</v>
      </c>
      <c r="F186">
        <v>1.6194700000000001E-4</v>
      </c>
      <c r="G186">
        <v>1.21475E-4</v>
      </c>
      <c r="H186">
        <v>5.5164000000000002E-5</v>
      </c>
      <c r="I186">
        <v>9.4890999999999997E-5</v>
      </c>
      <c r="J186" s="5"/>
      <c r="K186" s="5">
        <f t="shared" si="14"/>
        <v>2.1711100000000003E-4</v>
      </c>
      <c r="L186" s="5">
        <f t="shared" si="15"/>
        <v>1.0678300000000001E-4</v>
      </c>
      <c r="M186" s="5">
        <f t="shared" si="16"/>
        <v>2.6584000000000002E-5</v>
      </c>
      <c r="N186">
        <v>1</v>
      </c>
      <c r="O186" s="5">
        <f t="shared" si="17"/>
        <v>0.49183597330397816</v>
      </c>
      <c r="P186" s="5">
        <f t="shared" si="18"/>
        <v>0.1224442796541861</v>
      </c>
      <c r="Q186" s="5">
        <f t="shared" si="19"/>
        <v>0.50684832667762059</v>
      </c>
      <c r="R186" s="5">
        <f t="shared" si="20"/>
        <v>0.12199673282834392</v>
      </c>
    </row>
    <row r="187" spans="5:18" x14ac:dyDescent="0.3">
      <c r="E187" s="4">
        <v>29</v>
      </c>
      <c r="F187">
        <v>1.69636E-4</v>
      </c>
      <c r="G187">
        <v>1.26184E-4</v>
      </c>
      <c r="H187">
        <v>5.6684000000000001E-5</v>
      </c>
      <c r="I187">
        <v>9.7454000000000006E-5</v>
      </c>
      <c r="J187" s="5"/>
      <c r="K187" s="5">
        <f t="shared" si="14"/>
        <v>2.2632000000000002E-4</v>
      </c>
      <c r="L187" s="5">
        <f t="shared" si="15"/>
        <v>1.12952E-4</v>
      </c>
      <c r="M187" s="5">
        <f t="shared" si="16"/>
        <v>2.8729999999999991E-5</v>
      </c>
      <c r="N187">
        <v>1</v>
      </c>
      <c r="O187" s="5">
        <f t="shared" si="17"/>
        <v>0.49908094733121239</v>
      </c>
      <c r="P187" s="5">
        <f t="shared" si="18"/>
        <v>0.12694414987628133</v>
      </c>
      <c r="Q187" s="5">
        <f t="shared" si="19"/>
        <v>0.51497243535633264</v>
      </c>
      <c r="R187" s="5">
        <f t="shared" si="20"/>
        <v>0.12453702497938345</v>
      </c>
    </row>
    <row r="188" spans="5:18" x14ac:dyDescent="0.3">
      <c r="E188" s="4">
        <v>29.5</v>
      </c>
      <c r="F188">
        <v>1.45019E-4</v>
      </c>
      <c r="G188">
        <v>1.12415E-4</v>
      </c>
      <c r="H188">
        <v>5.3912999999999997E-5</v>
      </c>
      <c r="I188">
        <v>8.6992999999999999E-5</v>
      </c>
      <c r="J188" s="5"/>
      <c r="K188" s="5">
        <f t="shared" si="14"/>
        <v>1.98932E-4</v>
      </c>
      <c r="L188" s="5">
        <f t="shared" si="15"/>
        <v>9.1106000000000005E-5</v>
      </c>
      <c r="M188" s="5">
        <f t="shared" si="16"/>
        <v>2.5422000000000002E-5</v>
      </c>
      <c r="N188">
        <v>1</v>
      </c>
      <c r="O188" s="5">
        <f t="shared" si="17"/>
        <v>0.4579755896487242</v>
      </c>
      <c r="P188" s="5">
        <f t="shared" si="18"/>
        <v>0.12779241147728873</v>
      </c>
      <c r="Q188" s="5">
        <f t="shared" si="19"/>
        <v>0.47547086256181598</v>
      </c>
      <c r="R188" s="5">
        <f t="shared" si="20"/>
        <v>0.13605802562562086</v>
      </c>
    </row>
    <row r="189" spans="5:18" x14ac:dyDescent="0.3">
      <c r="E189" s="4">
        <v>30</v>
      </c>
      <c r="F189">
        <v>1.7631100000000001E-4</v>
      </c>
      <c r="G189">
        <v>1.33158E-4</v>
      </c>
      <c r="H189">
        <v>6.1661000000000005E-5</v>
      </c>
      <c r="I189">
        <v>1.03832E-4</v>
      </c>
      <c r="J189" s="5"/>
      <c r="K189" s="5">
        <f t="shared" si="14"/>
        <v>2.3797200000000003E-4</v>
      </c>
      <c r="L189" s="5">
        <f t="shared" si="15"/>
        <v>1.1465000000000001E-4</v>
      </c>
      <c r="M189" s="5">
        <f t="shared" si="16"/>
        <v>2.9325999999999997E-5</v>
      </c>
      <c r="N189">
        <v>1</v>
      </c>
      <c r="O189" s="5">
        <f t="shared" si="17"/>
        <v>0.48177936900139512</v>
      </c>
      <c r="P189" s="5">
        <f t="shared" si="18"/>
        <v>0.12323298539323951</v>
      </c>
      <c r="Q189" s="5">
        <f t="shared" si="19"/>
        <v>0.49729038708214823</v>
      </c>
      <c r="R189" s="5">
        <f t="shared" si="20"/>
        <v>0.12520897944677384</v>
      </c>
    </row>
    <row r="190" spans="5:18" x14ac:dyDescent="0.3">
      <c r="E190" s="4">
        <v>30.5</v>
      </c>
      <c r="F190">
        <v>1.4245600000000001E-4</v>
      </c>
      <c r="G190">
        <v>1.09196E-4</v>
      </c>
      <c r="H190">
        <v>5.4657999999999997E-5</v>
      </c>
      <c r="I190">
        <v>8.5055999999999993E-5</v>
      </c>
      <c r="J190" s="5"/>
      <c r="K190" s="5">
        <f t="shared" si="14"/>
        <v>1.97114E-4</v>
      </c>
      <c r="L190" s="5">
        <f t="shared" si="15"/>
        <v>8.7798000000000016E-5</v>
      </c>
      <c r="M190" s="5">
        <f t="shared" si="16"/>
        <v>2.4140000000000009E-5</v>
      </c>
      <c r="N190">
        <v>1</v>
      </c>
      <c r="O190" s="5">
        <f t="shared" si="17"/>
        <v>0.44541737268788628</v>
      </c>
      <c r="P190" s="5">
        <f t="shared" si="18"/>
        <v>0.12246720172083166</v>
      </c>
      <c r="Q190" s="5">
        <f t="shared" si="19"/>
        <v>0.46194680580074399</v>
      </c>
      <c r="R190" s="5">
        <f t="shared" si="20"/>
        <v>0.134159544647562</v>
      </c>
    </row>
    <row r="191" spans="5:18" x14ac:dyDescent="0.3">
      <c r="E191" s="4">
        <v>31</v>
      </c>
      <c r="F191">
        <v>8.8531999999999999E-5</v>
      </c>
      <c r="G191">
        <v>6.6612000000000005E-5</v>
      </c>
      <c r="H191">
        <v>3.3609999999999998E-5</v>
      </c>
      <c r="I191">
        <v>5.4150999999999997E-5</v>
      </c>
      <c r="J191" s="5"/>
      <c r="K191" s="5">
        <f t="shared" si="14"/>
        <v>1.22142E-4</v>
      </c>
      <c r="L191" s="5">
        <f t="shared" si="15"/>
        <v>5.4922E-5</v>
      </c>
      <c r="M191" s="5">
        <f t="shared" si="16"/>
        <v>1.2461000000000008E-5</v>
      </c>
      <c r="N191">
        <v>1</v>
      </c>
      <c r="O191" s="5">
        <f t="shared" si="17"/>
        <v>0.44965695665700578</v>
      </c>
      <c r="P191" s="5">
        <f t="shared" si="18"/>
        <v>0.10202059897496364</v>
      </c>
      <c r="Q191" s="5">
        <f t="shared" si="19"/>
        <v>0.46108522128262874</v>
      </c>
      <c r="R191" s="5">
        <f t="shared" si="20"/>
        <v>0.11155413402281948</v>
      </c>
    </row>
    <row r="192" spans="5:18" x14ac:dyDescent="0.3">
      <c r="E192" s="4">
        <v>31.5</v>
      </c>
      <c r="F192">
        <v>5.9199E-5</v>
      </c>
      <c r="G192">
        <v>4.8819999999999997E-5</v>
      </c>
      <c r="H192">
        <v>3.0371000000000001E-5</v>
      </c>
      <c r="I192">
        <v>3.9759999999999999E-5</v>
      </c>
      <c r="J192" s="5"/>
      <c r="K192" s="5">
        <f t="shared" si="14"/>
        <v>8.9569999999999998E-5</v>
      </c>
      <c r="L192" s="5">
        <f t="shared" si="15"/>
        <v>2.8827999999999999E-5</v>
      </c>
      <c r="M192" s="5">
        <f t="shared" si="16"/>
        <v>9.059999999999998E-6</v>
      </c>
      <c r="N192">
        <v>1</v>
      </c>
      <c r="O192" s="5">
        <f t="shared" si="17"/>
        <v>0.32184883331472591</v>
      </c>
      <c r="P192" s="5">
        <f t="shared" si="18"/>
        <v>0.10114993859551187</v>
      </c>
      <c r="Q192" s="5">
        <f t="shared" si="19"/>
        <v>0.33736920663262382</v>
      </c>
      <c r="R192" s="5">
        <f t="shared" si="20"/>
        <v>0.15225183357681035</v>
      </c>
    </row>
    <row r="193" spans="5:18" x14ac:dyDescent="0.3">
      <c r="E193" s="4">
        <v>32</v>
      </c>
      <c r="F193">
        <v>4.4450000000000003E-5</v>
      </c>
      <c r="G193">
        <v>3.9127E-5</v>
      </c>
      <c r="H193">
        <v>2.3535000000000001E-5</v>
      </c>
      <c r="I193">
        <v>2.7835999999999999E-5</v>
      </c>
      <c r="J193" s="5"/>
      <c r="K193" s="5">
        <f t="shared" si="14"/>
        <v>6.7985000000000007E-5</v>
      </c>
      <c r="L193" s="5">
        <f t="shared" si="15"/>
        <v>2.0915000000000002E-5</v>
      </c>
      <c r="M193" s="5">
        <f t="shared" si="16"/>
        <v>1.1291000000000001E-5</v>
      </c>
      <c r="N193">
        <v>1</v>
      </c>
      <c r="O193" s="5">
        <f t="shared" si="17"/>
        <v>0.30764139148341546</v>
      </c>
      <c r="P193" s="5">
        <f t="shared" si="18"/>
        <v>0.16608075310730308</v>
      </c>
      <c r="Q193" s="5">
        <f t="shared" si="19"/>
        <v>0.3496084128085894</v>
      </c>
      <c r="R193" s="5">
        <f t="shared" si="20"/>
        <v>0.24750925012751723</v>
      </c>
    </row>
    <row r="194" spans="5:18" x14ac:dyDescent="0.3">
      <c r="E194" s="4">
        <v>32.5</v>
      </c>
      <c r="F194">
        <v>3.5188999999999998E-5</v>
      </c>
      <c r="G194">
        <v>3.7908999999999999E-5</v>
      </c>
      <c r="H194">
        <v>2.8481999999999999E-5</v>
      </c>
      <c r="I194">
        <v>2.5516000000000001E-5</v>
      </c>
      <c r="J194" s="5"/>
      <c r="K194" s="5">
        <f t="shared" si="14"/>
        <v>6.3670999999999994E-5</v>
      </c>
      <c r="L194" s="5">
        <f t="shared" si="15"/>
        <v>6.7069999999999986E-6</v>
      </c>
      <c r="M194" s="5">
        <f t="shared" si="16"/>
        <v>1.2392999999999998E-5</v>
      </c>
      <c r="N194">
        <v>1</v>
      </c>
      <c r="O194" s="5">
        <f t="shared" si="17"/>
        <v>0.10533838011025426</v>
      </c>
      <c r="P194" s="5">
        <f t="shared" si="18"/>
        <v>0.19464120243124813</v>
      </c>
      <c r="Q194" s="5">
        <f t="shared" si="19"/>
        <v>0.22131735586739357</v>
      </c>
      <c r="R194" s="5">
        <f t="shared" si="20"/>
        <v>0.5373700830575282</v>
      </c>
    </row>
    <row r="195" spans="5:18" x14ac:dyDescent="0.3">
      <c r="E195" s="4">
        <v>33</v>
      </c>
      <c r="F195">
        <v>3.2153000000000002E-5</v>
      </c>
      <c r="G195">
        <v>3.5756000000000001E-5</v>
      </c>
      <c r="H195">
        <v>2.5069999999999999E-5</v>
      </c>
      <c r="I195">
        <v>2.1381000000000001E-5</v>
      </c>
      <c r="J195" s="5"/>
      <c r="K195" s="5">
        <f t="shared" si="14"/>
        <v>5.7223000000000004E-5</v>
      </c>
      <c r="L195" s="5">
        <f t="shared" si="15"/>
        <v>7.0830000000000032E-6</v>
      </c>
      <c r="M195" s="5">
        <f t="shared" si="16"/>
        <v>1.4375E-5</v>
      </c>
      <c r="N195">
        <v>1</v>
      </c>
      <c r="O195" s="5">
        <f t="shared" si="17"/>
        <v>0.12377890009262014</v>
      </c>
      <c r="P195" s="5">
        <f t="shared" si="18"/>
        <v>0.25121017772573961</v>
      </c>
      <c r="Q195" s="5">
        <f t="shared" si="19"/>
        <v>0.2800495840045768</v>
      </c>
      <c r="R195" s="5">
        <f t="shared" si="20"/>
        <v>0.55649063202561999</v>
      </c>
    </row>
    <row r="196" spans="5:18" x14ac:dyDescent="0.3">
      <c r="E196" s="4">
        <v>33.5</v>
      </c>
      <c r="F196">
        <v>2.8595E-5</v>
      </c>
      <c r="G196">
        <v>2.9501000000000001E-5</v>
      </c>
      <c r="H196">
        <v>2.1058999999999999E-5</v>
      </c>
      <c r="I196">
        <v>2.0214999999999999E-5</v>
      </c>
      <c r="J196" s="5"/>
      <c r="K196" s="5">
        <f t="shared" si="14"/>
        <v>4.9653999999999996E-5</v>
      </c>
      <c r="L196" s="5">
        <f t="shared" si="15"/>
        <v>7.5360000000000004E-6</v>
      </c>
      <c r="M196" s="5">
        <f t="shared" si="16"/>
        <v>9.2860000000000022E-6</v>
      </c>
      <c r="N196">
        <v>1</v>
      </c>
      <c r="O196" s="5">
        <f t="shared" si="17"/>
        <v>0.15177025013090589</v>
      </c>
      <c r="P196" s="5">
        <f t="shared" si="18"/>
        <v>0.18701413783381002</v>
      </c>
      <c r="Q196" s="5">
        <f t="shared" si="19"/>
        <v>0.24084953098256395</v>
      </c>
      <c r="R196" s="5">
        <f t="shared" si="20"/>
        <v>0.4445278669782658</v>
      </c>
    </row>
    <row r="197" spans="5:18" x14ac:dyDescent="0.3">
      <c r="E197" s="4">
        <v>34</v>
      </c>
      <c r="F197">
        <v>2.7552E-5</v>
      </c>
      <c r="G197">
        <v>2.728E-5</v>
      </c>
      <c r="H197">
        <v>1.999E-5</v>
      </c>
      <c r="I197">
        <v>2.0335000000000001E-5</v>
      </c>
      <c r="J197" s="5"/>
      <c r="K197" s="5">
        <f t="shared" si="14"/>
        <v>4.7542E-5</v>
      </c>
      <c r="L197" s="5">
        <f t="shared" si="15"/>
        <v>7.5619999999999998E-6</v>
      </c>
      <c r="M197" s="5">
        <f t="shared" si="16"/>
        <v>6.9449999999999987E-6</v>
      </c>
      <c r="N197">
        <v>1</v>
      </c>
      <c r="O197" s="5">
        <f t="shared" si="17"/>
        <v>0.15905935804131083</v>
      </c>
      <c r="P197" s="5">
        <f t="shared" si="18"/>
        <v>0.14608135963989732</v>
      </c>
      <c r="Q197" s="5">
        <f t="shared" si="19"/>
        <v>0.21596213328904429</v>
      </c>
      <c r="R197" s="5">
        <f t="shared" si="20"/>
        <v>0.37144629434236309</v>
      </c>
    </row>
    <row r="198" spans="5:18" x14ac:dyDescent="0.3">
      <c r="E198" s="4">
        <v>34.5</v>
      </c>
      <c r="F198">
        <v>1.9908E-5</v>
      </c>
      <c r="G198">
        <v>2.0764999999999999E-5</v>
      </c>
      <c r="H198">
        <v>1.8029E-5</v>
      </c>
      <c r="I198">
        <v>1.7671000000000001E-5</v>
      </c>
      <c r="J198" s="5"/>
      <c r="K198" s="5">
        <f t="shared" si="14"/>
        <v>3.7936999999999999E-5</v>
      </c>
      <c r="L198" s="5">
        <f t="shared" si="15"/>
        <v>1.8790000000000001E-6</v>
      </c>
      <c r="M198" s="5">
        <f t="shared" si="16"/>
        <v>3.0939999999999978E-6</v>
      </c>
      <c r="N198">
        <v>1</v>
      </c>
      <c r="O198" s="5">
        <f t="shared" si="17"/>
        <v>4.9529483090386697E-2</v>
      </c>
      <c r="P198" s="5">
        <f t="shared" si="18"/>
        <v>8.1556264332973027E-2</v>
      </c>
      <c r="Q198" s="5">
        <f t="shared" si="19"/>
        <v>9.5417995929230628E-2</v>
      </c>
      <c r="R198" s="5">
        <f t="shared" si="20"/>
        <v>0.51251160176779187</v>
      </c>
    </row>
    <row r="199" spans="5:18" x14ac:dyDescent="0.3">
      <c r="E199" s="4">
        <v>35</v>
      </c>
      <c r="F199">
        <v>2.3257000000000001E-5</v>
      </c>
      <c r="G199">
        <v>2.4844000000000001E-5</v>
      </c>
      <c r="H199">
        <v>2.3501000000000001E-5</v>
      </c>
      <c r="I199">
        <v>2.0156000000000001E-5</v>
      </c>
      <c r="J199" s="5"/>
      <c r="K199" s="5">
        <f t="shared" si="14"/>
        <v>4.6758000000000002E-5</v>
      </c>
      <c r="L199" s="5">
        <f t="shared" si="15"/>
        <v>-2.439999999999997E-7</v>
      </c>
      <c r="M199" s="5">
        <f t="shared" si="16"/>
        <v>4.6879999999999998E-6</v>
      </c>
      <c r="N199">
        <v>1</v>
      </c>
      <c r="O199" s="5">
        <f t="shared" si="17"/>
        <v>-5.2183583557893773E-3</v>
      </c>
      <c r="P199" s="5">
        <f t="shared" si="18"/>
        <v>0.10026091791778946</v>
      </c>
      <c r="Q199" s="5">
        <f t="shared" si="19"/>
        <v>0.10039662805914924</v>
      </c>
      <c r="R199" s="5">
        <f t="shared" si="20"/>
        <v>-0.75939773381754005</v>
      </c>
    </row>
    <row r="200" spans="5:18" x14ac:dyDescent="0.3">
      <c r="E200" s="4">
        <v>35.5</v>
      </c>
      <c r="F200">
        <v>3.5234000000000002E-5</v>
      </c>
      <c r="G200">
        <v>3.2067000000000003E-5</v>
      </c>
      <c r="H200">
        <v>1.9385000000000002E-5</v>
      </c>
      <c r="I200">
        <v>2.2150999999999998E-5</v>
      </c>
      <c r="J200" s="5"/>
      <c r="K200" s="5">
        <f t="shared" si="14"/>
        <v>5.4619E-5</v>
      </c>
      <c r="L200" s="5">
        <f t="shared" si="15"/>
        <v>1.5849E-5</v>
      </c>
      <c r="M200" s="5">
        <f t="shared" si="16"/>
        <v>9.9160000000000047E-6</v>
      </c>
      <c r="N200">
        <v>1</v>
      </c>
      <c r="O200" s="5">
        <f t="shared" si="17"/>
        <v>0.29017374906168186</v>
      </c>
      <c r="P200" s="5">
        <f t="shared" si="18"/>
        <v>0.1815485453779821</v>
      </c>
      <c r="Q200" s="5">
        <f t="shared" si="19"/>
        <v>0.34228742158217434</v>
      </c>
      <c r="R200" s="5">
        <f t="shared" si="20"/>
        <v>0.27953495577429449</v>
      </c>
    </row>
    <row r="201" spans="5:18" x14ac:dyDescent="0.3">
      <c r="E201" s="4">
        <v>36</v>
      </c>
      <c r="F201">
        <v>2.8334999999999999E-5</v>
      </c>
      <c r="G201">
        <v>2.5860999999999999E-5</v>
      </c>
      <c r="H201">
        <v>2.0990000000000001E-5</v>
      </c>
      <c r="I201">
        <v>2.1447999999999999E-5</v>
      </c>
      <c r="J201" s="5"/>
      <c r="K201" s="5">
        <f t="shared" ref="K201:K249" si="21">F201+H201</f>
        <v>4.9325E-5</v>
      </c>
      <c r="L201" s="5">
        <f t="shared" si="15"/>
        <v>7.3449999999999983E-6</v>
      </c>
      <c r="M201" s="5">
        <f t="shared" si="16"/>
        <v>4.4129999999999999E-6</v>
      </c>
      <c r="N201">
        <v>1</v>
      </c>
      <c r="O201" s="5">
        <f t="shared" si="17"/>
        <v>0.14891028890015201</v>
      </c>
      <c r="P201" s="5">
        <f t="shared" si="18"/>
        <v>8.9467815509376589E-2</v>
      </c>
      <c r="Q201" s="5">
        <f t="shared" si="19"/>
        <v>0.17372036193937249</v>
      </c>
      <c r="R201" s="5">
        <f t="shared" si="20"/>
        <v>0.2705099662548463</v>
      </c>
    </row>
    <row r="202" spans="5:18" x14ac:dyDescent="0.3">
      <c r="E202" s="4">
        <v>36.5</v>
      </c>
      <c r="F202">
        <v>2.7421999999999999E-5</v>
      </c>
      <c r="G202">
        <v>2.9995999999999999E-5</v>
      </c>
      <c r="H202">
        <v>1.9585999999999998E-5</v>
      </c>
      <c r="I202">
        <v>1.7751E-5</v>
      </c>
      <c r="J202" s="5"/>
      <c r="K202" s="5">
        <f t="shared" si="21"/>
        <v>4.7007999999999994E-5</v>
      </c>
      <c r="L202" s="5">
        <f t="shared" ref="L202:L249" si="22">F202-H202</f>
        <v>7.8360000000000009E-6</v>
      </c>
      <c r="M202" s="5">
        <f t="shared" ref="M202:M249" si="23">G202-I202</f>
        <v>1.2244999999999999E-5</v>
      </c>
      <c r="N202">
        <v>1</v>
      </c>
      <c r="O202" s="5">
        <f t="shared" ref="O202:O249" si="24">L202/K202</f>
        <v>0.16669503063308377</v>
      </c>
      <c r="P202" s="5">
        <f t="shared" ref="P202:P249" si="25">M202/K202</f>
        <v>0.26048757658270932</v>
      </c>
      <c r="Q202" s="5">
        <f t="shared" ref="Q202:Q249" si="26">SQRT(O202^2+P202^2)</f>
        <v>0.30925880875360295</v>
      </c>
      <c r="R202" s="5">
        <f t="shared" ref="R202:R249" si="27">0.5*ATAN(P202/O202)</f>
        <v>0.50076474276442418</v>
      </c>
    </row>
    <row r="203" spans="5:18" x14ac:dyDescent="0.3">
      <c r="E203" s="4">
        <v>37</v>
      </c>
      <c r="F203">
        <v>1.9409E-5</v>
      </c>
      <c r="G203">
        <v>1.8660000000000001E-5</v>
      </c>
      <c r="H203">
        <v>1.7773000000000001E-5</v>
      </c>
      <c r="I203">
        <v>1.8819999999999999E-5</v>
      </c>
      <c r="J203" s="5"/>
      <c r="K203" s="5">
        <f t="shared" si="21"/>
        <v>3.7181999999999997E-5</v>
      </c>
      <c r="L203" s="5">
        <f t="shared" si="22"/>
        <v>1.6359999999999992E-6</v>
      </c>
      <c r="M203" s="5">
        <f t="shared" si="23"/>
        <v>-1.5999999999999847E-7</v>
      </c>
      <c r="N203">
        <v>1</v>
      </c>
      <c r="O203" s="5">
        <f t="shared" si="24"/>
        <v>4.3999784842127895E-2</v>
      </c>
      <c r="P203" s="5">
        <f t="shared" si="25"/>
        <v>-4.3031574417728598E-3</v>
      </c>
      <c r="Q203" s="5">
        <f t="shared" si="26"/>
        <v>4.4209707419550208E-2</v>
      </c>
      <c r="R203" s="5">
        <f t="shared" si="27"/>
        <v>-4.874473959260156E-2</v>
      </c>
    </row>
    <row r="204" spans="5:18" x14ac:dyDescent="0.3">
      <c r="E204" s="4">
        <v>37.5</v>
      </c>
      <c r="F204">
        <v>2.173E-5</v>
      </c>
      <c r="G204">
        <v>2.3645000000000001E-5</v>
      </c>
      <c r="H204">
        <v>1.8893E-5</v>
      </c>
      <c r="I204">
        <v>1.7572E-5</v>
      </c>
      <c r="J204" s="5"/>
      <c r="K204" s="5">
        <f t="shared" si="21"/>
        <v>4.0623000000000001E-5</v>
      </c>
      <c r="L204" s="5">
        <f t="shared" si="22"/>
        <v>2.8370000000000001E-6</v>
      </c>
      <c r="M204" s="5">
        <f t="shared" si="23"/>
        <v>6.073000000000001E-6</v>
      </c>
      <c r="N204">
        <v>1</v>
      </c>
      <c r="O204" s="5">
        <f t="shared" si="24"/>
        <v>6.9837284297073088E-2</v>
      </c>
      <c r="P204" s="5">
        <f t="shared" si="25"/>
        <v>0.14949659060138348</v>
      </c>
      <c r="Q204" s="5">
        <f t="shared" si="26"/>
        <v>0.16500447533151297</v>
      </c>
      <c r="R204" s="5">
        <f t="shared" si="27"/>
        <v>0.56688630313263055</v>
      </c>
    </row>
    <row r="205" spans="5:18" x14ac:dyDescent="0.3">
      <c r="E205" s="4">
        <v>38</v>
      </c>
      <c r="F205">
        <v>2.5015E-5</v>
      </c>
      <c r="G205">
        <v>2.5354000000000002E-5</v>
      </c>
      <c r="H205">
        <v>1.6986999999999998E-5</v>
      </c>
      <c r="I205">
        <v>1.6169999999999999E-5</v>
      </c>
      <c r="J205" s="5"/>
      <c r="K205" s="5">
        <f t="shared" si="21"/>
        <v>4.2001999999999995E-5</v>
      </c>
      <c r="L205" s="5">
        <f t="shared" si="22"/>
        <v>8.0280000000000017E-6</v>
      </c>
      <c r="M205" s="5">
        <f t="shared" si="23"/>
        <v>9.1840000000000022E-6</v>
      </c>
      <c r="N205">
        <v>1</v>
      </c>
      <c r="O205" s="5">
        <f t="shared" si="24"/>
        <v>0.19113375553545076</v>
      </c>
      <c r="P205" s="5">
        <f t="shared" si="25"/>
        <v>0.21865625446407322</v>
      </c>
      <c r="Q205" s="5">
        <f t="shared" si="26"/>
        <v>0.29041809537517288</v>
      </c>
      <c r="R205" s="5">
        <f t="shared" si="27"/>
        <v>0.42622994766136152</v>
      </c>
    </row>
    <row r="206" spans="5:18" x14ac:dyDescent="0.3">
      <c r="E206" s="4">
        <v>38.5</v>
      </c>
      <c r="F206">
        <v>2.1752000000000001E-5</v>
      </c>
      <c r="G206">
        <v>2.1424E-5</v>
      </c>
      <c r="H206">
        <v>2.0171000000000001E-5</v>
      </c>
      <c r="I206">
        <v>2.1441E-5</v>
      </c>
      <c r="J206" s="5"/>
      <c r="K206" s="5">
        <f t="shared" si="21"/>
        <v>4.1922999999999998E-5</v>
      </c>
      <c r="L206" s="5">
        <f t="shared" si="22"/>
        <v>1.5810000000000006E-6</v>
      </c>
      <c r="M206" s="5">
        <f t="shared" si="23"/>
        <v>-1.7000000000000007E-8</v>
      </c>
      <c r="N206">
        <v>1</v>
      </c>
      <c r="O206" s="5">
        <f t="shared" si="24"/>
        <v>3.7711995801827172E-2</v>
      </c>
      <c r="P206" s="5">
        <f t="shared" si="25"/>
        <v>-4.0550533120244276E-4</v>
      </c>
      <c r="Q206" s="5">
        <f t="shared" si="26"/>
        <v>3.7714175875003073E-2</v>
      </c>
      <c r="R206" s="5">
        <f t="shared" si="27"/>
        <v>-5.376136895550619E-3</v>
      </c>
    </row>
    <row r="207" spans="5:18" x14ac:dyDescent="0.3">
      <c r="E207" s="4">
        <v>39</v>
      </c>
      <c r="F207">
        <v>2.7402999999999998E-5</v>
      </c>
      <c r="G207">
        <v>2.2087E-5</v>
      </c>
      <c r="H207">
        <v>1.8003999999999999E-5</v>
      </c>
      <c r="I207">
        <v>2.4019000000000002E-5</v>
      </c>
      <c r="J207" s="5"/>
      <c r="K207" s="5">
        <f t="shared" si="21"/>
        <v>4.5406999999999994E-5</v>
      </c>
      <c r="L207" s="5">
        <f t="shared" si="22"/>
        <v>9.3989999999999993E-6</v>
      </c>
      <c r="M207" s="5">
        <f t="shared" si="23"/>
        <v>-1.9320000000000012E-6</v>
      </c>
      <c r="N207">
        <v>1</v>
      </c>
      <c r="O207" s="5">
        <f t="shared" si="24"/>
        <v>0.20699451626401216</v>
      </c>
      <c r="P207" s="5">
        <f t="shared" si="25"/>
        <v>-4.2548505737000933E-2</v>
      </c>
      <c r="Q207" s="5">
        <f t="shared" si="26"/>
        <v>0.21132227782187091</v>
      </c>
      <c r="R207" s="5">
        <f t="shared" si="27"/>
        <v>-0.1013649935729603</v>
      </c>
    </row>
    <row r="208" spans="5:18" x14ac:dyDescent="0.3">
      <c r="E208" s="4">
        <v>39.5</v>
      </c>
      <c r="F208">
        <v>2.2512000000000001E-5</v>
      </c>
      <c r="G208">
        <v>2.2172999999999999E-5</v>
      </c>
      <c r="H208">
        <v>1.8780999999999999E-5</v>
      </c>
      <c r="I208">
        <v>1.8295E-5</v>
      </c>
      <c r="J208" s="5"/>
      <c r="K208" s="5">
        <f t="shared" si="21"/>
        <v>4.1292999999999999E-5</v>
      </c>
      <c r="L208" s="5">
        <f t="shared" si="22"/>
        <v>3.7310000000000021E-6</v>
      </c>
      <c r="M208" s="5">
        <f t="shared" si="23"/>
        <v>3.8779999999999991E-6</v>
      </c>
      <c r="N208">
        <v>1</v>
      </c>
      <c r="O208" s="5">
        <f t="shared" si="24"/>
        <v>9.0354297338532008E-2</v>
      </c>
      <c r="P208" s="5">
        <f t="shared" si="25"/>
        <v>9.3914222749618553E-2</v>
      </c>
      <c r="Q208" s="5">
        <f t="shared" si="26"/>
        <v>0.13032183348236329</v>
      </c>
      <c r="R208" s="5">
        <f t="shared" si="27"/>
        <v>0.4023574938225184</v>
      </c>
    </row>
    <row r="209" spans="5:18" x14ac:dyDescent="0.3">
      <c r="E209" s="4">
        <v>40</v>
      </c>
      <c r="F209">
        <v>3.1619999999999999E-5</v>
      </c>
      <c r="G209">
        <v>2.5511E-5</v>
      </c>
      <c r="H209">
        <v>1.9074000000000001E-5</v>
      </c>
      <c r="I209">
        <v>2.425E-5</v>
      </c>
      <c r="J209" s="5"/>
      <c r="K209" s="5">
        <f t="shared" si="21"/>
        <v>5.0693999999999999E-5</v>
      </c>
      <c r="L209" s="5">
        <f t="shared" si="22"/>
        <v>1.2545999999999998E-5</v>
      </c>
      <c r="M209" s="5">
        <f t="shared" si="23"/>
        <v>1.2610000000000003E-6</v>
      </c>
      <c r="N209">
        <v>1</v>
      </c>
      <c r="O209" s="5">
        <f t="shared" si="24"/>
        <v>0.2474849094567404</v>
      </c>
      <c r="P209" s="5">
        <f t="shared" si="25"/>
        <v>2.4874738627845512E-2</v>
      </c>
      <c r="Q209" s="5">
        <f t="shared" si="26"/>
        <v>0.24873184965061193</v>
      </c>
      <c r="R209" s="5">
        <f t="shared" si="27"/>
        <v>5.0086849483870134E-2</v>
      </c>
    </row>
    <row r="210" spans="5:18" x14ac:dyDescent="0.3">
      <c r="E210" s="4">
        <v>40.5</v>
      </c>
      <c r="F210">
        <v>2.7075000000000001E-5</v>
      </c>
      <c r="G210">
        <v>2.2802999999999998E-5</v>
      </c>
      <c r="H210">
        <v>2.1815E-5</v>
      </c>
      <c r="I210">
        <v>2.6083000000000001E-5</v>
      </c>
      <c r="J210" s="5"/>
      <c r="K210" s="5">
        <f t="shared" si="21"/>
        <v>4.8890000000000001E-5</v>
      </c>
      <c r="L210" s="5">
        <f t="shared" si="22"/>
        <v>5.2600000000000005E-6</v>
      </c>
      <c r="M210" s="5">
        <f t="shared" si="23"/>
        <v>-3.2800000000000025E-6</v>
      </c>
      <c r="N210">
        <v>1</v>
      </c>
      <c r="O210" s="5">
        <f t="shared" si="24"/>
        <v>0.10758846389854777</v>
      </c>
      <c r="P210" s="5">
        <f t="shared" si="25"/>
        <v>-6.7089384332174318E-2</v>
      </c>
      <c r="Q210" s="5">
        <f t="shared" si="26"/>
        <v>0.12679220423243423</v>
      </c>
      <c r="R210" s="5">
        <f t="shared" si="27"/>
        <v>-0.27878666195575169</v>
      </c>
    </row>
    <row r="211" spans="5:18" x14ac:dyDescent="0.3">
      <c r="E211" s="4">
        <v>41</v>
      </c>
      <c r="F211">
        <v>2.3159999999999998E-5</v>
      </c>
      <c r="G211">
        <v>2.1710999999999999E-5</v>
      </c>
      <c r="H211">
        <v>1.7292999999999999E-5</v>
      </c>
      <c r="I211">
        <v>1.8437999999999999E-5</v>
      </c>
      <c r="J211" s="5"/>
      <c r="K211" s="5">
        <f t="shared" si="21"/>
        <v>4.0453E-5</v>
      </c>
      <c r="L211" s="5">
        <f t="shared" si="22"/>
        <v>5.8669999999999999E-6</v>
      </c>
      <c r="M211" s="5">
        <f t="shared" si="23"/>
        <v>3.2730000000000007E-6</v>
      </c>
      <c r="N211">
        <v>1</v>
      </c>
      <c r="O211" s="5">
        <f t="shared" si="24"/>
        <v>0.14503250685981262</v>
      </c>
      <c r="P211" s="5">
        <f t="shared" si="25"/>
        <v>8.0908708872024337E-2</v>
      </c>
      <c r="Q211" s="5">
        <f t="shared" si="26"/>
        <v>0.1660742220134708</v>
      </c>
      <c r="R211" s="5">
        <f t="shared" si="27"/>
        <v>0.25443116199176441</v>
      </c>
    </row>
    <row r="212" spans="5:18" x14ac:dyDescent="0.3">
      <c r="E212" s="4">
        <v>41.5</v>
      </c>
      <c r="F212">
        <v>2.3487999999999999E-5</v>
      </c>
      <c r="G212">
        <v>2.0384999999999999E-5</v>
      </c>
      <c r="H212">
        <v>1.4557E-5</v>
      </c>
      <c r="I212">
        <v>1.7493999999999999E-5</v>
      </c>
      <c r="J212" s="5"/>
      <c r="K212" s="5">
        <f t="shared" si="21"/>
        <v>3.8044999999999999E-5</v>
      </c>
      <c r="L212" s="5">
        <f t="shared" si="22"/>
        <v>8.9309999999999997E-6</v>
      </c>
      <c r="M212" s="5">
        <f t="shared" si="23"/>
        <v>2.8909999999999999E-6</v>
      </c>
      <c r="N212">
        <v>1</v>
      </c>
      <c r="O212" s="5">
        <f t="shared" si="24"/>
        <v>0.23474832435274018</v>
      </c>
      <c r="P212" s="5">
        <f t="shared" si="25"/>
        <v>7.5988960441582334E-2</v>
      </c>
      <c r="Q212" s="5">
        <f t="shared" si="26"/>
        <v>0.24674095301633994</v>
      </c>
      <c r="R212" s="5">
        <f t="shared" si="27"/>
        <v>0.15652961112246555</v>
      </c>
    </row>
    <row r="213" spans="5:18" x14ac:dyDescent="0.3">
      <c r="E213" s="4">
        <v>42</v>
      </c>
      <c r="F213">
        <v>1.9539E-5</v>
      </c>
      <c r="G213">
        <v>2.3212000000000001E-5</v>
      </c>
      <c r="H213">
        <v>1.9813000000000002E-5</v>
      </c>
      <c r="I213">
        <v>1.5769000000000001E-5</v>
      </c>
      <c r="J213" s="5"/>
      <c r="K213" s="5">
        <f t="shared" si="21"/>
        <v>3.9351999999999999E-5</v>
      </c>
      <c r="L213" s="5">
        <f t="shared" si="22"/>
        <v>-2.740000000000011E-7</v>
      </c>
      <c r="M213" s="5">
        <f t="shared" si="23"/>
        <v>7.4429999999999997E-6</v>
      </c>
      <c r="N213">
        <v>1</v>
      </c>
      <c r="O213" s="5">
        <f t="shared" si="24"/>
        <v>-6.9627973165277777E-3</v>
      </c>
      <c r="P213" s="5">
        <f t="shared" si="25"/>
        <v>0.18913905265297826</v>
      </c>
      <c r="Q213" s="5">
        <f t="shared" si="26"/>
        <v>0.18926717038339513</v>
      </c>
      <c r="R213" s="5">
        <f t="shared" si="27"/>
        <v>-0.7669999150344885</v>
      </c>
    </row>
    <row r="214" spans="5:18" x14ac:dyDescent="0.3">
      <c r="E214" s="4">
        <v>42.5</v>
      </c>
      <c r="F214">
        <v>1.7546000000000001E-5</v>
      </c>
      <c r="G214">
        <v>1.6957999999999999E-5</v>
      </c>
      <c r="H214">
        <v>1.4909000000000001E-5</v>
      </c>
      <c r="I214">
        <v>1.5319999999999999E-5</v>
      </c>
      <c r="J214" s="5"/>
      <c r="K214" s="5">
        <f t="shared" si="21"/>
        <v>3.2455E-5</v>
      </c>
      <c r="L214" s="5">
        <f t="shared" si="22"/>
        <v>2.6370000000000003E-6</v>
      </c>
      <c r="M214" s="5">
        <f t="shared" si="23"/>
        <v>1.6380000000000002E-6</v>
      </c>
      <c r="N214">
        <v>1</v>
      </c>
      <c r="O214" s="5">
        <f t="shared" si="24"/>
        <v>8.125096287166847E-2</v>
      </c>
      <c r="P214" s="5">
        <f t="shared" si="25"/>
        <v>5.0469881374210455E-2</v>
      </c>
      <c r="Q214" s="5">
        <f t="shared" si="26"/>
        <v>9.5650028193932715E-2</v>
      </c>
      <c r="R214" s="5">
        <f t="shared" si="27"/>
        <v>0.27791674786066978</v>
      </c>
    </row>
    <row r="215" spans="5:18" x14ac:dyDescent="0.3">
      <c r="E215" s="4">
        <v>43</v>
      </c>
      <c r="F215">
        <v>1.9513000000000001E-5</v>
      </c>
      <c r="G215">
        <v>2.1942000000000001E-5</v>
      </c>
      <c r="H215">
        <v>1.7187E-5</v>
      </c>
      <c r="I215">
        <v>1.4059E-5</v>
      </c>
      <c r="J215" s="5"/>
      <c r="K215" s="5">
        <f t="shared" si="21"/>
        <v>3.6699999999999998E-5</v>
      </c>
      <c r="L215" s="5">
        <f t="shared" si="22"/>
        <v>2.3260000000000011E-6</v>
      </c>
      <c r="M215" s="5">
        <f t="shared" si="23"/>
        <v>7.8830000000000006E-6</v>
      </c>
      <c r="N215">
        <v>1</v>
      </c>
      <c r="O215" s="5">
        <f t="shared" si="24"/>
        <v>6.3378746594005483E-2</v>
      </c>
      <c r="P215" s="5">
        <f t="shared" si="25"/>
        <v>0.21479564032697551</v>
      </c>
      <c r="Q215" s="5">
        <f t="shared" si="26"/>
        <v>0.22395096030895378</v>
      </c>
      <c r="R215" s="5">
        <f t="shared" si="27"/>
        <v>0.64193643905141307</v>
      </c>
    </row>
    <row r="216" spans="5:18" x14ac:dyDescent="0.3">
      <c r="E216" s="4">
        <v>43.5</v>
      </c>
      <c r="F216">
        <v>1.9375E-5</v>
      </c>
      <c r="G216">
        <v>1.8383999999999999E-5</v>
      </c>
      <c r="H216">
        <v>1.5438E-5</v>
      </c>
      <c r="I216">
        <v>1.6271999999999999E-5</v>
      </c>
      <c r="J216" s="5"/>
      <c r="K216" s="5">
        <f t="shared" si="21"/>
        <v>3.4813E-5</v>
      </c>
      <c r="L216" s="5">
        <f t="shared" si="22"/>
        <v>3.9369999999999997E-6</v>
      </c>
      <c r="M216" s="5">
        <f t="shared" si="23"/>
        <v>2.1119999999999994E-6</v>
      </c>
      <c r="N216">
        <v>1</v>
      </c>
      <c r="O216" s="5">
        <f t="shared" si="24"/>
        <v>0.11308993766696349</v>
      </c>
      <c r="P216" s="5">
        <f t="shared" si="25"/>
        <v>6.0666992215551642E-2</v>
      </c>
      <c r="Q216" s="5">
        <f t="shared" si="26"/>
        <v>0.12833478852594682</v>
      </c>
      <c r="R216" s="5">
        <f t="shared" si="27"/>
        <v>0.24618996804735344</v>
      </c>
    </row>
    <row r="217" spans="5:18" x14ac:dyDescent="0.3">
      <c r="E217" s="4">
        <v>44</v>
      </c>
      <c r="F217">
        <v>1.8987999999999998E-5</v>
      </c>
      <c r="G217">
        <v>1.8940000000000002E-5</v>
      </c>
      <c r="H217">
        <v>1.5645999999999999E-5</v>
      </c>
      <c r="I217">
        <v>1.5546E-5</v>
      </c>
      <c r="J217" s="5"/>
      <c r="K217" s="5">
        <f t="shared" si="21"/>
        <v>3.4633999999999994E-5</v>
      </c>
      <c r="L217" s="5">
        <f t="shared" si="22"/>
        <v>3.3419999999999995E-6</v>
      </c>
      <c r="M217" s="5">
        <f t="shared" si="23"/>
        <v>3.3940000000000017E-6</v>
      </c>
      <c r="N217">
        <v>1</v>
      </c>
      <c r="O217" s="5">
        <f t="shared" si="24"/>
        <v>9.6494773921579957E-2</v>
      </c>
      <c r="P217" s="5">
        <f t="shared" si="25"/>
        <v>9.7996188716290414E-2</v>
      </c>
      <c r="Q217" s="5">
        <f t="shared" si="26"/>
        <v>0.13752997635823119</v>
      </c>
      <c r="R217" s="5">
        <f t="shared" si="27"/>
        <v>0.39655886250886996</v>
      </c>
    </row>
    <row r="218" spans="5:18" x14ac:dyDescent="0.3">
      <c r="E218" s="4">
        <v>44.5</v>
      </c>
      <c r="F218">
        <v>1.6149000000000001E-5</v>
      </c>
      <c r="G218">
        <v>1.7091999999999998E-5</v>
      </c>
      <c r="H218">
        <v>1.4465E-5</v>
      </c>
      <c r="I218">
        <v>1.3922E-5</v>
      </c>
      <c r="J218" s="5"/>
      <c r="K218" s="5">
        <f t="shared" si="21"/>
        <v>3.0614000000000002E-5</v>
      </c>
      <c r="L218" s="5">
        <f t="shared" si="22"/>
        <v>1.6840000000000012E-6</v>
      </c>
      <c r="M218" s="5">
        <f t="shared" si="23"/>
        <v>3.1699999999999984E-6</v>
      </c>
      <c r="N218">
        <v>1</v>
      </c>
      <c r="O218" s="5">
        <f t="shared" si="24"/>
        <v>5.5007512902593619E-2</v>
      </c>
      <c r="P218" s="5">
        <f t="shared" si="25"/>
        <v>0.1035473966159273</v>
      </c>
      <c r="Q218" s="5">
        <f t="shared" si="26"/>
        <v>0.11725139581968803</v>
      </c>
      <c r="R218" s="5">
        <f t="shared" si="27"/>
        <v>0.54123887615537192</v>
      </c>
    </row>
    <row r="219" spans="5:18" x14ac:dyDescent="0.3">
      <c r="E219" s="4">
        <v>45</v>
      </c>
      <c r="F219">
        <v>1.4837999999999999E-5</v>
      </c>
      <c r="G219">
        <v>1.8063999999999998E-5</v>
      </c>
      <c r="H219">
        <v>1.5407999999999999E-5</v>
      </c>
      <c r="I219">
        <v>1.2729E-5</v>
      </c>
      <c r="J219" s="5"/>
      <c r="K219" s="5">
        <f t="shared" si="21"/>
        <v>3.0245999999999998E-5</v>
      </c>
      <c r="L219" s="5">
        <f t="shared" si="22"/>
        <v>-5.6999999999999962E-7</v>
      </c>
      <c r="M219" s="5">
        <f t="shared" si="23"/>
        <v>5.3349999999999989E-6</v>
      </c>
      <c r="N219">
        <v>1</v>
      </c>
      <c r="O219" s="5">
        <f t="shared" si="24"/>
        <v>-1.8845467169212447E-2</v>
      </c>
      <c r="P219" s="5">
        <f t="shared" si="25"/>
        <v>0.1763869602592078</v>
      </c>
      <c r="Q219" s="5">
        <f t="shared" si="26"/>
        <v>0.17739084356952931</v>
      </c>
      <c r="R219" s="5">
        <f t="shared" si="27"/>
        <v>-0.73217924493200226</v>
      </c>
    </row>
    <row r="220" spans="5:18" x14ac:dyDescent="0.3">
      <c r="E220" s="4">
        <v>45.5</v>
      </c>
      <c r="F220">
        <v>1.3087E-5</v>
      </c>
      <c r="G220">
        <v>1.5798999999999999E-5</v>
      </c>
      <c r="H220">
        <v>1.5668999999999999E-5</v>
      </c>
      <c r="I220">
        <v>1.3009E-5</v>
      </c>
      <c r="J220" s="5"/>
      <c r="K220" s="5">
        <f t="shared" si="21"/>
        <v>2.8756E-5</v>
      </c>
      <c r="L220" s="5">
        <f t="shared" si="22"/>
        <v>-2.5819999999999983E-6</v>
      </c>
      <c r="M220" s="5">
        <f t="shared" si="23"/>
        <v>2.7899999999999987E-6</v>
      </c>
      <c r="N220">
        <v>1</v>
      </c>
      <c r="O220" s="5">
        <f t="shared" si="24"/>
        <v>-8.978995687856442E-2</v>
      </c>
      <c r="P220" s="5">
        <f t="shared" si="25"/>
        <v>9.7023229934622299E-2</v>
      </c>
      <c r="Q220" s="5">
        <f t="shared" si="26"/>
        <v>0.13219585282148999</v>
      </c>
      <c r="R220" s="5">
        <f t="shared" si="27"/>
        <v>-0.41204905843367179</v>
      </c>
    </row>
    <row r="221" spans="5:18" x14ac:dyDescent="0.3">
      <c r="E221" s="4">
        <v>46</v>
      </c>
      <c r="F221">
        <v>1.4409E-5</v>
      </c>
      <c r="G221">
        <v>1.7751E-5</v>
      </c>
      <c r="H221">
        <v>1.5818E-5</v>
      </c>
      <c r="I221">
        <v>1.2029E-5</v>
      </c>
      <c r="J221" s="5"/>
      <c r="K221" s="5">
        <f t="shared" si="21"/>
        <v>3.0227E-5</v>
      </c>
      <c r="L221" s="5">
        <f t="shared" si="22"/>
        <v>-1.4089999999999996E-6</v>
      </c>
      <c r="M221" s="5">
        <f t="shared" si="23"/>
        <v>5.7220000000000004E-6</v>
      </c>
      <c r="N221">
        <v>1</v>
      </c>
      <c r="O221" s="5">
        <f t="shared" si="24"/>
        <v>-4.6613954411618738E-2</v>
      </c>
      <c r="P221" s="5">
        <f t="shared" si="25"/>
        <v>0.18930095609885203</v>
      </c>
      <c r="Q221" s="5">
        <f t="shared" si="26"/>
        <v>0.19495566861681138</v>
      </c>
      <c r="R221" s="5">
        <f t="shared" si="27"/>
        <v>-0.66467859025807174</v>
      </c>
    </row>
    <row r="222" spans="5:18" x14ac:dyDescent="0.3">
      <c r="E222" s="4">
        <v>46.5</v>
      </c>
      <c r="F222">
        <v>1.6123000000000001E-5</v>
      </c>
      <c r="G222">
        <v>1.5896000000000002E-5</v>
      </c>
      <c r="H222">
        <v>1.1800000000000001E-5</v>
      </c>
      <c r="I222">
        <v>1.1766000000000001E-5</v>
      </c>
      <c r="J222" s="5"/>
      <c r="K222" s="5">
        <f t="shared" si="21"/>
        <v>2.7923000000000004E-5</v>
      </c>
      <c r="L222" s="5">
        <f t="shared" si="22"/>
        <v>4.3230000000000008E-6</v>
      </c>
      <c r="M222" s="5">
        <f t="shared" si="23"/>
        <v>4.1300000000000011E-6</v>
      </c>
      <c r="N222">
        <v>1</v>
      </c>
      <c r="O222" s="5">
        <f t="shared" si="24"/>
        <v>0.15481860831572539</v>
      </c>
      <c r="P222" s="5">
        <f t="shared" si="25"/>
        <v>0.14790674354474809</v>
      </c>
      <c r="Q222" s="5">
        <f t="shared" si="26"/>
        <v>0.21411493704744158</v>
      </c>
      <c r="R222" s="5">
        <f t="shared" si="27"/>
        <v>0.38128499953137063</v>
      </c>
    </row>
    <row r="223" spans="5:18" x14ac:dyDescent="0.3">
      <c r="E223" s="4">
        <v>47</v>
      </c>
      <c r="F223">
        <v>1.4208E-5</v>
      </c>
      <c r="G223">
        <v>1.5095E-5</v>
      </c>
      <c r="H223">
        <v>1.3558E-5</v>
      </c>
      <c r="I223">
        <v>1.2644E-5</v>
      </c>
      <c r="J223" s="5"/>
      <c r="K223" s="5">
        <f t="shared" si="21"/>
        <v>2.7765999999999998E-5</v>
      </c>
      <c r="L223" s="5">
        <f t="shared" si="22"/>
        <v>6.5000000000000055E-7</v>
      </c>
      <c r="M223" s="5">
        <f t="shared" si="23"/>
        <v>2.4510000000000008E-6</v>
      </c>
      <c r="N223">
        <v>1</v>
      </c>
      <c r="O223" s="5">
        <f t="shared" si="24"/>
        <v>2.3409925808542845E-2</v>
      </c>
      <c r="P223" s="5">
        <f t="shared" si="25"/>
        <v>8.827342793344381E-2</v>
      </c>
      <c r="Q223" s="5">
        <f t="shared" si="26"/>
        <v>9.1324819767040211E-2</v>
      </c>
      <c r="R223" s="5">
        <f t="shared" si="27"/>
        <v>0.65578285557316351</v>
      </c>
    </row>
    <row r="224" spans="5:18" x14ac:dyDescent="0.3">
      <c r="E224" s="4">
        <v>47.5</v>
      </c>
      <c r="F224">
        <v>1.5274E-5</v>
      </c>
      <c r="G224">
        <v>1.7084000000000001E-5</v>
      </c>
      <c r="H224">
        <v>1.4239999999999999E-5</v>
      </c>
      <c r="I224">
        <v>1.3083E-5</v>
      </c>
      <c r="J224" s="5"/>
      <c r="K224" s="5">
        <f t="shared" si="21"/>
        <v>2.9513999999999999E-5</v>
      </c>
      <c r="L224" s="5">
        <f t="shared" si="22"/>
        <v>1.0340000000000006E-6</v>
      </c>
      <c r="M224" s="5">
        <f t="shared" si="23"/>
        <v>4.0010000000000012E-6</v>
      </c>
      <c r="N224">
        <v>1</v>
      </c>
      <c r="O224" s="5">
        <f t="shared" si="24"/>
        <v>3.5034221047638432E-2</v>
      </c>
      <c r="P224" s="5">
        <f t="shared" si="25"/>
        <v>0.13556278376363765</v>
      </c>
      <c r="Q224" s="5">
        <f t="shared" si="26"/>
        <v>0.14001665967363158</v>
      </c>
      <c r="R224" s="5">
        <f t="shared" si="27"/>
        <v>0.65894718214074577</v>
      </c>
    </row>
    <row r="225" spans="5:18" x14ac:dyDescent="0.3">
      <c r="E225" s="4">
        <v>48</v>
      </c>
      <c r="F225">
        <v>1.4313E-5</v>
      </c>
      <c r="G225">
        <v>1.7498000000000001E-5</v>
      </c>
      <c r="H225">
        <v>1.5373999999999999E-5</v>
      </c>
      <c r="I225">
        <v>1.2591E-5</v>
      </c>
      <c r="J225" s="5"/>
      <c r="K225" s="5">
        <f t="shared" si="21"/>
        <v>2.9686999999999999E-5</v>
      </c>
      <c r="L225" s="5">
        <f t="shared" si="22"/>
        <v>-1.0609999999999988E-6</v>
      </c>
      <c r="M225" s="5">
        <f t="shared" si="23"/>
        <v>4.9070000000000006E-6</v>
      </c>
      <c r="N225">
        <v>1</v>
      </c>
      <c r="O225" s="5">
        <f t="shared" si="24"/>
        <v>-3.5739549297672341E-2</v>
      </c>
      <c r="P225" s="5">
        <f t="shared" si="25"/>
        <v>0.16529120490450369</v>
      </c>
      <c r="Q225" s="5">
        <f t="shared" si="26"/>
        <v>0.16911090385537941</v>
      </c>
      <c r="R225" s="5">
        <f t="shared" si="27"/>
        <v>-0.67892635767961107</v>
      </c>
    </row>
    <row r="226" spans="5:18" x14ac:dyDescent="0.3">
      <c r="E226" s="4">
        <v>48.5</v>
      </c>
      <c r="F226">
        <v>1.2833999999999999E-5</v>
      </c>
      <c r="G226">
        <v>1.4044E-5</v>
      </c>
      <c r="H226">
        <v>1.3409E-5</v>
      </c>
      <c r="I226">
        <v>1.1942E-5</v>
      </c>
      <c r="J226" s="5"/>
      <c r="K226" s="5">
        <f t="shared" si="21"/>
        <v>2.6242999999999999E-5</v>
      </c>
      <c r="L226" s="5">
        <f t="shared" si="22"/>
        <v>-5.7500000000000042E-7</v>
      </c>
      <c r="M226" s="5">
        <f t="shared" si="23"/>
        <v>2.1019999999999995E-6</v>
      </c>
      <c r="N226">
        <v>1</v>
      </c>
      <c r="O226" s="5">
        <f t="shared" si="24"/>
        <v>-2.1910604732690638E-2</v>
      </c>
      <c r="P226" s="5">
        <f t="shared" si="25"/>
        <v>8.009754982280988E-2</v>
      </c>
      <c r="Q226" s="5">
        <f t="shared" si="26"/>
        <v>8.3040303993721726E-2</v>
      </c>
      <c r="R226" s="5">
        <f t="shared" si="27"/>
        <v>-0.6518897989761957</v>
      </c>
    </row>
    <row r="227" spans="5:18" x14ac:dyDescent="0.3">
      <c r="E227" s="4">
        <v>49</v>
      </c>
      <c r="F227">
        <v>1.2486999999999999E-5</v>
      </c>
      <c r="G227">
        <v>1.5378000000000001E-5</v>
      </c>
      <c r="H227">
        <v>1.3873000000000001E-5</v>
      </c>
      <c r="I227">
        <v>1.1191E-5</v>
      </c>
      <c r="J227" s="5"/>
      <c r="K227" s="5">
        <f t="shared" si="21"/>
        <v>2.6359999999999998E-5</v>
      </c>
      <c r="L227" s="5">
        <f t="shared" si="22"/>
        <v>-1.3860000000000016E-6</v>
      </c>
      <c r="M227" s="5">
        <f t="shared" si="23"/>
        <v>4.1870000000000007E-6</v>
      </c>
      <c r="N227">
        <v>1</v>
      </c>
      <c r="O227" s="5">
        <f t="shared" si="24"/>
        <v>-5.2579666160849838E-2</v>
      </c>
      <c r="P227" s="5">
        <f t="shared" si="25"/>
        <v>0.15883915022761763</v>
      </c>
      <c r="Q227" s="5">
        <f t="shared" si="26"/>
        <v>0.16731556095778449</v>
      </c>
      <c r="R227" s="5">
        <f t="shared" si="27"/>
        <v>-0.62556253480479063</v>
      </c>
    </row>
    <row r="228" spans="5:18" x14ac:dyDescent="0.3">
      <c r="E228" s="4">
        <v>49.5</v>
      </c>
      <c r="F228">
        <v>1.2159E-5</v>
      </c>
      <c r="G228">
        <v>1.2249000000000001E-5</v>
      </c>
      <c r="H228">
        <v>1.1379000000000001E-5</v>
      </c>
      <c r="I228">
        <v>1.11E-5</v>
      </c>
      <c r="J228" s="5"/>
      <c r="K228" s="5">
        <f t="shared" si="21"/>
        <v>2.3538000000000001E-5</v>
      </c>
      <c r="L228" s="5">
        <f t="shared" si="22"/>
        <v>7.7999999999999931E-7</v>
      </c>
      <c r="M228" s="5">
        <f t="shared" si="23"/>
        <v>1.1490000000000003E-6</v>
      </c>
      <c r="N228">
        <v>1</v>
      </c>
      <c r="O228" s="5">
        <f t="shared" si="24"/>
        <v>3.3137904664797317E-2</v>
      </c>
      <c r="P228" s="5">
        <f t="shared" si="25"/>
        <v>4.8814682640836111E-2</v>
      </c>
      <c r="Q228" s="5">
        <f t="shared" si="26"/>
        <v>5.8999948872001086E-2</v>
      </c>
      <c r="R228" s="5">
        <f t="shared" si="27"/>
        <v>0.48720283176928697</v>
      </c>
    </row>
    <row r="229" spans="5:18" x14ac:dyDescent="0.3">
      <c r="E229" s="4">
        <v>50</v>
      </c>
      <c r="F229">
        <v>1.2729E-5</v>
      </c>
      <c r="G229">
        <v>1.4201E-5</v>
      </c>
      <c r="H229">
        <v>1.3098000000000001E-5</v>
      </c>
      <c r="I229">
        <v>1.2014000000000001E-5</v>
      </c>
      <c r="J229" s="5"/>
      <c r="K229" s="5">
        <f t="shared" si="21"/>
        <v>2.5827000000000002E-5</v>
      </c>
      <c r="L229" s="5">
        <f t="shared" si="22"/>
        <v>-3.6900000000000104E-7</v>
      </c>
      <c r="M229" s="5">
        <f t="shared" si="23"/>
        <v>2.1869999999999996E-6</v>
      </c>
      <c r="N229">
        <v>1</v>
      </c>
      <c r="O229" s="5">
        <f t="shared" si="24"/>
        <v>-1.4287373678708368E-2</v>
      </c>
      <c r="P229" s="5">
        <f t="shared" si="25"/>
        <v>8.4678824486003001E-2</v>
      </c>
      <c r="Q229" s="5">
        <f t="shared" si="26"/>
        <v>8.5875679694348561E-2</v>
      </c>
      <c r="R229" s="5">
        <f t="shared" si="27"/>
        <v>-0.70182315891472735</v>
      </c>
    </row>
    <row r="230" spans="5:18" x14ac:dyDescent="0.3">
      <c r="E230" s="4">
        <v>50.5</v>
      </c>
      <c r="F230">
        <v>1.3508E-5</v>
      </c>
      <c r="G230">
        <v>1.4249E-5</v>
      </c>
      <c r="H230">
        <v>1.1493E-5</v>
      </c>
      <c r="I230">
        <v>1.0730999999999999E-5</v>
      </c>
      <c r="J230" s="5"/>
      <c r="K230" s="5">
        <f t="shared" si="21"/>
        <v>2.5001E-5</v>
      </c>
      <c r="L230" s="5">
        <f t="shared" si="22"/>
        <v>2.0150000000000002E-6</v>
      </c>
      <c r="M230" s="5">
        <f t="shared" si="23"/>
        <v>3.5180000000000009E-6</v>
      </c>
      <c r="N230">
        <v>1</v>
      </c>
      <c r="O230" s="5">
        <f t="shared" si="24"/>
        <v>8.0596776128954856E-2</v>
      </c>
      <c r="P230" s="5">
        <f t="shared" si="25"/>
        <v>0.14071437142514304</v>
      </c>
      <c r="Q230" s="5">
        <f t="shared" si="26"/>
        <v>0.16216156957785646</v>
      </c>
      <c r="R230" s="5">
        <f t="shared" si="27"/>
        <v>0.52532030316601142</v>
      </c>
    </row>
    <row r="231" spans="5:18" x14ac:dyDescent="0.3">
      <c r="E231" s="4">
        <v>51</v>
      </c>
      <c r="F231">
        <v>1.2058999999999999E-5</v>
      </c>
      <c r="G231">
        <v>1.3147E-5</v>
      </c>
      <c r="H231">
        <v>1.2508E-5</v>
      </c>
      <c r="I231">
        <v>1.0977E-5</v>
      </c>
      <c r="J231" s="5"/>
      <c r="K231" s="5">
        <f t="shared" si="21"/>
        <v>2.4566999999999997E-5</v>
      </c>
      <c r="L231" s="5">
        <f t="shared" si="22"/>
        <v>-4.4900000000000028E-7</v>
      </c>
      <c r="M231" s="5">
        <f t="shared" si="23"/>
        <v>2.1699999999999996E-6</v>
      </c>
      <c r="N231">
        <v>1</v>
      </c>
      <c r="O231" s="5">
        <f t="shared" si="24"/>
        <v>-1.8276549843285722E-2</v>
      </c>
      <c r="P231" s="5">
        <f t="shared" si="25"/>
        <v>8.8329873407416451E-2</v>
      </c>
      <c r="Q231" s="5">
        <f t="shared" si="26"/>
        <v>9.020088031912063E-2</v>
      </c>
      <c r="R231" s="5">
        <f t="shared" si="27"/>
        <v>-0.68338155443745396</v>
      </c>
    </row>
    <row r="232" spans="5:18" x14ac:dyDescent="0.3">
      <c r="E232" s="4">
        <v>51.5</v>
      </c>
      <c r="F232">
        <v>1.1984000000000001E-5</v>
      </c>
      <c r="G232">
        <v>1.2431E-5</v>
      </c>
      <c r="H232">
        <v>1.2471E-5</v>
      </c>
      <c r="I232">
        <v>1.205E-5</v>
      </c>
      <c r="J232" s="5"/>
      <c r="K232" s="5">
        <f t="shared" si="21"/>
        <v>2.4455000000000002E-5</v>
      </c>
      <c r="L232" s="5">
        <f t="shared" si="22"/>
        <v>-4.8699999999999889E-7</v>
      </c>
      <c r="M232" s="5">
        <f t="shared" si="23"/>
        <v>3.8100000000000025E-7</v>
      </c>
      <c r="N232">
        <v>1</v>
      </c>
      <c r="O232" s="5">
        <f t="shared" si="24"/>
        <v>-1.991412799018601E-2</v>
      </c>
      <c r="P232" s="5">
        <f t="shared" si="25"/>
        <v>1.5579636066244131E-2</v>
      </c>
      <c r="Q232" s="5">
        <f t="shared" si="26"/>
        <v>2.5284334153110002E-2</v>
      </c>
      <c r="R232" s="5">
        <f t="shared" si="27"/>
        <v>-0.33194002033652803</v>
      </c>
    </row>
    <row r="233" spans="5:18" x14ac:dyDescent="0.3">
      <c r="E233" s="4">
        <v>52</v>
      </c>
      <c r="F233">
        <v>1.3139000000000001E-5</v>
      </c>
      <c r="G233">
        <v>1.3258000000000001E-5</v>
      </c>
      <c r="H233">
        <v>1.2835E-5</v>
      </c>
      <c r="I233">
        <v>1.239E-5</v>
      </c>
      <c r="J233" s="5"/>
      <c r="K233" s="5">
        <f t="shared" si="21"/>
        <v>2.5973999999999999E-5</v>
      </c>
      <c r="L233" s="5">
        <f t="shared" si="22"/>
        <v>3.0400000000000082E-7</v>
      </c>
      <c r="M233" s="5">
        <f t="shared" si="23"/>
        <v>8.6800000000000084E-7</v>
      </c>
      <c r="N233">
        <v>1</v>
      </c>
      <c r="O233" s="5">
        <f t="shared" si="24"/>
        <v>1.1704011704011736E-2</v>
      </c>
      <c r="P233" s="5">
        <f t="shared" si="25"/>
        <v>3.3418033418033455E-2</v>
      </c>
      <c r="Q233" s="5">
        <f t="shared" si="26"/>
        <v>3.5408316078238522E-2</v>
      </c>
      <c r="R233" s="5">
        <f t="shared" si="27"/>
        <v>0.61695812644772596</v>
      </c>
    </row>
    <row r="234" spans="5:18" x14ac:dyDescent="0.3">
      <c r="E234" s="4">
        <v>52.5</v>
      </c>
      <c r="F234">
        <v>1.6239000000000002E-5</v>
      </c>
      <c r="G234">
        <v>1.7039999999999999E-5</v>
      </c>
      <c r="H234">
        <v>1.6177000000000001E-5</v>
      </c>
      <c r="I234">
        <v>1.5084E-5</v>
      </c>
      <c r="J234" s="5"/>
      <c r="K234" s="5">
        <f t="shared" si="21"/>
        <v>3.2416000000000003E-5</v>
      </c>
      <c r="L234" s="5">
        <f t="shared" si="22"/>
        <v>6.2000000000000423E-8</v>
      </c>
      <c r="M234" s="5">
        <f t="shared" si="23"/>
        <v>1.9559999999999996E-6</v>
      </c>
      <c r="N234">
        <v>1</v>
      </c>
      <c r="O234" s="5">
        <f t="shared" si="24"/>
        <v>1.9126357354393021E-3</v>
      </c>
      <c r="P234" s="5">
        <f t="shared" si="25"/>
        <v>6.0340572556762076E-2</v>
      </c>
      <c r="Q234" s="5">
        <f t="shared" si="26"/>
        <v>6.0370877680669413E-2</v>
      </c>
      <c r="R234" s="5">
        <f t="shared" si="27"/>
        <v>0.76955479727656217</v>
      </c>
    </row>
    <row r="235" spans="5:18" x14ac:dyDescent="0.3">
      <c r="E235" s="4">
        <v>53</v>
      </c>
      <c r="F235">
        <v>1.4253000000000001E-5</v>
      </c>
      <c r="G235">
        <v>1.4901E-5</v>
      </c>
      <c r="H235">
        <v>1.291E-5</v>
      </c>
      <c r="I235">
        <v>1.186E-5</v>
      </c>
      <c r="J235" s="5"/>
      <c r="K235" s="5">
        <f t="shared" si="21"/>
        <v>2.7163000000000001E-5</v>
      </c>
      <c r="L235" s="5">
        <f t="shared" si="22"/>
        <v>1.3430000000000005E-6</v>
      </c>
      <c r="M235" s="5">
        <f t="shared" si="23"/>
        <v>3.0410000000000002E-6</v>
      </c>
      <c r="N235">
        <v>1</v>
      </c>
      <c r="O235" s="5">
        <f t="shared" si="24"/>
        <v>4.944225601001364E-2</v>
      </c>
      <c r="P235" s="5">
        <f t="shared" si="25"/>
        <v>0.11195376063026911</v>
      </c>
      <c r="Q235" s="5">
        <f t="shared" si="26"/>
        <v>0.12238537984015625</v>
      </c>
      <c r="R235" s="5">
        <f t="shared" si="27"/>
        <v>0.57746189210589616</v>
      </c>
    </row>
    <row r="236" spans="5:18" x14ac:dyDescent="0.3">
      <c r="E236" s="4">
        <v>53.5</v>
      </c>
      <c r="F236">
        <v>1.6368999999999999E-5</v>
      </c>
      <c r="G236">
        <v>1.5761999999999999E-5</v>
      </c>
      <c r="H236">
        <v>1.4095E-5</v>
      </c>
      <c r="I236">
        <v>1.487E-5</v>
      </c>
      <c r="J236" s="5"/>
      <c r="K236" s="5">
        <f t="shared" si="21"/>
        <v>3.0463999999999998E-5</v>
      </c>
      <c r="L236" s="5">
        <f t="shared" si="22"/>
        <v>2.2739999999999989E-6</v>
      </c>
      <c r="M236" s="5">
        <f t="shared" si="23"/>
        <v>8.9199999999999925E-7</v>
      </c>
      <c r="N236">
        <v>1</v>
      </c>
      <c r="O236" s="5">
        <f t="shared" si="24"/>
        <v>7.4645483193277282E-2</v>
      </c>
      <c r="P236" s="5">
        <f t="shared" si="25"/>
        <v>2.9280462184873925E-2</v>
      </c>
      <c r="Q236" s="5">
        <f t="shared" si="26"/>
        <v>8.0182876145207416E-2</v>
      </c>
      <c r="R236" s="5">
        <f t="shared" si="27"/>
        <v>0.18690824834037686</v>
      </c>
    </row>
    <row r="237" spans="5:18" x14ac:dyDescent="0.3">
      <c r="E237" s="4">
        <v>54</v>
      </c>
      <c r="F237">
        <v>1.5531000000000001E-5</v>
      </c>
      <c r="G237">
        <v>1.7068999999999999E-5</v>
      </c>
      <c r="H237">
        <v>1.6127E-5</v>
      </c>
      <c r="I237">
        <v>1.4544E-5</v>
      </c>
      <c r="J237" s="5"/>
      <c r="K237" s="5">
        <f t="shared" si="21"/>
        <v>3.1658000000000001E-5</v>
      </c>
      <c r="L237" s="5">
        <f t="shared" si="22"/>
        <v>-5.9599999999999904E-7</v>
      </c>
      <c r="M237" s="5">
        <f t="shared" si="23"/>
        <v>2.5249999999999987E-6</v>
      </c>
      <c r="N237">
        <v>1</v>
      </c>
      <c r="O237" s="5">
        <f t="shared" si="24"/>
        <v>-1.8826205066649788E-2</v>
      </c>
      <c r="P237" s="5">
        <f t="shared" si="25"/>
        <v>7.975867079411203E-2</v>
      </c>
      <c r="Q237" s="5">
        <f t="shared" si="26"/>
        <v>8.1950421378142346E-2</v>
      </c>
      <c r="R237" s="5">
        <f t="shared" si="27"/>
        <v>-0.66949969913363427</v>
      </c>
    </row>
    <row r="238" spans="5:18" x14ac:dyDescent="0.3">
      <c r="E238" s="4">
        <v>54.5</v>
      </c>
      <c r="F238">
        <v>1.6994999999999999E-5</v>
      </c>
      <c r="G238">
        <v>1.9796000000000002E-5</v>
      </c>
      <c r="H238">
        <v>1.8084000000000002E-5</v>
      </c>
      <c r="I238">
        <v>1.5412000000000001E-5</v>
      </c>
      <c r="J238" s="5"/>
      <c r="K238" s="5">
        <f t="shared" si="21"/>
        <v>3.5079000000000001E-5</v>
      </c>
      <c r="L238" s="5">
        <f t="shared" si="22"/>
        <v>-1.0890000000000026E-6</v>
      </c>
      <c r="M238" s="5">
        <f t="shared" si="23"/>
        <v>4.3840000000000007E-6</v>
      </c>
      <c r="N238">
        <v>1</v>
      </c>
      <c r="O238" s="5">
        <f t="shared" si="24"/>
        <v>-3.1044214487300169E-2</v>
      </c>
      <c r="P238" s="5">
        <f t="shared" si="25"/>
        <v>0.12497505630149094</v>
      </c>
      <c r="Q238" s="5">
        <f t="shared" si="26"/>
        <v>0.12877308705895937</v>
      </c>
      <c r="R238" s="5">
        <f t="shared" si="27"/>
        <v>-0.66366050912008212</v>
      </c>
    </row>
    <row r="239" spans="5:18" x14ac:dyDescent="0.3">
      <c r="E239" s="4">
        <v>55</v>
      </c>
      <c r="F239">
        <v>1.486E-5</v>
      </c>
      <c r="G239">
        <v>1.7710000000000002E-5</v>
      </c>
      <c r="H239">
        <v>1.5048000000000001E-5</v>
      </c>
      <c r="I239">
        <v>1.2508E-5</v>
      </c>
      <c r="J239" s="5"/>
      <c r="K239" s="5">
        <f t="shared" si="21"/>
        <v>2.9907999999999999E-5</v>
      </c>
      <c r="L239" s="5">
        <f t="shared" si="22"/>
        <v>-1.8800000000000057E-7</v>
      </c>
      <c r="M239" s="5">
        <f t="shared" si="23"/>
        <v>5.202000000000002E-6</v>
      </c>
      <c r="N239">
        <v>1</v>
      </c>
      <c r="O239" s="5">
        <f t="shared" si="24"/>
        <v>-6.2859435602514568E-3</v>
      </c>
      <c r="P239" s="5">
        <f t="shared" si="25"/>
        <v>0.1739333957469574</v>
      </c>
      <c r="Q239" s="5">
        <f t="shared" si="26"/>
        <v>0.17404694551330216</v>
      </c>
      <c r="R239" s="5">
        <f t="shared" si="27"/>
        <v>-0.76733605118896375</v>
      </c>
    </row>
    <row r="240" spans="5:18" x14ac:dyDescent="0.3">
      <c r="E240" s="4">
        <v>55.5</v>
      </c>
      <c r="F240">
        <v>1.4532000000000001E-5</v>
      </c>
      <c r="G240">
        <v>1.7802999999999999E-5</v>
      </c>
      <c r="H240">
        <v>1.6320999999999998E-5</v>
      </c>
      <c r="I240">
        <v>1.3410999999999999E-5</v>
      </c>
      <c r="J240" s="5"/>
      <c r="K240" s="5">
        <f t="shared" si="21"/>
        <v>3.0852999999999998E-5</v>
      </c>
      <c r="L240" s="5">
        <f t="shared" si="22"/>
        <v>-1.7889999999999976E-6</v>
      </c>
      <c r="M240" s="5">
        <f t="shared" si="23"/>
        <v>4.3919999999999996E-6</v>
      </c>
      <c r="N240">
        <v>1</v>
      </c>
      <c r="O240" s="5">
        <f t="shared" si="24"/>
        <v>-5.7984636826240485E-2</v>
      </c>
      <c r="P240" s="5">
        <f t="shared" si="25"/>
        <v>0.14235244546721551</v>
      </c>
      <c r="Q240" s="5">
        <f t="shared" si="26"/>
        <v>0.1537089354538882</v>
      </c>
      <c r="R240" s="5">
        <f t="shared" si="27"/>
        <v>-0.59199285120019463</v>
      </c>
    </row>
    <row r="241" spans="5:18" x14ac:dyDescent="0.3">
      <c r="E241" s="4">
        <v>56</v>
      </c>
      <c r="F241">
        <v>1.7844000000000001E-5</v>
      </c>
      <c r="G241">
        <v>1.8705000000000001E-5</v>
      </c>
      <c r="H241">
        <v>1.5438E-5</v>
      </c>
      <c r="I241">
        <v>1.4765E-5</v>
      </c>
      <c r="J241" s="5"/>
      <c r="K241" s="5">
        <f t="shared" si="21"/>
        <v>3.3281999999999997E-5</v>
      </c>
      <c r="L241" s="5">
        <f t="shared" si="22"/>
        <v>2.4060000000000003E-6</v>
      </c>
      <c r="M241" s="5">
        <f t="shared" si="23"/>
        <v>3.9400000000000012E-6</v>
      </c>
      <c r="N241">
        <v>1</v>
      </c>
      <c r="O241" s="5">
        <f t="shared" si="24"/>
        <v>7.2291328646115038E-2</v>
      </c>
      <c r="P241" s="5">
        <f t="shared" si="25"/>
        <v>0.11838230875548349</v>
      </c>
      <c r="Q241" s="5">
        <f t="shared" si="26"/>
        <v>0.13870979498110159</v>
      </c>
      <c r="R241" s="5">
        <f t="shared" si="27"/>
        <v>0.51128775682874839</v>
      </c>
    </row>
    <row r="242" spans="5:18" x14ac:dyDescent="0.3">
      <c r="E242" s="4">
        <v>56.5</v>
      </c>
      <c r="F242">
        <v>1.7036000000000001E-5</v>
      </c>
      <c r="G242">
        <v>1.9677000000000002E-5</v>
      </c>
      <c r="H242">
        <v>1.6096999999999999E-5</v>
      </c>
      <c r="I242">
        <v>1.3893999999999999E-5</v>
      </c>
      <c r="J242" s="5"/>
      <c r="K242" s="5">
        <f t="shared" si="21"/>
        <v>3.3132999999999996E-5</v>
      </c>
      <c r="L242" s="5">
        <f t="shared" si="22"/>
        <v>9.3900000000000236E-7</v>
      </c>
      <c r="M242" s="5">
        <f t="shared" si="23"/>
        <v>5.7830000000000021E-6</v>
      </c>
      <c r="N242">
        <v>1</v>
      </c>
      <c r="O242" s="5">
        <f t="shared" si="24"/>
        <v>2.8340325355385942E-2</v>
      </c>
      <c r="P242" s="5">
        <f t="shared" si="25"/>
        <v>0.17453897926538506</v>
      </c>
      <c r="Q242" s="5">
        <f t="shared" si="26"/>
        <v>0.17682485493915059</v>
      </c>
      <c r="R242" s="5">
        <f t="shared" si="27"/>
        <v>0.70491433640237389</v>
      </c>
    </row>
    <row r="243" spans="5:18" x14ac:dyDescent="0.3">
      <c r="E243" s="4">
        <v>57</v>
      </c>
      <c r="F243">
        <v>1.7334E-5</v>
      </c>
      <c r="G243">
        <v>1.7785E-5</v>
      </c>
      <c r="H243">
        <v>1.5227E-5</v>
      </c>
      <c r="I243">
        <v>1.4627000000000001E-5</v>
      </c>
      <c r="J243" s="5"/>
      <c r="K243" s="5">
        <f t="shared" si="21"/>
        <v>3.2561000000000002E-5</v>
      </c>
      <c r="L243" s="5">
        <f t="shared" si="22"/>
        <v>2.1070000000000003E-6</v>
      </c>
      <c r="M243" s="5">
        <f t="shared" si="23"/>
        <v>3.1579999999999992E-6</v>
      </c>
      <c r="N243">
        <v>1</v>
      </c>
      <c r="O243" s="5">
        <f t="shared" si="24"/>
        <v>6.4709314824483277E-2</v>
      </c>
      <c r="P243" s="5">
        <f t="shared" si="25"/>
        <v>9.6987193268019994E-2</v>
      </c>
      <c r="Q243" s="5">
        <f t="shared" si="26"/>
        <v>0.11659250011498319</v>
      </c>
      <c r="R243" s="5">
        <f t="shared" si="27"/>
        <v>0.49121421990180542</v>
      </c>
    </row>
    <row r="244" spans="5:18" x14ac:dyDescent="0.3">
      <c r="E244" s="4">
        <v>57.5</v>
      </c>
      <c r="F244">
        <v>2.3119E-5</v>
      </c>
      <c r="G244">
        <v>2.0645999999999999E-5</v>
      </c>
      <c r="H244">
        <v>1.6835000000000001E-5</v>
      </c>
      <c r="I244">
        <v>1.8513E-5</v>
      </c>
      <c r="J244" s="5"/>
      <c r="K244" s="5">
        <f t="shared" si="21"/>
        <v>3.9954000000000004E-5</v>
      </c>
      <c r="L244" s="5">
        <f t="shared" si="22"/>
        <v>6.2839999999999995E-6</v>
      </c>
      <c r="M244" s="5">
        <f t="shared" si="23"/>
        <v>2.132999999999998E-6</v>
      </c>
      <c r="N244">
        <v>1</v>
      </c>
      <c r="O244" s="5">
        <f t="shared" si="24"/>
        <v>0.15728087300395452</v>
      </c>
      <c r="P244" s="5">
        <f t="shared" si="25"/>
        <v>5.3386394353506478E-2</v>
      </c>
      <c r="Q244" s="5">
        <f t="shared" si="26"/>
        <v>0.16609449152501771</v>
      </c>
      <c r="R244" s="5">
        <f t="shared" si="27"/>
        <v>0.16361530218786979</v>
      </c>
    </row>
    <row r="245" spans="5:18" x14ac:dyDescent="0.3">
      <c r="E245" s="4">
        <v>58</v>
      </c>
      <c r="F245">
        <v>1.8586000000000001E-5</v>
      </c>
      <c r="G245">
        <v>1.8700999999999999E-5</v>
      </c>
      <c r="H245">
        <v>1.8955999999999999E-5</v>
      </c>
      <c r="I245">
        <v>1.8766E-5</v>
      </c>
      <c r="J245" s="5"/>
      <c r="K245" s="5">
        <f t="shared" si="21"/>
        <v>3.7542000000000001E-5</v>
      </c>
      <c r="L245" s="5">
        <f t="shared" si="22"/>
        <v>-3.6999999999999815E-7</v>
      </c>
      <c r="M245" s="5">
        <f t="shared" si="23"/>
        <v>-6.5000000000000225E-8</v>
      </c>
      <c r="N245">
        <v>1</v>
      </c>
      <c r="O245" s="5">
        <f t="shared" si="24"/>
        <v>-9.8556283629001682E-3</v>
      </c>
      <c r="P245" s="5">
        <f t="shared" si="25"/>
        <v>-1.7313941718608552E-3</v>
      </c>
      <c r="Q245" s="5">
        <f t="shared" si="26"/>
        <v>1.0006554662118024E-2</v>
      </c>
      <c r="R245" s="5">
        <f t="shared" si="27"/>
        <v>8.6950594568944051E-2</v>
      </c>
    </row>
    <row r="246" spans="5:18" x14ac:dyDescent="0.3">
      <c r="E246" s="4">
        <v>58.5</v>
      </c>
      <c r="F246">
        <v>1.5716999999999999E-5</v>
      </c>
      <c r="G246">
        <v>1.8111999999999999E-5</v>
      </c>
      <c r="H246">
        <v>1.6118000000000001E-5</v>
      </c>
      <c r="I246">
        <v>1.4199000000000001E-5</v>
      </c>
      <c r="J246" s="5"/>
      <c r="K246" s="5">
        <f t="shared" si="21"/>
        <v>3.1834999999999996E-5</v>
      </c>
      <c r="L246" s="5">
        <f t="shared" si="22"/>
        <v>-4.0100000000000175E-7</v>
      </c>
      <c r="M246" s="5">
        <f t="shared" si="23"/>
        <v>3.9129999999999979E-6</v>
      </c>
      <c r="N246">
        <v>1</v>
      </c>
      <c r="O246" s="5">
        <f t="shared" si="24"/>
        <v>-1.2596199151876921E-2</v>
      </c>
      <c r="P246" s="5">
        <f t="shared" si="25"/>
        <v>0.12291503062666871</v>
      </c>
      <c r="Q246" s="5">
        <f t="shared" si="26"/>
        <v>0.12355876734181453</v>
      </c>
      <c r="R246" s="5">
        <f t="shared" si="27"/>
        <v>-0.73433695438489877</v>
      </c>
    </row>
    <row r="247" spans="5:18" x14ac:dyDescent="0.3">
      <c r="E247" s="4">
        <v>59</v>
      </c>
      <c r="F247">
        <v>1.7776999999999999E-5</v>
      </c>
      <c r="G247">
        <v>1.8842999999999999E-5</v>
      </c>
      <c r="H247">
        <v>1.5548000000000001E-5</v>
      </c>
      <c r="I247">
        <v>1.4413000000000001E-5</v>
      </c>
      <c r="J247" s="5"/>
      <c r="K247" s="5">
        <f t="shared" si="21"/>
        <v>3.3324999999999997E-5</v>
      </c>
      <c r="L247" s="5">
        <f t="shared" si="22"/>
        <v>2.2289999999999985E-6</v>
      </c>
      <c r="M247" s="5">
        <f t="shared" si="23"/>
        <v>4.4299999999999982E-6</v>
      </c>
      <c r="N247">
        <v>1</v>
      </c>
      <c r="O247" s="5">
        <f t="shared" si="24"/>
        <v>6.6886721680420064E-2</v>
      </c>
      <c r="P247" s="5">
        <f t="shared" si="25"/>
        <v>0.13293323330832704</v>
      </c>
      <c r="Q247" s="5">
        <f t="shared" si="26"/>
        <v>0.14881222414492731</v>
      </c>
      <c r="R247" s="5">
        <f t="shared" si="27"/>
        <v>0.55231184918051424</v>
      </c>
    </row>
    <row r="248" spans="5:18" x14ac:dyDescent="0.3">
      <c r="E248" s="4">
        <v>59.5</v>
      </c>
      <c r="F248">
        <v>1.6748999999999998E-5</v>
      </c>
      <c r="G248">
        <v>1.6019E-5</v>
      </c>
      <c r="H248">
        <v>1.8019000000000001E-5</v>
      </c>
      <c r="I248">
        <v>1.8187000000000001E-5</v>
      </c>
      <c r="J248" s="5"/>
      <c r="K248" s="5">
        <f t="shared" si="21"/>
        <v>3.4768000000000003E-5</v>
      </c>
      <c r="L248" s="5">
        <f t="shared" si="22"/>
        <v>-1.2700000000000031E-6</v>
      </c>
      <c r="M248" s="5">
        <f t="shared" si="23"/>
        <v>-2.1680000000000002E-6</v>
      </c>
      <c r="N248">
        <v>1</v>
      </c>
      <c r="O248" s="5">
        <f t="shared" si="24"/>
        <v>-3.6527841693511358E-2</v>
      </c>
      <c r="P248" s="5">
        <f t="shared" si="25"/>
        <v>-6.2356189599631844E-2</v>
      </c>
      <c r="Q248" s="5">
        <f t="shared" si="26"/>
        <v>7.2267403441464956E-2</v>
      </c>
      <c r="R248" s="5">
        <f t="shared" si="27"/>
        <v>0.52044419237449679</v>
      </c>
    </row>
    <row r="249" spans="5:18" x14ac:dyDescent="0.3">
      <c r="E249" s="4">
        <v>60</v>
      </c>
      <c r="F249">
        <v>1.7960000000000001E-5</v>
      </c>
      <c r="G249">
        <v>1.8525999999999998E-5</v>
      </c>
      <c r="H249">
        <v>1.9891E-5</v>
      </c>
      <c r="I249">
        <v>1.9079000000000001E-5</v>
      </c>
      <c r="J249" s="5"/>
      <c r="K249" s="5">
        <f t="shared" si="21"/>
        <v>3.7851000000000001E-5</v>
      </c>
      <c r="L249" s="5">
        <f t="shared" si="22"/>
        <v>-1.930999999999999E-6</v>
      </c>
      <c r="M249" s="5">
        <f t="shared" si="23"/>
        <v>-5.5300000000000301E-7</v>
      </c>
      <c r="N249">
        <v>1</v>
      </c>
      <c r="O249" s="5">
        <f t="shared" si="24"/>
        <v>-5.1015825209373568E-2</v>
      </c>
      <c r="P249" s="5">
        <f t="shared" si="25"/>
        <v>-1.4609917835724366E-2</v>
      </c>
      <c r="Q249" s="5">
        <f t="shared" si="26"/>
        <v>5.3066600804648985E-2</v>
      </c>
      <c r="R249" s="5">
        <f t="shared" si="27"/>
        <v>0.13945756385472755</v>
      </c>
    </row>
  </sheetData>
  <mergeCells count="8">
    <mergeCell ref="E4:I4"/>
    <mergeCell ref="A1:C1"/>
    <mergeCell ref="E3:I3"/>
    <mergeCell ref="K6:M6"/>
    <mergeCell ref="N6:P6"/>
    <mergeCell ref="K3:R3"/>
    <mergeCell ref="K4:R4"/>
    <mergeCell ref="E1:I1"/>
  </mergeCells>
  <phoneticPr fontId="7" type="noConversion"/>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F113A-74B8-42B2-A624-94F899685AB6}">
  <dimension ref="A1:R249"/>
  <sheetViews>
    <sheetView workbookViewId="0">
      <selection activeCell="B29" sqref="B29"/>
    </sheetView>
  </sheetViews>
  <sheetFormatPr defaultRowHeight="14.4" x14ac:dyDescent="0.3"/>
  <cols>
    <col min="1" max="1" width="23.21875" bestFit="1" customWidth="1"/>
    <col min="2" max="2" width="16.33203125" bestFit="1" customWidth="1"/>
    <col min="3" max="3" width="16.5546875" customWidth="1"/>
    <col min="4" max="4" width="1.5546875" customWidth="1"/>
    <col min="5" max="5" width="6.21875" bestFit="1" customWidth="1"/>
    <col min="6" max="6" width="8.33203125" bestFit="1" customWidth="1"/>
    <col min="7" max="8" width="9.109375" bestFit="1" customWidth="1"/>
    <col min="9" max="9" width="10.109375" bestFit="1" customWidth="1"/>
    <col min="10" max="10" width="1.6640625" customWidth="1"/>
    <col min="11" max="11" width="8.21875" bestFit="1" customWidth="1"/>
    <col min="12" max="13" width="8.88671875" bestFit="1" customWidth="1"/>
    <col min="14" max="14" width="8.88671875" customWidth="1"/>
    <col min="17" max="17" width="8.21875" bestFit="1" customWidth="1"/>
  </cols>
  <sheetData>
    <row r="1" spans="1:18" ht="25.8" x14ac:dyDescent="0.5">
      <c r="A1" s="25" t="s">
        <v>39</v>
      </c>
      <c r="B1" s="25"/>
      <c r="C1" s="25"/>
      <c r="E1" s="25" t="s">
        <v>80</v>
      </c>
      <c r="F1" s="25"/>
      <c r="G1" s="25"/>
      <c r="H1" s="25"/>
      <c r="I1" s="25"/>
    </row>
    <row r="3" spans="1:18" x14ac:dyDescent="0.3">
      <c r="A3" s="1" t="s">
        <v>13</v>
      </c>
      <c r="E3" s="28" t="s">
        <v>33</v>
      </c>
      <c r="F3" s="28"/>
      <c r="G3" s="28"/>
      <c r="H3" s="28"/>
      <c r="I3" s="28"/>
      <c r="K3" s="28" t="s">
        <v>43</v>
      </c>
      <c r="L3" s="28"/>
      <c r="M3" s="28"/>
      <c r="N3" s="28"/>
      <c r="O3" s="28"/>
      <c r="P3" s="28"/>
      <c r="Q3" s="28"/>
      <c r="R3" s="28"/>
    </row>
    <row r="4" spans="1:18" x14ac:dyDescent="0.3">
      <c r="A4" s="1"/>
      <c r="E4" s="27" t="s">
        <v>37</v>
      </c>
      <c r="F4" s="27"/>
      <c r="G4" s="27"/>
      <c r="H4" s="27"/>
      <c r="I4" s="27"/>
      <c r="K4" s="27" t="s">
        <v>48</v>
      </c>
      <c r="L4" s="27"/>
      <c r="M4" s="27"/>
      <c r="N4" s="27"/>
      <c r="O4" s="27"/>
      <c r="P4" s="27"/>
      <c r="Q4" s="27"/>
      <c r="R4" s="27"/>
    </row>
    <row r="5" spans="1:18" x14ac:dyDescent="0.3">
      <c r="A5" s="1" t="s">
        <v>14</v>
      </c>
      <c r="B5" t="s">
        <v>0</v>
      </c>
    </row>
    <row r="6" spans="1:18" x14ac:dyDescent="0.3">
      <c r="A6" s="1" t="s">
        <v>15</v>
      </c>
      <c r="B6" t="s">
        <v>4</v>
      </c>
      <c r="E6" s="20" t="s">
        <v>35</v>
      </c>
      <c r="F6" s="20" t="s">
        <v>38</v>
      </c>
      <c r="G6" s="20" t="s">
        <v>38</v>
      </c>
      <c r="H6" s="20" t="s">
        <v>38</v>
      </c>
      <c r="I6" s="20" t="s">
        <v>38</v>
      </c>
      <c r="J6" s="3"/>
      <c r="K6" s="29" t="s">
        <v>51</v>
      </c>
      <c r="L6" s="30"/>
      <c r="M6" s="31"/>
      <c r="N6" s="29" t="s">
        <v>52</v>
      </c>
      <c r="O6" s="30"/>
      <c r="P6" s="31"/>
      <c r="Q6" s="21" t="s">
        <v>47</v>
      </c>
      <c r="R6" s="20" t="s">
        <v>49</v>
      </c>
    </row>
    <row r="7" spans="1:18" x14ac:dyDescent="0.3">
      <c r="A7" s="1" t="s">
        <v>16</v>
      </c>
      <c r="B7" t="s">
        <v>1</v>
      </c>
      <c r="E7" s="10" t="s">
        <v>64</v>
      </c>
      <c r="F7" s="10" t="s">
        <v>36</v>
      </c>
      <c r="G7" s="10" t="s">
        <v>36</v>
      </c>
      <c r="H7" s="10" t="s">
        <v>36</v>
      </c>
      <c r="I7" s="10" t="s">
        <v>36</v>
      </c>
      <c r="J7" s="3"/>
      <c r="K7" s="11" t="s">
        <v>40</v>
      </c>
      <c r="L7" s="3" t="s">
        <v>41</v>
      </c>
      <c r="M7" s="12" t="s">
        <v>42</v>
      </c>
      <c r="N7" s="11" t="s">
        <v>44</v>
      </c>
      <c r="O7" s="3" t="s">
        <v>45</v>
      </c>
      <c r="P7" s="12" t="s">
        <v>46</v>
      </c>
      <c r="Q7" s="13"/>
      <c r="R7" s="10" t="s">
        <v>71</v>
      </c>
    </row>
    <row r="8" spans="1:18" x14ac:dyDescent="0.3">
      <c r="A8" s="1" t="s">
        <v>73</v>
      </c>
      <c r="B8" t="s">
        <v>74</v>
      </c>
      <c r="E8" s="14"/>
      <c r="F8" s="14" t="s">
        <v>67</v>
      </c>
      <c r="G8" s="14" t="s">
        <v>68</v>
      </c>
      <c r="H8" s="14" t="s">
        <v>69</v>
      </c>
      <c r="I8" s="14" t="s">
        <v>70</v>
      </c>
      <c r="J8" s="3"/>
      <c r="K8" s="15"/>
      <c r="L8" s="16"/>
      <c r="M8" s="17"/>
      <c r="N8" s="15"/>
      <c r="O8" s="16"/>
      <c r="P8" s="17"/>
      <c r="Q8" s="18"/>
      <c r="R8" s="19"/>
    </row>
    <row r="9" spans="1:18" x14ac:dyDescent="0.3">
      <c r="A9" s="1" t="s">
        <v>17</v>
      </c>
      <c r="B9" t="s">
        <v>75</v>
      </c>
      <c r="E9" s="4">
        <v>-60</v>
      </c>
      <c r="F9">
        <v>1.6392000000000002E-5</v>
      </c>
      <c r="G9">
        <v>1.10433E-4</v>
      </c>
      <c r="H9">
        <v>2.0063000000000001E-4</v>
      </c>
      <c r="I9">
        <v>1.04763E-4</v>
      </c>
      <c r="J9" s="5"/>
      <c r="K9" s="5">
        <f>F9+H9</f>
        <v>2.1702200000000001E-4</v>
      </c>
      <c r="L9" s="5">
        <f>F9-H9</f>
        <v>-1.8423800000000001E-4</v>
      </c>
      <c r="M9" s="5">
        <f>G9-I9</f>
        <v>5.670000000000005E-6</v>
      </c>
      <c r="N9">
        <v>1</v>
      </c>
      <c r="O9" s="5">
        <f>L9/K9</f>
        <v>-0.84893697413165481</v>
      </c>
      <c r="P9" s="5">
        <f>M9/K9</f>
        <v>2.6126383500290316E-2</v>
      </c>
      <c r="Q9" s="5">
        <f>SQRT(O9^2+P9^2)</f>
        <v>0.849338904067519</v>
      </c>
      <c r="R9" s="5">
        <f>0.5*ATAN(P9/O9)</f>
        <v>-1.5382849761394427E-2</v>
      </c>
    </row>
    <row r="10" spans="1:18" x14ac:dyDescent="0.3">
      <c r="A10" s="1" t="s">
        <v>31</v>
      </c>
      <c r="B10" t="s">
        <v>2</v>
      </c>
      <c r="E10" s="4">
        <v>-59.5</v>
      </c>
      <c r="F10">
        <v>1.5013E-5</v>
      </c>
      <c r="G10">
        <v>1.40765E-4</v>
      </c>
      <c r="H10">
        <v>2.4926800000000003E-4</v>
      </c>
      <c r="I10">
        <v>1.21162E-4</v>
      </c>
      <c r="J10" s="5"/>
      <c r="K10" s="5">
        <f t="shared" ref="K10:K73" si="0">F10+H10</f>
        <v>2.64281E-4</v>
      </c>
      <c r="L10" s="5">
        <f t="shared" ref="L10:M73" si="1">F10-H10</f>
        <v>-2.3425500000000003E-4</v>
      </c>
      <c r="M10" s="5">
        <f t="shared" si="1"/>
        <v>1.9602999999999995E-5</v>
      </c>
      <c r="N10">
        <v>1</v>
      </c>
      <c r="O10" s="5">
        <f t="shared" ref="O10:O73" si="2">L10/K10</f>
        <v>-0.88638608148145359</v>
      </c>
      <c r="P10" s="5">
        <f t="shared" ref="P10:P73" si="3">M10/K10</f>
        <v>7.4174836632220992E-2</v>
      </c>
      <c r="Q10" s="5">
        <f t="shared" ref="Q10:Q73" si="4">SQRT(O10^2+P10^2)</f>
        <v>0.88948422798465787</v>
      </c>
      <c r="R10" s="5">
        <f t="shared" ref="R10:R73" si="5">0.5*ATAN(P10/O10)</f>
        <v>-4.1743896896549719E-2</v>
      </c>
    </row>
    <row r="11" spans="1:18" x14ac:dyDescent="0.3">
      <c r="A11" s="1" t="s">
        <v>58</v>
      </c>
      <c r="B11" t="s">
        <v>59</v>
      </c>
      <c r="E11" s="4">
        <v>-59</v>
      </c>
      <c r="F11">
        <v>1.5784E-5</v>
      </c>
      <c r="G11">
        <v>1.5713399999999999E-4</v>
      </c>
      <c r="H11">
        <v>2.9856199999999999E-4</v>
      </c>
      <c r="I11">
        <v>1.5441399999999999E-4</v>
      </c>
      <c r="J11" s="5"/>
      <c r="K11" s="5">
        <f t="shared" si="0"/>
        <v>3.1434600000000002E-4</v>
      </c>
      <c r="L11" s="5">
        <f t="shared" si="1"/>
        <v>-2.8277799999999997E-4</v>
      </c>
      <c r="M11" s="5">
        <f t="shared" si="1"/>
        <v>2.7200000000000011E-6</v>
      </c>
      <c r="N11">
        <v>1</v>
      </c>
      <c r="O11" s="5">
        <f t="shared" si="2"/>
        <v>-0.89957562685702996</v>
      </c>
      <c r="P11" s="5">
        <f t="shared" si="3"/>
        <v>8.652885673748039E-3</v>
      </c>
      <c r="Q11" s="5">
        <f t="shared" si="4"/>
        <v>0.89961724131193788</v>
      </c>
      <c r="R11" s="5">
        <f t="shared" si="5"/>
        <v>-4.8092781576750971E-3</v>
      </c>
    </row>
    <row r="12" spans="1:18" x14ac:dyDescent="0.3">
      <c r="A12" s="1" t="s">
        <v>60</v>
      </c>
      <c r="B12" t="s">
        <v>61</v>
      </c>
      <c r="E12" s="4">
        <v>-58.5</v>
      </c>
      <c r="F12">
        <v>1.6540000000000001E-5</v>
      </c>
      <c r="G12">
        <v>1.3135499999999999E-4</v>
      </c>
      <c r="H12">
        <v>2.5129500000000001E-4</v>
      </c>
      <c r="I12">
        <v>1.3746400000000001E-4</v>
      </c>
      <c r="J12" s="5"/>
      <c r="K12" s="5">
        <f t="shared" si="0"/>
        <v>2.6783500000000001E-4</v>
      </c>
      <c r="L12" s="5">
        <f t="shared" si="1"/>
        <v>-2.3475500000000001E-4</v>
      </c>
      <c r="M12" s="5">
        <f t="shared" si="1"/>
        <v>-6.1090000000000189E-6</v>
      </c>
      <c r="N12">
        <v>1</v>
      </c>
      <c r="O12" s="5">
        <f t="shared" si="2"/>
        <v>-0.87649112326619005</v>
      </c>
      <c r="P12" s="5">
        <f t="shared" si="3"/>
        <v>-2.2808818862359359E-2</v>
      </c>
      <c r="Q12" s="5">
        <f t="shared" si="4"/>
        <v>0.87678784855991443</v>
      </c>
      <c r="R12" s="5">
        <f t="shared" si="5"/>
        <v>1.3008501577009739E-2</v>
      </c>
    </row>
    <row r="13" spans="1:18" x14ac:dyDescent="0.3">
      <c r="A13" s="1" t="s">
        <v>32</v>
      </c>
      <c r="E13" s="4">
        <v>-58</v>
      </c>
      <c r="F13">
        <v>1.4005999999999999E-5</v>
      </c>
      <c r="G13">
        <v>1.6614900000000001E-4</v>
      </c>
      <c r="H13">
        <v>2.9164700000000002E-4</v>
      </c>
      <c r="I13">
        <v>1.40288E-4</v>
      </c>
      <c r="J13" s="5"/>
      <c r="K13" s="5">
        <f t="shared" si="0"/>
        <v>3.0565300000000002E-4</v>
      </c>
      <c r="L13" s="5">
        <f t="shared" si="1"/>
        <v>-2.7764100000000002E-4</v>
      </c>
      <c r="M13" s="5">
        <f t="shared" si="1"/>
        <v>2.5861000000000015E-5</v>
      </c>
      <c r="N13">
        <v>1</v>
      </c>
      <c r="O13" s="5">
        <f t="shared" si="2"/>
        <v>-0.90835359050949938</v>
      </c>
      <c r="P13" s="5">
        <f t="shared" si="3"/>
        <v>8.460901741517346E-2</v>
      </c>
      <c r="Q13" s="5">
        <f t="shared" si="4"/>
        <v>0.91228555355188012</v>
      </c>
      <c r="R13" s="5">
        <f t="shared" si="5"/>
        <v>-4.6438739696494515E-2</v>
      </c>
    </row>
    <row r="14" spans="1:18" x14ac:dyDescent="0.3">
      <c r="A14" s="1"/>
      <c r="E14" s="4">
        <v>-57.5</v>
      </c>
      <c r="F14">
        <v>1.5719999999999999E-5</v>
      </c>
      <c r="G14">
        <v>1.6326599999999999E-4</v>
      </c>
      <c r="H14">
        <v>3.2425100000000001E-4</v>
      </c>
      <c r="I14">
        <v>1.73182E-4</v>
      </c>
      <c r="J14" s="5"/>
      <c r="K14" s="5">
        <f t="shared" si="0"/>
        <v>3.39971E-4</v>
      </c>
      <c r="L14" s="5">
        <f t="shared" si="1"/>
        <v>-3.0853100000000002E-4</v>
      </c>
      <c r="M14" s="5">
        <f t="shared" si="1"/>
        <v>-9.9160000000000047E-6</v>
      </c>
      <c r="N14">
        <v>1</v>
      </c>
      <c r="O14" s="5">
        <f t="shared" si="2"/>
        <v>-0.90752152389468521</v>
      </c>
      <c r="P14" s="5">
        <f t="shared" si="3"/>
        <v>-2.9167193672401483E-2</v>
      </c>
      <c r="Q14" s="5">
        <f t="shared" si="4"/>
        <v>0.90799011091468118</v>
      </c>
      <c r="R14" s="5">
        <f t="shared" si="5"/>
        <v>1.6064168431800627E-2</v>
      </c>
    </row>
    <row r="15" spans="1:18" x14ac:dyDescent="0.3">
      <c r="A15" s="1" t="s">
        <v>34</v>
      </c>
      <c r="B15" s="2">
        <v>20</v>
      </c>
      <c r="C15" s="2" t="s">
        <v>66</v>
      </c>
      <c r="E15" s="4">
        <v>-57</v>
      </c>
      <c r="F15">
        <v>1.5064E-5</v>
      </c>
      <c r="G15">
        <v>1.9418500000000001E-4</v>
      </c>
      <c r="H15">
        <v>3.4225199999999998E-4</v>
      </c>
      <c r="I15">
        <v>1.6311599999999999E-4</v>
      </c>
      <c r="J15" s="5"/>
      <c r="K15" s="5">
        <f t="shared" si="0"/>
        <v>3.5731599999999999E-4</v>
      </c>
      <c r="L15" s="5">
        <f t="shared" si="1"/>
        <v>-3.2718799999999996E-4</v>
      </c>
      <c r="M15" s="5">
        <f t="shared" si="1"/>
        <v>3.1069000000000024E-5</v>
      </c>
      <c r="N15">
        <v>1</v>
      </c>
      <c r="O15" s="5">
        <f t="shared" si="2"/>
        <v>-0.91568247713508477</v>
      </c>
      <c r="P15" s="5">
        <f t="shared" si="3"/>
        <v>8.6951046132834872E-2</v>
      </c>
      <c r="Q15" s="5">
        <f t="shared" si="4"/>
        <v>0.91980154563679628</v>
      </c>
      <c r="R15" s="5">
        <f t="shared" si="5"/>
        <v>-4.7336881871268957E-2</v>
      </c>
    </row>
    <row r="16" spans="1:18" x14ac:dyDescent="0.3">
      <c r="A16" s="1" t="s">
        <v>76</v>
      </c>
      <c r="B16" s="2">
        <v>4.09</v>
      </c>
      <c r="C16" s="2" t="s">
        <v>3</v>
      </c>
      <c r="E16" s="4">
        <v>-56.5</v>
      </c>
      <c r="F16">
        <v>1.7093999999999999E-5</v>
      </c>
      <c r="G16">
        <v>2.0980900000000001E-4</v>
      </c>
      <c r="H16">
        <v>3.7354400000000001E-4</v>
      </c>
      <c r="I16">
        <v>1.88009E-4</v>
      </c>
      <c r="J16" s="5"/>
      <c r="K16" s="5">
        <f t="shared" si="0"/>
        <v>3.9063800000000001E-4</v>
      </c>
      <c r="L16" s="5">
        <f t="shared" si="1"/>
        <v>-3.5645000000000002E-4</v>
      </c>
      <c r="M16" s="5">
        <f t="shared" si="1"/>
        <v>2.1800000000000015E-5</v>
      </c>
      <c r="N16">
        <v>1</v>
      </c>
      <c r="O16" s="5">
        <f t="shared" si="2"/>
        <v>-0.91248163261126669</v>
      </c>
      <c r="P16" s="5">
        <f t="shared" si="3"/>
        <v>5.5806142771568597E-2</v>
      </c>
      <c r="Q16" s="5">
        <f t="shared" si="4"/>
        <v>0.91418655395053994</v>
      </c>
      <c r="R16" s="5">
        <f t="shared" si="5"/>
        <v>-3.054128312489103E-2</v>
      </c>
    </row>
    <row r="17" spans="1:18" x14ac:dyDescent="0.3">
      <c r="A17" s="1" t="s">
        <v>79</v>
      </c>
      <c r="B17">
        <v>0.192</v>
      </c>
      <c r="C17" t="s">
        <v>18</v>
      </c>
      <c r="E17" s="4">
        <v>-56</v>
      </c>
      <c r="F17">
        <v>1.5798999999999999E-5</v>
      </c>
      <c r="G17">
        <v>2.49149E-4</v>
      </c>
      <c r="H17">
        <v>4.8503499999999998E-4</v>
      </c>
      <c r="I17">
        <v>2.6107000000000002E-4</v>
      </c>
      <c r="J17" s="5"/>
      <c r="K17" s="5">
        <f t="shared" si="0"/>
        <v>5.0083400000000002E-4</v>
      </c>
      <c r="L17" s="5">
        <f t="shared" si="1"/>
        <v>-4.6923599999999999E-4</v>
      </c>
      <c r="M17" s="5">
        <f t="shared" si="1"/>
        <v>-1.1921000000000024E-5</v>
      </c>
      <c r="N17">
        <v>1</v>
      </c>
      <c r="O17" s="5">
        <f t="shared" si="2"/>
        <v>-0.93690923539536053</v>
      </c>
      <c r="P17" s="5">
        <f t="shared" si="3"/>
        <v>-2.3802297767324149E-2</v>
      </c>
      <c r="Q17" s="5">
        <f t="shared" si="4"/>
        <v>0.93721153681979585</v>
      </c>
      <c r="R17" s="5">
        <f t="shared" si="5"/>
        <v>1.2699831542079302E-2</v>
      </c>
    </row>
    <row r="18" spans="1:18" x14ac:dyDescent="0.3">
      <c r="A18" s="1" t="s">
        <v>77</v>
      </c>
      <c r="B18" s="2">
        <v>275</v>
      </c>
      <c r="C18" s="2" t="s">
        <v>78</v>
      </c>
      <c r="E18" s="4">
        <v>-55.5</v>
      </c>
      <c r="F18">
        <v>1.5948999999999999E-5</v>
      </c>
      <c r="G18">
        <v>2.30552E-4</v>
      </c>
      <c r="H18">
        <v>4.2033400000000002E-4</v>
      </c>
      <c r="I18">
        <v>2.0933200000000001E-4</v>
      </c>
      <c r="J18" s="5"/>
      <c r="K18" s="5">
        <f t="shared" si="0"/>
        <v>4.3628300000000004E-4</v>
      </c>
      <c r="L18" s="5">
        <f t="shared" si="1"/>
        <v>-4.04385E-4</v>
      </c>
      <c r="M18" s="5">
        <f t="shared" si="1"/>
        <v>2.121999999999999E-5</v>
      </c>
      <c r="N18">
        <v>1</v>
      </c>
      <c r="O18" s="5">
        <f t="shared" si="2"/>
        <v>-0.92688690597616674</v>
      </c>
      <c r="P18" s="5">
        <f t="shared" si="3"/>
        <v>4.8638154592317344E-2</v>
      </c>
      <c r="Q18" s="5">
        <f t="shared" si="4"/>
        <v>0.92816216608533308</v>
      </c>
      <c r="R18" s="5">
        <f t="shared" si="5"/>
        <v>-2.6213330110024937E-2</v>
      </c>
    </row>
    <row r="19" spans="1:18" x14ac:dyDescent="0.3">
      <c r="A19" s="1"/>
      <c r="E19" s="4">
        <v>-55</v>
      </c>
      <c r="F19">
        <v>1.4577E-5</v>
      </c>
      <c r="G19">
        <v>2.3210099999999999E-4</v>
      </c>
      <c r="H19">
        <v>4.6441100000000002E-4</v>
      </c>
      <c r="I19">
        <v>2.2560500000000001E-4</v>
      </c>
      <c r="J19" s="5"/>
      <c r="K19" s="5">
        <f t="shared" si="0"/>
        <v>4.7898800000000002E-4</v>
      </c>
      <c r="L19" s="5">
        <f t="shared" si="1"/>
        <v>-4.4983400000000003E-4</v>
      </c>
      <c r="M19" s="5">
        <f t="shared" si="1"/>
        <v>6.4959999999999866E-6</v>
      </c>
      <c r="N19">
        <v>1</v>
      </c>
      <c r="O19" s="5">
        <f t="shared" si="2"/>
        <v>-0.93913417455134574</v>
      </c>
      <c r="P19" s="5">
        <f t="shared" si="3"/>
        <v>1.3561926394815708E-2</v>
      </c>
      <c r="Q19" s="5">
        <f t="shared" si="4"/>
        <v>0.93923209254037732</v>
      </c>
      <c r="R19" s="5">
        <f t="shared" si="5"/>
        <v>-7.2199394663877633E-3</v>
      </c>
    </row>
    <row r="20" spans="1:18" x14ac:dyDescent="0.3">
      <c r="A20" s="1" t="s">
        <v>50</v>
      </c>
      <c r="B20" s="4">
        <f>ABS(B27)+ABS(B28)</f>
        <v>31.395107919135011</v>
      </c>
      <c r="C20" t="s">
        <v>65</v>
      </c>
      <c r="E20" s="4">
        <v>-54.5</v>
      </c>
      <c r="F20">
        <v>1.5176E-5</v>
      </c>
      <c r="G20">
        <v>2.4157900000000001E-4</v>
      </c>
      <c r="H20">
        <v>4.5955399999999998E-4</v>
      </c>
      <c r="I20">
        <v>2.3168400000000001E-4</v>
      </c>
      <c r="J20" s="5"/>
      <c r="K20" s="5">
        <f t="shared" si="0"/>
        <v>4.7472999999999998E-4</v>
      </c>
      <c r="L20" s="5">
        <f t="shared" si="1"/>
        <v>-4.4437799999999999E-4</v>
      </c>
      <c r="M20" s="5">
        <f t="shared" si="1"/>
        <v>9.8949999999999993E-6</v>
      </c>
      <c r="N20">
        <v>1</v>
      </c>
      <c r="O20" s="5">
        <f t="shared" si="2"/>
        <v>-0.93606471046700235</v>
      </c>
      <c r="P20" s="5">
        <f t="shared" si="3"/>
        <v>2.0843426789964821E-2</v>
      </c>
      <c r="Q20" s="5">
        <f t="shared" si="4"/>
        <v>0.93629674282356745</v>
      </c>
      <c r="R20" s="5">
        <f t="shared" si="5"/>
        <v>-1.1131699923785342E-2</v>
      </c>
    </row>
    <row r="21" spans="1:18" x14ac:dyDescent="0.3">
      <c r="A21" s="1" t="s">
        <v>63</v>
      </c>
      <c r="B21" s="6">
        <f>MAX(Q:Q)*100</f>
        <v>99.133329519245322</v>
      </c>
      <c r="C21" t="s">
        <v>57</v>
      </c>
      <c r="E21" s="4">
        <v>-54</v>
      </c>
      <c r="F21">
        <v>1.6285000000000001E-5</v>
      </c>
      <c r="G21">
        <v>1.8888800000000001E-4</v>
      </c>
      <c r="H21">
        <v>3.57034E-4</v>
      </c>
      <c r="I21">
        <v>1.80543E-4</v>
      </c>
      <c r="J21" s="5"/>
      <c r="K21" s="5">
        <f t="shared" si="0"/>
        <v>3.7331899999999999E-4</v>
      </c>
      <c r="L21" s="5">
        <f t="shared" si="1"/>
        <v>-3.40749E-4</v>
      </c>
      <c r="M21" s="5">
        <f t="shared" si="1"/>
        <v>8.3450000000000158E-6</v>
      </c>
      <c r="N21">
        <v>1</v>
      </c>
      <c r="O21" s="5">
        <f t="shared" si="2"/>
        <v>-0.91275557900883697</v>
      </c>
      <c r="P21" s="5">
        <f t="shared" si="3"/>
        <v>2.2353536787573135E-2</v>
      </c>
      <c r="Q21" s="5">
        <f t="shared" si="4"/>
        <v>0.91302925890612652</v>
      </c>
      <c r="R21" s="5">
        <f t="shared" si="5"/>
        <v>-1.2242636434228229E-2</v>
      </c>
    </row>
    <row r="22" spans="1:18" x14ac:dyDescent="0.3">
      <c r="A22" s="1"/>
      <c r="B22" s="6"/>
      <c r="E22" s="4">
        <v>-53.5</v>
      </c>
      <c r="F22">
        <v>1.5505000000000001E-5</v>
      </c>
      <c r="G22">
        <v>2.6172599999999999E-4</v>
      </c>
      <c r="H22">
        <v>5.2011400000000001E-4</v>
      </c>
      <c r="I22">
        <v>2.6679200000000002E-4</v>
      </c>
      <c r="J22" s="5"/>
      <c r="K22" s="5">
        <f t="shared" si="0"/>
        <v>5.3561899999999998E-4</v>
      </c>
      <c r="L22" s="5">
        <f t="shared" si="1"/>
        <v>-5.0460900000000005E-4</v>
      </c>
      <c r="M22" s="5">
        <f t="shared" si="1"/>
        <v>-5.0660000000000223E-6</v>
      </c>
      <c r="N22">
        <v>1</v>
      </c>
      <c r="O22" s="5">
        <f t="shared" si="2"/>
        <v>-0.94210436896375982</v>
      </c>
      <c r="P22" s="5">
        <f t="shared" si="3"/>
        <v>-9.458215634620919E-3</v>
      </c>
      <c r="Q22" s="5">
        <f t="shared" si="4"/>
        <v>0.94215184543872499</v>
      </c>
      <c r="R22" s="5">
        <f t="shared" si="5"/>
        <v>5.0195595088732645E-3</v>
      </c>
    </row>
    <row r="23" spans="1:18" x14ac:dyDescent="0.3">
      <c r="A23" s="7" t="s">
        <v>62</v>
      </c>
      <c r="B23" s="8"/>
      <c r="C23" s="9"/>
      <c r="E23" s="4">
        <v>-53</v>
      </c>
      <c r="F23">
        <v>1.5191000000000001E-5</v>
      </c>
      <c r="G23">
        <v>2.18035E-4</v>
      </c>
      <c r="H23">
        <v>4.1067799999999999E-4</v>
      </c>
      <c r="I23">
        <v>2.05935E-4</v>
      </c>
      <c r="J23" s="5"/>
      <c r="K23" s="5">
        <f t="shared" si="0"/>
        <v>4.25869E-4</v>
      </c>
      <c r="L23" s="5">
        <f t="shared" si="1"/>
        <v>-3.9548699999999998E-4</v>
      </c>
      <c r="M23" s="5">
        <f t="shared" si="1"/>
        <v>1.2099999999999996E-5</v>
      </c>
      <c r="N23">
        <v>1</v>
      </c>
      <c r="O23" s="5">
        <f t="shared" si="2"/>
        <v>-0.92865881292134433</v>
      </c>
      <c r="P23" s="5">
        <f t="shared" si="3"/>
        <v>2.8412493043635474E-2</v>
      </c>
      <c r="Q23" s="5">
        <f t="shared" si="4"/>
        <v>0.92909335407021132</v>
      </c>
      <c r="R23" s="5">
        <f t="shared" si="5"/>
        <v>-1.5292824611406247E-2</v>
      </c>
    </row>
    <row r="24" spans="1:18" x14ac:dyDescent="0.3">
      <c r="A24" s="7" t="s">
        <v>53</v>
      </c>
      <c r="B24" s="9">
        <f>MAX(F:F)</f>
        <v>7.2903899999999999E-3</v>
      </c>
      <c r="C24" s="23"/>
      <c r="E24" s="4">
        <v>-52.5</v>
      </c>
      <c r="F24">
        <v>1.5108E-5</v>
      </c>
      <c r="G24">
        <v>2.1773699999999999E-4</v>
      </c>
      <c r="H24">
        <v>4.21407E-4</v>
      </c>
      <c r="I24">
        <v>2.1469699999999999E-4</v>
      </c>
      <c r="J24" s="5"/>
      <c r="K24" s="5">
        <f t="shared" si="0"/>
        <v>4.36515E-4</v>
      </c>
      <c r="L24" s="5">
        <f t="shared" si="1"/>
        <v>-4.0629899999999999E-4</v>
      </c>
      <c r="M24" s="5">
        <f t="shared" si="1"/>
        <v>3.039999999999998E-6</v>
      </c>
      <c r="N24">
        <v>1</v>
      </c>
      <c r="O24" s="5">
        <f t="shared" si="2"/>
        <v>-0.93077901103054872</v>
      </c>
      <c r="P24" s="5">
        <f t="shared" si="3"/>
        <v>6.9642509421211137E-3</v>
      </c>
      <c r="Q24" s="5">
        <f t="shared" si="4"/>
        <v>0.93080506453617406</v>
      </c>
      <c r="R24" s="5">
        <f t="shared" si="5"/>
        <v>-3.7410174188611143E-3</v>
      </c>
    </row>
    <row r="25" spans="1:18" x14ac:dyDescent="0.3">
      <c r="A25" s="7" t="s">
        <v>72</v>
      </c>
      <c r="B25" s="23">
        <f>MATCH(B24,F:F,0)</f>
        <v>127</v>
      </c>
      <c r="C25" s="23"/>
      <c r="E25" s="4">
        <v>-52</v>
      </c>
      <c r="F25">
        <v>1.5902000000000001E-5</v>
      </c>
      <c r="G25">
        <v>2.3233999999999999E-4</v>
      </c>
      <c r="H25">
        <v>4.3547300000000002E-4</v>
      </c>
      <c r="I25">
        <v>2.2334000000000001E-4</v>
      </c>
      <c r="J25" s="5"/>
      <c r="K25" s="5">
        <f t="shared" si="0"/>
        <v>4.5137500000000001E-4</v>
      </c>
      <c r="L25" s="5">
        <f t="shared" si="1"/>
        <v>-4.1957100000000004E-4</v>
      </c>
      <c r="M25" s="5">
        <f t="shared" si="1"/>
        <v>8.9999999999999748E-6</v>
      </c>
      <c r="N25">
        <v>1</v>
      </c>
      <c r="O25" s="5">
        <f t="shared" si="2"/>
        <v>-0.92953973968429804</v>
      </c>
      <c r="P25" s="5">
        <f t="shared" si="3"/>
        <v>1.9939075048462974E-2</v>
      </c>
      <c r="Q25" s="5">
        <f t="shared" si="4"/>
        <v>0.92975356647132079</v>
      </c>
      <c r="R25" s="5">
        <f t="shared" si="5"/>
        <v>-1.0723596258417355E-2</v>
      </c>
    </row>
    <row r="26" spans="1:18" x14ac:dyDescent="0.3">
      <c r="A26" s="7" t="s">
        <v>54</v>
      </c>
      <c r="B26" s="23">
        <f>B24/2</f>
        <v>3.6451949999999999E-3</v>
      </c>
      <c r="C26" s="9"/>
      <c r="E26" s="4">
        <v>-51.5</v>
      </c>
      <c r="F26">
        <v>1.7312999999999998E-5</v>
      </c>
      <c r="G26">
        <v>1.7064900000000001E-4</v>
      </c>
      <c r="H26">
        <v>3.1292599999999999E-4</v>
      </c>
      <c r="I26">
        <v>1.62304E-4</v>
      </c>
      <c r="J26" s="5"/>
      <c r="K26" s="5">
        <f t="shared" si="0"/>
        <v>3.3023899999999997E-4</v>
      </c>
      <c r="L26" s="5">
        <f t="shared" si="1"/>
        <v>-2.9561300000000002E-4</v>
      </c>
      <c r="M26" s="5">
        <f t="shared" si="1"/>
        <v>8.3450000000000158E-6</v>
      </c>
      <c r="N26">
        <v>1</v>
      </c>
      <c r="O26" s="5">
        <f t="shared" si="2"/>
        <v>-0.89514866505773105</v>
      </c>
      <c r="P26" s="5">
        <f t="shared" si="3"/>
        <v>2.5269577487819477E-2</v>
      </c>
      <c r="Q26" s="5">
        <f t="shared" si="4"/>
        <v>0.89550526748928228</v>
      </c>
      <c r="R26" s="5">
        <f t="shared" si="5"/>
        <v>-1.4110990281148447E-2</v>
      </c>
    </row>
    <row r="27" spans="1:18" x14ac:dyDescent="0.3">
      <c r="A27" s="7" t="s">
        <v>55</v>
      </c>
      <c r="B27" s="24">
        <f>E95 + (B26 -F95) * (E96 - E95) / (F96 - F95)</f>
        <v>-16.959049255441009</v>
      </c>
      <c r="C27" s="9" t="s">
        <v>65</v>
      </c>
      <c r="E27" s="4">
        <v>-51</v>
      </c>
      <c r="F27">
        <v>1.8082000000000001E-5</v>
      </c>
      <c r="G27">
        <v>2.3931399999999999E-4</v>
      </c>
      <c r="H27">
        <v>4.6360699999999999E-4</v>
      </c>
      <c r="I27">
        <v>2.39612E-4</v>
      </c>
      <c r="J27" s="5"/>
      <c r="K27" s="5">
        <f t="shared" si="0"/>
        <v>4.8168899999999999E-4</v>
      </c>
      <c r="L27" s="5">
        <f t="shared" si="1"/>
        <v>-4.45525E-4</v>
      </c>
      <c r="M27" s="5">
        <f t="shared" si="1"/>
        <v>-2.9800000000000291E-7</v>
      </c>
      <c r="N27">
        <v>1</v>
      </c>
      <c r="O27" s="5">
        <f t="shared" si="2"/>
        <v>-0.92492251224337696</v>
      </c>
      <c r="P27" s="5">
        <f t="shared" si="3"/>
        <v>-6.1865643599916731E-4</v>
      </c>
      <c r="Q27" s="5">
        <f t="shared" si="4"/>
        <v>0.92492271914489466</v>
      </c>
      <c r="R27" s="5">
        <f t="shared" si="5"/>
        <v>3.3443685041138001E-4</v>
      </c>
    </row>
    <row r="28" spans="1:18" x14ac:dyDescent="0.3">
      <c r="A28" s="7" t="s">
        <v>56</v>
      </c>
      <c r="B28" s="24">
        <f>E157 + (B26 -F157) * (E158 - E157) / (F158 - F157)</f>
        <v>14.436058663694002</v>
      </c>
      <c r="C28" s="9" t="s">
        <v>65</v>
      </c>
      <c r="E28" s="4">
        <v>-50.5</v>
      </c>
      <c r="F28">
        <v>1.7295999999999998E-5</v>
      </c>
      <c r="G28">
        <v>2.36035E-4</v>
      </c>
      <c r="H28">
        <v>4.6336800000000003E-4</v>
      </c>
      <c r="I28">
        <v>2.35916E-4</v>
      </c>
      <c r="J28" s="5"/>
      <c r="K28" s="5">
        <f t="shared" si="0"/>
        <v>4.80664E-4</v>
      </c>
      <c r="L28" s="5">
        <f t="shared" si="1"/>
        <v>-4.4607200000000005E-4</v>
      </c>
      <c r="M28" s="5">
        <f t="shared" si="1"/>
        <v>1.1900000000000343E-7</v>
      </c>
      <c r="N28">
        <v>1</v>
      </c>
      <c r="O28" s="5">
        <f t="shared" si="2"/>
        <v>-0.92803288783849014</v>
      </c>
      <c r="P28" s="5">
        <f t="shared" si="3"/>
        <v>2.475741890385039E-4</v>
      </c>
      <c r="Q28" s="5">
        <f t="shared" si="4"/>
        <v>0.92803292086155365</v>
      </c>
      <c r="R28" s="5">
        <f t="shared" si="5"/>
        <v>-1.3338653533175271E-4</v>
      </c>
    </row>
    <row r="29" spans="1:18" x14ac:dyDescent="0.3">
      <c r="E29" s="4">
        <v>-50</v>
      </c>
      <c r="F29">
        <v>1.8783999999999998E-5</v>
      </c>
      <c r="G29">
        <v>1.5586699999999999E-4</v>
      </c>
      <c r="H29">
        <v>3.0040900000000002E-4</v>
      </c>
      <c r="I29">
        <v>1.6439100000000001E-4</v>
      </c>
      <c r="J29" s="5"/>
      <c r="K29" s="5">
        <f t="shared" si="0"/>
        <v>3.19193E-4</v>
      </c>
      <c r="L29" s="5">
        <f t="shared" si="1"/>
        <v>-2.8162500000000003E-4</v>
      </c>
      <c r="M29" s="5">
        <f t="shared" si="1"/>
        <v>-8.5240000000000153E-6</v>
      </c>
      <c r="N29">
        <v>1</v>
      </c>
      <c r="O29" s="5">
        <f t="shared" si="2"/>
        <v>-0.88230318334048685</v>
      </c>
      <c r="P29" s="5">
        <f t="shared" si="3"/>
        <v>-2.6704846284223073E-2</v>
      </c>
      <c r="Q29" s="5">
        <f t="shared" si="4"/>
        <v>0.88270723127649797</v>
      </c>
      <c r="R29" s="5">
        <f t="shared" si="5"/>
        <v>1.5128980869625752E-2</v>
      </c>
    </row>
    <row r="30" spans="1:18" x14ac:dyDescent="0.3">
      <c r="E30" s="4">
        <v>-49.5</v>
      </c>
      <c r="F30">
        <v>1.9477E-5</v>
      </c>
      <c r="G30">
        <v>2.0432600000000001E-4</v>
      </c>
      <c r="H30">
        <v>4.0757800000000002E-4</v>
      </c>
      <c r="I30">
        <v>2.2053799999999999E-4</v>
      </c>
      <c r="J30" s="5"/>
      <c r="K30" s="5">
        <f t="shared" si="0"/>
        <v>4.2705500000000002E-4</v>
      </c>
      <c r="L30" s="5">
        <f t="shared" si="1"/>
        <v>-3.8810100000000002E-4</v>
      </c>
      <c r="M30" s="5">
        <f t="shared" si="1"/>
        <v>-1.6211999999999986E-5</v>
      </c>
      <c r="N30">
        <v>1</v>
      </c>
      <c r="O30" s="5">
        <f t="shared" si="2"/>
        <v>-0.90878458278207719</v>
      </c>
      <c r="P30" s="5">
        <f t="shared" si="3"/>
        <v>-3.7962323354134679E-2</v>
      </c>
      <c r="Q30" s="5">
        <f t="shared" si="4"/>
        <v>0.90957713026265019</v>
      </c>
      <c r="R30" s="5">
        <f t="shared" si="5"/>
        <v>2.087417983438937E-2</v>
      </c>
    </row>
    <row r="31" spans="1:18" x14ac:dyDescent="0.3">
      <c r="E31" s="4">
        <v>-49</v>
      </c>
      <c r="F31">
        <v>1.8898000000000001E-5</v>
      </c>
      <c r="G31">
        <v>1.68622E-4</v>
      </c>
      <c r="H31">
        <v>3.3915200000000001E-4</v>
      </c>
      <c r="I31">
        <v>1.81795E-4</v>
      </c>
      <c r="J31" s="5"/>
      <c r="K31" s="5">
        <f t="shared" si="0"/>
        <v>3.5805E-4</v>
      </c>
      <c r="L31" s="5">
        <f t="shared" si="1"/>
        <v>-3.2025400000000001E-4</v>
      </c>
      <c r="M31" s="5">
        <f t="shared" si="1"/>
        <v>-1.3173000000000004E-5</v>
      </c>
      <c r="N31">
        <v>1</v>
      </c>
      <c r="O31" s="5">
        <f t="shared" si="2"/>
        <v>-0.89443932411674354</v>
      </c>
      <c r="P31" s="5">
        <f t="shared" si="3"/>
        <v>-3.6790950984499381E-2</v>
      </c>
      <c r="Q31" s="5">
        <f t="shared" si="4"/>
        <v>0.89519566498099223</v>
      </c>
      <c r="R31" s="5">
        <f t="shared" si="5"/>
        <v>2.0554900648485617E-2</v>
      </c>
    </row>
    <row r="32" spans="1:18" x14ac:dyDescent="0.3">
      <c r="E32" s="4">
        <v>-48.5</v>
      </c>
      <c r="F32">
        <v>2.0154000000000001E-5</v>
      </c>
      <c r="G32">
        <v>1.67252E-4</v>
      </c>
      <c r="H32">
        <v>3.2234400000000002E-4</v>
      </c>
      <c r="I32">
        <v>1.7351000000000001E-4</v>
      </c>
      <c r="J32" s="5"/>
      <c r="K32" s="5">
        <f t="shared" si="0"/>
        <v>3.42498E-4</v>
      </c>
      <c r="L32" s="5">
        <f t="shared" si="1"/>
        <v>-3.0219000000000003E-4</v>
      </c>
      <c r="M32" s="5">
        <f t="shared" si="1"/>
        <v>-6.2580000000000068E-6</v>
      </c>
      <c r="N32">
        <v>1</v>
      </c>
      <c r="O32" s="5">
        <f t="shared" si="2"/>
        <v>-0.88231172152830095</v>
      </c>
      <c r="P32" s="5">
        <f t="shared" si="3"/>
        <v>-1.8271639542420705E-2</v>
      </c>
      <c r="Q32" s="5">
        <f t="shared" si="4"/>
        <v>0.88250089334674453</v>
      </c>
      <c r="R32" s="5">
        <f t="shared" si="5"/>
        <v>1.0352932985270053E-2</v>
      </c>
    </row>
    <row r="33" spans="5:18" x14ac:dyDescent="0.3">
      <c r="E33" s="4">
        <v>-48</v>
      </c>
      <c r="F33">
        <v>1.8950999999999999E-5</v>
      </c>
      <c r="G33">
        <v>1.18912E-4</v>
      </c>
      <c r="H33">
        <v>2.33532E-4</v>
      </c>
      <c r="I33">
        <v>1.32025E-4</v>
      </c>
      <c r="J33" s="5"/>
      <c r="K33" s="5">
        <f t="shared" si="0"/>
        <v>2.5248300000000002E-4</v>
      </c>
      <c r="L33" s="5">
        <f t="shared" si="1"/>
        <v>-2.1458100000000001E-4</v>
      </c>
      <c r="M33" s="5">
        <f t="shared" si="1"/>
        <v>-1.3112999999999995E-5</v>
      </c>
      <c r="N33">
        <v>1</v>
      </c>
      <c r="O33" s="5">
        <f t="shared" si="2"/>
        <v>-0.84988296241727168</v>
      </c>
      <c r="P33" s="5">
        <f t="shared" si="3"/>
        <v>-5.1936169959957673E-2</v>
      </c>
      <c r="Q33" s="5">
        <f t="shared" si="4"/>
        <v>0.85146838787900236</v>
      </c>
      <c r="R33" s="5">
        <f t="shared" si="5"/>
        <v>3.051694554983117E-2</v>
      </c>
    </row>
    <row r="34" spans="5:18" x14ac:dyDescent="0.3">
      <c r="E34" s="4">
        <v>-47.5</v>
      </c>
      <c r="F34">
        <v>2.1197000000000001E-5</v>
      </c>
      <c r="G34">
        <v>1.1152100000000001E-4</v>
      </c>
      <c r="H34">
        <v>2.1410099999999999E-4</v>
      </c>
      <c r="I34">
        <v>1.22488E-4</v>
      </c>
      <c r="J34" s="5"/>
      <c r="K34" s="5">
        <f t="shared" si="0"/>
        <v>2.35298E-4</v>
      </c>
      <c r="L34" s="5">
        <f t="shared" si="1"/>
        <v>-1.9290399999999998E-4</v>
      </c>
      <c r="M34" s="5">
        <f t="shared" si="1"/>
        <v>-1.0966999999999992E-5</v>
      </c>
      <c r="N34">
        <v>1</v>
      </c>
      <c r="O34" s="5">
        <f t="shared" si="2"/>
        <v>-0.81982847283019822</v>
      </c>
      <c r="P34" s="5">
        <f t="shared" si="3"/>
        <v>-4.6608980951814261E-2</v>
      </c>
      <c r="Q34" s="5">
        <f t="shared" si="4"/>
        <v>0.82115231350125395</v>
      </c>
      <c r="R34" s="5">
        <f t="shared" si="5"/>
        <v>2.8395489859687491E-2</v>
      </c>
    </row>
    <row r="35" spans="5:18" x14ac:dyDescent="0.3">
      <c r="E35" s="4">
        <v>-47</v>
      </c>
      <c r="F35">
        <v>2.2225000000000002E-5</v>
      </c>
      <c r="G35">
        <v>1.13905E-4</v>
      </c>
      <c r="H35">
        <v>2.4128100000000001E-4</v>
      </c>
      <c r="I35">
        <v>1.48715E-4</v>
      </c>
      <c r="J35" s="5"/>
      <c r="K35" s="5">
        <f t="shared" si="0"/>
        <v>2.6350599999999999E-4</v>
      </c>
      <c r="L35" s="5">
        <f t="shared" si="1"/>
        <v>-2.19056E-4</v>
      </c>
      <c r="M35" s="5">
        <f t="shared" si="1"/>
        <v>-3.481E-5</v>
      </c>
      <c r="N35">
        <v>1</v>
      </c>
      <c r="O35" s="5">
        <f t="shared" si="2"/>
        <v>-0.83131313897975756</v>
      </c>
      <c r="P35" s="5">
        <f t="shared" si="3"/>
        <v>-0.13210325381585239</v>
      </c>
      <c r="Q35" s="5">
        <f t="shared" si="4"/>
        <v>0.84174390684406697</v>
      </c>
      <c r="R35" s="5">
        <f t="shared" si="5"/>
        <v>7.8795723977857973E-2</v>
      </c>
    </row>
    <row r="36" spans="5:18" x14ac:dyDescent="0.3">
      <c r="E36" s="4">
        <v>-46.5</v>
      </c>
      <c r="F36">
        <v>2.1372000000000001E-5</v>
      </c>
      <c r="G36">
        <v>1.4007200000000001E-4</v>
      </c>
      <c r="H36">
        <v>2.8729599999999998E-4</v>
      </c>
      <c r="I36">
        <v>1.6087400000000001E-4</v>
      </c>
      <c r="J36" s="5"/>
      <c r="K36" s="5">
        <f t="shared" si="0"/>
        <v>3.0866800000000001E-4</v>
      </c>
      <c r="L36" s="5">
        <f t="shared" si="1"/>
        <v>-2.6592399999999996E-4</v>
      </c>
      <c r="M36" s="5">
        <f t="shared" si="1"/>
        <v>-2.0801999999999995E-5</v>
      </c>
      <c r="N36">
        <v>1</v>
      </c>
      <c r="O36" s="5">
        <f t="shared" si="2"/>
        <v>-0.86152111653945318</v>
      </c>
      <c r="P36" s="5">
        <f t="shared" si="3"/>
        <v>-6.7392797439319904E-2</v>
      </c>
      <c r="Q36" s="5">
        <f t="shared" si="4"/>
        <v>0.8641530092466746</v>
      </c>
      <c r="R36" s="5">
        <f t="shared" si="5"/>
        <v>3.903319092824338E-2</v>
      </c>
    </row>
    <row r="37" spans="5:18" x14ac:dyDescent="0.3">
      <c r="E37" s="4">
        <v>-46</v>
      </c>
      <c r="F37">
        <v>2.2166000000000001E-5</v>
      </c>
      <c r="G37">
        <v>1.39655E-4</v>
      </c>
      <c r="H37">
        <v>2.7954800000000001E-4</v>
      </c>
      <c r="I37">
        <v>1.59741E-4</v>
      </c>
      <c r="J37" s="5"/>
      <c r="K37" s="5">
        <f t="shared" si="0"/>
        <v>3.0171400000000002E-4</v>
      </c>
      <c r="L37" s="5">
        <f t="shared" si="1"/>
        <v>-2.5738200000000001E-4</v>
      </c>
      <c r="M37" s="5">
        <f t="shared" si="1"/>
        <v>-2.0085999999999997E-5</v>
      </c>
      <c r="N37">
        <v>1</v>
      </c>
      <c r="O37" s="5">
        <f t="shared" si="2"/>
        <v>-0.85306614873688325</v>
      </c>
      <c r="P37" s="5">
        <f t="shared" si="3"/>
        <v>-6.6572979709261071E-2</v>
      </c>
      <c r="Q37" s="5">
        <f t="shared" si="4"/>
        <v>0.8556598715308249</v>
      </c>
      <c r="R37" s="5">
        <f t="shared" si="5"/>
        <v>3.8940898212253661E-2</v>
      </c>
    </row>
    <row r="38" spans="5:18" x14ac:dyDescent="0.3">
      <c r="E38" s="4">
        <v>-45.5</v>
      </c>
      <c r="F38">
        <v>2.2887999999999998E-5</v>
      </c>
      <c r="G38">
        <v>1.3941600000000001E-4</v>
      </c>
      <c r="H38">
        <v>2.7382600000000002E-4</v>
      </c>
      <c r="I38">
        <v>1.57298E-4</v>
      </c>
      <c r="J38" s="5"/>
      <c r="K38" s="5">
        <f t="shared" si="0"/>
        <v>2.9671400000000001E-4</v>
      </c>
      <c r="L38" s="5">
        <f t="shared" si="1"/>
        <v>-2.5093800000000003E-4</v>
      </c>
      <c r="M38" s="5">
        <f t="shared" si="1"/>
        <v>-1.7881999999999989E-5</v>
      </c>
      <c r="N38">
        <v>1</v>
      </c>
      <c r="O38" s="5">
        <f t="shared" si="2"/>
        <v>-0.84572349130812841</v>
      </c>
      <c r="P38" s="5">
        <f t="shared" si="3"/>
        <v>-6.0266788894356146E-2</v>
      </c>
      <c r="Q38" s="5">
        <f t="shared" si="4"/>
        <v>0.84786809681344111</v>
      </c>
      <c r="R38" s="5">
        <f t="shared" si="5"/>
        <v>3.5570186986919022E-2</v>
      </c>
    </row>
    <row r="39" spans="5:18" x14ac:dyDescent="0.3">
      <c r="E39" s="4">
        <v>-45</v>
      </c>
      <c r="F39">
        <v>2.4176999999999999E-5</v>
      </c>
      <c r="G39">
        <v>1.4019100000000001E-4</v>
      </c>
      <c r="H39">
        <v>2.6810400000000002E-4</v>
      </c>
      <c r="I39">
        <v>1.5336399999999999E-4</v>
      </c>
      <c r="J39" s="5"/>
      <c r="K39" s="5">
        <f t="shared" si="0"/>
        <v>2.9228100000000003E-4</v>
      </c>
      <c r="L39" s="5">
        <f t="shared" si="1"/>
        <v>-2.4392700000000001E-4</v>
      </c>
      <c r="M39" s="5">
        <f t="shared" si="1"/>
        <v>-1.3172999999999977E-5</v>
      </c>
      <c r="N39">
        <v>1</v>
      </c>
      <c r="O39" s="5">
        <f t="shared" si="2"/>
        <v>-0.834563314071048</v>
      </c>
      <c r="P39" s="5">
        <f t="shared" si="3"/>
        <v>-4.5069641885719484E-2</v>
      </c>
      <c r="Q39" s="5">
        <f t="shared" si="4"/>
        <v>0.83577939542259461</v>
      </c>
      <c r="R39" s="5">
        <f t="shared" si="5"/>
        <v>2.6975727112088954E-2</v>
      </c>
    </row>
    <row r="40" spans="5:18" x14ac:dyDescent="0.3">
      <c r="E40" s="4">
        <v>-44.5</v>
      </c>
      <c r="F40">
        <v>2.3756000000000001E-5</v>
      </c>
      <c r="G40">
        <v>1.3709200000000001E-4</v>
      </c>
      <c r="H40">
        <v>2.8801199999999998E-4</v>
      </c>
      <c r="I40">
        <v>1.7416600000000001E-4</v>
      </c>
      <c r="J40" s="5"/>
      <c r="K40" s="5">
        <f t="shared" si="0"/>
        <v>3.1176799999999997E-4</v>
      </c>
      <c r="L40" s="5">
        <f t="shared" si="1"/>
        <v>-2.6425599999999999E-4</v>
      </c>
      <c r="M40" s="5">
        <f t="shared" si="1"/>
        <v>-3.7074000000000005E-5</v>
      </c>
      <c r="N40">
        <v>1</v>
      </c>
      <c r="O40" s="5">
        <f t="shared" si="2"/>
        <v>-0.84760462908316447</v>
      </c>
      <c r="P40" s="5">
        <f t="shared" si="3"/>
        <v>-0.11891534730953789</v>
      </c>
      <c r="Q40" s="5">
        <f t="shared" si="4"/>
        <v>0.85590564145176473</v>
      </c>
      <c r="R40" s="5">
        <f t="shared" si="5"/>
        <v>6.9693008881108826E-2</v>
      </c>
    </row>
    <row r="41" spans="5:18" x14ac:dyDescent="0.3">
      <c r="E41" s="4">
        <v>-44</v>
      </c>
      <c r="F41">
        <v>2.9317999999999999E-5</v>
      </c>
      <c r="G41">
        <v>1.4948899999999999E-4</v>
      </c>
      <c r="H41">
        <v>3.14834E-4</v>
      </c>
      <c r="I41">
        <v>1.9180900000000001E-4</v>
      </c>
      <c r="J41" s="5"/>
      <c r="K41" s="5">
        <f t="shared" si="0"/>
        <v>3.4415200000000002E-4</v>
      </c>
      <c r="L41" s="5">
        <f t="shared" si="1"/>
        <v>-2.8551599999999998E-4</v>
      </c>
      <c r="M41" s="5">
        <f t="shared" si="1"/>
        <v>-4.2320000000000015E-5</v>
      </c>
      <c r="N41">
        <v>1</v>
      </c>
      <c r="O41" s="5">
        <f t="shared" si="2"/>
        <v>-0.82962179502080469</v>
      </c>
      <c r="P41" s="5">
        <f t="shared" si="3"/>
        <v>-0.122968920709454</v>
      </c>
      <c r="Q41" s="5">
        <f t="shared" si="4"/>
        <v>0.83868568500600393</v>
      </c>
      <c r="R41" s="5">
        <f t="shared" si="5"/>
        <v>7.3575734212290272E-2</v>
      </c>
    </row>
    <row r="42" spans="5:18" x14ac:dyDescent="0.3">
      <c r="E42" s="4">
        <v>-43.5</v>
      </c>
      <c r="F42">
        <v>3.2119999999999997E-5</v>
      </c>
      <c r="G42">
        <v>1.84239E-4</v>
      </c>
      <c r="H42">
        <v>3.9541899999999999E-4</v>
      </c>
      <c r="I42">
        <v>2.4247299999999999E-4</v>
      </c>
      <c r="J42" s="5"/>
      <c r="K42" s="5">
        <f t="shared" si="0"/>
        <v>4.27539E-4</v>
      </c>
      <c r="L42" s="5">
        <f t="shared" si="1"/>
        <v>-3.6329899999999998E-4</v>
      </c>
      <c r="M42" s="5">
        <f t="shared" si="1"/>
        <v>-5.8233999999999998E-5</v>
      </c>
      <c r="N42">
        <v>1</v>
      </c>
      <c r="O42" s="5">
        <f t="shared" si="2"/>
        <v>-0.84974470165294858</v>
      </c>
      <c r="P42" s="5">
        <f t="shared" si="3"/>
        <v>-0.13620745709748117</v>
      </c>
      <c r="Q42" s="5">
        <f t="shared" si="4"/>
        <v>0.86059196449666009</v>
      </c>
      <c r="R42" s="5">
        <f t="shared" si="5"/>
        <v>7.947008320444901E-2</v>
      </c>
    </row>
    <row r="43" spans="5:18" x14ac:dyDescent="0.3">
      <c r="E43" s="4">
        <v>-43</v>
      </c>
      <c r="F43">
        <v>4.6934999999999997E-5</v>
      </c>
      <c r="G43">
        <v>2.6625599999999998E-4</v>
      </c>
      <c r="H43">
        <v>5.9426200000000002E-4</v>
      </c>
      <c r="I43">
        <v>3.7115999999999999E-4</v>
      </c>
      <c r="J43" s="5"/>
      <c r="K43" s="5">
        <f t="shared" si="0"/>
        <v>6.4119700000000003E-4</v>
      </c>
      <c r="L43" s="5">
        <f t="shared" si="1"/>
        <v>-5.4732700000000001E-4</v>
      </c>
      <c r="M43" s="5">
        <f t="shared" si="1"/>
        <v>-1.0490400000000001E-4</v>
      </c>
      <c r="N43">
        <v>1</v>
      </c>
      <c r="O43" s="5">
        <f t="shared" si="2"/>
        <v>-0.85360193513070082</v>
      </c>
      <c r="P43" s="5">
        <f t="shared" si="3"/>
        <v>-0.16360650470916116</v>
      </c>
      <c r="Q43" s="5">
        <f t="shared" si="4"/>
        <v>0.86913943187616671</v>
      </c>
      <c r="R43" s="5">
        <f t="shared" si="5"/>
        <v>9.4684723924796488E-2</v>
      </c>
    </row>
    <row r="44" spans="5:18" x14ac:dyDescent="0.3">
      <c r="E44" s="4">
        <v>-42.5</v>
      </c>
      <c r="F44">
        <v>8.3677999999999994E-5</v>
      </c>
      <c r="G44">
        <v>5.2339200000000002E-4</v>
      </c>
      <c r="H44">
        <v>1.2011599999999999E-3</v>
      </c>
      <c r="I44">
        <v>7.5859199999999999E-4</v>
      </c>
      <c r="J44" s="5"/>
      <c r="K44" s="5">
        <f t="shared" si="0"/>
        <v>1.284838E-3</v>
      </c>
      <c r="L44" s="5">
        <f t="shared" si="1"/>
        <v>-1.1174819999999999E-3</v>
      </c>
      <c r="M44" s="5">
        <f t="shared" si="1"/>
        <v>-2.3519999999999997E-4</v>
      </c>
      <c r="N44">
        <v>1</v>
      </c>
      <c r="O44" s="5">
        <f t="shared" si="2"/>
        <v>-0.86974544650765306</v>
      </c>
      <c r="P44" s="5">
        <f t="shared" si="3"/>
        <v>-0.1830580975967398</v>
      </c>
      <c r="Q44" s="5">
        <f t="shared" si="4"/>
        <v>0.88880110756936748</v>
      </c>
      <c r="R44" s="5">
        <f t="shared" si="5"/>
        <v>0.10372267682794535</v>
      </c>
    </row>
    <row r="45" spans="5:18" x14ac:dyDescent="0.3">
      <c r="E45" s="4">
        <v>-42</v>
      </c>
      <c r="F45">
        <v>1.51516E-4</v>
      </c>
      <c r="G45">
        <v>1.03188E-3</v>
      </c>
      <c r="H45">
        <v>2.4800400000000002E-3</v>
      </c>
      <c r="I45">
        <v>1.5838200000000001E-3</v>
      </c>
      <c r="J45" s="5"/>
      <c r="K45" s="5">
        <f t="shared" si="0"/>
        <v>2.6315560000000002E-3</v>
      </c>
      <c r="L45" s="5">
        <f t="shared" si="1"/>
        <v>-2.3285240000000002E-3</v>
      </c>
      <c r="M45" s="5">
        <f t="shared" si="1"/>
        <v>-5.5194000000000011E-4</v>
      </c>
      <c r="N45">
        <v>1</v>
      </c>
      <c r="O45" s="5">
        <f t="shared" si="2"/>
        <v>-0.88484683586440871</v>
      </c>
      <c r="P45" s="5">
        <f t="shared" si="3"/>
        <v>-0.20973902892433224</v>
      </c>
      <c r="Q45" s="5">
        <f t="shared" si="4"/>
        <v>0.909364824035644</v>
      </c>
      <c r="R45" s="5">
        <f t="shared" si="5"/>
        <v>0.11636944869897284</v>
      </c>
    </row>
    <row r="46" spans="5:18" x14ac:dyDescent="0.3">
      <c r="E46" s="4">
        <v>-41.5</v>
      </c>
      <c r="F46">
        <v>2.37972E-4</v>
      </c>
      <c r="G46">
        <v>2.2075300000000001E-3</v>
      </c>
      <c r="H46">
        <v>5.65198E-3</v>
      </c>
      <c r="I46">
        <v>3.6556900000000001E-3</v>
      </c>
      <c r="J46" s="5"/>
      <c r="K46" s="5">
        <f t="shared" si="0"/>
        <v>5.8899520000000004E-3</v>
      </c>
      <c r="L46" s="5">
        <f t="shared" si="1"/>
        <v>-5.4140079999999997E-3</v>
      </c>
      <c r="M46" s="5">
        <f t="shared" si="1"/>
        <v>-1.44816E-3</v>
      </c>
      <c r="N46">
        <v>1</v>
      </c>
      <c r="O46" s="5">
        <f t="shared" si="2"/>
        <v>-0.91919390854118999</v>
      </c>
      <c r="P46" s="5">
        <f t="shared" si="3"/>
        <v>-0.24586957584713762</v>
      </c>
      <c r="Q46" s="5">
        <f t="shared" si="4"/>
        <v>0.95150895414939785</v>
      </c>
      <c r="R46" s="5">
        <f t="shared" si="5"/>
        <v>0.13068260898704032</v>
      </c>
    </row>
    <row r="47" spans="5:18" x14ac:dyDescent="0.3">
      <c r="E47" s="4">
        <v>-41</v>
      </c>
      <c r="F47">
        <v>3.8871400000000002E-4</v>
      </c>
      <c r="G47">
        <v>5.2299800000000004E-3</v>
      </c>
      <c r="H47">
        <v>1.3580399999999999E-2</v>
      </c>
      <c r="I47">
        <v>8.7443E-3</v>
      </c>
      <c r="J47" s="5"/>
      <c r="K47" s="5">
        <f t="shared" si="0"/>
        <v>1.3969113999999999E-2</v>
      </c>
      <c r="L47" s="5">
        <f t="shared" si="1"/>
        <v>-1.3191685999999999E-2</v>
      </c>
      <c r="M47" s="5">
        <f t="shared" si="1"/>
        <v>-3.5143199999999996E-3</v>
      </c>
      <c r="N47">
        <v>1</v>
      </c>
      <c r="O47" s="5">
        <f t="shared" si="2"/>
        <v>-0.94434664932937051</v>
      </c>
      <c r="P47" s="5">
        <f t="shared" si="3"/>
        <v>-0.25157787387231573</v>
      </c>
      <c r="Q47" s="5">
        <f t="shared" si="4"/>
        <v>0.97728297883556936</v>
      </c>
      <c r="R47" s="5">
        <f t="shared" si="5"/>
        <v>0.13017864746367416</v>
      </c>
    </row>
    <row r="48" spans="5:18" x14ac:dyDescent="0.3">
      <c r="E48" s="4">
        <v>-40.5</v>
      </c>
      <c r="F48">
        <v>5.3549200000000004E-4</v>
      </c>
      <c r="G48">
        <v>7.9603799999999995E-3</v>
      </c>
      <c r="H48">
        <v>2.0523199999999998E-2</v>
      </c>
      <c r="I48">
        <v>1.3005299999999999E-2</v>
      </c>
      <c r="J48" s="5"/>
      <c r="K48" s="5">
        <f t="shared" si="0"/>
        <v>2.1058691999999997E-2</v>
      </c>
      <c r="L48" s="5">
        <f t="shared" si="1"/>
        <v>-1.9987708E-2</v>
      </c>
      <c r="M48" s="5">
        <f t="shared" si="1"/>
        <v>-5.0449199999999996E-3</v>
      </c>
      <c r="N48">
        <v>1</v>
      </c>
      <c r="O48" s="5">
        <f t="shared" si="2"/>
        <v>-0.94914290023330994</v>
      </c>
      <c r="P48" s="5">
        <f t="shared" si="3"/>
        <v>-0.23956473649930396</v>
      </c>
      <c r="Q48" s="5">
        <f t="shared" si="4"/>
        <v>0.97890934617934866</v>
      </c>
      <c r="R48" s="5">
        <f t="shared" si="5"/>
        <v>0.1236186331405571</v>
      </c>
    </row>
    <row r="49" spans="5:18" x14ac:dyDescent="0.3">
      <c r="E49" s="4">
        <v>-40</v>
      </c>
      <c r="F49">
        <v>4.5526200000000001E-4</v>
      </c>
      <c r="G49">
        <v>5.7630800000000003E-3</v>
      </c>
      <c r="H49">
        <v>1.4803E-2</v>
      </c>
      <c r="I49">
        <v>9.4156900000000009E-3</v>
      </c>
      <c r="J49" s="5"/>
      <c r="K49" s="5">
        <f t="shared" si="0"/>
        <v>1.5258262E-2</v>
      </c>
      <c r="L49" s="5">
        <f t="shared" si="1"/>
        <v>-1.4347738000000001E-2</v>
      </c>
      <c r="M49" s="5">
        <f t="shared" si="1"/>
        <v>-3.6526100000000006E-3</v>
      </c>
      <c r="N49">
        <v>1</v>
      </c>
      <c r="O49" s="5">
        <f t="shared" si="2"/>
        <v>-0.94032583789687196</v>
      </c>
      <c r="P49" s="5">
        <f t="shared" si="3"/>
        <v>-0.23938571771804681</v>
      </c>
      <c r="Q49" s="5">
        <f t="shared" si="4"/>
        <v>0.97031860915054013</v>
      </c>
      <c r="R49" s="5">
        <f t="shared" si="5"/>
        <v>0.124641076724113</v>
      </c>
    </row>
    <row r="50" spans="5:18" x14ac:dyDescent="0.3">
      <c r="E50" s="4">
        <v>-39.5</v>
      </c>
      <c r="F50">
        <v>5.1844499999999997E-4</v>
      </c>
      <c r="G50">
        <v>7.3452300000000003E-3</v>
      </c>
      <c r="H50">
        <v>1.9018299999999998E-2</v>
      </c>
      <c r="I50">
        <v>1.21318E-2</v>
      </c>
      <c r="J50" s="5"/>
      <c r="K50" s="5">
        <f t="shared" si="0"/>
        <v>1.9536744999999998E-2</v>
      </c>
      <c r="L50" s="5">
        <f t="shared" si="1"/>
        <v>-1.8499854999999999E-2</v>
      </c>
      <c r="M50" s="5">
        <f t="shared" si="1"/>
        <v>-4.7865699999999995E-3</v>
      </c>
      <c r="N50">
        <v>1</v>
      </c>
      <c r="O50" s="5">
        <f t="shared" si="2"/>
        <v>-0.94692616400531415</v>
      </c>
      <c r="P50" s="5">
        <f t="shared" si="3"/>
        <v>-0.24500345374830865</v>
      </c>
      <c r="Q50" s="5">
        <f t="shared" si="4"/>
        <v>0.9781083030147627</v>
      </c>
      <c r="R50" s="5">
        <f t="shared" si="5"/>
        <v>0.12659165035769362</v>
      </c>
    </row>
    <row r="51" spans="5:18" x14ac:dyDescent="0.3">
      <c r="E51" s="4">
        <v>-39</v>
      </c>
      <c r="F51">
        <v>5.0569000000000005E-4</v>
      </c>
      <c r="G51">
        <v>6.7472799999999996E-3</v>
      </c>
      <c r="H51">
        <v>1.7364600000000001E-2</v>
      </c>
      <c r="I51">
        <v>1.1033100000000001E-2</v>
      </c>
      <c r="J51" s="5"/>
      <c r="K51" s="5">
        <f t="shared" si="0"/>
        <v>1.787029E-2</v>
      </c>
      <c r="L51" s="5">
        <f t="shared" si="1"/>
        <v>-1.6858910000000001E-2</v>
      </c>
      <c r="M51" s="5">
        <f t="shared" si="1"/>
        <v>-4.2858200000000009E-3</v>
      </c>
      <c r="N51">
        <v>1</v>
      </c>
      <c r="O51" s="5">
        <f t="shared" si="2"/>
        <v>-0.94340438795341319</v>
      </c>
      <c r="P51" s="5">
        <f t="shared" si="3"/>
        <v>-0.2398293480407985</v>
      </c>
      <c r="Q51" s="5">
        <f t="shared" si="4"/>
        <v>0.97341150362599915</v>
      </c>
      <c r="R51" s="5">
        <f t="shared" si="5"/>
        <v>0.12447178221249665</v>
      </c>
    </row>
    <row r="52" spans="5:18" x14ac:dyDescent="0.3">
      <c r="E52" s="4">
        <v>-38.5</v>
      </c>
      <c r="F52">
        <v>5.5802200000000003E-4</v>
      </c>
      <c r="G52">
        <v>7.3719299999999996E-3</v>
      </c>
      <c r="H52">
        <v>1.8953399999999999E-2</v>
      </c>
      <c r="I52">
        <v>1.20497E-2</v>
      </c>
      <c r="J52" s="5"/>
      <c r="K52" s="5">
        <f t="shared" si="0"/>
        <v>1.9511422E-2</v>
      </c>
      <c r="L52" s="5">
        <f t="shared" si="1"/>
        <v>-1.8395377999999997E-2</v>
      </c>
      <c r="M52" s="5">
        <f t="shared" si="1"/>
        <v>-4.6777700000000004E-3</v>
      </c>
      <c r="N52">
        <v>1</v>
      </c>
      <c r="O52" s="5">
        <f t="shared" si="2"/>
        <v>-0.94280047861196359</v>
      </c>
      <c r="P52" s="5">
        <f t="shared" si="3"/>
        <v>-0.23974521180465475</v>
      </c>
      <c r="Q52" s="5">
        <f t="shared" si="4"/>
        <v>0.97280548366783293</v>
      </c>
      <c r="R52" s="5">
        <f t="shared" si="5"/>
        <v>0.12450634653862327</v>
      </c>
    </row>
    <row r="53" spans="5:18" x14ac:dyDescent="0.3">
      <c r="E53" s="4">
        <v>-38</v>
      </c>
      <c r="F53">
        <v>6.2489900000000005E-4</v>
      </c>
      <c r="G53">
        <v>9.5825800000000003E-3</v>
      </c>
      <c r="H53">
        <v>2.4442800000000001E-2</v>
      </c>
      <c r="I53">
        <v>1.53399E-2</v>
      </c>
      <c r="J53" s="5"/>
      <c r="K53" s="5">
        <f t="shared" si="0"/>
        <v>2.5067699000000002E-2</v>
      </c>
      <c r="L53" s="5">
        <f t="shared" si="1"/>
        <v>-2.3817900999999999E-2</v>
      </c>
      <c r="M53" s="5">
        <f t="shared" si="1"/>
        <v>-5.7573199999999998E-3</v>
      </c>
      <c r="N53">
        <v>1</v>
      </c>
      <c r="O53" s="5">
        <f t="shared" si="2"/>
        <v>-0.9501430905166045</v>
      </c>
      <c r="P53" s="5">
        <f t="shared" si="3"/>
        <v>-0.22967086049660956</v>
      </c>
      <c r="Q53" s="5">
        <f t="shared" si="4"/>
        <v>0.97750733839582893</v>
      </c>
      <c r="R53" s="5">
        <f t="shared" si="5"/>
        <v>0.11858646418668377</v>
      </c>
    </row>
    <row r="54" spans="5:18" x14ac:dyDescent="0.3">
      <c r="E54" s="4">
        <v>-37.5</v>
      </c>
      <c r="F54">
        <v>6.3372000000000005E-4</v>
      </c>
      <c r="G54">
        <v>8.84157E-3</v>
      </c>
      <c r="H54">
        <v>2.2779600000000001E-2</v>
      </c>
      <c r="I54">
        <v>1.44482E-2</v>
      </c>
      <c r="J54" s="5"/>
      <c r="K54" s="5">
        <f t="shared" si="0"/>
        <v>2.3413320000000001E-2</v>
      </c>
      <c r="L54" s="5">
        <f t="shared" si="1"/>
        <v>-2.214588E-2</v>
      </c>
      <c r="M54" s="5">
        <f t="shared" si="1"/>
        <v>-5.6066299999999996E-3</v>
      </c>
      <c r="N54">
        <v>1</v>
      </c>
      <c r="O54" s="5">
        <f t="shared" si="2"/>
        <v>-0.94586671176919801</v>
      </c>
      <c r="P54" s="5">
        <f t="shared" si="3"/>
        <v>-0.23946326279229085</v>
      </c>
      <c r="Q54" s="5">
        <f t="shared" si="4"/>
        <v>0.9757081995454403</v>
      </c>
      <c r="R54" s="5">
        <f t="shared" si="5"/>
        <v>0.12397907953362161</v>
      </c>
    </row>
    <row r="55" spans="5:18" x14ac:dyDescent="0.3">
      <c r="E55" s="4">
        <v>-37</v>
      </c>
      <c r="F55">
        <v>6.7532400000000004E-4</v>
      </c>
      <c r="G55">
        <v>9.8200400000000004E-3</v>
      </c>
      <c r="H55">
        <v>2.5016900000000002E-2</v>
      </c>
      <c r="I55">
        <v>1.5744299999999999E-2</v>
      </c>
      <c r="J55" s="5"/>
      <c r="K55" s="5">
        <f t="shared" si="0"/>
        <v>2.5692224000000003E-2</v>
      </c>
      <c r="L55" s="5">
        <f t="shared" si="1"/>
        <v>-2.4341576E-2</v>
      </c>
      <c r="M55" s="5">
        <f t="shared" si="1"/>
        <v>-5.9242599999999989E-3</v>
      </c>
      <c r="N55">
        <v>1</v>
      </c>
      <c r="O55" s="5">
        <f t="shared" si="2"/>
        <v>-0.94742969701649793</v>
      </c>
      <c r="P55" s="5">
        <f t="shared" si="3"/>
        <v>-0.23058572118941506</v>
      </c>
      <c r="Q55" s="5">
        <f t="shared" si="4"/>
        <v>0.97508605035925711</v>
      </c>
      <c r="R55" s="5">
        <f t="shared" si="5"/>
        <v>0.1193693581137808</v>
      </c>
    </row>
    <row r="56" spans="5:18" x14ac:dyDescent="0.3">
      <c r="E56" s="4">
        <v>-36.5</v>
      </c>
      <c r="F56">
        <v>6.34674E-4</v>
      </c>
      <c r="G56">
        <v>8.9693700000000008E-3</v>
      </c>
      <c r="H56">
        <v>2.3120999999999999E-2</v>
      </c>
      <c r="I56">
        <v>1.4715300000000001E-2</v>
      </c>
      <c r="J56" s="5"/>
      <c r="K56" s="5">
        <f t="shared" si="0"/>
        <v>2.3755673999999997E-2</v>
      </c>
      <c r="L56" s="5">
        <f t="shared" si="1"/>
        <v>-2.2486326000000001E-2</v>
      </c>
      <c r="M56" s="5">
        <f t="shared" si="1"/>
        <v>-5.7459299999999998E-3</v>
      </c>
      <c r="N56">
        <v>1</v>
      </c>
      <c r="O56" s="5">
        <f t="shared" si="2"/>
        <v>-0.94656653395731916</v>
      </c>
      <c r="P56" s="5">
        <f t="shared" si="3"/>
        <v>-0.24187610926130745</v>
      </c>
      <c r="Q56" s="5">
        <f t="shared" si="4"/>
        <v>0.97698119502852288</v>
      </c>
      <c r="R56" s="5">
        <f t="shared" si="5"/>
        <v>0.12508826095180928</v>
      </c>
    </row>
    <row r="57" spans="5:18" x14ac:dyDescent="0.3">
      <c r="E57" s="4">
        <v>-36</v>
      </c>
      <c r="F57">
        <v>7.2372300000000001E-4</v>
      </c>
      <c r="G57">
        <v>1.1531899999999999E-2</v>
      </c>
      <c r="H57">
        <v>2.9363799999999999E-2</v>
      </c>
      <c r="I57">
        <v>1.8369799999999999E-2</v>
      </c>
      <c r="J57" s="5"/>
      <c r="K57" s="5">
        <f t="shared" si="0"/>
        <v>3.0087522999999998E-2</v>
      </c>
      <c r="L57" s="5">
        <f t="shared" si="1"/>
        <v>-2.8640077E-2</v>
      </c>
      <c r="M57" s="5">
        <f t="shared" si="1"/>
        <v>-6.8378999999999992E-3</v>
      </c>
      <c r="N57">
        <v>1</v>
      </c>
      <c r="O57" s="5">
        <f t="shared" si="2"/>
        <v>-0.95189215144098105</v>
      </c>
      <c r="P57" s="5">
        <f t="shared" si="3"/>
        <v>-0.22726696378429023</v>
      </c>
      <c r="Q57" s="5">
        <f t="shared" si="4"/>
        <v>0.97864648408026766</v>
      </c>
      <c r="R57" s="5">
        <f t="shared" si="5"/>
        <v>0.1171827103107252</v>
      </c>
    </row>
    <row r="58" spans="5:18" x14ac:dyDescent="0.3">
      <c r="E58" s="4">
        <v>-35.5</v>
      </c>
      <c r="F58">
        <v>7.3361800000000001E-4</v>
      </c>
      <c r="G58">
        <v>1.0157599999999999E-2</v>
      </c>
      <c r="H58">
        <v>2.5886699999999999E-2</v>
      </c>
      <c r="I58">
        <v>1.6302199999999999E-2</v>
      </c>
      <c r="J58" s="5"/>
      <c r="K58" s="5">
        <f t="shared" si="0"/>
        <v>2.6620317999999997E-2</v>
      </c>
      <c r="L58" s="5">
        <f t="shared" si="1"/>
        <v>-2.5153082E-2</v>
      </c>
      <c r="M58" s="5">
        <f t="shared" si="1"/>
        <v>-6.1446000000000001E-3</v>
      </c>
      <c r="N58">
        <v>1</v>
      </c>
      <c r="O58" s="5">
        <f t="shared" si="2"/>
        <v>-0.94488285226344793</v>
      </c>
      <c r="P58" s="5">
        <f t="shared" si="3"/>
        <v>-0.23082368888305543</v>
      </c>
      <c r="Q58" s="5">
        <f t="shared" si="4"/>
        <v>0.97266807280340517</v>
      </c>
      <c r="R58" s="5">
        <f t="shared" si="5"/>
        <v>0.11979781327096134</v>
      </c>
    </row>
    <row r="59" spans="5:18" x14ac:dyDescent="0.3">
      <c r="E59" s="4">
        <v>-35</v>
      </c>
      <c r="F59">
        <v>7.95487E-4</v>
      </c>
      <c r="G59">
        <v>1.29176E-2</v>
      </c>
      <c r="H59">
        <v>3.2617800000000002E-2</v>
      </c>
      <c r="I59">
        <v>2.04698E-2</v>
      </c>
      <c r="J59" s="5"/>
      <c r="K59" s="5">
        <f t="shared" si="0"/>
        <v>3.3413287E-2</v>
      </c>
      <c r="L59" s="5">
        <f t="shared" si="1"/>
        <v>-3.1822313000000005E-2</v>
      </c>
      <c r="M59" s="5">
        <f t="shared" si="1"/>
        <v>-7.5522000000000002E-3</v>
      </c>
      <c r="N59">
        <v>1</v>
      </c>
      <c r="O59" s="5">
        <f t="shared" si="2"/>
        <v>-0.95238498983952113</v>
      </c>
      <c r="P59" s="5">
        <f t="shared" si="3"/>
        <v>-0.22602385691656138</v>
      </c>
      <c r="Q59" s="5">
        <f t="shared" si="4"/>
        <v>0.97883806258597394</v>
      </c>
      <c r="R59" s="5">
        <f t="shared" si="5"/>
        <v>0.11650661641057436</v>
      </c>
    </row>
    <row r="60" spans="5:18" x14ac:dyDescent="0.3">
      <c r="E60" s="4">
        <v>-34.5</v>
      </c>
      <c r="F60">
        <v>7.9465299999999998E-4</v>
      </c>
      <c r="G60">
        <v>1.23435E-2</v>
      </c>
      <c r="H60">
        <v>3.19254E-2</v>
      </c>
      <c r="I60">
        <v>2.0252300000000001E-2</v>
      </c>
      <c r="J60" s="5"/>
      <c r="K60" s="5">
        <f t="shared" si="0"/>
        <v>3.2720052999999999E-2</v>
      </c>
      <c r="L60" s="5">
        <f t="shared" si="1"/>
        <v>-3.1130747E-2</v>
      </c>
      <c r="M60" s="5">
        <f t="shared" si="1"/>
        <v>-7.9088000000000006E-3</v>
      </c>
      <c r="N60">
        <v>1</v>
      </c>
      <c r="O60" s="5">
        <f t="shared" si="2"/>
        <v>-0.95142715691811386</v>
      </c>
      <c r="P60" s="5">
        <f t="shared" si="3"/>
        <v>-0.2417110999178394</v>
      </c>
      <c r="Q60" s="5">
        <f t="shared" si="4"/>
        <v>0.98165059504121777</v>
      </c>
      <c r="R60" s="5">
        <f t="shared" si="5"/>
        <v>0.12439389906881496</v>
      </c>
    </row>
    <row r="61" spans="5:18" x14ac:dyDescent="0.3">
      <c r="E61" s="4">
        <v>-34</v>
      </c>
      <c r="F61">
        <v>8.3363399999999998E-4</v>
      </c>
      <c r="G61">
        <v>1.40229E-2</v>
      </c>
      <c r="H61">
        <v>3.6228400000000001E-2</v>
      </c>
      <c r="I61">
        <v>2.2884499999999999E-2</v>
      </c>
      <c r="J61" s="5"/>
      <c r="K61" s="5">
        <f t="shared" si="0"/>
        <v>3.7062034000000001E-2</v>
      </c>
      <c r="L61" s="5">
        <f t="shared" si="1"/>
        <v>-3.5394766000000001E-2</v>
      </c>
      <c r="M61" s="5">
        <f t="shared" si="1"/>
        <v>-8.861599999999999E-3</v>
      </c>
      <c r="N61">
        <v>1</v>
      </c>
      <c r="O61" s="5">
        <f t="shared" si="2"/>
        <v>-0.95501412577625933</v>
      </c>
      <c r="P61" s="5">
        <f t="shared" si="3"/>
        <v>-0.23910182587388482</v>
      </c>
      <c r="Q61" s="5">
        <f t="shared" si="4"/>
        <v>0.98449056042626348</v>
      </c>
      <c r="R61" s="5">
        <f t="shared" si="5"/>
        <v>0.12266094074342254</v>
      </c>
    </row>
    <row r="62" spans="5:18" x14ac:dyDescent="0.3">
      <c r="E62" s="4">
        <v>-33.5</v>
      </c>
      <c r="F62">
        <v>8.3339600000000003E-4</v>
      </c>
      <c r="G62">
        <v>1.3465899999999999E-2</v>
      </c>
      <c r="H62">
        <v>3.4569000000000003E-2</v>
      </c>
      <c r="I62">
        <v>2.1888899999999999E-2</v>
      </c>
      <c r="J62" s="5"/>
      <c r="K62" s="5">
        <f t="shared" si="0"/>
        <v>3.5402396000000003E-2</v>
      </c>
      <c r="L62" s="5">
        <f t="shared" si="1"/>
        <v>-3.3735604000000002E-2</v>
      </c>
      <c r="M62" s="5">
        <f t="shared" si="1"/>
        <v>-8.4229999999999999E-3</v>
      </c>
      <c r="N62">
        <v>1</v>
      </c>
      <c r="O62" s="5">
        <f t="shared" si="2"/>
        <v>-0.95291866686085314</v>
      </c>
      <c r="P62" s="5">
        <f t="shared" si="3"/>
        <v>-0.23792174970304267</v>
      </c>
      <c r="Q62" s="5">
        <f t="shared" si="4"/>
        <v>0.98217144360525099</v>
      </c>
      <c r="R62" s="5">
        <f t="shared" si="5"/>
        <v>0.12233725863025174</v>
      </c>
    </row>
    <row r="63" spans="5:18" x14ac:dyDescent="0.3">
      <c r="E63" s="4">
        <v>-33</v>
      </c>
      <c r="F63">
        <v>9.2435300000000005E-4</v>
      </c>
      <c r="G63">
        <v>1.5764400000000001E-2</v>
      </c>
      <c r="H63">
        <v>4.0231900000000001E-2</v>
      </c>
      <c r="I63">
        <v>2.5276300000000002E-2</v>
      </c>
      <c r="J63" s="5"/>
      <c r="K63" s="5">
        <f t="shared" si="0"/>
        <v>4.1156253000000004E-2</v>
      </c>
      <c r="L63" s="5">
        <f t="shared" si="1"/>
        <v>-3.9307546999999998E-2</v>
      </c>
      <c r="M63" s="5">
        <f t="shared" si="1"/>
        <v>-9.5119000000000002E-3</v>
      </c>
      <c r="N63">
        <v>1</v>
      </c>
      <c r="O63" s="5">
        <f t="shared" si="2"/>
        <v>-0.95508079902220433</v>
      </c>
      <c r="P63" s="5">
        <f t="shared" si="3"/>
        <v>-0.23111676371510301</v>
      </c>
      <c r="Q63" s="5">
        <f t="shared" si="4"/>
        <v>0.98264657488388729</v>
      </c>
      <c r="R63" s="5">
        <f t="shared" si="5"/>
        <v>0.11871127217795037</v>
      </c>
    </row>
    <row r="64" spans="5:18" x14ac:dyDescent="0.3">
      <c r="E64" s="4">
        <v>-32.5</v>
      </c>
      <c r="F64">
        <v>9.3245899999999996E-4</v>
      </c>
      <c r="G64">
        <v>1.5875899999999998E-2</v>
      </c>
      <c r="H64">
        <v>3.9823799999999999E-2</v>
      </c>
      <c r="I64">
        <v>2.4723200000000001E-2</v>
      </c>
      <c r="J64" s="5"/>
      <c r="K64" s="5">
        <f t="shared" si="0"/>
        <v>4.0756258999999996E-2</v>
      </c>
      <c r="L64" s="5">
        <f t="shared" si="1"/>
        <v>-3.8891341000000003E-2</v>
      </c>
      <c r="M64" s="5">
        <f t="shared" si="1"/>
        <v>-8.8473000000000024E-3</v>
      </c>
      <c r="N64">
        <v>1</v>
      </c>
      <c r="O64" s="5">
        <f t="shared" si="2"/>
        <v>-0.95424216928251449</v>
      </c>
      <c r="P64" s="5">
        <f t="shared" si="3"/>
        <v>-0.21707831427805979</v>
      </c>
      <c r="Q64" s="5">
        <f t="shared" si="4"/>
        <v>0.97862204766028194</v>
      </c>
      <c r="R64" s="5">
        <f t="shared" si="5"/>
        <v>0.11184048194192411</v>
      </c>
    </row>
    <row r="65" spans="5:18" x14ac:dyDescent="0.3">
      <c r="E65" s="4">
        <v>-32</v>
      </c>
      <c r="F65">
        <v>9.7024800000000005E-4</v>
      </c>
      <c r="G65">
        <v>1.6667499999999998E-2</v>
      </c>
      <c r="H65">
        <v>4.2080199999999998E-2</v>
      </c>
      <c r="I65">
        <v>2.6306300000000001E-2</v>
      </c>
      <c r="J65" s="5"/>
      <c r="K65" s="5">
        <f t="shared" si="0"/>
        <v>4.3050447999999998E-2</v>
      </c>
      <c r="L65" s="5">
        <f t="shared" si="1"/>
        <v>-4.1109951999999998E-2</v>
      </c>
      <c r="M65" s="5">
        <f t="shared" si="1"/>
        <v>-9.6388000000000029E-3</v>
      </c>
      <c r="N65">
        <v>1</v>
      </c>
      <c r="O65" s="5">
        <f t="shared" si="2"/>
        <v>-0.9549250683755951</v>
      </c>
      <c r="P65" s="5">
        <f t="shared" si="3"/>
        <v>-0.22389546329459808</v>
      </c>
      <c r="Q65" s="5">
        <f t="shared" si="4"/>
        <v>0.98082162735944889</v>
      </c>
      <c r="R65" s="5">
        <f t="shared" si="5"/>
        <v>0.11515193198765393</v>
      </c>
    </row>
    <row r="66" spans="5:18" x14ac:dyDescent="0.3">
      <c r="E66" s="4">
        <v>-31.5</v>
      </c>
      <c r="F66">
        <v>1.0324799999999999E-3</v>
      </c>
      <c r="G66">
        <v>1.8244900000000001E-2</v>
      </c>
      <c r="H66">
        <v>4.5275000000000003E-2</v>
      </c>
      <c r="I66">
        <v>2.78436E-2</v>
      </c>
      <c r="J66" s="5"/>
      <c r="K66" s="5">
        <f t="shared" si="0"/>
        <v>4.6307480000000005E-2</v>
      </c>
      <c r="L66" s="5">
        <f t="shared" si="1"/>
        <v>-4.424252E-2</v>
      </c>
      <c r="M66" s="5">
        <f t="shared" si="1"/>
        <v>-9.5986999999999982E-3</v>
      </c>
      <c r="N66">
        <v>1</v>
      </c>
      <c r="O66" s="5">
        <f t="shared" si="2"/>
        <v>-0.95540763608816537</v>
      </c>
      <c r="P66" s="5">
        <f t="shared" si="3"/>
        <v>-0.20728184733870203</v>
      </c>
      <c r="Q66" s="5">
        <f t="shared" si="4"/>
        <v>0.97763465329934018</v>
      </c>
      <c r="R66" s="5">
        <f t="shared" si="5"/>
        <v>0.10682270672824491</v>
      </c>
    </row>
    <row r="67" spans="5:18" x14ac:dyDescent="0.3">
      <c r="E67" s="4">
        <v>-31</v>
      </c>
      <c r="F67">
        <v>1.05525E-3</v>
      </c>
      <c r="G67">
        <v>1.8187600000000002E-2</v>
      </c>
      <c r="H67">
        <v>4.6394600000000001E-2</v>
      </c>
      <c r="I67">
        <v>2.9041399999999998E-2</v>
      </c>
      <c r="J67" s="5"/>
      <c r="K67" s="5">
        <f t="shared" si="0"/>
        <v>4.7449850000000002E-2</v>
      </c>
      <c r="L67" s="5">
        <f t="shared" si="1"/>
        <v>-4.533935E-2</v>
      </c>
      <c r="M67" s="5">
        <f t="shared" si="1"/>
        <v>-1.0853799999999997E-2</v>
      </c>
      <c r="N67">
        <v>1</v>
      </c>
      <c r="O67" s="5">
        <f t="shared" si="2"/>
        <v>-0.95552146107943436</v>
      </c>
      <c r="P67" s="5">
        <f t="shared" si="3"/>
        <v>-0.22874255661503665</v>
      </c>
      <c r="Q67" s="5">
        <f t="shared" si="4"/>
        <v>0.98251942463757946</v>
      </c>
      <c r="R67" s="5">
        <f t="shared" si="5"/>
        <v>0.11748419729069401</v>
      </c>
    </row>
    <row r="68" spans="5:18" x14ac:dyDescent="0.3">
      <c r="E68" s="4">
        <v>-30.5</v>
      </c>
      <c r="F68">
        <v>1.1038899999999999E-3</v>
      </c>
      <c r="G68">
        <v>1.97307E-2</v>
      </c>
      <c r="H68">
        <v>4.8948499999999999E-2</v>
      </c>
      <c r="I68">
        <v>3.0235399999999999E-2</v>
      </c>
      <c r="J68" s="5"/>
      <c r="K68" s="5">
        <f t="shared" si="0"/>
        <v>5.0052390000000002E-2</v>
      </c>
      <c r="L68" s="5">
        <f t="shared" si="1"/>
        <v>-4.7844609999999996E-2</v>
      </c>
      <c r="M68" s="5">
        <f t="shared" si="1"/>
        <v>-1.0504699999999999E-2</v>
      </c>
      <c r="N68">
        <v>1</v>
      </c>
      <c r="O68" s="5">
        <f t="shared" si="2"/>
        <v>-0.95589061781065787</v>
      </c>
      <c r="P68" s="5">
        <f t="shared" si="3"/>
        <v>-0.209874093924386</v>
      </c>
      <c r="Q68" s="5">
        <f t="shared" si="4"/>
        <v>0.97865929133637886</v>
      </c>
      <c r="R68" s="5">
        <f t="shared" si="5"/>
        <v>0.10806466572056615</v>
      </c>
    </row>
    <row r="69" spans="5:18" x14ac:dyDescent="0.3">
      <c r="E69" s="4">
        <v>-30</v>
      </c>
      <c r="F69">
        <v>1.1297499999999999E-3</v>
      </c>
      <c r="G69">
        <v>1.97459E-2</v>
      </c>
      <c r="H69">
        <v>4.9417700000000002E-2</v>
      </c>
      <c r="I69">
        <v>3.0670300000000001E-2</v>
      </c>
      <c r="J69" s="5"/>
      <c r="K69" s="5">
        <f t="shared" si="0"/>
        <v>5.0547450000000001E-2</v>
      </c>
      <c r="L69" s="5">
        <f t="shared" si="1"/>
        <v>-4.8287950000000003E-2</v>
      </c>
      <c r="M69" s="5">
        <f t="shared" si="1"/>
        <v>-1.0924400000000001E-2</v>
      </c>
      <c r="N69">
        <v>1</v>
      </c>
      <c r="O69" s="5">
        <f t="shared" si="2"/>
        <v>-0.95529942657839317</v>
      </c>
      <c r="P69" s="5">
        <f t="shared" si="3"/>
        <v>-0.21612168368532933</v>
      </c>
      <c r="Q69" s="5">
        <f t="shared" si="4"/>
        <v>0.97944146153815048</v>
      </c>
      <c r="R69" s="5">
        <f t="shared" si="5"/>
        <v>0.1112445708473911</v>
      </c>
    </row>
    <row r="70" spans="5:18" x14ac:dyDescent="0.3">
      <c r="E70" s="4">
        <v>-29.5</v>
      </c>
      <c r="F70">
        <v>1.21141E-3</v>
      </c>
      <c r="G70">
        <v>2.1991799999999999E-2</v>
      </c>
      <c r="H70">
        <v>5.4878499999999997E-2</v>
      </c>
      <c r="I70">
        <v>3.3901500000000001E-2</v>
      </c>
      <c r="J70" s="5"/>
      <c r="K70" s="5">
        <f t="shared" si="0"/>
        <v>5.608991E-2</v>
      </c>
      <c r="L70" s="5">
        <f t="shared" si="1"/>
        <v>-5.3667089999999994E-2</v>
      </c>
      <c r="M70" s="5">
        <f t="shared" si="1"/>
        <v>-1.1909700000000002E-2</v>
      </c>
      <c r="N70">
        <v>1</v>
      </c>
      <c r="O70" s="5">
        <f t="shared" si="2"/>
        <v>-0.9568047087256869</v>
      </c>
      <c r="P70" s="5">
        <f t="shared" si="3"/>
        <v>-0.21233230718323495</v>
      </c>
      <c r="Q70" s="5">
        <f t="shared" si="4"/>
        <v>0.98008176154512849</v>
      </c>
      <c r="R70" s="5">
        <f t="shared" si="5"/>
        <v>0.10918957034274294</v>
      </c>
    </row>
    <row r="71" spans="5:18" x14ac:dyDescent="0.3">
      <c r="E71" s="4">
        <v>-29</v>
      </c>
      <c r="F71">
        <v>1.22035E-3</v>
      </c>
      <c r="G71">
        <v>2.2487799999999999E-2</v>
      </c>
      <c r="H71">
        <v>5.5939000000000003E-2</v>
      </c>
      <c r="I71">
        <v>3.4572800000000001E-2</v>
      </c>
      <c r="J71" s="5"/>
      <c r="K71" s="5">
        <f t="shared" si="0"/>
        <v>5.7159350000000005E-2</v>
      </c>
      <c r="L71" s="5">
        <f t="shared" si="1"/>
        <v>-5.4718650000000001E-2</v>
      </c>
      <c r="M71" s="5">
        <f t="shared" si="1"/>
        <v>-1.2085000000000002E-2</v>
      </c>
      <c r="N71">
        <v>1</v>
      </c>
      <c r="O71" s="5">
        <f t="shared" si="2"/>
        <v>-0.95730007426606489</v>
      </c>
      <c r="P71" s="5">
        <f t="shared" si="3"/>
        <v>-0.21142647703306636</v>
      </c>
      <c r="Q71" s="5">
        <f t="shared" si="4"/>
        <v>0.98036961773630416</v>
      </c>
      <c r="R71" s="5">
        <f t="shared" si="5"/>
        <v>0.10868382411157572</v>
      </c>
    </row>
    <row r="72" spans="5:18" x14ac:dyDescent="0.3">
      <c r="E72" s="4">
        <v>-28.5</v>
      </c>
      <c r="F72">
        <v>1.3052300000000001E-3</v>
      </c>
      <c r="G72">
        <v>2.3777099999999999E-2</v>
      </c>
      <c r="H72">
        <v>5.9333999999999998E-2</v>
      </c>
      <c r="I72">
        <v>3.6678599999999999E-2</v>
      </c>
      <c r="J72" s="5"/>
      <c r="K72" s="5">
        <f t="shared" si="0"/>
        <v>6.0639229999999995E-2</v>
      </c>
      <c r="L72" s="5">
        <f t="shared" si="1"/>
        <v>-5.802877E-2</v>
      </c>
      <c r="M72" s="5">
        <f t="shared" si="1"/>
        <v>-1.29015E-2</v>
      </c>
      <c r="N72">
        <v>1</v>
      </c>
      <c r="O72" s="5">
        <f t="shared" si="2"/>
        <v>-0.95695097051859013</v>
      </c>
      <c r="P72" s="5">
        <f t="shared" si="3"/>
        <v>-0.21275830844158147</v>
      </c>
      <c r="Q72" s="5">
        <f t="shared" si="4"/>
        <v>0.98031691701581625</v>
      </c>
      <c r="R72" s="5">
        <f t="shared" si="5"/>
        <v>0.10938552556144859</v>
      </c>
    </row>
    <row r="73" spans="5:18" x14ac:dyDescent="0.3">
      <c r="E73" s="4">
        <v>-28</v>
      </c>
      <c r="F73">
        <v>1.3454000000000001E-3</v>
      </c>
      <c r="G73">
        <v>2.5245799999999999E-2</v>
      </c>
      <c r="H73">
        <v>6.2469700000000003E-2</v>
      </c>
      <c r="I73">
        <v>3.8353199999999997E-2</v>
      </c>
      <c r="J73" s="5"/>
      <c r="K73" s="5">
        <f t="shared" si="0"/>
        <v>6.38151E-2</v>
      </c>
      <c r="L73" s="5">
        <f t="shared" si="1"/>
        <v>-6.1124300000000006E-2</v>
      </c>
      <c r="M73" s="5">
        <f t="shared" si="1"/>
        <v>-1.3107399999999998E-2</v>
      </c>
      <c r="N73">
        <v>1</v>
      </c>
      <c r="O73" s="5">
        <f t="shared" si="2"/>
        <v>-0.95783443103591481</v>
      </c>
      <c r="P73" s="5">
        <f t="shared" si="3"/>
        <v>-0.20539652840785327</v>
      </c>
      <c r="Q73" s="5">
        <f t="shared" si="4"/>
        <v>0.97960937682317673</v>
      </c>
      <c r="R73" s="5">
        <f t="shared" si="5"/>
        <v>0.1056196782802083</v>
      </c>
    </row>
    <row r="74" spans="5:18" x14ac:dyDescent="0.3">
      <c r="E74" s="4">
        <v>-27.5</v>
      </c>
      <c r="F74">
        <v>1.3793799999999999E-3</v>
      </c>
      <c r="G74">
        <v>2.56692E-2</v>
      </c>
      <c r="H74">
        <v>6.3774600000000001E-2</v>
      </c>
      <c r="I74">
        <v>3.9356500000000003E-2</v>
      </c>
      <c r="J74" s="5"/>
      <c r="K74" s="5">
        <f t="shared" ref="K74:K137" si="6">F74+H74</f>
        <v>6.515398E-2</v>
      </c>
      <c r="L74" s="5">
        <f t="shared" ref="L74:M137" si="7">F74-H74</f>
        <v>-6.2395220000000001E-2</v>
      </c>
      <c r="M74" s="5">
        <f t="shared" si="7"/>
        <v>-1.3687300000000003E-2</v>
      </c>
      <c r="N74">
        <v>1</v>
      </c>
      <c r="O74" s="5">
        <f t="shared" ref="O74:O137" si="8">L74/K74</f>
        <v>-0.95765784377255236</v>
      </c>
      <c r="P74" s="5">
        <f t="shared" ref="P74:P137" si="9">M74/K74</f>
        <v>-0.2100761918151432</v>
      </c>
      <c r="Q74" s="5">
        <f t="shared" ref="Q74:Q137" si="10">SQRT(O74^2+P74^2)</f>
        <v>0.98042875932249518</v>
      </c>
      <c r="R74" s="5">
        <f t="shared" ref="R74:R137" si="11">0.5*ATAN(P74/O74)</f>
        <v>0.10797205998193833</v>
      </c>
    </row>
    <row r="75" spans="5:18" x14ac:dyDescent="0.3">
      <c r="E75" s="4">
        <v>-27</v>
      </c>
      <c r="F75">
        <v>1.48011E-3</v>
      </c>
      <c r="G75">
        <v>2.7897000000000002E-2</v>
      </c>
      <c r="H75">
        <v>6.9290599999999994E-2</v>
      </c>
      <c r="I75">
        <v>4.2698100000000003E-2</v>
      </c>
      <c r="J75" s="5"/>
      <c r="K75" s="5">
        <f t="shared" si="6"/>
        <v>7.0770710000000001E-2</v>
      </c>
      <c r="L75" s="5">
        <f t="shared" si="7"/>
        <v>-6.7810489999999987E-2</v>
      </c>
      <c r="M75" s="5">
        <f t="shared" si="7"/>
        <v>-1.4801100000000001E-2</v>
      </c>
      <c r="N75">
        <v>1</v>
      </c>
      <c r="O75" s="5">
        <f t="shared" si="8"/>
        <v>-0.95817167865067321</v>
      </c>
      <c r="P75" s="5">
        <f t="shared" si="9"/>
        <v>-0.2091416067466329</v>
      </c>
      <c r="Q75" s="5">
        <f t="shared" si="10"/>
        <v>0.98073094039130437</v>
      </c>
      <c r="R75" s="5">
        <f t="shared" si="11"/>
        <v>0.1074505212546219</v>
      </c>
    </row>
    <row r="76" spans="5:18" x14ac:dyDescent="0.3">
      <c r="E76" s="4">
        <v>-26.5</v>
      </c>
      <c r="F76">
        <v>1.4954899999999999E-3</v>
      </c>
      <c r="G76">
        <v>2.7858899999999999E-2</v>
      </c>
      <c r="H76">
        <v>6.9130399999999995E-2</v>
      </c>
      <c r="I76">
        <v>4.2663800000000002E-2</v>
      </c>
      <c r="J76" s="5"/>
      <c r="K76" s="5">
        <f t="shared" si="6"/>
        <v>7.0625889999999997E-2</v>
      </c>
      <c r="L76" s="5">
        <f t="shared" si="7"/>
        <v>-6.7634909999999993E-2</v>
      </c>
      <c r="M76" s="5">
        <f t="shared" si="7"/>
        <v>-1.4804900000000003E-2</v>
      </c>
      <c r="N76">
        <v>1</v>
      </c>
      <c r="O76" s="5">
        <f t="shared" si="8"/>
        <v>-0.95765037438820233</v>
      </c>
      <c r="P76" s="5">
        <f t="shared" si="9"/>
        <v>-0.20962426101816209</v>
      </c>
      <c r="Q76" s="5">
        <f t="shared" si="10"/>
        <v>0.98032472700288176</v>
      </c>
      <c r="R76" s="5">
        <f t="shared" si="11"/>
        <v>0.10774772918977302</v>
      </c>
    </row>
    <row r="77" spans="5:18" x14ac:dyDescent="0.3">
      <c r="E77" s="4">
        <v>-26</v>
      </c>
      <c r="F77">
        <v>1.6193500000000001E-3</v>
      </c>
      <c r="G77">
        <v>2.9609799999999999E-2</v>
      </c>
      <c r="H77">
        <v>7.3761499999999994E-2</v>
      </c>
      <c r="I77">
        <v>4.5688899999999998E-2</v>
      </c>
      <c r="J77" s="5"/>
      <c r="K77" s="5">
        <f t="shared" si="6"/>
        <v>7.5380849999999999E-2</v>
      </c>
      <c r="L77" s="5">
        <f t="shared" si="7"/>
        <v>-7.2142149999999988E-2</v>
      </c>
      <c r="M77" s="5">
        <f t="shared" si="7"/>
        <v>-1.6079099999999999E-2</v>
      </c>
      <c r="N77">
        <v>1</v>
      </c>
      <c r="O77" s="5">
        <f t="shared" si="8"/>
        <v>-0.95703550702864171</v>
      </c>
      <c r="P77" s="5">
        <f t="shared" si="9"/>
        <v>-0.21330483803247111</v>
      </c>
      <c r="Q77" s="5">
        <f t="shared" si="10"/>
        <v>0.9805181873079295</v>
      </c>
      <c r="R77" s="5">
        <f t="shared" si="11"/>
        <v>0.10964822138235471</v>
      </c>
    </row>
    <row r="78" spans="5:18" x14ac:dyDescent="0.3">
      <c r="E78" s="4">
        <v>-25.5</v>
      </c>
      <c r="F78">
        <v>1.6853899999999999E-3</v>
      </c>
      <c r="G78">
        <v>3.2303100000000001E-2</v>
      </c>
      <c r="H78">
        <v>7.9590300000000003E-2</v>
      </c>
      <c r="I78">
        <v>4.8965700000000001E-2</v>
      </c>
      <c r="J78" s="5"/>
      <c r="K78" s="5">
        <f t="shared" si="6"/>
        <v>8.1275689999999998E-2</v>
      </c>
      <c r="L78" s="5">
        <f t="shared" si="7"/>
        <v>-7.7904910000000008E-2</v>
      </c>
      <c r="M78" s="5">
        <f t="shared" si="7"/>
        <v>-1.66626E-2</v>
      </c>
      <c r="N78">
        <v>1</v>
      </c>
      <c r="O78" s="5">
        <f t="shared" si="8"/>
        <v>-0.95852659017721054</v>
      </c>
      <c r="P78" s="5">
        <f t="shared" si="9"/>
        <v>-0.20501333178469477</v>
      </c>
      <c r="Q78" s="5">
        <f t="shared" si="10"/>
        <v>0.98020594279274365</v>
      </c>
      <c r="R78" s="5">
        <f t="shared" si="11"/>
        <v>0.10535452727623916</v>
      </c>
    </row>
    <row r="79" spans="5:18" x14ac:dyDescent="0.3">
      <c r="E79" s="4">
        <v>-25</v>
      </c>
      <c r="F79">
        <v>1.7438E-3</v>
      </c>
      <c r="G79">
        <v>3.2264899999999999E-2</v>
      </c>
      <c r="H79">
        <v>8.03151E-2</v>
      </c>
      <c r="I79">
        <v>4.9606600000000001E-2</v>
      </c>
      <c r="J79" s="5"/>
      <c r="K79" s="5">
        <f t="shared" si="6"/>
        <v>8.2058900000000004E-2</v>
      </c>
      <c r="L79" s="5">
        <f t="shared" si="7"/>
        <v>-7.8571299999999997E-2</v>
      </c>
      <c r="M79" s="5">
        <f t="shared" si="7"/>
        <v>-1.7341700000000002E-2</v>
      </c>
      <c r="N79">
        <v>1</v>
      </c>
      <c r="O79" s="5">
        <f t="shared" si="8"/>
        <v>-0.95749882096884054</v>
      </c>
      <c r="P79" s="5">
        <f t="shared" si="9"/>
        <v>-0.21133234786232816</v>
      </c>
      <c r="Q79" s="5">
        <f t="shared" si="10"/>
        <v>0.98054339700480564</v>
      </c>
      <c r="R79" s="5">
        <f t="shared" si="11"/>
        <v>0.10861509901475903</v>
      </c>
    </row>
    <row r="80" spans="5:18" x14ac:dyDescent="0.3">
      <c r="E80" s="4">
        <v>-24.5</v>
      </c>
      <c r="F80">
        <v>1.82653E-3</v>
      </c>
      <c r="G80">
        <v>3.4344E-2</v>
      </c>
      <c r="H80">
        <v>8.5075899999999996E-2</v>
      </c>
      <c r="I80">
        <v>5.2486699999999997E-2</v>
      </c>
      <c r="J80" s="5"/>
      <c r="K80" s="5">
        <f t="shared" si="6"/>
        <v>8.6902430000000003E-2</v>
      </c>
      <c r="L80" s="5">
        <f t="shared" si="7"/>
        <v>-8.3249369999999989E-2</v>
      </c>
      <c r="M80" s="5">
        <f t="shared" si="7"/>
        <v>-1.8142699999999998E-2</v>
      </c>
      <c r="N80">
        <v>1</v>
      </c>
      <c r="O80" s="5">
        <f t="shared" si="8"/>
        <v>-0.95796366108519615</v>
      </c>
      <c r="P80" s="5">
        <f t="shared" si="9"/>
        <v>-0.20877091699276989</v>
      </c>
      <c r="Q80" s="5">
        <f t="shared" si="10"/>
        <v>0.98044870938859141</v>
      </c>
      <c r="R80" s="5">
        <f t="shared" si="11"/>
        <v>0.1072884510389598</v>
      </c>
    </row>
    <row r="81" spans="5:18" x14ac:dyDescent="0.3">
      <c r="E81" s="4">
        <v>-24</v>
      </c>
      <c r="F81">
        <v>1.9018699999999999E-3</v>
      </c>
      <c r="G81">
        <v>3.7342300000000002E-2</v>
      </c>
      <c r="H81">
        <v>9.1881299999999999E-2</v>
      </c>
      <c r="I81">
        <v>5.6274699999999997E-2</v>
      </c>
      <c r="J81" s="5"/>
      <c r="K81" s="5">
        <f t="shared" si="6"/>
        <v>9.3783169999999999E-2</v>
      </c>
      <c r="L81" s="5">
        <f t="shared" si="7"/>
        <v>-8.9979429999999999E-2</v>
      </c>
      <c r="M81" s="5">
        <f t="shared" si="7"/>
        <v>-1.8932399999999995E-2</v>
      </c>
      <c r="N81">
        <v>1</v>
      </c>
      <c r="O81" s="5">
        <f t="shared" si="8"/>
        <v>-0.959441123604587</v>
      </c>
      <c r="P81" s="5">
        <f t="shared" si="9"/>
        <v>-0.2018741742255033</v>
      </c>
      <c r="Q81" s="5">
        <f t="shared" si="10"/>
        <v>0.98044910723752576</v>
      </c>
      <c r="R81" s="5">
        <f t="shared" si="11"/>
        <v>0.10369150771433974</v>
      </c>
    </row>
    <row r="82" spans="5:18" x14ac:dyDescent="0.3">
      <c r="E82" s="4">
        <v>-23.5</v>
      </c>
      <c r="F82">
        <v>2.0194200000000001E-3</v>
      </c>
      <c r="G82">
        <v>3.7124900000000002E-2</v>
      </c>
      <c r="H82">
        <v>9.2201699999999998E-2</v>
      </c>
      <c r="I82">
        <v>5.7049000000000002E-2</v>
      </c>
      <c r="J82" s="5"/>
      <c r="K82" s="5">
        <f t="shared" si="6"/>
        <v>9.4221119999999992E-2</v>
      </c>
      <c r="L82" s="5">
        <f t="shared" si="7"/>
        <v>-9.0182280000000004E-2</v>
      </c>
      <c r="M82" s="5">
        <f t="shared" si="7"/>
        <v>-1.99241E-2</v>
      </c>
      <c r="N82">
        <v>1</v>
      </c>
      <c r="O82" s="5">
        <f t="shared" si="8"/>
        <v>-0.95713445138414843</v>
      </c>
      <c r="P82" s="5">
        <f t="shared" si="9"/>
        <v>-0.21146108218624446</v>
      </c>
      <c r="Q82" s="5">
        <f t="shared" si="10"/>
        <v>0.98021535761577028</v>
      </c>
      <c r="R82" s="5">
        <f t="shared" si="11"/>
        <v>0.10871928013011049</v>
      </c>
    </row>
    <row r="83" spans="5:18" x14ac:dyDescent="0.3">
      <c r="E83" s="4">
        <v>-23</v>
      </c>
      <c r="F83">
        <v>2.0957100000000002E-3</v>
      </c>
      <c r="G83">
        <v>4.0314000000000003E-2</v>
      </c>
      <c r="H83">
        <v>9.9464899999999995E-2</v>
      </c>
      <c r="I83">
        <v>6.1237600000000003E-2</v>
      </c>
      <c r="J83" s="5"/>
      <c r="K83" s="5">
        <f t="shared" si="6"/>
        <v>0.10156061</v>
      </c>
      <c r="L83" s="5">
        <f t="shared" si="7"/>
        <v>-9.7369189999999994E-2</v>
      </c>
      <c r="M83" s="5">
        <f t="shared" si="7"/>
        <v>-2.0923600000000001E-2</v>
      </c>
      <c r="N83">
        <v>1</v>
      </c>
      <c r="O83" s="5">
        <f t="shared" si="8"/>
        <v>-0.95872986584070341</v>
      </c>
      <c r="P83" s="5">
        <f t="shared" si="9"/>
        <v>-0.20602081850433945</v>
      </c>
      <c r="Q83" s="5">
        <f t="shared" si="10"/>
        <v>0.98061589489061984</v>
      </c>
      <c r="R83" s="5">
        <f t="shared" si="11"/>
        <v>0.1058351886460575</v>
      </c>
    </row>
    <row r="84" spans="5:18" x14ac:dyDescent="0.3">
      <c r="E84" s="4">
        <v>-22.5</v>
      </c>
      <c r="F84">
        <v>2.1648599999999998E-3</v>
      </c>
      <c r="G84">
        <v>4.1496499999999999E-2</v>
      </c>
      <c r="H84">
        <v>0.10241699999999999</v>
      </c>
      <c r="I84">
        <v>6.3068899999999997E-2</v>
      </c>
      <c r="J84" s="5"/>
      <c r="K84" s="5">
        <f t="shared" si="6"/>
        <v>0.10458186</v>
      </c>
      <c r="L84" s="5">
        <f t="shared" si="7"/>
        <v>-0.10025213999999999</v>
      </c>
      <c r="M84" s="5">
        <f t="shared" si="7"/>
        <v>-2.1572399999999999E-2</v>
      </c>
      <c r="N84">
        <v>1</v>
      </c>
      <c r="O84" s="5">
        <f t="shared" si="8"/>
        <v>-0.95859970361972902</v>
      </c>
      <c r="P84" s="5">
        <f t="shared" si="9"/>
        <v>-0.2062728660591808</v>
      </c>
      <c r="Q84" s="5">
        <f t="shared" si="10"/>
        <v>0.98054162943349887</v>
      </c>
      <c r="R84" s="5">
        <f t="shared" si="11"/>
        <v>0.10597478924869669</v>
      </c>
    </row>
    <row r="85" spans="5:18" x14ac:dyDescent="0.3">
      <c r="E85" s="4">
        <v>-22</v>
      </c>
      <c r="F85">
        <v>2.2816799999999999E-3</v>
      </c>
      <c r="G85">
        <v>4.3346599999999999E-2</v>
      </c>
      <c r="H85">
        <v>0.107041</v>
      </c>
      <c r="I85">
        <v>6.5899399999999997E-2</v>
      </c>
      <c r="J85" s="5"/>
      <c r="K85" s="5">
        <f t="shared" si="6"/>
        <v>0.10932267999999999</v>
      </c>
      <c r="L85" s="5">
        <f t="shared" si="7"/>
        <v>-0.10475932</v>
      </c>
      <c r="M85" s="5">
        <f t="shared" si="7"/>
        <v>-2.2552799999999998E-2</v>
      </c>
      <c r="N85">
        <v>1</v>
      </c>
      <c r="O85" s="5">
        <f t="shared" si="8"/>
        <v>-0.95825788390844435</v>
      </c>
      <c r="P85" s="5">
        <f t="shared" si="9"/>
        <v>-0.20629571100891417</v>
      </c>
      <c r="Q85" s="5">
        <f t="shared" si="10"/>
        <v>0.98021226907918413</v>
      </c>
      <c r="R85" s="5">
        <f t="shared" si="11"/>
        <v>0.10602286101558375</v>
      </c>
    </row>
    <row r="86" spans="5:18" x14ac:dyDescent="0.3">
      <c r="E86" s="4">
        <v>-21.5</v>
      </c>
      <c r="F86">
        <v>2.41281E-3</v>
      </c>
      <c r="G86">
        <v>4.6612000000000001E-2</v>
      </c>
      <c r="H86">
        <v>0.115075</v>
      </c>
      <c r="I86">
        <v>7.0824100000000001E-2</v>
      </c>
      <c r="J86" s="5"/>
      <c r="K86" s="5">
        <f t="shared" si="6"/>
        <v>0.11748781</v>
      </c>
      <c r="L86" s="5">
        <f t="shared" si="7"/>
        <v>-0.11266219</v>
      </c>
      <c r="M86" s="5">
        <f t="shared" si="7"/>
        <v>-2.42121E-2</v>
      </c>
      <c r="N86">
        <v>1</v>
      </c>
      <c r="O86" s="5">
        <f t="shared" si="8"/>
        <v>-0.95892663247361576</v>
      </c>
      <c r="P86" s="5">
        <f t="shared" si="9"/>
        <v>-0.20608180542304771</v>
      </c>
      <c r="Q86" s="5">
        <f t="shared" si="10"/>
        <v>0.98082108306949234</v>
      </c>
      <c r="R86" s="5">
        <f t="shared" si="11"/>
        <v>0.1058445106436663</v>
      </c>
    </row>
    <row r="87" spans="5:18" x14ac:dyDescent="0.3">
      <c r="E87" s="4">
        <v>-21</v>
      </c>
      <c r="F87">
        <v>2.5305900000000001E-3</v>
      </c>
      <c r="G87">
        <v>4.8504100000000001E-2</v>
      </c>
      <c r="H87">
        <v>0.119729</v>
      </c>
      <c r="I87">
        <v>7.3727100000000004E-2</v>
      </c>
      <c r="J87" s="5"/>
      <c r="K87" s="5">
        <f t="shared" si="6"/>
        <v>0.12225959</v>
      </c>
      <c r="L87" s="5">
        <f t="shared" si="7"/>
        <v>-0.11719841</v>
      </c>
      <c r="M87" s="5">
        <f t="shared" si="7"/>
        <v>-2.5223000000000002E-2</v>
      </c>
      <c r="N87">
        <v>1</v>
      </c>
      <c r="O87" s="5">
        <f t="shared" si="8"/>
        <v>-0.95860300202217263</v>
      </c>
      <c r="P87" s="5">
        <f t="shared" si="9"/>
        <v>-0.2063069244711192</v>
      </c>
      <c r="Q87" s="5">
        <f t="shared" si="10"/>
        <v>0.98055201930884506</v>
      </c>
      <c r="R87" s="5">
        <f t="shared" si="11"/>
        <v>0.10599141376307918</v>
      </c>
    </row>
    <row r="88" spans="5:18" x14ac:dyDescent="0.3">
      <c r="E88" s="4">
        <v>-20.5</v>
      </c>
      <c r="F88">
        <v>2.6660099999999999E-3</v>
      </c>
      <c r="G88">
        <v>5.0506799999999998E-2</v>
      </c>
      <c r="H88">
        <v>0.12504699999999999</v>
      </c>
      <c r="I88">
        <v>7.7232800000000004E-2</v>
      </c>
      <c r="J88" s="5"/>
      <c r="K88" s="5">
        <f t="shared" si="6"/>
        <v>0.12771300999999999</v>
      </c>
      <c r="L88" s="5">
        <f t="shared" si="7"/>
        <v>-0.12238099</v>
      </c>
      <c r="M88" s="5">
        <f t="shared" si="7"/>
        <v>-2.6726000000000007E-2</v>
      </c>
      <c r="N88">
        <v>1</v>
      </c>
      <c r="O88" s="5">
        <f t="shared" si="8"/>
        <v>-0.95824998565142272</v>
      </c>
      <c r="P88" s="5">
        <f t="shared" si="9"/>
        <v>-0.20926607242284878</v>
      </c>
      <c r="Q88" s="5">
        <f t="shared" si="10"/>
        <v>0.98083399414387995</v>
      </c>
      <c r="R88" s="5">
        <f t="shared" si="11"/>
        <v>0.10750399800453557</v>
      </c>
    </row>
    <row r="89" spans="5:18" x14ac:dyDescent="0.3">
      <c r="E89" s="4">
        <v>-20</v>
      </c>
      <c r="F89">
        <v>2.7780700000000001E-3</v>
      </c>
      <c r="G89">
        <v>5.3379299999999998E-2</v>
      </c>
      <c r="H89">
        <v>0.13178300000000001</v>
      </c>
      <c r="I89">
        <v>8.1169599999999995E-2</v>
      </c>
      <c r="J89" s="5"/>
      <c r="K89" s="5">
        <f t="shared" si="6"/>
        <v>0.13456107</v>
      </c>
      <c r="L89" s="5">
        <f t="shared" si="7"/>
        <v>-0.12900493000000002</v>
      </c>
      <c r="M89" s="5">
        <f t="shared" si="7"/>
        <v>-2.7790299999999997E-2</v>
      </c>
      <c r="N89">
        <v>1</v>
      </c>
      <c r="O89" s="5">
        <f t="shared" si="8"/>
        <v>-0.95870915711356941</v>
      </c>
      <c r="P89" s="5">
        <f t="shared" si="9"/>
        <v>-0.20652555750337001</v>
      </c>
      <c r="Q89" s="5">
        <f t="shared" si="10"/>
        <v>0.98070181698388248</v>
      </c>
      <c r="R89" s="5">
        <f t="shared" si="11"/>
        <v>0.10608899907047865</v>
      </c>
    </row>
    <row r="90" spans="5:18" x14ac:dyDescent="0.3">
      <c r="E90" s="4">
        <v>-19.5</v>
      </c>
      <c r="F90">
        <v>2.89442E-3</v>
      </c>
      <c r="G90">
        <v>5.64845E-2</v>
      </c>
      <c r="H90">
        <v>0.13919899999999999</v>
      </c>
      <c r="I90">
        <v>8.57015E-2</v>
      </c>
      <c r="J90" s="5"/>
      <c r="K90" s="5">
        <f t="shared" si="6"/>
        <v>0.14209342</v>
      </c>
      <c r="L90" s="5">
        <f t="shared" si="7"/>
        <v>-0.13630457999999998</v>
      </c>
      <c r="M90" s="5">
        <f t="shared" si="7"/>
        <v>-2.9217E-2</v>
      </c>
      <c r="N90">
        <v>1</v>
      </c>
      <c r="O90" s="5">
        <f t="shared" si="8"/>
        <v>-0.95926032324367994</v>
      </c>
      <c r="P90" s="5">
        <f t="shared" si="9"/>
        <v>-0.20561824748816659</v>
      </c>
      <c r="Q90" s="5">
        <f t="shared" si="10"/>
        <v>0.98105006572023334</v>
      </c>
      <c r="R90" s="5">
        <f t="shared" si="11"/>
        <v>0.10557779518958645</v>
      </c>
    </row>
    <row r="91" spans="5:18" x14ac:dyDescent="0.3">
      <c r="E91" s="4">
        <v>-19</v>
      </c>
      <c r="F91">
        <v>3.0236400000000002E-3</v>
      </c>
      <c r="G91">
        <v>5.90327E-2</v>
      </c>
      <c r="H91">
        <v>0.14544000000000001</v>
      </c>
      <c r="I91">
        <v>8.9478000000000002E-2</v>
      </c>
      <c r="J91" s="5"/>
      <c r="K91" s="5">
        <f t="shared" si="6"/>
        <v>0.14846364000000001</v>
      </c>
      <c r="L91" s="5">
        <f t="shared" si="7"/>
        <v>-0.14241636000000002</v>
      </c>
      <c r="M91" s="5">
        <f t="shared" si="7"/>
        <v>-3.0445300000000002E-2</v>
      </c>
      <c r="N91">
        <v>1</v>
      </c>
      <c r="O91" s="5">
        <f t="shared" si="8"/>
        <v>-0.95926760249176168</v>
      </c>
      <c r="P91" s="5">
        <f t="shared" si="9"/>
        <v>-0.20506906606897149</v>
      </c>
      <c r="Q91" s="5">
        <f t="shared" si="10"/>
        <v>0.98094222819118793</v>
      </c>
      <c r="R91" s="5">
        <f t="shared" si="11"/>
        <v>0.10530330938327279</v>
      </c>
    </row>
    <row r="92" spans="5:18" x14ac:dyDescent="0.3">
      <c r="E92" s="4">
        <v>-18.5</v>
      </c>
      <c r="F92">
        <v>3.18147E-3</v>
      </c>
      <c r="G92">
        <v>6.3164200000000004E-2</v>
      </c>
      <c r="H92">
        <v>0.155694</v>
      </c>
      <c r="I92">
        <v>9.5497600000000002E-2</v>
      </c>
      <c r="J92" s="5"/>
      <c r="K92" s="5">
        <f t="shared" si="6"/>
        <v>0.15887546999999999</v>
      </c>
      <c r="L92" s="5">
        <f t="shared" si="7"/>
        <v>-0.15251253000000001</v>
      </c>
      <c r="M92" s="5">
        <f t="shared" si="7"/>
        <v>-3.2333399999999998E-2</v>
      </c>
      <c r="N92">
        <v>1</v>
      </c>
      <c r="O92" s="5">
        <f t="shared" si="8"/>
        <v>-0.95995014208297869</v>
      </c>
      <c r="P92" s="5">
        <f t="shared" si="9"/>
        <v>-0.20351411076864162</v>
      </c>
      <c r="Q92" s="5">
        <f t="shared" si="10"/>
        <v>0.98128602790780728</v>
      </c>
      <c r="R92" s="5">
        <f t="shared" si="11"/>
        <v>0.1044558065935792</v>
      </c>
    </row>
    <row r="93" spans="5:18" x14ac:dyDescent="0.3">
      <c r="E93" s="4">
        <v>-18</v>
      </c>
      <c r="F93">
        <v>3.30307E-3</v>
      </c>
      <c r="G93">
        <v>6.5548400000000007E-2</v>
      </c>
      <c r="H93">
        <v>0.16129399999999999</v>
      </c>
      <c r="I93">
        <v>9.8133600000000001E-2</v>
      </c>
      <c r="J93" s="5"/>
      <c r="K93" s="5">
        <f t="shared" si="6"/>
        <v>0.16459706999999998</v>
      </c>
      <c r="L93" s="5">
        <f t="shared" si="7"/>
        <v>-0.15799093</v>
      </c>
      <c r="M93" s="5">
        <f t="shared" si="7"/>
        <v>-3.2585199999999995E-2</v>
      </c>
      <c r="N93">
        <v>1</v>
      </c>
      <c r="O93" s="5">
        <f t="shared" si="8"/>
        <v>-0.95986477766584799</v>
      </c>
      <c r="P93" s="5">
        <f t="shared" si="9"/>
        <v>-0.19796950213026268</v>
      </c>
      <c r="Q93" s="5">
        <f t="shared" si="10"/>
        <v>0.98006750541848486</v>
      </c>
      <c r="R93" s="5">
        <f t="shared" si="11"/>
        <v>0.1016976411380458</v>
      </c>
    </row>
    <row r="94" spans="5:18" x14ac:dyDescent="0.3">
      <c r="E94" s="4">
        <v>-17.5</v>
      </c>
      <c r="F94">
        <v>3.4413500000000001E-3</v>
      </c>
      <c r="G94">
        <v>6.8554400000000001E-2</v>
      </c>
      <c r="H94">
        <v>0.168679</v>
      </c>
      <c r="I94">
        <v>0.103882</v>
      </c>
      <c r="J94" s="5"/>
      <c r="K94" s="5">
        <f t="shared" si="6"/>
        <v>0.17212035000000001</v>
      </c>
      <c r="L94" s="5">
        <f t="shared" si="7"/>
        <v>-0.16523764999999999</v>
      </c>
      <c r="M94" s="5">
        <f t="shared" si="7"/>
        <v>-3.5327600000000001E-2</v>
      </c>
      <c r="N94">
        <v>1</v>
      </c>
      <c r="O94" s="5">
        <f t="shared" si="8"/>
        <v>-0.9600122821037721</v>
      </c>
      <c r="P94" s="5">
        <f t="shared" si="9"/>
        <v>-0.20524940833550478</v>
      </c>
      <c r="Q94" s="5">
        <f t="shared" si="10"/>
        <v>0.98170815490764229</v>
      </c>
      <c r="R94" s="5">
        <f t="shared" si="11"/>
        <v>0.10531384197022726</v>
      </c>
    </row>
    <row r="95" spans="5:18" x14ac:dyDescent="0.3">
      <c r="E95" s="4">
        <v>-17</v>
      </c>
      <c r="F95">
        <v>3.6359000000000001E-3</v>
      </c>
      <c r="G95">
        <v>7.2701000000000002E-2</v>
      </c>
      <c r="H95">
        <v>0.17888000000000001</v>
      </c>
      <c r="I95">
        <v>0.109711</v>
      </c>
      <c r="J95" s="5"/>
      <c r="K95" s="5">
        <f t="shared" si="6"/>
        <v>0.18251590000000001</v>
      </c>
      <c r="L95" s="5">
        <f t="shared" si="7"/>
        <v>-0.17524410000000001</v>
      </c>
      <c r="M95" s="5">
        <f t="shared" si="7"/>
        <v>-3.7010000000000001E-2</v>
      </c>
      <c r="N95">
        <v>1</v>
      </c>
      <c r="O95" s="5">
        <f t="shared" si="8"/>
        <v>-0.96015799171469451</v>
      </c>
      <c r="P95" s="5">
        <f t="shared" si="9"/>
        <v>-0.20277685396176443</v>
      </c>
      <c r="Q95" s="5">
        <f t="shared" si="10"/>
        <v>0.98133675237210294</v>
      </c>
      <c r="R95" s="5">
        <f t="shared" si="11"/>
        <v>0.10406637151591165</v>
      </c>
    </row>
    <row r="96" spans="5:18" x14ac:dyDescent="0.3">
      <c r="E96" s="4">
        <v>-16.5</v>
      </c>
      <c r="F96">
        <v>3.74939E-3</v>
      </c>
      <c r="G96">
        <v>7.5825199999999995E-2</v>
      </c>
      <c r="H96">
        <v>0.18570800000000001</v>
      </c>
      <c r="I96">
        <v>0.113831</v>
      </c>
      <c r="J96" s="5"/>
      <c r="K96" s="5">
        <f t="shared" si="6"/>
        <v>0.18945739</v>
      </c>
      <c r="L96" s="5">
        <f t="shared" si="7"/>
        <v>-0.18195861000000002</v>
      </c>
      <c r="M96" s="5">
        <f t="shared" si="7"/>
        <v>-3.8005800000000006E-2</v>
      </c>
      <c r="N96">
        <v>1</v>
      </c>
      <c r="O96" s="5">
        <f t="shared" si="8"/>
        <v>-0.96041970175985225</v>
      </c>
      <c r="P96" s="5">
        <f t="shared" si="9"/>
        <v>-0.20060341800338327</v>
      </c>
      <c r="Q96" s="5">
        <f t="shared" si="10"/>
        <v>0.98114613327634514</v>
      </c>
      <c r="R96" s="5">
        <f t="shared" si="11"/>
        <v>0.10295511520534754</v>
      </c>
    </row>
    <row r="97" spans="5:18" x14ac:dyDescent="0.3">
      <c r="E97" s="4">
        <v>-16</v>
      </c>
      <c r="F97">
        <v>3.9000699999999998E-3</v>
      </c>
      <c r="G97">
        <v>7.8503100000000006E-2</v>
      </c>
      <c r="H97">
        <v>0.193055</v>
      </c>
      <c r="I97">
        <v>0.11865299999999999</v>
      </c>
      <c r="J97" s="5"/>
      <c r="K97" s="5">
        <f t="shared" si="6"/>
        <v>0.19695507000000001</v>
      </c>
      <c r="L97" s="5">
        <f t="shared" si="7"/>
        <v>-0.18915493</v>
      </c>
      <c r="M97" s="5">
        <f t="shared" si="7"/>
        <v>-4.0149899999999988E-2</v>
      </c>
      <c r="N97">
        <v>1</v>
      </c>
      <c r="O97" s="5">
        <f t="shared" si="8"/>
        <v>-0.96039634826359122</v>
      </c>
      <c r="P97" s="5">
        <f t="shared" si="9"/>
        <v>-0.20385309197676396</v>
      </c>
      <c r="Q97" s="5">
        <f t="shared" si="10"/>
        <v>0.98179286454247983</v>
      </c>
      <c r="R97" s="5">
        <f t="shared" si="11"/>
        <v>0.10457755821780138</v>
      </c>
    </row>
    <row r="98" spans="5:18" x14ac:dyDescent="0.3">
      <c r="E98" s="4">
        <v>-15.5</v>
      </c>
      <c r="F98">
        <v>4.1098899999999997E-3</v>
      </c>
      <c r="G98">
        <v>8.3015900000000004E-2</v>
      </c>
      <c r="H98">
        <v>0.20349200000000001</v>
      </c>
      <c r="I98">
        <v>0.12439</v>
      </c>
      <c r="J98" s="5"/>
      <c r="K98" s="5">
        <f t="shared" si="6"/>
        <v>0.20760189000000001</v>
      </c>
      <c r="L98" s="5">
        <f t="shared" si="7"/>
        <v>-0.19938211</v>
      </c>
      <c r="M98" s="5">
        <f t="shared" si="7"/>
        <v>-4.1374099999999997E-2</v>
      </c>
      <c r="N98">
        <v>1</v>
      </c>
      <c r="O98" s="5">
        <f t="shared" si="8"/>
        <v>-0.96040604447290912</v>
      </c>
      <c r="P98" s="5">
        <f t="shared" si="9"/>
        <v>-0.19929539177124059</v>
      </c>
      <c r="Q98" s="5">
        <f t="shared" si="10"/>
        <v>0.98086615980028169</v>
      </c>
      <c r="R98" s="5">
        <f t="shared" si="11"/>
        <v>0.10230385276981695</v>
      </c>
    </row>
    <row r="99" spans="5:18" x14ac:dyDescent="0.3">
      <c r="E99" s="4">
        <v>-15</v>
      </c>
      <c r="F99">
        <v>4.2853700000000002E-3</v>
      </c>
      <c r="G99">
        <v>8.7681300000000004E-2</v>
      </c>
      <c r="H99">
        <v>0.21515000000000001</v>
      </c>
      <c r="I99">
        <v>0.13189799999999999</v>
      </c>
      <c r="J99" s="5"/>
      <c r="K99" s="5">
        <f t="shared" si="6"/>
        <v>0.21943537000000002</v>
      </c>
      <c r="L99" s="5">
        <f t="shared" si="7"/>
        <v>-0.21086463</v>
      </c>
      <c r="M99" s="5">
        <f t="shared" si="7"/>
        <v>-4.4216699999999984E-2</v>
      </c>
      <c r="N99">
        <v>1</v>
      </c>
      <c r="O99" s="5">
        <f t="shared" si="8"/>
        <v>-0.96094184816239958</v>
      </c>
      <c r="P99" s="5">
        <f t="shared" si="9"/>
        <v>-0.20150215528152995</v>
      </c>
      <c r="Q99" s="5">
        <f t="shared" si="10"/>
        <v>0.98184130801920833</v>
      </c>
      <c r="R99" s="5">
        <f t="shared" si="11"/>
        <v>0.10334876061717341</v>
      </c>
    </row>
    <row r="100" spans="5:18" x14ac:dyDescent="0.3">
      <c r="E100" s="4">
        <v>-14.5</v>
      </c>
      <c r="F100">
        <v>4.4317499999999999E-3</v>
      </c>
      <c r="G100">
        <v>9.1335799999999995E-2</v>
      </c>
      <c r="H100">
        <v>0.22412199999999999</v>
      </c>
      <c r="I100">
        <v>0.137544</v>
      </c>
      <c r="J100" s="5"/>
      <c r="K100" s="5">
        <f t="shared" si="6"/>
        <v>0.22855375</v>
      </c>
      <c r="L100" s="5">
        <f t="shared" si="7"/>
        <v>-0.21969024999999998</v>
      </c>
      <c r="M100" s="5">
        <f t="shared" si="7"/>
        <v>-4.6208200000000005E-2</v>
      </c>
      <c r="N100">
        <v>1</v>
      </c>
      <c r="O100" s="5">
        <f t="shared" si="8"/>
        <v>-0.96121918804657536</v>
      </c>
      <c r="P100" s="5">
        <f t="shared" si="9"/>
        <v>-0.20217651208960696</v>
      </c>
      <c r="Q100" s="5">
        <f t="shared" si="10"/>
        <v>0.98225132705923923</v>
      </c>
      <c r="R100" s="5">
        <f t="shared" si="11"/>
        <v>0.10365575147412942</v>
      </c>
    </row>
    <row r="101" spans="5:18" x14ac:dyDescent="0.3">
      <c r="E101" s="4">
        <v>-14</v>
      </c>
      <c r="F101">
        <v>4.5457199999999996E-3</v>
      </c>
      <c r="G101">
        <v>9.3956499999999998E-2</v>
      </c>
      <c r="H101">
        <v>0.23022599999999999</v>
      </c>
      <c r="I101">
        <v>0.141206</v>
      </c>
      <c r="J101" s="5"/>
      <c r="K101" s="5">
        <f t="shared" si="6"/>
        <v>0.23477171999999999</v>
      </c>
      <c r="L101" s="5">
        <f t="shared" si="7"/>
        <v>-0.22568027999999998</v>
      </c>
      <c r="M101" s="5">
        <f t="shared" si="7"/>
        <v>-4.72495E-2</v>
      </c>
      <c r="N101">
        <v>1</v>
      </c>
      <c r="O101" s="5">
        <f t="shared" si="8"/>
        <v>-0.96127540403929401</v>
      </c>
      <c r="P101" s="5">
        <f t="shared" si="9"/>
        <v>-0.20125720423226445</v>
      </c>
      <c r="Q101" s="5">
        <f t="shared" si="10"/>
        <v>0.982117541166176</v>
      </c>
      <c r="R101" s="5">
        <f t="shared" si="11"/>
        <v>0.10319185866629477</v>
      </c>
    </row>
    <row r="102" spans="5:18" x14ac:dyDescent="0.3">
      <c r="E102" s="4">
        <v>-13.5</v>
      </c>
      <c r="F102">
        <v>4.7517100000000001E-3</v>
      </c>
      <c r="G102">
        <v>9.8141199999999998E-2</v>
      </c>
      <c r="H102">
        <v>0.242005</v>
      </c>
      <c r="I102">
        <v>0.148316</v>
      </c>
      <c r="J102" s="5"/>
      <c r="K102" s="5">
        <f t="shared" si="6"/>
        <v>0.24675670999999999</v>
      </c>
      <c r="L102" s="5">
        <f t="shared" si="7"/>
        <v>-0.23725329000000001</v>
      </c>
      <c r="M102" s="5">
        <f t="shared" si="7"/>
        <v>-5.0174800000000006E-2</v>
      </c>
      <c r="N102">
        <v>1</v>
      </c>
      <c r="O102" s="5">
        <f t="shared" si="8"/>
        <v>-0.96148668054457365</v>
      </c>
      <c r="P102" s="5">
        <f t="shared" si="9"/>
        <v>-0.2033371250573085</v>
      </c>
      <c r="Q102" s="5">
        <f t="shared" si="10"/>
        <v>0.9827525748077155</v>
      </c>
      <c r="R102" s="5">
        <f t="shared" si="11"/>
        <v>0.10420558673186738</v>
      </c>
    </row>
    <row r="103" spans="5:18" x14ac:dyDescent="0.3">
      <c r="E103" s="4">
        <v>-13</v>
      </c>
      <c r="F103">
        <v>4.9195599999999999E-3</v>
      </c>
      <c r="G103">
        <v>0.10256999999999999</v>
      </c>
      <c r="H103">
        <v>0.25036799999999998</v>
      </c>
      <c r="I103">
        <v>0.15356500000000001</v>
      </c>
      <c r="J103" s="5"/>
      <c r="K103" s="5">
        <f t="shared" si="6"/>
        <v>0.25528755999999997</v>
      </c>
      <c r="L103" s="5">
        <f t="shared" si="7"/>
        <v>-0.24544843999999999</v>
      </c>
      <c r="M103" s="5">
        <f t="shared" si="7"/>
        <v>-5.0995000000000013E-2</v>
      </c>
      <c r="N103">
        <v>1</v>
      </c>
      <c r="O103" s="5">
        <f t="shared" si="8"/>
        <v>-0.96145867820586328</v>
      </c>
      <c r="P103" s="5">
        <f t="shared" si="9"/>
        <v>-0.19975513103732911</v>
      </c>
      <c r="Q103" s="5">
        <f t="shared" si="10"/>
        <v>0.98199027605832545</v>
      </c>
      <c r="R103" s="5">
        <f t="shared" si="11"/>
        <v>0.1024241554442329</v>
      </c>
    </row>
    <row r="104" spans="5:18" x14ac:dyDescent="0.3">
      <c r="E104" s="4">
        <v>-12.5</v>
      </c>
      <c r="F104">
        <v>5.0840700000000004E-3</v>
      </c>
      <c r="G104">
        <v>0.106629</v>
      </c>
      <c r="H104">
        <v>0.260378</v>
      </c>
      <c r="I104">
        <v>0.159303</v>
      </c>
      <c r="J104" s="5"/>
      <c r="K104" s="5">
        <f t="shared" si="6"/>
        <v>0.26546206999999999</v>
      </c>
      <c r="L104" s="5">
        <f t="shared" si="7"/>
        <v>-0.25529393</v>
      </c>
      <c r="M104" s="5">
        <f t="shared" si="7"/>
        <v>-5.2673999999999999E-2</v>
      </c>
      <c r="N104">
        <v>1</v>
      </c>
      <c r="O104" s="5">
        <f t="shared" si="8"/>
        <v>-0.96169644876196436</v>
      </c>
      <c r="P104" s="5">
        <f t="shared" si="9"/>
        <v>-0.19842382755472374</v>
      </c>
      <c r="Q104" s="5">
        <f t="shared" si="10"/>
        <v>0.98195319384522617</v>
      </c>
      <c r="R104" s="5">
        <f t="shared" si="11"/>
        <v>0.10173581520951343</v>
      </c>
    </row>
    <row r="105" spans="5:18" x14ac:dyDescent="0.3">
      <c r="E105" s="4">
        <v>-12</v>
      </c>
      <c r="F105">
        <v>5.2142400000000002E-3</v>
      </c>
      <c r="G105">
        <v>0.11081000000000001</v>
      </c>
      <c r="H105">
        <v>0.27002100000000001</v>
      </c>
      <c r="I105">
        <v>0.16491800000000001</v>
      </c>
      <c r="J105" s="5"/>
      <c r="K105" s="5">
        <f t="shared" si="6"/>
        <v>0.27523523999999999</v>
      </c>
      <c r="L105" s="5">
        <f t="shared" si="7"/>
        <v>-0.26480676000000003</v>
      </c>
      <c r="M105" s="5">
        <f t="shared" si="7"/>
        <v>-5.4108000000000003E-2</v>
      </c>
      <c r="N105">
        <v>1</v>
      </c>
      <c r="O105" s="5">
        <f t="shared" si="8"/>
        <v>-0.96211066577085125</v>
      </c>
      <c r="P105" s="5">
        <f t="shared" si="9"/>
        <v>-0.19658819851702131</v>
      </c>
      <c r="Q105" s="5">
        <f t="shared" si="10"/>
        <v>0.98198974179275333</v>
      </c>
      <c r="R105" s="5">
        <f t="shared" si="11"/>
        <v>0.10077782964333462</v>
      </c>
    </row>
    <row r="106" spans="5:18" x14ac:dyDescent="0.3">
      <c r="E106" s="4">
        <v>-11.5</v>
      </c>
      <c r="F106">
        <v>5.36588E-3</v>
      </c>
      <c r="G106">
        <v>0.11389199999999999</v>
      </c>
      <c r="H106">
        <v>0.27734599999999998</v>
      </c>
      <c r="I106">
        <v>0.16992299999999999</v>
      </c>
      <c r="J106" s="5"/>
      <c r="K106" s="5">
        <f t="shared" si="6"/>
        <v>0.28271187999999997</v>
      </c>
      <c r="L106" s="5">
        <f t="shared" si="7"/>
        <v>-0.27198011999999999</v>
      </c>
      <c r="M106" s="5">
        <f t="shared" si="7"/>
        <v>-5.6030999999999997E-2</v>
      </c>
      <c r="N106">
        <v>1</v>
      </c>
      <c r="O106" s="5">
        <f t="shared" si="8"/>
        <v>-0.96203993974360047</v>
      </c>
      <c r="P106" s="5">
        <f t="shared" si="9"/>
        <v>-0.19819117611895193</v>
      </c>
      <c r="Q106" s="5">
        <f t="shared" si="10"/>
        <v>0.98224263191600669</v>
      </c>
      <c r="R106" s="5">
        <f t="shared" si="11"/>
        <v>0.10158449746480092</v>
      </c>
    </row>
    <row r="107" spans="5:18" x14ac:dyDescent="0.3">
      <c r="E107" s="4">
        <v>-11</v>
      </c>
      <c r="F107">
        <v>5.5489800000000002E-3</v>
      </c>
      <c r="G107">
        <v>0.118836</v>
      </c>
      <c r="H107">
        <v>0.29034599999999999</v>
      </c>
      <c r="I107">
        <v>0.177674</v>
      </c>
      <c r="J107" s="5"/>
      <c r="K107" s="5">
        <f t="shared" si="6"/>
        <v>0.29589497999999997</v>
      </c>
      <c r="L107" s="5">
        <f t="shared" si="7"/>
        <v>-0.28479702000000001</v>
      </c>
      <c r="M107" s="5">
        <f t="shared" si="7"/>
        <v>-5.8838000000000001E-2</v>
      </c>
      <c r="N107">
        <v>1</v>
      </c>
      <c r="O107" s="5">
        <f t="shared" si="8"/>
        <v>-0.96249358471711832</v>
      </c>
      <c r="P107" s="5">
        <f t="shared" si="9"/>
        <v>-0.19884757761013724</v>
      </c>
      <c r="Q107" s="5">
        <f t="shared" si="10"/>
        <v>0.98281954586944809</v>
      </c>
      <c r="R107" s="5">
        <f t="shared" si="11"/>
        <v>0.10186500006338377</v>
      </c>
    </row>
    <row r="108" spans="5:18" x14ac:dyDescent="0.3">
      <c r="E108" s="4">
        <v>-10.5</v>
      </c>
      <c r="F108">
        <v>5.6743899999999996E-3</v>
      </c>
      <c r="G108">
        <v>0.122529</v>
      </c>
      <c r="H108">
        <v>0.29821999999999999</v>
      </c>
      <c r="I108">
        <v>0.18249599999999999</v>
      </c>
      <c r="J108" s="5"/>
      <c r="K108" s="5">
        <f t="shared" si="6"/>
        <v>0.30389438999999996</v>
      </c>
      <c r="L108" s="5">
        <f t="shared" si="7"/>
        <v>-0.29254561000000001</v>
      </c>
      <c r="M108" s="5">
        <f t="shared" si="7"/>
        <v>-5.9966999999999993E-2</v>
      </c>
      <c r="N108">
        <v>1</v>
      </c>
      <c r="O108" s="5">
        <f t="shared" si="8"/>
        <v>-0.96265551331829469</v>
      </c>
      <c r="P108" s="5">
        <f t="shared" si="9"/>
        <v>-0.19732842057400271</v>
      </c>
      <c r="Q108" s="5">
        <f t="shared" si="10"/>
        <v>0.98267194062328855</v>
      </c>
      <c r="R108" s="5">
        <f t="shared" si="11"/>
        <v>0.10109134333649721</v>
      </c>
    </row>
    <row r="109" spans="5:18" x14ac:dyDescent="0.3">
      <c r="E109" s="4">
        <v>-10</v>
      </c>
      <c r="F109">
        <v>5.8202999999999996E-3</v>
      </c>
      <c r="G109">
        <v>0.12707599999999999</v>
      </c>
      <c r="H109">
        <v>0.30859599999999998</v>
      </c>
      <c r="I109">
        <v>0.18795899999999999</v>
      </c>
      <c r="J109" s="5"/>
      <c r="K109" s="5">
        <f t="shared" si="6"/>
        <v>0.31441629999999998</v>
      </c>
      <c r="L109" s="5">
        <f t="shared" si="7"/>
        <v>-0.30277569999999998</v>
      </c>
      <c r="M109" s="5">
        <f t="shared" si="7"/>
        <v>-6.0882999999999993E-2</v>
      </c>
      <c r="N109">
        <v>1</v>
      </c>
      <c r="O109" s="5">
        <f t="shared" si="8"/>
        <v>-0.96297711028340449</v>
      </c>
      <c r="P109" s="5">
        <f t="shared" si="9"/>
        <v>-0.19363817969997102</v>
      </c>
      <c r="Q109" s="5">
        <f t="shared" si="10"/>
        <v>0.98225284910113364</v>
      </c>
      <c r="R109" s="5">
        <f t="shared" si="11"/>
        <v>9.9218271252630413E-2</v>
      </c>
    </row>
    <row r="110" spans="5:18" x14ac:dyDescent="0.3">
      <c r="E110" s="4">
        <v>-9.5</v>
      </c>
      <c r="F110">
        <v>5.9385599999999998E-3</v>
      </c>
      <c r="G110">
        <v>0.13037199999999999</v>
      </c>
      <c r="H110">
        <v>0.31714100000000001</v>
      </c>
      <c r="I110">
        <v>0.19342100000000001</v>
      </c>
      <c r="J110" s="5"/>
      <c r="K110" s="5">
        <f t="shared" si="6"/>
        <v>0.32307955999999999</v>
      </c>
      <c r="L110" s="5">
        <f t="shared" si="7"/>
        <v>-0.31120244000000002</v>
      </c>
      <c r="M110" s="5">
        <f t="shared" si="7"/>
        <v>-6.3049000000000022E-2</v>
      </c>
      <c r="N110">
        <v>1</v>
      </c>
      <c r="O110" s="5">
        <f t="shared" si="8"/>
        <v>-0.96323778576397723</v>
      </c>
      <c r="P110" s="5">
        <f t="shared" si="9"/>
        <v>-0.19515007387034952</v>
      </c>
      <c r="Q110" s="5">
        <f t="shared" si="10"/>
        <v>0.98280750060990718</v>
      </c>
      <c r="R110" s="5">
        <f t="shared" si="11"/>
        <v>9.9946204505559161E-2</v>
      </c>
    </row>
    <row r="111" spans="5:18" x14ac:dyDescent="0.3">
      <c r="E111" s="4">
        <v>-9</v>
      </c>
      <c r="F111">
        <v>6.0773199999999998E-3</v>
      </c>
      <c r="G111">
        <v>0.13339300000000001</v>
      </c>
      <c r="H111">
        <v>0.32464799999999999</v>
      </c>
      <c r="I111">
        <v>0.19857900000000001</v>
      </c>
      <c r="J111" s="5"/>
      <c r="K111" s="5">
        <f t="shared" si="6"/>
        <v>0.33072531999999999</v>
      </c>
      <c r="L111" s="5">
        <f t="shared" si="7"/>
        <v>-0.31857067999999999</v>
      </c>
      <c r="M111" s="5">
        <f t="shared" si="7"/>
        <v>-6.5185999999999994E-2</v>
      </c>
      <c r="N111">
        <v>1</v>
      </c>
      <c r="O111" s="5">
        <f t="shared" si="8"/>
        <v>-0.96324853506831587</v>
      </c>
      <c r="P111" s="5">
        <f t="shared" si="9"/>
        <v>-0.19710011921675666</v>
      </c>
      <c r="Q111" s="5">
        <f t="shared" si="10"/>
        <v>0.9832070978723233</v>
      </c>
      <c r="R111" s="5">
        <f t="shared" si="11"/>
        <v>0.10091704916311557</v>
      </c>
    </row>
    <row r="112" spans="5:18" x14ac:dyDescent="0.3">
      <c r="E112" s="4">
        <v>-8.5</v>
      </c>
      <c r="F112">
        <v>6.22991E-3</v>
      </c>
      <c r="G112">
        <v>0.13772699999999999</v>
      </c>
      <c r="H112">
        <v>0.334536</v>
      </c>
      <c r="I112">
        <v>0.20419399999999999</v>
      </c>
      <c r="J112" s="5"/>
      <c r="K112" s="5">
        <f t="shared" si="6"/>
        <v>0.34076591000000001</v>
      </c>
      <c r="L112" s="5">
        <f t="shared" si="7"/>
        <v>-0.32830608999999999</v>
      </c>
      <c r="M112" s="5">
        <f t="shared" si="7"/>
        <v>-6.6466999999999998E-2</v>
      </c>
      <c r="N112">
        <v>1</v>
      </c>
      <c r="O112" s="5">
        <f t="shared" si="8"/>
        <v>-0.9634358378160538</v>
      </c>
      <c r="P112" s="5">
        <f t="shared" si="9"/>
        <v>-0.19505178789744548</v>
      </c>
      <c r="Q112" s="5">
        <f t="shared" si="10"/>
        <v>0.98298210235502848</v>
      </c>
      <c r="R112" s="5">
        <f t="shared" si="11"/>
        <v>9.9877202800397913E-2</v>
      </c>
    </row>
    <row r="113" spans="5:18" x14ac:dyDescent="0.3">
      <c r="E113" s="4">
        <v>-8</v>
      </c>
      <c r="F113">
        <v>6.3400599999999998E-3</v>
      </c>
      <c r="G113">
        <v>0.14105300000000001</v>
      </c>
      <c r="H113">
        <v>0.34234799999999999</v>
      </c>
      <c r="I113">
        <v>0.20886299999999999</v>
      </c>
      <c r="J113" s="5"/>
      <c r="K113" s="5">
        <f t="shared" si="6"/>
        <v>0.34868805999999997</v>
      </c>
      <c r="L113" s="5">
        <f t="shared" si="7"/>
        <v>-0.33600794</v>
      </c>
      <c r="M113" s="5">
        <f t="shared" si="7"/>
        <v>-6.7809999999999981E-2</v>
      </c>
      <c r="N113">
        <v>1</v>
      </c>
      <c r="O113" s="5">
        <f t="shared" si="8"/>
        <v>-0.96363477430228051</v>
      </c>
      <c r="P113" s="5">
        <f t="shared" si="9"/>
        <v>-0.19447181529531005</v>
      </c>
      <c r="Q113" s="5">
        <f t="shared" si="10"/>
        <v>0.98306218785428845</v>
      </c>
      <c r="R113" s="5">
        <f t="shared" si="11"/>
        <v>9.9568008334265296E-2</v>
      </c>
    </row>
    <row r="114" spans="5:18" x14ac:dyDescent="0.3">
      <c r="E114" s="4">
        <v>-7.5</v>
      </c>
      <c r="F114">
        <v>6.4492500000000001E-3</v>
      </c>
      <c r="G114">
        <v>0.144624</v>
      </c>
      <c r="H114">
        <v>0.35083199999999998</v>
      </c>
      <c r="I114">
        <v>0.21399000000000001</v>
      </c>
      <c r="J114" s="5"/>
      <c r="K114" s="5">
        <f t="shared" si="6"/>
        <v>0.35728124999999999</v>
      </c>
      <c r="L114" s="5">
        <f t="shared" si="7"/>
        <v>-0.34438274999999996</v>
      </c>
      <c r="M114" s="5">
        <f t="shared" si="7"/>
        <v>-6.9366000000000011E-2</v>
      </c>
      <c r="N114">
        <v>1</v>
      </c>
      <c r="O114" s="5">
        <f t="shared" si="8"/>
        <v>-0.96389818945158745</v>
      </c>
      <c r="P114" s="5">
        <f t="shared" si="9"/>
        <v>-0.19414956704277095</v>
      </c>
      <c r="Q114" s="5">
        <f t="shared" si="10"/>
        <v>0.98325671826382344</v>
      </c>
      <c r="R114" s="5">
        <f t="shared" si="11"/>
        <v>9.9380880506353728E-2</v>
      </c>
    </row>
    <row r="115" spans="5:18" x14ac:dyDescent="0.3">
      <c r="E115" s="4">
        <v>-7</v>
      </c>
      <c r="F115">
        <v>6.5260200000000004E-3</v>
      </c>
      <c r="G115">
        <v>0.14682100000000001</v>
      </c>
      <c r="H115">
        <v>0.356325</v>
      </c>
      <c r="I115">
        <v>0.21731700000000001</v>
      </c>
      <c r="J115" s="5"/>
      <c r="K115" s="5">
        <f t="shared" si="6"/>
        <v>0.36285102000000002</v>
      </c>
      <c r="L115" s="5">
        <f t="shared" si="7"/>
        <v>-0.34979897999999998</v>
      </c>
      <c r="M115" s="5">
        <f t="shared" si="7"/>
        <v>-7.0496000000000003E-2</v>
      </c>
      <c r="N115">
        <v>1</v>
      </c>
      <c r="O115" s="5">
        <f t="shared" si="8"/>
        <v>-0.96402920405184467</v>
      </c>
      <c r="P115" s="5">
        <f t="shared" si="9"/>
        <v>-0.19428359330504294</v>
      </c>
      <c r="Q115" s="5">
        <f t="shared" si="10"/>
        <v>0.98341162332583421</v>
      </c>
      <c r="R115" s="5">
        <f t="shared" si="11"/>
        <v>9.9434529435382224E-2</v>
      </c>
    </row>
    <row r="116" spans="5:18" x14ac:dyDescent="0.3">
      <c r="E116" s="4">
        <v>-6.5</v>
      </c>
      <c r="F116">
        <v>6.6309300000000002E-3</v>
      </c>
      <c r="G116">
        <v>0.14956800000000001</v>
      </c>
      <c r="H116">
        <v>0.36224600000000001</v>
      </c>
      <c r="I116">
        <v>0.220613</v>
      </c>
      <c r="J116" s="5"/>
      <c r="K116" s="5">
        <f t="shared" si="6"/>
        <v>0.36887692999999999</v>
      </c>
      <c r="L116" s="5">
        <f t="shared" si="7"/>
        <v>-0.35561507000000003</v>
      </c>
      <c r="M116" s="5">
        <f t="shared" si="7"/>
        <v>-7.1044999999999997E-2</v>
      </c>
      <c r="N116">
        <v>1</v>
      </c>
      <c r="O116" s="5">
        <f t="shared" si="8"/>
        <v>-0.96404800918290023</v>
      </c>
      <c r="P116" s="5">
        <f t="shared" si="9"/>
        <v>-0.19259811124539558</v>
      </c>
      <c r="Q116" s="5">
        <f t="shared" si="10"/>
        <v>0.98309846732909056</v>
      </c>
      <c r="R116" s="5">
        <f t="shared" si="11"/>
        <v>9.8592305450492537E-2</v>
      </c>
    </row>
    <row r="117" spans="5:18" x14ac:dyDescent="0.3">
      <c r="E117" s="4">
        <v>-6</v>
      </c>
      <c r="F117">
        <v>6.7610999999999999E-3</v>
      </c>
      <c r="G117">
        <v>0.153169</v>
      </c>
      <c r="H117">
        <v>0.37091299999999999</v>
      </c>
      <c r="I117">
        <v>0.22589200000000001</v>
      </c>
      <c r="J117" s="5"/>
      <c r="K117" s="5">
        <f t="shared" si="6"/>
        <v>0.37767410000000001</v>
      </c>
      <c r="L117" s="5">
        <f t="shared" si="7"/>
        <v>-0.36415189999999997</v>
      </c>
      <c r="M117" s="5">
        <f t="shared" si="7"/>
        <v>-7.272300000000001E-2</v>
      </c>
      <c r="N117">
        <v>1</v>
      </c>
      <c r="O117" s="5">
        <f t="shared" si="8"/>
        <v>-0.96419611511618075</v>
      </c>
      <c r="P117" s="5">
        <f t="shared" si="9"/>
        <v>-0.19255490381786838</v>
      </c>
      <c r="Q117" s="5">
        <f t="shared" si="10"/>
        <v>0.98323524112464755</v>
      </c>
      <c r="R117" s="5">
        <f t="shared" si="11"/>
        <v>9.8556004126745589E-2</v>
      </c>
    </row>
    <row r="118" spans="5:18" x14ac:dyDescent="0.3">
      <c r="E118" s="4">
        <v>-5.5</v>
      </c>
      <c r="F118">
        <v>6.8345400000000001E-3</v>
      </c>
      <c r="G118">
        <v>0.15615899999999999</v>
      </c>
      <c r="H118">
        <v>0.37829800000000002</v>
      </c>
      <c r="I118">
        <v>0.23050000000000001</v>
      </c>
      <c r="J118" s="5"/>
      <c r="K118" s="5">
        <f t="shared" si="6"/>
        <v>0.38513254000000002</v>
      </c>
      <c r="L118" s="5">
        <f t="shared" si="7"/>
        <v>-0.37146346000000002</v>
      </c>
      <c r="M118" s="5">
        <f t="shared" si="7"/>
        <v>-7.4341000000000018E-2</v>
      </c>
      <c r="N118">
        <v>1</v>
      </c>
      <c r="O118" s="5">
        <f t="shared" si="8"/>
        <v>-0.96450811453116891</v>
      </c>
      <c r="P118" s="5">
        <f t="shared" si="9"/>
        <v>-0.19302705504967202</v>
      </c>
      <c r="Q118" s="5">
        <f t="shared" si="10"/>
        <v>0.98363374635970047</v>
      </c>
      <c r="R118" s="5">
        <f t="shared" si="11"/>
        <v>9.876030133432763E-2</v>
      </c>
    </row>
    <row r="119" spans="5:18" x14ac:dyDescent="0.3">
      <c r="E119" s="4">
        <v>-5</v>
      </c>
      <c r="F119">
        <v>6.9437300000000004E-3</v>
      </c>
      <c r="G119">
        <v>0.15765499999999999</v>
      </c>
      <c r="H119">
        <v>0.38122699999999998</v>
      </c>
      <c r="I119">
        <v>0.23227</v>
      </c>
      <c r="J119" s="5"/>
      <c r="K119" s="5">
        <f t="shared" si="6"/>
        <v>0.38817072999999996</v>
      </c>
      <c r="L119" s="5">
        <f t="shared" si="7"/>
        <v>-0.37428327</v>
      </c>
      <c r="M119" s="5">
        <f t="shared" si="7"/>
        <v>-7.4615000000000015E-2</v>
      </c>
      <c r="N119">
        <v>1</v>
      </c>
      <c r="O119" s="5">
        <f t="shared" si="8"/>
        <v>-0.96422331998087552</v>
      </c>
      <c r="P119" s="5">
        <f t="shared" si="9"/>
        <v>-0.19222211834467792</v>
      </c>
      <c r="Q119" s="5">
        <f t="shared" si="10"/>
        <v>0.98319680307446955</v>
      </c>
      <c r="R119" s="5">
        <f t="shared" si="11"/>
        <v>9.8387335325798686E-2</v>
      </c>
    </row>
    <row r="120" spans="5:18" x14ac:dyDescent="0.3">
      <c r="E120" s="4">
        <v>-4.5</v>
      </c>
      <c r="F120">
        <v>6.9837900000000001E-3</v>
      </c>
      <c r="G120">
        <v>0.16031000000000001</v>
      </c>
      <c r="H120">
        <v>0.38751400000000003</v>
      </c>
      <c r="I120">
        <v>0.23577999999999999</v>
      </c>
      <c r="J120" s="5"/>
      <c r="K120" s="5">
        <f t="shared" si="6"/>
        <v>0.39449779000000001</v>
      </c>
      <c r="L120" s="5">
        <f t="shared" si="7"/>
        <v>-0.38053021000000004</v>
      </c>
      <c r="M120" s="5">
        <f t="shared" si="7"/>
        <v>-7.5469999999999982E-2</v>
      </c>
      <c r="N120">
        <v>1</v>
      </c>
      <c r="O120" s="5">
        <f t="shared" si="8"/>
        <v>-0.96459402218704449</v>
      </c>
      <c r="P120" s="5">
        <f t="shared" si="9"/>
        <v>-0.1913065216410971</v>
      </c>
      <c r="Q120" s="5">
        <f t="shared" si="10"/>
        <v>0.98338182455310608</v>
      </c>
      <c r="R120" s="5">
        <f t="shared" si="11"/>
        <v>9.7893934462583959E-2</v>
      </c>
    </row>
    <row r="121" spans="5:18" x14ac:dyDescent="0.3">
      <c r="E121" s="4">
        <v>-4</v>
      </c>
      <c r="F121">
        <v>7.0934600000000002E-3</v>
      </c>
      <c r="G121">
        <v>0.162416</v>
      </c>
      <c r="H121">
        <v>0.392702</v>
      </c>
      <c r="I121">
        <v>0.23901500000000001</v>
      </c>
      <c r="J121" s="5"/>
      <c r="K121" s="5">
        <f t="shared" si="6"/>
        <v>0.39979545999999999</v>
      </c>
      <c r="L121" s="5">
        <f t="shared" si="7"/>
        <v>-0.38560854</v>
      </c>
      <c r="M121" s="5">
        <f t="shared" si="7"/>
        <v>-7.6599E-2</v>
      </c>
      <c r="N121">
        <v>1</v>
      </c>
      <c r="O121" s="5">
        <f t="shared" si="8"/>
        <v>-0.96451455451745249</v>
      </c>
      <c r="P121" s="5">
        <f t="shared" si="9"/>
        <v>-0.19159547234478352</v>
      </c>
      <c r="Q121" s="5">
        <f t="shared" si="10"/>
        <v>0.98336013286029678</v>
      </c>
      <c r="R121" s="5">
        <f t="shared" si="11"/>
        <v>9.8045908191649045E-2</v>
      </c>
    </row>
    <row r="122" spans="5:18" x14ac:dyDescent="0.3">
      <c r="E122" s="4">
        <v>-3.5</v>
      </c>
      <c r="F122">
        <v>7.1268399999999997E-3</v>
      </c>
      <c r="G122">
        <v>0.164155</v>
      </c>
      <c r="H122">
        <v>0.39691399999999999</v>
      </c>
      <c r="I122">
        <v>0.241761</v>
      </c>
      <c r="J122" s="5"/>
      <c r="K122" s="5">
        <f t="shared" si="6"/>
        <v>0.40404084000000001</v>
      </c>
      <c r="L122" s="5">
        <f t="shared" si="7"/>
        <v>-0.38978715999999997</v>
      </c>
      <c r="M122" s="5">
        <f t="shared" si="7"/>
        <v>-7.7606000000000008E-2</v>
      </c>
      <c r="N122">
        <v>1</v>
      </c>
      <c r="O122" s="5">
        <f t="shared" si="8"/>
        <v>-0.96472218006476762</v>
      </c>
      <c r="P122" s="5">
        <f t="shared" si="9"/>
        <v>-0.19207464275146049</v>
      </c>
      <c r="Q122" s="5">
        <f t="shared" si="10"/>
        <v>0.98365723354073853</v>
      </c>
      <c r="R122" s="5">
        <f t="shared" si="11"/>
        <v>9.8264243454178585E-2</v>
      </c>
    </row>
    <row r="123" spans="5:18" x14ac:dyDescent="0.3">
      <c r="E123" s="4">
        <v>-3</v>
      </c>
      <c r="F123">
        <v>7.1745200000000002E-3</v>
      </c>
      <c r="G123">
        <v>0.16534499999999999</v>
      </c>
      <c r="H123">
        <v>0.400148</v>
      </c>
      <c r="I123">
        <v>0.243836</v>
      </c>
      <c r="J123" s="5"/>
      <c r="K123" s="5">
        <f t="shared" si="6"/>
        <v>0.40732252000000002</v>
      </c>
      <c r="L123" s="5">
        <f t="shared" si="7"/>
        <v>-0.39297347999999999</v>
      </c>
      <c r="M123" s="5">
        <f t="shared" si="7"/>
        <v>-7.8491000000000005E-2</v>
      </c>
      <c r="N123">
        <v>1</v>
      </c>
      <c r="O123" s="5">
        <f t="shared" si="8"/>
        <v>-0.96477228904505441</v>
      </c>
      <c r="P123" s="5">
        <f t="shared" si="9"/>
        <v>-0.19269987821935305</v>
      </c>
      <c r="Q123" s="5">
        <f t="shared" si="10"/>
        <v>0.98382865010884257</v>
      </c>
      <c r="R123" s="5">
        <f t="shared" si="11"/>
        <v>9.8570910358428521E-2</v>
      </c>
    </row>
    <row r="124" spans="5:18" x14ac:dyDescent="0.3">
      <c r="E124" s="4">
        <v>-2.5</v>
      </c>
      <c r="F124">
        <v>7.1940700000000003E-3</v>
      </c>
      <c r="G124">
        <v>0.165772</v>
      </c>
      <c r="H124">
        <v>0.400698</v>
      </c>
      <c r="I124">
        <v>0.24429400000000001</v>
      </c>
      <c r="J124" s="5"/>
      <c r="K124" s="5">
        <f t="shared" si="6"/>
        <v>0.40789207</v>
      </c>
      <c r="L124" s="5">
        <f t="shared" si="7"/>
        <v>-0.39350393</v>
      </c>
      <c r="M124" s="5">
        <f t="shared" si="7"/>
        <v>-7.8522000000000008E-2</v>
      </c>
      <c r="N124">
        <v>1</v>
      </c>
      <c r="O124" s="5">
        <f t="shared" si="8"/>
        <v>-0.96472561969640647</v>
      </c>
      <c r="P124" s="5">
        <f t="shared" si="9"/>
        <v>-0.19250680700902081</v>
      </c>
      <c r="Q124" s="5">
        <f t="shared" si="10"/>
        <v>0.9837450848890803</v>
      </c>
      <c r="R124" s="5">
        <f t="shared" si="11"/>
        <v>9.8479326419089241E-2</v>
      </c>
    </row>
    <row r="125" spans="5:18" x14ac:dyDescent="0.3">
      <c r="E125" s="4">
        <v>-2</v>
      </c>
      <c r="F125">
        <v>7.2851499999999998E-3</v>
      </c>
      <c r="G125">
        <v>0.16714599999999999</v>
      </c>
      <c r="H125">
        <v>0.40460400000000002</v>
      </c>
      <c r="I125">
        <v>0.246888</v>
      </c>
      <c r="J125" s="5"/>
      <c r="K125" s="5">
        <f t="shared" si="6"/>
        <v>0.41188915000000004</v>
      </c>
      <c r="L125" s="5">
        <f t="shared" si="7"/>
        <v>-0.39731885</v>
      </c>
      <c r="M125" s="5">
        <f t="shared" si="7"/>
        <v>-7.9742000000000007E-2</v>
      </c>
      <c r="N125">
        <v>1</v>
      </c>
      <c r="O125" s="5">
        <f t="shared" si="8"/>
        <v>-0.96462567659284049</v>
      </c>
      <c r="P125" s="5">
        <f t="shared" si="9"/>
        <v>-0.19360063259738694</v>
      </c>
      <c r="Q125" s="5">
        <f t="shared" si="10"/>
        <v>0.98386172853928189</v>
      </c>
      <c r="R125" s="5">
        <f t="shared" si="11"/>
        <v>9.9034402241326827E-2</v>
      </c>
    </row>
    <row r="126" spans="5:18" x14ac:dyDescent="0.3">
      <c r="E126" s="4">
        <v>-1.5</v>
      </c>
      <c r="F126">
        <v>7.2603499999999996E-3</v>
      </c>
      <c r="G126">
        <v>0.16842699999999999</v>
      </c>
      <c r="H126">
        <v>0.40704499999999999</v>
      </c>
      <c r="I126">
        <v>0.2482</v>
      </c>
      <c r="J126" s="5"/>
      <c r="K126" s="5">
        <f t="shared" si="6"/>
        <v>0.41430535000000002</v>
      </c>
      <c r="L126" s="5">
        <f t="shared" si="7"/>
        <v>-0.39978464999999996</v>
      </c>
      <c r="M126" s="5">
        <f t="shared" si="7"/>
        <v>-7.9773000000000011E-2</v>
      </c>
      <c r="N126">
        <v>1</v>
      </c>
      <c r="O126" s="5">
        <f t="shared" si="8"/>
        <v>-0.96495169565152838</v>
      </c>
      <c r="P126" s="5">
        <f t="shared" si="9"/>
        <v>-0.19254639120638922</v>
      </c>
      <c r="Q126" s="5">
        <f t="shared" si="10"/>
        <v>0.98397453610719199</v>
      </c>
      <c r="R126" s="5">
        <f t="shared" si="11"/>
        <v>9.8476571573792859E-2</v>
      </c>
    </row>
    <row r="127" spans="5:18" x14ac:dyDescent="0.3">
      <c r="E127" s="4">
        <v>-1</v>
      </c>
      <c r="F127">
        <v>7.2903899999999999E-3</v>
      </c>
      <c r="G127">
        <v>0.16870199999999999</v>
      </c>
      <c r="H127">
        <v>0.40777799999999997</v>
      </c>
      <c r="I127">
        <v>0.24878</v>
      </c>
      <c r="J127" s="5"/>
      <c r="K127" s="5">
        <f t="shared" si="6"/>
        <v>0.41506838999999995</v>
      </c>
      <c r="L127" s="5">
        <f t="shared" si="7"/>
        <v>-0.40048760999999999</v>
      </c>
      <c r="M127" s="5">
        <f t="shared" si="7"/>
        <v>-8.007800000000001E-2</v>
      </c>
      <c r="N127">
        <v>1</v>
      </c>
      <c r="O127" s="5">
        <f t="shared" si="8"/>
        <v>-0.96487137938882805</v>
      </c>
      <c r="P127" s="5">
        <f t="shared" si="9"/>
        <v>-0.19292724266475705</v>
      </c>
      <c r="Q127" s="5">
        <f t="shared" si="10"/>
        <v>0.98397037543105226</v>
      </c>
      <c r="R127" s="5">
        <f t="shared" si="11"/>
        <v>9.8674344331267885E-2</v>
      </c>
    </row>
    <row r="128" spans="5:18" x14ac:dyDescent="0.3">
      <c r="E128" s="4">
        <v>-0.5</v>
      </c>
      <c r="F128">
        <v>7.2198200000000001E-3</v>
      </c>
      <c r="G128">
        <v>0.169709</v>
      </c>
      <c r="H128">
        <v>0.409304</v>
      </c>
      <c r="I128">
        <v>0.249055</v>
      </c>
      <c r="J128" s="5"/>
      <c r="K128" s="5">
        <f t="shared" si="6"/>
        <v>0.41652381999999999</v>
      </c>
      <c r="L128" s="5">
        <f t="shared" si="7"/>
        <v>-0.40208418000000001</v>
      </c>
      <c r="M128" s="5">
        <f t="shared" si="7"/>
        <v>-7.9346E-2</v>
      </c>
      <c r="N128">
        <v>1</v>
      </c>
      <c r="O128" s="5">
        <f t="shared" si="8"/>
        <v>-0.9653329790358689</v>
      </c>
      <c r="P128" s="5">
        <f t="shared" si="9"/>
        <v>-0.1904957080245735</v>
      </c>
      <c r="Q128" s="5">
        <f t="shared" si="10"/>
        <v>0.9839493763350069</v>
      </c>
      <c r="R128" s="5">
        <f t="shared" si="11"/>
        <v>9.7416735545178282E-2</v>
      </c>
    </row>
    <row r="129" spans="5:18" x14ac:dyDescent="0.3">
      <c r="E129" s="4">
        <v>0</v>
      </c>
      <c r="F129">
        <v>7.2388900000000004E-3</v>
      </c>
      <c r="G129">
        <v>0.17047200000000001</v>
      </c>
      <c r="H129">
        <v>0.41113499999999997</v>
      </c>
      <c r="I129">
        <v>0.25021599999999999</v>
      </c>
      <c r="J129" s="5"/>
      <c r="K129" s="5">
        <f t="shared" si="6"/>
        <v>0.41837388999999997</v>
      </c>
      <c r="L129" s="5">
        <f t="shared" si="7"/>
        <v>-0.40389610999999997</v>
      </c>
      <c r="M129" s="5">
        <f t="shared" si="7"/>
        <v>-7.9743999999999982E-2</v>
      </c>
      <c r="N129">
        <v>1</v>
      </c>
      <c r="O129" s="5">
        <f t="shared" si="8"/>
        <v>-0.96539511583765425</v>
      </c>
      <c r="P129" s="5">
        <f t="shared" si="9"/>
        <v>-0.19060462879268109</v>
      </c>
      <c r="Q129" s="5">
        <f t="shared" si="10"/>
        <v>0.98403142947793776</v>
      </c>
      <c r="R129" s="5">
        <f t="shared" si="11"/>
        <v>9.7464920031477331E-2</v>
      </c>
    </row>
    <row r="130" spans="5:18" x14ac:dyDescent="0.3">
      <c r="E130" s="4">
        <v>0.5</v>
      </c>
      <c r="F130">
        <v>7.1673700000000002E-3</v>
      </c>
      <c r="G130">
        <v>0.17016700000000001</v>
      </c>
      <c r="H130">
        <v>0.41034100000000001</v>
      </c>
      <c r="I130">
        <v>0.249635</v>
      </c>
      <c r="J130" s="5"/>
      <c r="K130" s="5">
        <f t="shared" si="6"/>
        <v>0.41750837000000002</v>
      </c>
      <c r="L130" s="5">
        <f t="shared" si="7"/>
        <v>-0.40317363000000001</v>
      </c>
      <c r="M130" s="5">
        <f t="shared" si="7"/>
        <v>-7.9467999999999983E-2</v>
      </c>
      <c r="N130">
        <v>1</v>
      </c>
      <c r="O130" s="5">
        <f t="shared" si="8"/>
        <v>-0.96566598173828222</v>
      </c>
      <c r="P130" s="5">
        <f t="shared" si="9"/>
        <v>-0.19033869907805676</v>
      </c>
      <c r="Q130" s="5">
        <f t="shared" si="10"/>
        <v>0.98424570542791168</v>
      </c>
      <c r="R130" s="5">
        <f t="shared" si="11"/>
        <v>9.7305732418033891E-2</v>
      </c>
    </row>
    <row r="131" spans="5:18" x14ac:dyDescent="0.3">
      <c r="E131" s="4">
        <v>1</v>
      </c>
      <c r="F131">
        <v>7.1831000000000004E-3</v>
      </c>
      <c r="G131">
        <v>0.16977</v>
      </c>
      <c r="H131">
        <v>0.409304</v>
      </c>
      <c r="I131">
        <v>0.24920700000000001</v>
      </c>
      <c r="J131" s="5"/>
      <c r="K131" s="5">
        <f t="shared" si="6"/>
        <v>0.4164871</v>
      </c>
      <c r="L131" s="5">
        <f t="shared" si="7"/>
        <v>-0.4021209</v>
      </c>
      <c r="M131" s="5">
        <f t="shared" si="7"/>
        <v>-7.9437000000000008E-2</v>
      </c>
      <c r="N131">
        <v>1</v>
      </c>
      <c r="O131" s="5">
        <f t="shared" si="8"/>
        <v>-0.9655062545754719</v>
      </c>
      <c r="P131" s="5">
        <f t="shared" si="9"/>
        <v>-0.19073099743065272</v>
      </c>
      <c r="Q131" s="5">
        <f t="shared" si="10"/>
        <v>0.98416494603559601</v>
      </c>
      <c r="R131" s="5">
        <f t="shared" si="11"/>
        <v>9.7516968246386948E-2</v>
      </c>
    </row>
    <row r="132" spans="5:18" x14ac:dyDescent="0.3">
      <c r="E132" s="4">
        <v>1.5</v>
      </c>
      <c r="F132">
        <v>7.1358999999999997E-3</v>
      </c>
      <c r="G132">
        <v>0.168244</v>
      </c>
      <c r="H132">
        <v>0.40600799999999998</v>
      </c>
      <c r="I132">
        <v>0.247285</v>
      </c>
      <c r="J132" s="5"/>
      <c r="K132" s="5">
        <f t="shared" si="6"/>
        <v>0.41314389999999995</v>
      </c>
      <c r="L132" s="5">
        <f t="shared" si="7"/>
        <v>-0.39887210000000001</v>
      </c>
      <c r="M132" s="5">
        <f t="shared" si="7"/>
        <v>-7.9041E-2</v>
      </c>
      <c r="N132">
        <v>1</v>
      </c>
      <c r="O132" s="5">
        <f t="shared" si="8"/>
        <v>-0.96545561970054516</v>
      </c>
      <c r="P132" s="5">
        <f t="shared" si="9"/>
        <v>-0.19131590712098134</v>
      </c>
      <c r="Q132" s="5">
        <f t="shared" si="10"/>
        <v>0.98422879958314957</v>
      </c>
      <c r="R132" s="5">
        <f t="shared" si="11"/>
        <v>9.7813461046918182E-2</v>
      </c>
    </row>
    <row r="133" spans="5:18" x14ac:dyDescent="0.3">
      <c r="E133" s="4">
        <v>2</v>
      </c>
      <c r="F133">
        <v>7.09394E-3</v>
      </c>
      <c r="G133">
        <v>0.170045</v>
      </c>
      <c r="H133">
        <v>0.410219</v>
      </c>
      <c r="I133">
        <v>0.249635</v>
      </c>
      <c r="J133" s="5"/>
      <c r="K133" s="5">
        <f t="shared" si="6"/>
        <v>0.41731294000000002</v>
      </c>
      <c r="L133" s="5">
        <f t="shared" si="7"/>
        <v>-0.40312505999999998</v>
      </c>
      <c r="M133" s="5">
        <f t="shared" si="7"/>
        <v>-7.9589999999999994E-2</v>
      </c>
      <c r="N133">
        <v>1</v>
      </c>
      <c r="O133" s="5">
        <f t="shared" si="8"/>
        <v>-0.9660018210794038</v>
      </c>
      <c r="P133" s="5">
        <f t="shared" si="9"/>
        <v>-0.19072018231689625</v>
      </c>
      <c r="Q133" s="5">
        <f t="shared" si="10"/>
        <v>0.98464902694905188</v>
      </c>
      <c r="R133" s="5">
        <f t="shared" si="11"/>
        <v>9.7462811500368604E-2</v>
      </c>
    </row>
    <row r="134" spans="5:18" x14ac:dyDescent="0.3">
      <c r="E134" s="4">
        <v>2.5</v>
      </c>
      <c r="F134">
        <v>6.9389600000000001E-3</v>
      </c>
      <c r="G134">
        <v>0.16589499999999999</v>
      </c>
      <c r="H134">
        <v>0.39978200000000003</v>
      </c>
      <c r="I134">
        <v>0.24316499999999999</v>
      </c>
      <c r="J134" s="5"/>
      <c r="K134" s="5">
        <f t="shared" si="6"/>
        <v>0.40672096000000002</v>
      </c>
      <c r="L134" s="5">
        <f t="shared" si="7"/>
        <v>-0.39284304000000003</v>
      </c>
      <c r="M134" s="5">
        <f t="shared" si="7"/>
        <v>-7.7270000000000005E-2</v>
      </c>
      <c r="N134">
        <v>1</v>
      </c>
      <c r="O134" s="5">
        <f t="shared" si="8"/>
        <v>-0.96587852271001728</v>
      </c>
      <c r="P134" s="5">
        <f t="shared" si="9"/>
        <v>-0.18998283245594227</v>
      </c>
      <c r="Q134" s="5">
        <f t="shared" si="10"/>
        <v>0.98438549220336846</v>
      </c>
      <c r="R134" s="5">
        <f t="shared" si="11"/>
        <v>9.7107511696235868E-2</v>
      </c>
    </row>
    <row r="135" spans="5:18" x14ac:dyDescent="0.3">
      <c r="E135" s="4">
        <v>3</v>
      </c>
      <c r="F135">
        <v>6.9613799999999997E-3</v>
      </c>
      <c r="G135">
        <v>0.16439899999999999</v>
      </c>
      <c r="H135">
        <v>0.39685199999999998</v>
      </c>
      <c r="I135">
        <v>0.24163899999999999</v>
      </c>
      <c r="J135" s="5"/>
      <c r="K135" s="5">
        <f t="shared" si="6"/>
        <v>0.40381338</v>
      </c>
      <c r="L135" s="5">
        <f t="shared" si="7"/>
        <v>-0.38989061999999997</v>
      </c>
      <c r="M135" s="5">
        <f t="shared" si="7"/>
        <v>-7.7240000000000003E-2</v>
      </c>
      <c r="N135">
        <v>1</v>
      </c>
      <c r="O135" s="5">
        <f t="shared" si="8"/>
        <v>-0.96552179623171464</v>
      </c>
      <c r="P135" s="5">
        <f t="shared" si="9"/>
        <v>-0.19127647528667824</v>
      </c>
      <c r="Q135" s="5">
        <f t="shared" si="10"/>
        <v>0.98428605039216721</v>
      </c>
      <c r="R135" s="5">
        <f t="shared" si="11"/>
        <v>9.7787278004209E-2</v>
      </c>
    </row>
    <row r="136" spans="5:18" x14ac:dyDescent="0.3">
      <c r="E136" s="4">
        <v>3.5</v>
      </c>
      <c r="F136">
        <v>6.7830399999999997E-3</v>
      </c>
      <c r="G136">
        <v>0.16348399999999999</v>
      </c>
      <c r="H136">
        <v>0.39373999999999998</v>
      </c>
      <c r="I136">
        <v>0.23947199999999999</v>
      </c>
      <c r="J136" s="5"/>
      <c r="K136" s="5">
        <f t="shared" si="6"/>
        <v>0.40052304</v>
      </c>
      <c r="L136" s="5">
        <f t="shared" si="7"/>
        <v>-0.38695695999999996</v>
      </c>
      <c r="M136" s="5">
        <f t="shared" si="7"/>
        <v>-7.5988E-2</v>
      </c>
      <c r="N136">
        <v>1</v>
      </c>
      <c r="O136" s="5">
        <f t="shared" si="8"/>
        <v>-0.96612908960243582</v>
      </c>
      <c r="P136" s="5">
        <f t="shared" si="9"/>
        <v>-0.18972191961790763</v>
      </c>
      <c r="Q136" s="5">
        <f t="shared" si="10"/>
        <v>0.98458104011784386</v>
      </c>
      <c r="R136" s="5">
        <f t="shared" si="11"/>
        <v>9.6952945422432449E-2</v>
      </c>
    </row>
    <row r="137" spans="5:18" x14ac:dyDescent="0.3">
      <c r="E137" s="4">
        <v>4</v>
      </c>
      <c r="F137">
        <v>6.7148499999999996E-3</v>
      </c>
      <c r="G137">
        <v>0.16192699999999999</v>
      </c>
      <c r="H137">
        <v>0.38989400000000002</v>
      </c>
      <c r="I137">
        <v>0.23703099999999999</v>
      </c>
      <c r="J137" s="5"/>
      <c r="K137" s="5">
        <f t="shared" si="6"/>
        <v>0.39660885000000001</v>
      </c>
      <c r="L137" s="5">
        <f t="shared" si="7"/>
        <v>-0.38317915000000002</v>
      </c>
      <c r="M137" s="5">
        <f t="shared" si="7"/>
        <v>-7.5104000000000004E-2</v>
      </c>
      <c r="N137">
        <v>1</v>
      </c>
      <c r="O137" s="5">
        <f t="shared" si="8"/>
        <v>-0.96613867794427688</v>
      </c>
      <c r="P137" s="5">
        <f t="shared" si="9"/>
        <v>-0.1893654163289599</v>
      </c>
      <c r="Q137" s="5">
        <f t="shared" si="10"/>
        <v>0.98452181586867615</v>
      </c>
      <c r="R137" s="5">
        <f t="shared" si="11"/>
        <v>9.6774346177915957E-2</v>
      </c>
    </row>
    <row r="138" spans="5:18" x14ac:dyDescent="0.3">
      <c r="E138" s="4">
        <v>4.5</v>
      </c>
      <c r="F138">
        <v>6.5746600000000004E-3</v>
      </c>
      <c r="G138">
        <v>0.16043199999999999</v>
      </c>
      <c r="H138">
        <v>0.38556099999999999</v>
      </c>
      <c r="I138">
        <v>0.23428399999999999</v>
      </c>
      <c r="J138" s="5"/>
      <c r="K138" s="5">
        <f t="shared" ref="K138:K201" si="12">F138+H138</f>
        <v>0.39213566</v>
      </c>
      <c r="L138" s="5">
        <f t="shared" ref="L138:M201" si="13">F138-H138</f>
        <v>-0.37898633999999998</v>
      </c>
      <c r="M138" s="5">
        <f t="shared" si="13"/>
        <v>-7.3852000000000001E-2</v>
      </c>
      <c r="N138">
        <v>1</v>
      </c>
      <c r="O138" s="5">
        <f t="shared" ref="O138:O201" si="14">L138/K138</f>
        <v>-0.96646742099405081</v>
      </c>
      <c r="P138" s="5">
        <f t="shared" ref="P138:P201" si="15">M138/K138</f>
        <v>-0.18833278258855621</v>
      </c>
      <c r="Q138" s="5">
        <f t="shared" ref="Q138:Q201" si="16">SQRT(O138^2+P138^2)</f>
        <v>0.98464638974630891</v>
      </c>
      <c r="R138" s="5">
        <f t="shared" ref="R138:R201" si="17">0.5*ATAN(P138/O138)</f>
        <v>9.6227660715553109E-2</v>
      </c>
    </row>
    <row r="139" spans="5:18" x14ac:dyDescent="0.3">
      <c r="E139" s="4">
        <v>5</v>
      </c>
      <c r="F139">
        <v>6.43685E-3</v>
      </c>
      <c r="G139">
        <v>0.15783800000000001</v>
      </c>
      <c r="H139">
        <v>0.379519</v>
      </c>
      <c r="I139">
        <v>0.23080500000000001</v>
      </c>
      <c r="J139" s="5"/>
      <c r="K139" s="5">
        <f t="shared" si="12"/>
        <v>0.38595584999999999</v>
      </c>
      <c r="L139" s="5">
        <f t="shared" si="13"/>
        <v>-0.37308215</v>
      </c>
      <c r="M139" s="5">
        <f t="shared" si="13"/>
        <v>-7.2967000000000004E-2</v>
      </c>
      <c r="N139">
        <v>1</v>
      </c>
      <c r="O139" s="5">
        <f t="shared" si="14"/>
        <v>-0.96664463046744853</v>
      </c>
      <c r="P139" s="5">
        <f t="shared" si="15"/>
        <v>-0.18905530256893374</v>
      </c>
      <c r="Q139" s="5">
        <f t="shared" si="16"/>
        <v>0.98495875499483798</v>
      </c>
      <c r="R139" s="5">
        <f t="shared" si="17"/>
        <v>9.6570459737548159E-2</v>
      </c>
    </row>
    <row r="140" spans="5:18" x14ac:dyDescent="0.3">
      <c r="E140" s="4">
        <v>5.5</v>
      </c>
      <c r="F140">
        <v>6.3314699999999996E-3</v>
      </c>
      <c r="G140">
        <v>0.15554899999999999</v>
      </c>
      <c r="H140">
        <v>0.37359799999999999</v>
      </c>
      <c r="I140">
        <v>0.22708200000000001</v>
      </c>
      <c r="J140" s="5"/>
      <c r="K140" s="5">
        <f t="shared" si="12"/>
        <v>0.37992946999999999</v>
      </c>
      <c r="L140" s="5">
        <f t="shared" si="13"/>
        <v>-0.36726652999999998</v>
      </c>
      <c r="M140" s="5">
        <f t="shared" si="13"/>
        <v>-7.1533000000000013E-2</v>
      </c>
      <c r="N140">
        <v>1</v>
      </c>
      <c r="O140" s="5">
        <f t="shared" si="14"/>
        <v>-0.96667028751415363</v>
      </c>
      <c r="P140" s="5">
        <f t="shared" si="15"/>
        <v>-0.18827968254213082</v>
      </c>
      <c r="Q140" s="5">
        <f t="shared" si="16"/>
        <v>0.98483535863659055</v>
      </c>
      <c r="R140" s="5">
        <f t="shared" si="17"/>
        <v>9.6181499771349876E-2</v>
      </c>
    </row>
    <row r="141" spans="5:18" x14ac:dyDescent="0.3">
      <c r="E141" s="4">
        <v>6</v>
      </c>
      <c r="F141">
        <v>6.2723500000000003E-3</v>
      </c>
      <c r="G141">
        <v>0.152589</v>
      </c>
      <c r="H141">
        <v>0.36743399999999998</v>
      </c>
      <c r="I141">
        <v>0.223603</v>
      </c>
      <c r="J141" s="5"/>
      <c r="K141" s="5">
        <f t="shared" si="12"/>
        <v>0.37370634999999996</v>
      </c>
      <c r="L141" s="5">
        <f t="shared" si="13"/>
        <v>-0.36116165</v>
      </c>
      <c r="M141" s="5">
        <f t="shared" si="13"/>
        <v>-7.1013999999999994E-2</v>
      </c>
      <c r="N141">
        <v>1</v>
      </c>
      <c r="O141" s="5">
        <f t="shared" si="14"/>
        <v>-0.96643166486199672</v>
      </c>
      <c r="P141" s="5">
        <f t="shared" si="15"/>
        <v>-0.19002620640510925</v>
      </c>
      <c r="Q141" s="5">
        <f t="shared" si="16"/>
        <v>0.98493660809650485</v>
      </c>
      <c r="R141" s="5">
        <f t="shared" si="17"/>
        <v>9.7074922829967755E-2</v>
      </c>
    </row>
    <row r="142" spans="5:18" x14ac:dyDescent="0.3">
      <c r="E142" s="4">
        <v>6.5</v>
      </c>
      <c r="F142">
        <v>6.0525199999999996E-3</v>
      </c>
      <c r="G142">
        <v>0.14941499999999999</v>
      </c>
      <c r="H142">
        <v>0.35864400000000002</v>
      </c>
      <c r="I142">
        <v>0.21740799999999999</v>
      </c>
      <c r="J142" s="5"/>
      <c r="K142" s="5">
        <f t="shared" si="12"/>
        <v>0.36469652000000002</v>
      </c>
      <c r="L142" s="5">
        <f t="shared" si="13"/>
        <v>-0.35259148000000001</v>
      </c>
      <c r="M142" s="5">
        <f t="shared" si="13"/>
        <v>-6.7992999999999998E-2</v>
      </c>
      <c r="N142">
        <v>1</v>
      </c>
      <c r="O142" s="5">
        <f t="shared" si="14"/>
        <v>-0.96680790921723081</v>
      </c>
      <c r="P142" s="5">
        <f t="shared" si="15"/>
        <v>-0.18643720537832387</v>
      </c>
      <c r="Q142" s="5">
        <f t="shared" si="16"/>
        <v>0.9846199088350146</v>
      </c>
      <c r="R142" s="5">
        <f t="shared" si="17"/>
        <v>9.5249767393324858E-2</v>
      </c>
    </row>
    <row r="143" spans="5:18" x14ac:dyDescent="0.3">
      <c r="E143" s="4">
        <v>7</v>
      </c>
      <c r="F143">
        <v>5.84272E-3</v>
      </c>
      <c r="G143">
        <v>0.14685200000000001</v>
      </c>
      <c r="H143">
        <v>0.35211399999999998</v>
      </c>
      <c r="I143">
        <v>0.21371599999999999</v>
      </c>
      <c r="J143" s="5"/>
      <c r="K143" s="5">
        <f t="shared" si="12"/>
        <v>0.35795672000000001</v>
      </c>
      <c r="L143" s="5">
        <f t="shared" si="13"/>
        <v>-0.34627127999999996</v>
      </c>
      <c r="M143" s="5">
        <f t="shared" si="13"/>
        <v>-6.6863999999999979E-2</v>
      </c>
      <c r="N143">
        <v>1</v>
      </c>
      <c r="O143" s="5">
        <f t="shared" si="14"/>
        <v>-0.96735515958465579</v>
      </c>
      <c r="P143" s="5">
        <f t="shared" si="15"/>
        <v>-0.18679353191078513</v>
      </c>
      <c r="Q143" s="5">
        <f t="shared" si="16"/>
        <v>0.98522476031551309</v>
      </c>
      <c r="R143" s="5">
        <f t="shared" si="17"/>
        <v>9.5374743428506895E-2</v>
      </c>
    </row>
    <row r="144" spans="5:18" x14ac:dyDescent="0.3">
      <c r="E144" s="4">
        <v>7.5</v>
      </c>
      <c r="F144">
        <v>5.8431899999999998E-3</v>
      </c>
      <c r="G144">
        <v>0.14422699999999999</v>
      </c>
      <c r="H144">
        <v>0.34643699999999999</v>
      </c>
      <c r="I144">
        <v>0.210511</v>
      </c>
      <c r="J144" s="5"/>
      <c r="K144" s="5">
        <f t="shared" si="12"/>
        <v>0.35228018999999999</v>
      </c>
      <c r="L144" s="5">
        <f t="shared" si="13"/>
        <v>-0.34059381</v>
      </c>
      <c r="M144" s="5">
        <f t="shared" si="13"/>
        <v>-6.628400000000001E-2</v>
      </c>
      <c r="N144">
        <v>1</v>
      </c>
      <c r="O144" s="5">
        <f t="shared" si="14"/>
        <v>-0.96682646276533457</v>
      </c>
      <c r="P144" s="5">
        <f t="shared" si="15"/>
        <v>-0.18815704624208365</v>
      </c>
      <c r="Q144" s="5">
        <f t="shared" si="16"/>
        <v>0.98496521926100233</v>
      </c>
      <c r="R144" s="5">
        <f t="shared" si="17"/>
        <v>9.6105237329947052E-2</v>
      </c>
    </row>
    <row r="145" spans="5:18" x14ac:dyDescent="0.3">
      <c r="E145" s="4">
        <v>8</v>
      </c>
      <c r="F145">
        <v>5.6095399999999997E-3</v>
      </c>
      <c r="G145">
        <v>0.14068700000000001</v>
      </c>
      <c r="H145">
        <v>0.33758700000000003</v>
      </c>
      <c r="I145">
        <v>0.204682</v>
      </c>
      <c r="J145" s="5"/>
      <c r="K145" s="5">
        <f t="shared" si="12"/>
        <v>0.34319654000000005</v>
      </c>
      <c r="L145" s="5">
        <f t="shared" si="13"/>
        <v>-0.33197746</v>
      </c>
      <c r="M145" s="5">
        <f t="shared" si="13"/>
        <v>-6.3994999999999996E-2</v>
      </c>
      <c r="N145">
        <v>1</v>
      </c>
      <c r="O145" s="5">
        <f t="shared" si="14"/>
        <v>-0.96731004339379401</v>
      </c>
      <c r="P145" s="5">
        <f t="shared" si="15"/>
        <v>-0.18646749760355971</v>
      </c>
      <c r="Q145" s="5">
        <f t="shared" si="16"/>
        <v>0.98511869727106349</v>
      </c>
      <c r="R145" s="5">
        <f t="shared" si="17"/>
        <v>9.521660662716247E-2</v>
      </c>
    </row>
    <row r="146" spans="5:18" x14ac:dyDescent="0.3">
      <c r="E146" s="4">
        <v>8.5</v>
      </c>
      <c r="F146">
        <v>5.4488499999999999E-3</v>
      </c>
      <c r="G146">
        <v>0.13730000000000001</v>
      </c>
      <c r="H146">
        <v>0.32861499999999999</v>
      </c>
      <c r="I146">
        <v>0.19897599999999999</v>
      </c>
      <c r="J146" s="5"/>
      <c r="K146" s="5">
        <f t="shared" si="12"/>
        <v>0.33406385</v>
      </c>
      <c r="L146" s="5">
        <f t="shared" si="13"/>
        <v>-0.32316614999999999</v>
      </c>
      <c r="M146" s="5">
        <f t="shared" si="13"/>
        <v>-6.1675999999999981E-2</v>
      </c>
      <c r="N146">
        <v>1</v>
      </c>
      <c r="O146" s="5">
        <f t="shared" si="14"/>
        <v>-0.96737839188526387</v>
      </c>
      <c r="P146" s="5">
        <f t="shared" si="15"/>
        <v>-0.18462338861268582</v>
      </c>
      <c r="Q146" s="5">
        <f t="shared" si="16"/>
        <v>0.98483843787158809</v>
      </c>
      <c r="R146" s="5">
        <f t="shared" si="17"/>
        <v>9.4290713577437665E-2</v>
      </c>
    </row>
    <row r="147" spans="5:18" x14ac:dyDescent="0.3">
      <c r="E147" s="4">
        <v>9</v>
      </c>
      <c r="F147">
        <v>5.3024600000000002E-3</v>
      </c>
      <c r="G147">
        <v>0.13406499999999999</v>
      </c>
      <c r="H147">
        <v>0.321108</v>
      </c>
      <c r="I147">
        <v>0.19473399999999999</v>
      </c>
      <c r="J147" s="5"/>
      <c r="K147" s="5">
        <f t="shared" si="12"/>
        <v>0.32641046000000001</v>
      </c>
      <c r="L147" s="5">
        <f t="shared" si="13"/>
        <v>-0.31580554</v>
      </c>
      <c r="M147" s="5">
        <f t="shared" si="13"/>
        <v>-6.0669000000000001E-2</v>
      </c>
      <c r="N147">
        <v>1</v>
      </c>
      <c r="O147" s="5">
        <f t="shared" si="14"/>
        <v>-0.96751047745222374</v>
      </c>
      <c r="P147" s="5">
        <f t="shared" si="15"/>
        <v>-0.18586720535855375</v>
      </c>
      <c r="Q147" s="5">
        <f t="shared" si="16"/>
        <v>0.98520208181247204</v>
      </c>
      <c r="R147" s="5">
        <f t="shared" si="17"/>
        <v>9.4898205239620032E-2</v>
      </c>
    </row>
    <row r="148" spans="5:18" x14ac:dyDescent="0.3">
      <c r="E148" s="4">
        <v>9.5</v>
      </c>
      <c r="F148">
        <v>5.0835899999999998E-3</v>
      </c>
      <c r="G148">
        <v>0.13006699999999999</v>
      </c>
      <c r="H148">
        <v>0.31158599999999997</v>
      </c>
      <c r="I148">
        <v>0.18887399999999999</v>
      </c>
      <c r="J148" s="5"/>
      <c r="K148" s="5">
        <f t="shared" si="12"/>
        <v>0.31666959</v>
      </c>
      <c r="L148" s="5">
        <f t="shared" si="13"/>
        <v>-0.30650240999999995</v>
      </c>
      <c r="M148" s="5">
        <f t="shared" si="13"/>
        <v>-5.8806999999999998E-2</v>
      </c>
      <c r="N148">
        <v>1</v>
      </c>
      <c r="O148" s="5">
        <f t="shared" si="14"/>
        <v>-0.96789341218397362</v>
      </c>
      <c r="P148" s="5">
        <f t="shared" si="15"/>
        <v>-0.18570460144278456</v>
      </c>
      <c r="Q148" s="5">
        <f t="shared" si="16"/>
        <v>0.98554749065996761</v>
      </c>
      <c r="R148" s="5">
        <f t="shared" si="17"/>
        <v>9.4780540663687227E-2</v>
      </c>
    </row>
    <row r="149" spans="5:18" x14ac:dyDescent="0.3">
      <c r="E149" s="4">
        <v>10</v>
      </c>
      <c r="F149">
        <v>5.0015700000000003E-3</v>
      </c>
      <c r="G149">
        <v>0.12637399999999999</v>
      </c>
      <c r="H149">
        <v>0.30285800000000002</v>
      </c>
      <c r="I149">
        <v>0.183473</v>
      </c>
      <c r="J149" s="5"/>
      <c r="K149" s="5">
        <f t="shared" si="12"/>
        <v>0.30785957000000003</v>
      </c>
      <c r="L149" s="5">
        <f t="shared" si="13"/>
        <v>-0.29785643000000001</v>
      </c>
      <c r="M149" s="5">
        <f t="shared" si="13"/>
        <v>-5.7099000000000011E-2</v>
      </c>
      <c r="N149">
        <v>1</v>
      </c>
      <c r="O149" s="5">
        <f t="shared" si="14"/>
        <v>-0.96750745802704774</v>
      </c>
      <c r="P149" s="5">
        <f t="shared" si="15"/>
        <v>-0.18547092754011191</v>
      </c>
      <c r="Q149" s="5">
        <f t="shared" si="16"/>
        <v>0.98512443188693122</v>
      </c>
      <c r="R149" s="5">
        <f t="shared" si="17"/>
        <v>9.4700975285434641E-2</v>
      </c>
    </row>
    <row r="150" spans="5:18" x14ac:dyDescent="0.3">
      <c r="E150" s="4">
        <v>10.5</v>
      </c>
      <c r="F150">
        <v>4.86711E-3</v>
      </c>
      <c r="G150">
        <v>0.12216200000000001</v>
      </c>
      <c r="H150">
        <v>0.29315400000000003</v>
      </c>
      <c r="I150">
        <v>0.17782700000000001</v>
      </c>
      <c r="J150" s="5"/>
      <c r="K150" s="5">
        <f t="shared" si="12"/>
        <v>0.29802111000000003</v>
      </c>
      <c r="L150" s="5">
        <f t="shared" si="13"/>
        <v>-0.28828689000000002</v>
      </c>
      <c r="M150" s="5">
        <f t="shared" si="13"/>
        <v>-5.5665000000000006E-2</v>
      </c>
      <c r="N150">
        <v>1</v>
      </c>
      <c r="O150" s="5">
        <f t="shared" si="14"/>
        <v>-0.96733714601626708</v>
      </c>
      <c r="P150" s="5">
        <f t="shared" si="15"/>
        <v>-0.18678207057211485</v>
      </c>
      <c r="Q150" s="5">
        <f t="shared" si="16"/>
        <v>0.98520490049030063</v>
      </c>
      <c r="R150" s="5">
        <f t="shared" si="17"/>
        <v>9.5370765485445735E-2</v>
      </c>
    </row>
    <row r="151" spans="5:18" x14ac:dyDescent="0.3">
      <c r="E151" s="4">
        <v>11</v>
      </c>
      <c r="F151">
        <v>4.7259600000000004E-3</v>
      </c>
      <c r="G151">
        <v>0.118927</v>
      </c>
      <c r="H151">
        <v>0.28570699999999999</v>
      </c>
      <c r="I151">
        <v>0.17349300000000001</v>
      </c>
      <c r="J151" s="5"/>
      <c r="K151" s="5">
        <f t="shared" si="12"/>
        <v>0.29043295999999996</v>
      </c>
      <c r="L151" s="5">
        <f t="shared" si="13"/>
        <v>-0.28098104000000002</v>
      </c>
      <c r="M151" s="5">
        <f t="shared" si="13"/>
        <v>-5.4566000000000003E-2</v>
      </c>
      <c r="N151">
        <v>1</v>
      </c>
      <c r="O151" s="5">
        <f t="shared" si="14"/>
        <v>-0.96745575984213383</v>
      </c>
      <c r="P151" s="5">
        <f t="shared" si="15"/>
        <v>-0.18787812512739605</v>
      </c>
      <c r="Q151" s="5">
        <f t="shared" si="16"/>
        <v>0.98552972413474471</v>
      </c>
      <c r="R151" s="5">
        <f t="shared" si="17"/>
        <v>9.590534549591137E-2</v>
      </c>
    </row>
    <row r="152" spans="5:18" x14ac:dyDescent="0.3">
      <c r="E152" s="4">
        <v>11.5</v>
      </c>
      <c r="F152">
        <v>4.5290299999999999E-3</v>
      </c>
      <c r="G152">
        <v>0.115204</v>
      </c>
      <c r="H152">
        <v>0.27618599999999999</v>
      </c>
      <c r="I152">
        <v>0.167573</v>
      </c>
      <c r="J152" s="5"/>
      <c r="K152" s="5">
        <f t="shared" si="12"/>
        <v>0.28071502999999998</v>
      </c>
      <c r="L152" s="5">
        <f t="shared" si="13"/>
        <v>-0.27165697</v>
      </c>
      <c r="M152" s="5">
        <f t="shared" si="13"/>
        <v>-5.2368999999999999E-2</v>
      </c>
      <c r="N152">
        <v>1</v>
      </c>
      <c r="O152" s="5">
        <f t="shared" si="14"/>
        <v>-0.96773218733603261</v>
      </c>
      <c r="P152" s="5">
        <f t="shared" si="15"/>
        <v>-0.18655573946289944</v>
      </c>
      <c r="Q152" s="5">
        <f t="shared" si="16"/>
        <v>0.98554991265421521</v>
      </c>
      <c r="R152" s="5">
        <f t="shared" si="17"/>
        <v>9.5220026765237928E-2</v>
      </c>
    </row>
    <row r="153" spans="5:18" x14ac:dyDescent="0.3">
      <c r="E153" s="4">
        <v>12</v>
      </c>
      <c r="F153">
        <v>4.3497400000000004E-3</v>
      </c>
      <c r="G153">
        <v>0.110871</v>
      </c>
      <c r="H153">
        <v>0.26605400000000001</v>
      </c>
      <c r="I153">
        <v>0.16153000000000001</v>
      </c>
      <c r="J153" s="5"/>
      <c r="K153" s="5">
        <f t="shared" si="12"/>
        <v>0.27040374</v>
      </c>
      <c r="L153" s="5">
        <f t="shared" si="13"/>
        <v>-0.26170426000000002</v>
      </c>
      <c r="M153" s="5">
        <f t="shared" si="13"/>
        <v>-5.065900000000001E-2</v>
      </c>
      <c r="N153">
        <v>1</v>
      </c>
      <c r="O153" s="5">
        <f t="shared" si="14"/>
        <v>-0.9678278118490522</v>
      </c>
      <c r="P153" s="5">
        <f t="shared" si="15"/>
        <v>-0.18734578153393888</v>
      </c>
      <c r="Q153" s="5">
        <f t="shared" si="16"/>
        <v>0.98579364739639441</v>
      </c>
      <c r="R153" s="5">
        <f t="shared" si="17"/>
        <v>9.5604315171624127E-2</v>
      </c>
    </row>
    <row r="154" spans="5:18" x14ac:dyDescent="0.3">
      <c r="E154" s="4">
        <v>12.5</v>
      </c>
      <c r="F154">
        <v>4.1833199999999999E-3</v>
      </c>
      <c r="G154">
        <v>0.106873</v>
      </c>
      <c r="H154">
        <v>0.25659399999999999</v>
      </c>
      <c r="I154">
        <v>0.15548799999999999</v>
      </c>
      <c r="J154" s="5"/>
      <c r="K154" s="5">
        <f t="shared" si="12"/>
        <v>0.26077731999999998</v>
      </c>
      <c r="L154" s="5">
        <f t="shared" si="13"/>
        <v>-0.25241068</v>
      </c>
      <c r="M154" s="5">
        <f t="shared" si="13"/>
        <v>-4.8614999999999992E-2</v>
      </c>
      <c r="N154">
        <v>1</v>
      </c>
      <c r="O154" s="5">
        <f t="shared" si="14"/>
        <v>-0.96791653507291209</v>
      </c>
      <c r="P154" s="5">
        <f t="shared" si="15"/>
        <v>-0.18642342056433434</v>
      </c>
      <c r="Q154" s="5">
        <f t="shared" si="16"/>
        <v>0.98570589457629731</v>
      </c>
      <c r="R154" s="5">
        <f t="shared" si="17"/>
        <v>9.5136420650767883E-2</v>
      </c>
    </row>
    <row r="155" spans="5:18" x14ac:dyDescent="0.3">
      <c r="E155" s="4">
        <v>13</v>
      </c>
      <c r="F155">
        <v>4.0107099999999998E-3</v>
      </c>
      <c r="G155">
        <v>0.102509</v>
      </c>
      <c r="H155">
        <v>0.245973</v>
      </c>
      <c r="I155">
        <v>0.14932300000000001</v>
      </c>
      <c r="J155" s="5"/>
      <c r="K155" s="5">
        <f t="shared" si="12"/>
        <v>0.24998371</v>
      </c>
      <c r="L155" s="5">
        <f t="shared" si="13"/>
        <v>-0.24196229</v>
      </c>
      <c r="M155" s="5">
        <f t="shared" si="13"/>
        <v>-4.6814000000000008E-2</v>
      </c>
      <c r="N155">
        <v>1</v>
      </c>
      <c r="O155" s="5">
        <f t="shared" si="14"/>
        <v>-0.96791222916085207</v>
      </c>
      <c r="P155" s="5">
        <f t="shared" si="15"/>
        <v>-0.18726820239606817</v>
      </c>
      <c r="Q155" s="5">
        <f t="shared" si="16"/>
        <v>0.98586178695990878</v>
      </c>
      <c r="R155" s="5">
        <f t="shared" si="17"/>
        <v>9.5557549782609205E-2</v>
      </c>
    </row>
    <row r="156" spans="5:18" x14ac:dyDescent="0.3">
      <c r="E156" s="4">
        <v>13.5</v>
      </c>
      <c r="F156">
        <v>3.9229699999999996E-3</v>
      </c>
      <c r="G156">
        <v>9.9365700000000001E-2</v>
      </c>
      <c r="H156">
        <v>0.23858699999999999</v>
      </c>
      <c r="I156">
        <v>0.144654</v>
      </c>
      <c r="J156" s="5"/>
      <c r="K156" s="5">
        <f t="shared" si="12"/>
        <v>0.24250996999999999</v>
      </c>
      <c r="L156" s="5">
        <f t="shared" si="13"/>
        <v>-0.23466403</v>
      </c>
      <c r="M156" s="5">
        <f t="shared" si="13"/>
        <v>-4.5288300000000004E-2</v>
      </c>
      <c r="N156">
        <v>1</v>
      </c>
      <c r="O156" s="5">
        <f t="shared" si="14"/>
        <v>-0.96764693839185256</v>
      </c>
      <c r="P156" s="5">
        <f t="shared" si="15"/>
        <v>-0.18674819843489324</v>
      </c>
      <c r="Q156" s="5">
        <f t="shared" si="16"/>
        <v>0.98550265702219386</v>
      </c>
      <c r="R156" s="5">
        <f t="shared" si="17"/>
        <v>9.5324093644844884E-2</v>
      </c>
    </row>
    <row r="157" spans="5:18" x14ac:dyDescent="0.3">
      <c r="E157" s="4">
        <v>14</v>
      </c>
      <c r="F157">
        <v>3.7703699999999999E-3</v>
      </c>
      <c r="G157">
        <v>9.5245800000000005E-2</v>
      </c>
      <c r="H157">
        <v>0.229188</v>
      </c>
      <c r="I157">
        <v>0.13928299999999999</v>
      </c>
      <c r="J157" s="5"/>
      <c r="K157" s="5">
        <f t="shared" si="12"/>
        <v>0.23295837</v>
      </c>
      <c r="L157" s="5">
        <f t="shared" si="13"/>
        <v>-0.22541763000000001</v>
      </c>
      <c r="M157" s="5">
        <f t="shared" si="13"/>
        <v>-4.4037199999999985E-2</v>
      </c>
      <c r="N157">
        <v>1</v>
      </c>
      <c r="O157" s="5">
        <f t="shared" si="14"/>
        <v>-0.96763052557416163</v>
      </c>
      <c r="P157" s="5">
        <f t="shared" si="15"/>
        <v>-0.1890346330977504</v>
      </c>
      <c r="Q157" s="5">
        <f t="shared" si="16"/>
        <v>0.98592237348248135</v>
      </c>
      <c r="R157" s="5">
        <f t="shared" si="17"/>
        <v>9.6464203817945474E-2</v>
      </c>
    </row>
    <row r="158" spans="5:18" x14ac:dyDescent="0.3">
      <c r="E158" s="4">
        <v>14.5</v>
      </c>
      <c r="F158">
        <v>3.6268400000000001E-3</v>
      </c>
      <c r="G158">
        <v>9.1980500000000007E-2</v>
      </c>
      <c r="H158">
        <v>0.220887</v>
      </c>
      <c r="I158">
        <v>0.13378999999999999</v>
      </c>
      <c r="J158" s="5"/>
      <c r="K158" s="5">
        <f t="shared" si="12"/>
        <v>0.22451383999999999</v>
      </c>
      <c r="L158" s="5">
        <f t="shared" si="13"/>
        <v>-0.21726016000000001</v>
      </c>
      <c r="M158" s="5">
        <f t="shared" si="13"/>
        <v>-4.1809499999999986E-2</v>
      </c>
      <c r="N158">
        <v>1</v>
      </c>
      <c r="O158" s="5">
        <f t="shared" si="14"/>
        <v>-0.96769161313173391</v>
      </c>
      <c r="P158" s="5">
        <f t="shared" si="15"/>
        <v>-0.18622237274993822</v>
      </c>
      <c r="Q158" s="5">
        <f t="shared" si="16"/>
        <v>0.98544702051308386</v>
      </c>
      <c r="R158" s="5">
        <f t="shared" si="17"/>
        <v>9.5057836686204905E-2</v>
      </c>
    </row>
    <row r="159" spans="5:18" x14ac:dyDescent="0.3">
      <c r="E159" s="4">
        <v>15</v>
      </c>
      <c r="F159">
        <v>3.4499299999999999E-3</v>
      </c>
      <c r="G159">
        <v>8.8074200000000005E-2</v>
      </c>
      <c r="H159">
        <v>0.21148800000000001</v>
      </c>
      <c r="I159">
        <v>0.12820500000000001</v>
      </c>
      <c r="J159" s="5"/>
      <c r="K159" s="5">
        <f t="shared" si="12"/>
        <v>0.21493793</v>
      </c>
      <c r="L159" s="5">
        <f t="shared" si="13"/>
        <v>-0.20803807000000002</v>
      </c>
      <c r="M159" s="5">
        <f t="shared" si="13"/>
        <v>-4.0130800000000008E-2</v>
      </c>
      <c r="N159">
        <v>1</v>
      </c>
      <c r="O159" s="5">
        <f t="shared" si="14"/>
        <v>-0.96789836023823261</v>
      </c>
      <c r="P159" s="5">
        <f t="shared" si="15"/>
        <v>-0.18670878611327468</v>
      </c>
      <c r="Q159" s="5">
        <f t="shared" si="16"/>
        <v>0.98574205883879784</v>
      </c>
      <c r="R159" s="5">
        <f t="shared" si="17"/>
        <v>9.5280298459759424E-2</v>
      </c>
    </row>
    <row r="160" spans="5:18" x14ac:dyDescent="0.3">
      <c r="E160" s="4">
        <v>15.5</v>
      </c>
      <c r="F160">
        <v>3.3278600000000002E-3</v>
      </c>
      <c r="G160">
        <v>8.4320500000000007E-2</v>
      </c>
      <c r="H160">
        <v>0.20288200000000001</v>
      </c>
      <c r="I160">
        <v>0.123353</v>
      </c>
      <c r="J160" s="5"/>
      <c r="K160" s="5">
        <f t="shared" si="12"/>
        <v>0.20620985999999999</v>
      </c>
      <c r="L160" s="5">
        <f t="shared" si="13"/>
        <v>-0.19955414000000002</v>
      </c>
      <c r="M160" s="5">
        <f t="shared" si="13"/>
        <v>-3.9032499999999998E-2</v>
      </c>
      <c r="N160">
        <v>1</v>
      </c>
      <c r="O160" s="5">
        <f t="shared" si="14"/>
        <v>-0.96772356084233813</v>
      </c>
      <c r="P160" s="5">
        <f t="shared" si="15"/>
        <v>-0.1892853232139336</v>
      </c>
      <c r="Q160" s="5">
        <f t="shared" si="16"/>
        <v>0.98606177483643376</v>
      </c>
      <c r="R160" s="5">
        <f t="shared" si="17"/>
        <v>9.6579917183025915E-2</v>
      </c>
    </row>
    <row r="161" spans="5:18" x14ac:dyDescent="0.3">
      <c r="E161" s="4">
        <v>16</v>
      </c>
      <c r="F161">
        <v>3.1871899999999999E-3</v>
      </c>
      <c r="G161">
        <v>8.04753E-2</v>
      </c>
      <c r="H161">
        <v>0.19391</v>
      </c>
      <c r="I161">
        <v>0.11792</v>
      </c>
      <c r="J161" s="5"/>
      <c r="K161" s="5">
        <f t="shared" si="12"/>
        <v>0.19709719000000001</v>
      </c>
      <c r="L161" s="5">
        <f t="shared" si="13"/>
        <v>-0.19072280999999999</v>
      </c>
      <c r="M161" s="5">
        <f t="shared" si="13"/>
        <v>-3.7444699999999997E-2</v>
      </c>
      <c r="N161">
        <v>1</v>
      </c>
      <c r="O161" s="5">
        <f t="shared" si="14"/>
        <v>-0.96765869670693927</v>
      </c>
      <c r="P161" s="5">
        <f t="shared" si="15"/>
        <v>-0.18998089216797051</v>
      </c>
      <c r="Q161" s="5">
        <f t="shared" si="16"/>
        <v>0.98613188403048324</v>
      </c>
      <c r="R161" s="5">
        <f t="shared" si="17"/>
        <v>9.693234701896665E-2</v>
      </c>
    </row>
    <row r="162" spans="5:18" x14ac:dyDescent="0.3">
      <c r="E162" s="4">
        <v>16.5</v>
      </c>
      <c r="F162">
        <v>3.01506E-3</v>
      </c>
      <c r="G162">
        <v>7.6996300000000004E-2</v>
      </c>
      <c r="H162">
        <v>0.185365</v>
      </c>
      <c r="I162">
        <v>0.112549</v>
      </c>
      <c r="J162" s="5"/>
      <c r="K162" s="5">
        <f t="shared" si="12"/>
        <v>0.18838006000000002</v>
      </c>
      <c r="L162" s="5">
        <f t="shared" si="13"/>
        <v>-0.18234993999999999</v>
      </c>
      <c r="M162" s="5">
        <f t="shared" si="13"/>
        <v>-3.5552699999999993E-2</v>
      </c>
      <c r="N162">
        <v>1</v>
      </c>
      <c r="O162" s="5">
        <f t="shared" si="14"/>
        <v>-0.96798960569393577</v>
      </c>
      <c r="P162" s="5">
        <f t="shared" si="15"/>
        <v>-0.18872857350188757</v>
      </c>
      <c r="Q162" s="5">
        <f t="shared" si="16"/>
        <v>0.98621617872936895</v>
      </c>
      <c r="R162" s="5">
        <f t="shared" si="17"/>
        <v>9.6277009026569466E-2</v>
      </c>
    </row>
    <row r="163" spans="5:18" x14ac:dyDescent="0.3">
      <c r="E163" s="4">
        <v>17</v>
      </c>
      <c r="F163">
        <v>2.8939399999999998E-3</v>
      </c>
      <c r="G163">
        <v>7.3639399999999994E-2</v>
      </c>
      <c r="H163">
        <v>0.17749100000000001</v>
      </c>
      <c r="I163">
        <v>0.10788</v>
      </c>
      <c r="J163" s="5"/>
      <c r="K163" s="5">
        <f t="shared" si="12"/>
        <v>0.18038494000000002</v>
      </c>
      <c r="L163" s="5">
        <f t="shared" si="13"/>
        <v>-0.17459706</v>
      </c>
      <c r="M163" s="5">
        <f t="shared" si="13"/>
        <v>-3.424060000000001E-2</v>
      </c>
      <c r="N163">
        <v>1</v>
      </c>
      <c r="O163" s="5">
        <f t="shared" si="14"/>
        <v>-0.96791372938339515</v>
      </c>
      <c r="P163" s="5">
        <f t="shared" si="15"/>
        <v>-0.18981961576171494</v>
      </c>
      <c r="Q163" s="5">
        <f t="shared" si="16"/>
        <v>0.9863510906653864</v>
      </c>
      <c r="R163" s="5">
        <f t="shared" si="17"/>
        <v>9.6827218157712433E-2</v>
      </c>
    </row>
    <row r="164" spans="5:18" x14ac:dyDescent="0.3">
      <c r="E164" s="4">
        <v>17.5</v>
      </c>
      <c r="F164">
        <v>2.7814099999999998E-3</v>
      </c>
      <c r="G164">
        <v>7.0313000000000001E-2</v>
      </c>
      <c r="H164">
        <v>0.169679</v>
      </c>
      <c r="I164">
        <v>0.103241</v>
      </c>
      <c r="J164" s="5"/>
      <c r="K164" s="5">
        <f t="shared" si="12"/>
        <v>0.17246041000000001</v>
      </c>
      <c r="L164" s="5">
        <f t="shared" si="13"/>
        <v>-0.16689758999999998</v>
      </c>
      <c r="M164" s="5">
        <f t="shared" si="13"/>
        <v>-3.2927999999999999E-2</v>
      </c>
      <c r="N164">
        <v>1</v>
      </c>
      <c r="O164" s="5">
        <f t="shared" si="14"/>
        <v>-0.96774436521402207</v>
      </c>
      <c r="P164" s="5">
        <f t="shared" si="15"/>
        <v>-0.19093077651850646</v>
      </c>
      <c r="Q164" s="5">
        <f t="shared" si="16"/>
        <v>0.98639937034927716</v>
      </c>
      <c r="R164" s="5">
        <f t="shared" si="17"/>
        <v>9.7396452169497244E-2</v>
      </c>
    </row>
    <row r="165" spans="5:18" x14ac:dyDescent="0.3">
      <c r="E165" s="4">
        <v>18</v>
      </c>
      <c r="F165">
        <v>2.6455099999999998E-3</v>
      </c>
      <c r="G165">
        <v>6.7535899999999996E-2</v>
      </c>
      <c r="H165">
        <v>0.16266</v>
      </c>
      <c r="I165">
        <v>9.8785899999999996E-2</v>
      </c>
      <c r="J165" s="5"/>
      <c r="K165" s="5">
        <f t="shared" si="12"/>
        <v>0.16530550999999999</v>
      </c>
      <c r="L165" s="5">
        <f t="shared" si="13"/>
        <v>-0.16001449000000001</v>
      </c>
      <c r="M165" s="5">
        <f t="shared" si="13"/>
        <v>-3.125E-2</v>
      </c>
      <c r="N165">
        <v>1</v>
      </c>
      <c r="O165" s="5">
        <f t="shared" si="14"/>
        <v>-0.96799247647582964</v>
      </c>
      <c r="P165" s="5">
        <f t="shared" si="15"/>
        <v>-0.1890439102725614</v>
      </c>
      <c r="Q165" s="5">
        <f t="shared" si="16"/>
        <v>0.98627938968881923</v>
      </c>
      <c r="R165" s="5">
        <f t="shared" si="17"/>
        <v>9.6433637852735218E-2</v>
      </c>
    </row>
    <row r="166" spans="5:18" x14ac:dyDescent="0.3">
      <c r="E166" s="4">
        <v>18.5</v>
      </c>
      <c r="F166">
        <v>2.5096099999999998E-3</v>
      </c>
      <c r="G166">
        <v>6.4240000000000005E-2</v>
      </c>
      <c r="H166">
        <v>0.15521299999999999</v>
      </c>
      <c r="I166">
        <v>9.4421900000000003E-2</v>
      </c>
      <c r="J166" s="5"/>
      <c r="K166" s="5">
        <f t="shared" si="12"/>
        <v>0.15772260999999999</v>
      </c>
      <c r="L166" s="5">
        <f t="shared" si="13"/>
        <v>-0.15270338999999999</v>
      </c>
      <c r="M166" s="5">
        <f t="shared" si="13"/>
        <v>-3.0181899999999998E-2</v>
      </c>
      <c r="N166">
        <v>1</v>
      </c>
      <c r="O166" s="5">
        <f t="shared" si="14"/>
        <v>-0.96817691515503079</v>
      </c>
      <c r="P166" s="5">
        <f t="shared" si="15"/>
        <v>-0.19136064258637364</v>
      </c>
      <c r="Q166" s="5">
        <f t="shared" si="16"/>
        <v>0.98690700401313469</v>
      </c>
      <c r="R166" s="5">
        <f t="shared" si="17"/>
        <v>9.7567699576829064E-2</v>
      </c>
    </row>
    <row r="167" spans="5:18" x14ac:dyDescent="0.3">
      <c r="E167" s="4">
        <v>19</v>
      </c>
      <c r="F167">
        <v>2.3713300000000001E-3</v>
      </c>
      <c r="G167">
        <v>6.1065899999999999E-2</v>
      </c>
      <c r="H167">
        <v>0.14691299999999999</v>
      </c>
      <c r="I167">
        <v>8.9233900000000005E-2</v>
      </c>
      <c r="J167" s="5"/>
      <c r="K167" s="5">
        <f t="shared" si="12"/>
        <v>0.14928432999999999</v>
      </c>
      <c r="L167" s="5">
        <f t="shared" si="13"/>
        <v>-0.14454166999999998</v>
      </c>
      <c r="M167" s="5">
        <f t="shared" si="13"/>
        <v>-2.8168000000000006E-2</v>
      </c>
      <c r="N167">
        <v>1</v>
      </c>
      <c r="O167" s="5">
        <f t="shared" si="14"/>
        <v>-0.96823069105779547</v>
      </c>
      <c r="P167" s="5">
        <f t="shared" si="15"/>
        <v>-0.18868691710643715</v>
      </c>
      <c r="Q167" s="5">
        <f t="shared" si="16"/>
        <v>0.98644484072521144</v>
      </c>
      <c r="R167" s="5">
        <f t="shared" si="17"/>
        <v>9.6232900046048828E-2</v>
      </c>
    </row>
    <row r="168" spans="5:18" x14ac:dyDescent="0.3">
      <c r="E168" s="4">
        <v>19.5</v>
      </c>
      <c r="F168">
        <v>2.26261E-3</v>
      </c>
      <c r="G168">
        <v>5.8136199999999999E-2</v>
      </c>
      <c r="H168">
        <v>0.14019899999999999</v>
      </c>
      <c r="I168">
        <v>8.5358100000000006E-2</v>
      </c>
      <c r="J168" s="5"/>
      <c r="K168" s="5">
        <f t="shared" si="12"/>
        <v>0.14246160999999999</v>
      </c>
      <c r="L168" s="5">
        <f t="shared" si="13"/>
        <v>-0.13793638999999999</v>
      </c>
      <c r="M168" s="5">
        <f t="shared" si="13"/>
        <v>-2.7221900000000007E-2</v>
      </c>
      <c r="N168">
        <v>1</v>
      </c>
      <c r="O168" s="5">
        <f t="shared" si="14"/>
        <v>-0.96823551271110864</v>
      </c>
      <c r="P168" s="5">
        <f t="shared" si="15"/>
        <v>-0.19108235545000515</v>
      </c>
      <c r="Q168" s="5">
        <f t="shared" si="16"/>
        <v>0.98691057074046251</v>
      </c>
      <c r="R168" s="5">
        <f t="shared" si="17"/>
        <v>9.7423629949673629E-2</v>
      </c>
    </row>
    <row r="169" spans="5:18" x14ac:dyDescent="0.3">
      <c r="E169" s="4">
        <v>20</v>
      </c>
      <c r="F169">
        <v>2.1710499999999999E-3</v>
      </c>
      <c r="G169">
        <v>5.5572700000000003E-2</v>
      </c>
      <c r="H169">
        <v>0.134156</v>
      </c>
      <c r="I169">
        <v>8.1512899999999999E-2</v>
      </c>
      <c r="J169" s="5"/>
      <c r="K169" s="5">
        <f t="shared" si="12"/>
        <v>0.13632705000000001</v>
      </c>
      <c r="L169" s="5">
        <f t="shared" si="13"/>
        <v>-0.13198494999999999</v>
      </c>
      <c r="M169" s="5">
        <f t="shared" si="13"/>
        <v>-2.5940199999999997E-2</v>
      </c>
      <c r="N169">
        <v>1</v>
      </c>
      <c r="O169" s="5">
        <f t="shared" si="14"/>
        <v>-0.96814938781408377</v>
      </c>
      <c r="P169" s="5">
        <f t="shared" si="15"/>
        <v>-0.19027918523873286</v>
      </c>
      <c r="Q169" s="5">
        <f t="shared" si="16"/>
        <v>0.98667086987500607</v>
      </c>
      <c r="R169" s="5">
        <f t="shared" si="17"/>
        <v>9.7032771705941837E-2</v>
      </c>
    </row>
    <row r="170" spans="5:18" x14ac:dyDescent="0.3">
      <c r="E170" s="4">
        <v>20.5</v>
      </c>
      <c r="F170">
        <v>2.0585199999999999E-3</v>
      </c>
      <c r="G170">
        <v>5.2795599999999998E-2</v>
      </c>
      <c r="H170">
        <v>0.12731999999999999</v>
      </c>
      <c r="I170">
        <v>7.7393100000000006E-2</v>
      </c>
      <c r="J170" s="5"/>
      <c r="K170" s="5">
        <f t="shared" si="12"/>
        <v>0.12937852</v>
      </c>
      <c r="L170" s="5">
        <f t="shared" si="13"/>
        <v>-0.12526147999999998</v>
      </c>
      <c r="M170" s="5">
        <f t="shared" si="13"/>
        <v>-2.4597500000000008E-2</v>
      </c>
      <c r="N170">
        <v>1</v>
      </c>
      <c r="O170" s="5">
        <f t="shared" si="14"/>
        <v>-0.96817833439430268</v>
      </c>
      <c r="P170" s="5">
        <f t="shared" si="15"/>
        <v>-0.19012043111947802</v>
      </c>
      <c r="Q170" s="5">
        <f t="shared" si="16"/>
        <v>0.98666867058784347</v>
      </c>
      <c r="R170" s="5">
        <f t="shared" si="17"/>
        <v>9.6951003438275285E-2</v>
      </c>
    </row>
    <row r="171" spans="5:18" x14ac:dyDescent="0.3">
      <c r="E171" s="4">
        <v>21</v>
      </c>
      <c r="F171">
        <v>1.9455E-3</v>
      </c>
      <c r="G171">
        <v>5.0445799999999999E-2</v>
      </c>
      <c r="H171">
        <v>0.121583</v>
      </c>
      <c r="I171">
        <v>7.3853000000000002E-2</v>
      </c>
      <c r="J171" s="5"/>
      <c r="K171" s="5">
        <f t="shared" si="12"/>
        <v>0.1235285</v>
      </c>
      <c r="L171" s="5">
        <f t="shared" si="13"/>
        <v>-0.11963749999999999</v>
      </c>
      <c r="M171" s="5">
        <f t="shared" si="13"/>
        <v>-2.3407200000000003E-2</v>
      </c>
      <c r="N171">
        <v>1</v>
      </c>
      <c r="O171" s="5">
        <f t="shared" si="14"/>
        <v>-0.96850119608025675</v>
      </c>
      <c r="P171" s="5">
        <f t="shared" si="15"/>
        <v>-0.1894882557466496</v>
      </c>
      <c r="Q171" s="5">
        <f t="shared" si="16"/>
        <v>0.98686390443403871</v>
      </c>
      <c r="R171" s="5">
        <f t="shared" si="17"/>
        <v>9.6605190645355069E-2</v>
      </c>
    </row>
    <row r="172" spans="5:18" x14ac:dyDescent="0.3">
      <c r="E172" s="4">
        <v>21.5</v>
      </c>
      <c r="F172">
        <v>1.8611000000000001E-3</v>
      </c>
      <c r="G172">
        <v>4.79167E-2</v>
      </c>
      <c r="H172">
        <v>0.115662</v>
      </c>
      <c r="I172">
        <v>7.0313000000000001E-2</v>
      </c>
      <c r="J172" s="5"/>
      <c r="K172" s="5">
        <f t="shared" si="12"/>
        <v>0.11752310000000001</v>
      </c>
      <c r="L172" s="5">
        <f t="shared" si="13"/>
        <v>-0.1138009</v>
      </c>
      <c r="M172" s="5">
        <f t="shared" si="13"/>
        <v>-2.2396300000000001E-2</v>
      </c>
      <c r="N172">
        <v>1</v>
      </c>
      <c r="O172" s="5">
        <f t="shared" si="14"/>
        <v>-0.96832792872209794</v>
      </c>
      <c r="P172" s="5">
        <f t="shared" si="15"/>
        <v>-0.19056934338866147</v>
      </c>
      <c r="Q172" s="5">
        <f t="shared" si="16"/>
        <v>0.98690204791702296</v>
      </c>
      <c r="R172" s="5">
        <f t="shared" si="17"/>
        <v>9.7159572451940387E-2</v>
      </c>
    </row>
    <row r="173" spans="5:18" x14ac:dyDescent="0.3">
      <c r="E173" s="4">
        <v>22</v>
      </c>
      <c r="F173">
        <v>1.78386E-3</v>
      </c>
      <c r="G173">
        <v>4.5839499999999998E-2</v>
      </c>
      <c r="H173">
        <v>0.110413</v>
      </c>
      <c r="I173">
        <v>6.7017099999999996E-2</v>
      </c>
      <c r="J173" s="5"/>
      <c r="K173" s="5">
        <f t="shared" si="12"/>
        <v>0.11219686</v>
      </c>
      <c r="L173" s="5">
        <f t="shared" si="13"/>
        <v>-0.10862914</v>
      </c>
      <c r="M173" s="5">
        <f t="shared" si="13"/>
        <v>-2.1177599999999998E-2</v>
      </c>
      <c r="N173">
        <v>1</v>
      </c>
      <c r="O173" s="5">
        <f t="shared" si="14"/>
        <v>-0.9682012491258668</v>
      </c>
      <c r="P173" s="5">
        <f t="shared" si="15"/>
        <v>-0.18875394552040048</v>
      </c>
      <c r="Q173" s="5">
        <f t="shared" si="16"/>
        <v>0.98642876618558073</v>
      </c>
      <c r="R173" s="5">
        <f t="shared" si="17"/>
        <v>9.6269102567555165E-2</v>
      </c>
    </row>
    <row r="174" spans="5:18" x14ac:dyDescent="0.3">
      <c r="E174" s="4">
        <v>22.5</v>
      </c>
      <c r="F174">
        <v>1.68801E-3</v>
      </c>
      <c r="G174">
        <v>4.3413399999999998E-2</v>
      </c>
      <c r="H174">
        <v>0.104798</v>
      </c>
      <c r="I174">
        <v>6.3660099999999997E-2</v>
      </c>
      <c r="J174" s="5"/>
      <c r="K174" s="5">
        <f t="shared" si="12"/>
        <v>0.10648601000000001</v>
      </c>
      <c r="L174" s="5">
        <f t="shared" si="13"/>
        <v>-0.10310999</v>
      </c>
      <c r="M174" s="5">
        <f t="shared" si="13"/>
        <v>-2.0246699999999999E-2</v>
      </c>
      <c r="N174">
        <v>1</v>
      </c>
      <c r="O174" s="5">
        <f t="shared" si="14"/>
        <v>-0.96829611702044238</v>
      </c>
      <c r="P174" s="5">
        <f t="shared" si="15"/>
        <v>-0.19013483555257632</v>
      </c>
      <c r="Q174" s="5">
        <f t="shared" si="16"/>
        <v>0.98678702156416287</v>
      </c>
      <c r="R174" s="5">
        <f t="shared" si="17"/>
        <v>9.6946665646884728E-2</v>
      </c>
    </row>
    <row r="175" spans="5:18" x14ac:dyDescent="0.3">
      <c r="E175" s="4">
        <v>23</v>
      </c>
      <c r="F175">
        <v>1.59026E-3</v>
      </c>
      <c r="G175">
        <v>4.1012E-2</v>
      </c>
      <c r="H175">
        <v>9.8816399999999999E-2</v>
      </c>
      <c r="I175">
        <v>6.01504E-2</v>
      </c>
      <c r="J175" s="5"/>
      <c r="K175" s="5">
        <f t="shared" si="12"/>
        <v>0.10040665999999999</v>
      </c>
      <c r="L175" s="5">
        <f t="shared" si="13"/>
        <v>-9.7226140000000003E-2</v>
      </c>
      <c r="M175" s="5">
        <f t="shared" si="13"/>
        <v>-1.91384E-2</v>
      </c>
      <c r="N175">
        <v>1</v>
      </c>
      <c r="O175" s="5">
        <f t="shared" si="14"/>
        <v>-0.96832361518648269</v>
      </c>
      <c r="P175" s="5">
        <f t="shared" si="15"/>
        <v>-0.19060886996938251</v>
      </c>
      <c r="Q175" s="5">
        <f t="shared" si="16"/>
        <v>0.9869054488849599</v>
      </c>
      <c r="R175" s="5">
        <f t="shared" si="17"/>
        <v>9.7179643069147753E-2</v>
      </c>
    </row>
    <row r="176" spans="5:18" x14ac:dyDescent="0.3">
      <c r="E176" s="4">
        <v>23.5</v>
      </c>
      <c r="F176">
        <v>1.51015E-3</v>
      </c>
      <c r="G176">
        <v>3.9018900000000002E-2</v>
      </c>
      <c r="H176">
        <v>9.4341800000000003E-2</v>
      </c>
      <c r="I176">
        <v>5.7403799999999998E-2</v>
      </c>
      <c r="J176" s="5"/>
      <c r="K176" s="5">
        <f t="shared" si="12"/>
        <v>9.5851950000000005E-2</v>
      </c>
      <c r="L176" s="5">
        <f t="shared" si="13"/>
        <v>-9.2831650000000002E-2</v>
      </c>
      <c r="M176" s="5">
        <f t="shared" si="13"/>
        <v>-1.8384899999999996E-2</v>
      </c>
      <c r="N176">
        <v>1</v>
      </c>
      <c r="O176" s="5">
        <f t="shared" si="14"/>
        <v>-0.96848994725720239</v>
      </c>
      <c r="P176" s="5">
        <f t="shared" si="15"/>
        <v>-0.19180517454261489</v>
      </c>
      <c r="Q176" s="5">
        <f t="shared" si="16"/>
        <v>0.98730036104499708</v>
      </c>
      <c r="R176" s="5">
        <f t="shared" si="17"/>
        <v>9.7757813280162642E-2</v>
      </c>
    </row>
    <row r="177" spans="5:18" x14ac:dyDescent="0.3">
      <c r="E177" s="4">
        <v>24</v>
      </c>
      <c r="F177">
        <v>1.42241E-3</v>
      </c>
      <c r="G177">
        <v>3.7090499999999998E-2</v>
      </c>
      <c r="H177">
        <v>8.9520000000000002E-2</v>
      </c>
      <c r="I177">
        <v>5.4260500000000003E-2</v>
      </c>
      <c r="J177" s="5"/>
      <c r="K177" s="5">
        <f t="shared" si="12"/>
        <v>9.0942410000000001E-2</v>
      </c>
      <c r="L177" s="5">
        <f t="shared" si="13"/>
        <v>-8.8097590000000003E-2</v>
      </c>
      <c r="M177" s="5">
        <f t="shared" si="13"/>
        <v>-1.7170000000000005E-2</v>
      </c>
      <c r="N177">
        <v>1</v>
      </c>
      <c r="O177" s="5">
        <f t="shared" si="14"/>
        <v>-0.96871844500272208</v>
      </c>
      <c r="P177" s="5">
        <f t="shared" si="15"/>
        <v>-0.18880080261783258</v>
      </c>
      <c r="Q177" s="5">
        <f t="shared" si="16"/>
        <v>0.98694537273226512</v>
      </c>
      <c r="R177" s="5">
        <f t="shared" si="17"/>
        <v>9.6242264915658862E-2</v>
      </c>
    </row>
    <row r="178" spans="5:18" x14ac:dyDescent="0.3">
      <c r="E178" s="4">
        <v>24.5</v>
      </c>
      <c r="F178">
        <v>1.3542199999999999E-3</v>
      </c>
      <c r="G178">
        <v>3.50993E-2</v>
      </c>
      <c r="H178">
        <v>8.4808800000000004E-2</v>
      </c>
      <c r="I178">
        <v>5.1513900000000001E-2</v>
      </c>
      <c r="J178" s="5"/>
      <c r="K178" s="5">
        <f t="shared" si="12"/>
        <v>8.6163020000000007E-2</v>
      </c>
      <c r="L178" s="5">
        <f t="shared" si="13"/>
        <v>-8.345458E-2</v>
      </c>
      <c r="M178" s="5">
        <f t="shared" si="13"/>
        <v>-1.6414600000000001E-2</v>
      </c>
      <c r="N178">
        <v>1</v>
      </c>
      <c r="O178" s="5">
        <f t="shared" si="14"/>
        <v>-0.96856609714933384</v>
      </c>
      <c r="P178" s="5">
        <f t="shared" si="15"/>
        <v>-0.19050632162150305</v>
      </c>
      <c r="Q178" s="5">
        <f t="shared" si="16"/>
        <v>0.98712357034205622</v>
      </c>
      <c r="R178" s="5">
        <f t="shared" si="17"/>
        <v>9.7104956375250545E-2</v>
      </c>
    </row>
    <row r="179" spans="5:18" x14ac:dyDescent="0.3">
      <c r="E179" s="4">
        <v>25</v>
      </c>
      <c r="F179">
        <v>1.3032E-3</v>
      </c>
      <c r="G179">
        <v>3.3287299999999999E-2</v>
      </c>
      <c r="H179">
        <v>8.0509700000000003E-2</v>
      </c>
      <c r="I179">
        <v>4.8904700000000002E-2</v>
      </c>
      <c r="J179" s="5"/>
      <c r="K179" s="5">
        <f t="shared" si="12"/>
        <v>8.1812900000000008E-2</v>
      </c>
      <c r="L179" s="5">
        <f t="shared" si="13"/>
        <v>-7.9206499999999999E-2</v>
      </c>
      <c r="M179" s="5">
        <f t="shared" si="13"/>
        <v>-1.5617400000000004E-2</v>
      </c>
      <c r="N179">
        <v>1</v>
      </c>
      <c r="O179" s="5">
        <f t="shared" si="14"/>
        <v>-0.96814194338545623</v>
      </c>
      <c r="P179" s="5">
        <f t="shared" si="15"/>
        <v>-0.19089165645026643</v>
      </c>
      <c r="Q179" s="5">
        <f t="shared" si="16"/>
        <v>0.98678186396208889</v>
      </c>
      <c r="R179" s="5">
        <f t="shared" si="17"/>
        <v>9.7338011296183691E-2</v>
      </c>
    </row>
    <row r="180" spans="5:18" x14ac:dyDescent="0.3">
      <c r="E180" s="4">
        <v>25.5</v>
      </c>
      <c r="F180">
        <v>1.2354899999999999E-3</v>
      </c>
      <c r="G180">
        <v>3.17671E-2</v>
      </c>
      <c r="H180">
        <v>7.6847600000000002E-2</v>
      </c>
      <c r="I180">
        <v>4.6724599999999998E-2</v>
      </c>
      <c r="J180" s="5"/>
      <c r="K180" s="5">
        <f t="shared" si="12"/>
        <v>7.8083090000000008E-2</v>
      </c>
      <c r="L180" s="5">
        <f t="shared" si="13"/>
        <v>-7.5612109999999996E-2</v>
      </c>
      <c r="M180" s="5">
        <f t="shared" si="13"/>
        <v>-1.4957499999999999E-2</v>
      </c>
      <c r="N180">
        <v>1</v>
      </c>
      <c r="O180" s="5">
        <f t="shared" si="14"/>
        <v>-0.96835447982399248</v>
      </c>
      <c r="P180" s="5">
        <f t="shared" si="15"/>
        <v>-0.19155876131438954</v>
      </c>
      <c r="Q180" s="5">
        <f t="shared" si="16"/>
        <v>0.98711962680897913</v>
      </c>
      <c r="R180" s="5">
        <f t="shared" si="17"/>
        <v>9.7648707509610189E-2</v>
      </c>
    </row>
    <row r="181" spans="5:18" x14ac:dyDescent="0.3">
      <c r="E181" s="4">
        <v>26</v>
      </c>
      <c r="F181">
        <v>1.1696899999999999E-3</v>
      </c>
      <c r="G181">
        <v>3.0224000000000001E-2</v>
      </c>
      <c r="H181">
        <v>7.3067199999999999E-2</v>
      </c>
      <c r="I181">
        <v>4.4376600000000002E-2</v>
      </c>
      <c r="J181" s="5"/>
      <c r="K181" s="5">
        <f t="shared" si="12"/>
        <v>7.423689E-2</v>
      </c>
      <c r="L181" s="5">
        <f t="shared" si="13"/>
        <v>-7.1897509999999998E-2</v>
      </c>
      <c r="M181" s="5">
        <f t="shared" si="13"/>
        <v>-1.4152600000000001E-2</v>
      </c>
      <c r="N181">
        <v>1</v>
      </c>
      <c r="O181" s="5">
        <f t="shared" si="14"/>
        <v>-0.96848763465172094</v>
      </c>
      <c r="P181" s="5">
        <f t="shared" si="15"/>
        <v>-0.19064106807276007</v>
      </c>
      <c r="Q181" s="5">
        <f t="shared" si="16"/>
        <v>0.98707259880375975</v>
      </c>
      <c r="R181" s="5">
        <f t="shared" si="17"/>
        <v>9.7179599245664883E-2</v>
      </c>
    </row>
    <row r="182" spans="5:18" x14ac:dyDescent="0.3">
      <c r="E182" s="4">
        <v>26.5</v>
      </c>
      <c r="F182">
        <v>1.1138999999999999E-3</v>
      </c>
      <c r="G182">
        <v>2.8711400000000002E-2</v>
      </c>
      <c r="H182">
        <v>6.9496600000000006E-2</v>
      </c>
      <c r="I182">
        <v>4.22919E-2</v>
      </c>
      <c r="J182" s="5"/>
      <c r="K182" s="5">
        <f t="shared" si="12"/>
        <v>7.0610500000000007E-2</v>
      </c>
      <c r="L182" s="5">
        <f t="shared" si="13"/>
        <v>-6.8382700000000005E-2</v>
      </c>
      <c r="M182" s="5">
        <f t="shared" si="13"/>
        <v>-1.3580499999999999E-2</v>
      </c>
      <c r="N182">
        <v>1</v>
      </c>
      <c r="O182" s="5">
        <f t="shared" si="14"/>
        <v>-0.96844945156881768</v>
      </c>
      <c r="P182" s="5">
        <f t="shared" si="15"/>
        <v>-0.19232975265718269</v>
      </c>
      <c r="Q182" s="5">
        <f t="shared" si="16"/>
        <v>0.9873626861498852</v>
      </c>
      <c r="R182" s="5">
        <f t="shared" si="17"/>
        <v>9.8022382157418902E-2</v>
      </c>
    </row>
    <row r="183" spans="5:18" x14ac:dyDescent="0.3">
      <c r="E183" s="4">
        <v>27</v>
      </c>
      <c r="F183">
        <v>1.0528600000000001E-3</v>
      </c>
      <c r="G183">
        <v>2.7305699999999999E-2</v>
      </c>
      <c r="H183">
        <v>6.5945100000000006E-2</v>
      </c>
      <c r="I183">
        <v>4.0067899999999997E-2</v>
      </c>
      <c r="J183" s="5"/>
      <c r="K183" s="5">
        <f t="shared" si="12"/>
        <v>6.6997960000000009E-2</v>
      </c>
      <c r="L183" s="5">
        <f t="shared" si="13"/>
        <v>-6.4892240000000004E-2</v>
      </c>
      <c r="M183" s="5">
        <f t="shared" si="13"/>
        <v>-1.2762199999999998E-2</v>
      </c>
      <c r="N183">
        <v>1</v>
      </c>
      <c r="O183" s="5">
        <f t="shared" si="14"/>
        <v>-0.96857038632221037</v>
      </c>
      <c r="P183" s="5">
        <f t="shared" si="15"/>
        <v>-0.19048639689924882</v>
      </c>
      <c r="Q183" s="5">
        <f t="shared" si="16"/>
        <v>0.9871239337915042</v>
      </c>
      <c r="R183" s="5">
        <f t="shared" si="17"/>
        <v>9.7094634510298372E-2</v>
      </c>
    </row>
    <row r="184" spans="5:18" x14ac:dyDescent="0.3">
      <c r="E184" s="4">
        <v>27.5</v>
      </c>
      <c r="F184">
        <v>1.00613E-3</v>
      </c>
      <c r="G184">
        <v>2.6001099999999999E-2</v>
      </c>
      <c r="H184">
        <v>6.2828499999999995E-2</v>
      </c>
      <c r="I184">
        <v>3.8223500000000001E-2</v>
      </c>
      <c r="J184" s="5"/>
      <c r="K184" s="5">
        <f t="shared" si="12"/>
        <v>6.3834629999999989E-2</v>
      </c>
      <c r="L184" s="5">
        <f t="shared" si="13"/>
        <v>-6.1822369999999995E-2</v>
      </c>
      <c r="M184" s="5">
        <f t="shared" si="13"/>
        <v>-1.2222400000000001E-2</v>
      </c>
      <c r="N184">
        <v>1</v>
      </c>
      <c r="O184" s="5">
        <f t="shared" si="14"/>
        <v>-0.96847698498448265</v>
      </c>
      <c r="P184" s="5">
        <f t="shared" si="15"/>
        <v>-0.19146973985750373</v>
      </c>
      <c r="Q184" s="5">
        <f t="shared" si="16"/>
        <v>0.98722253404474813</v>
      </c>
      <c r="R184" s="5">
        <f t="shared" si="17"/>
        <v>9.7592437368433552E-2</v>
      </c>
    </row>
    <row r="185" spans="5:18" x14ac:dyDescent="0.3">
      <c r="E185" s="4">
        <v>28</v>
      </c>
      <c r="F185">
        <v>9.4592899999999998E-4</v>
      </c>
      <c r="G185">
        <v>2.44237E-2</v>
      </c>
      <c r="H185">
        <v>5.9036499999999999E-2</v>
      </c>
      <c r="I185">
        <v>3.5888900000000001E-2</v>
      </c>
      <c r="J185" s="5"/>
      <c r="K185" s="5">
        <f t="shared" si="12"/>
        <v>5.9982428999999997E-2</v>
      </c>
      <c r="L185" s="5">
        <f t="shared" si="13"/>
        <v>-5.8090571000000001E-2</v>
      </c>
      <c r="M185" s="5">
        <f t="shared" si="13"/>
        <v>-1.1465200000000002E-2</v>
      </c>
      <c r="N185">
        <v>1</v>
      </c>
      <c r="O185" s="5">
        <f t="shared" si="14"/>
        <v>-0.96845979678482186</v>
      </c>
      <c r="P185" s="5">
        <f t="shared" si="15"/>
        <v>-0.19114264278960763</v>
      </c>
      <c r="Q185" s="5">
        <f t="shared" si="16"/>
        <v>0.98714228350379862</v>
      </c>
      <c r="R185" s="5">
        <f t="shared" si="17"/>
        <v>9.7431593035881156E-2</v>
      </c>
    </row>
    <row r="186" spans="5:18" x14ac:dyDescent="0.3">
      <c r="E186" s="4">
        <v>28.5</v>
      </c>
      <c r="F186">
        <v>9.0700799999999995E-4</v>
      </c>
      <c r="G186">
        <v>2.3224000000000002E-2</v>
      </c>
      <c r="H186">
        <v>5.6232699999999997E-2</v>
      </c>
      <c r="I186">
        <v>3.4237099999999999E-2</v>
      </c>
      <c r="J186" s="5"/>
      <c r="K186" s="5">
        <f t="shared" si="12"/>
        <v>5.7139707999999997E-2</v>
      </c>
      <c r="L186" s="5">
        <f t="shared" si="13"/>
        <v>-5.5325691999999996E-2</v>
      </c>
      <c r="M186" s="5">
        <f t="shared" si="13"/>
        <v>-1.1013099999999998E-2</v>
      </c>
      <c r="N186">
        <v>1</v>
      </c>
      <c r="O186" s="5">
        <f t="shared" si="14"/>
        <v>-0.96825297042119984</v>
      </c>
      <c r="P186" s="5">
        <f t="shared" si="15"/>
        <v>-0.19273987189434008</v>
      </c>
      <c r="Q186" s="5">
        <f t="shared" si="16"/>
        <v>0.98724995464538945</v>
      </c>
      <c r="R186" s="5">
        <f t="shared" si="17"/>
        <v>9.8245494919545304E-2</v>
      </c>
    </row>
    <row r="187" spans="5:18" x14ac:dyDescent="0.3">
      <c r="E187" s="4">
        <v>29</v>
      </c>
      <c r="F187">
        <v>8.6880099999999999E-4</v>
      </c>
      <c r="G187">
        <v>2.20739E-2</v>
      </c>
      <c r="H187">
        <v>5.3440300000000003E-2</v>
      </c>
      <c r="I187">
        <v>3.2535799999999997E-2</v>
      </c>
      <c r="J187" s="5"/>
      <c r="K187" s="5">
        <f t="shared" si="12"/>
        <v>5.4309101000000005E-2</v>
      </c>
      <c r="L187" s="5">
        <f t="shared" si="13"/>
        <v>-5.2571499000000001E-2</v>
      </c>
      <c r="M187" s="5">
        <f t="shared" si="13"/>
        <v>-1.0461899999999996E-2</v>
      </c>
      <c r="N187">
        <v>1</v>
      </c>
      <c r="O187" s="5">
        <f t="shared" si="14"/>
        <v>-0.96800532566355679</v>
      </c>
      <c r="P187" s="5">
        <f t="shared" si="15"/>
        <v>-0.19263622132135819</v>
      </c>
      <c r="Q187" s="5">
        <f t="shared" si="16"/>
        <v>0.98698684098521794</v>
      </c>
      <c r="R187" s="5">
        <f t="shared" si="17"/>
        <v>9.8218489167415463E-2</v>
      </c>
    </row>
    <row r="188" spans="5:18" x14ac:dyDescent="0.3">
      <c r="E188" s="4">
        <v>29.5</v>
      </c>
      <c r="F188">
        <v>8.2487200000000004E-4</v>
      </c>
      <c r="G188">
        <v>2.1215600000000001E-2</v>
      </c>
      <c r="H188">
        <v>5.1136300000000003E-2</v>
      </c>
      <c r="I188">
        <v>3.1059400000000001E-2</v>
      </c>
      <c r="J188" s="5"/>
      <c r="K188" s="5">
        <f t="shared" si="12"/>
        <v>5.1961172E-2</v>
      </c>
      <c r="L188" s="5">
        <f t="shared" si="13"/>
        <v>-5.0311428000000005E-2</v>
      </c>
      <c r="M188" s="5">
        <f t="shared" si="13"/>
        <v>-9.8437999999999998E-3</v>
      </c>
      <c r="N188">
        <v>1</v>
      </c>
      <c r="O188" s="5">
        <f t="shared" si="14"/>
        <v>-0.96825044669893134</v>
      </c>
      <c r="P188" s="5">
        <f t="shared" si="15"/>
        <v>-0.18944530350470154</v>
      </c>
      <c r="Q188" s="5">
        <f t="shared" si="16"/>
        <v>0.98660957351561751</v>
      </c>
      <c r="R188" s="5">
        <f t="shared" si="17"/>
        <v>9.6608228065879598E-2</v>
      </c>
    </row>
    <row r="189" spans="5:18" x14ac:dyDescent="0.3">
      <c r="E189" s="4">
        <v>30</v>
      </c>
      <c r="F189">
        <v>7.9226899999999996E-4</v>
      </c>
      <c r="G189">
        <v>1.99662E-2</v>
      </c>
      <c r="H189">
        <v>4.8431599999999998E-2</v>
      </c>
      <c r="I189">
        <v>2.9501099999999999E-2</v>
      </c>
      <c r="J189" s="5"/>
      <c r="K189" s="5">
        <f t="shared" si="12"/>
        <v>4.9223868999999996E-2</v>
      </c>
      <c r="L189" s="5">
        <f t="shared" si="13"/>
        <v>-4.7639331E-2</v>
      </c>
      <c r="M189" s="5">
        <f t="shared" si="13"/>
        <v>-9.5348999999999989E-3</v>
      </c>
      <c r="N189">
        <v>1</v>
      </c>
      <c r="O189" s="5">
        <f t="shared" si="14"/>
        <v>-0.96780956003275576</v>
      </c>
      <c r="P189" s="5">
        <f t="shared" si="15"/>
        <v>-0.19370480609722082</v>
      </c>
      <c r="Q189" s="5">
        <f t="shared" si="16"/>
        <v>0.98700400019248058</v>
      </c>
      <c r="R189" s="5">
        <f t="shared" si="17"/>
        <v>9.8768762000202709E-2</v>
      </c>
    </row>
    <row r="190" spans="5:18" x14ac:dyDescent="0.3">
      <c r="E190" s="4">
        <v>30.5</v>
      </c>
      <c r="F190">
        <v>7.5292999999999996E-4</v>
      </c>
      <c r="G190">
        <v>1.93616E-2</v>
      </c>
      <c r="H190">
        <v>4.6745500000000002E-2</v>
      </c>
      <c r="I190">
        <v>2.83605E-2</v>
      </c>
      <c r="J190" s="5"/>
      <c r="K190" s="5">
        <f t="shared" si="12"/>
        <v>4.7498430000000001E-2</v>
      </c>
      <c r="L190" s="5">
        <f t="shared" si="13"/>
        <v>-4.5992570000000003E-2</v>
      </c>
      <c r="M190" s="5">
        <f t="shared" si="13"/>
        <v>-8.9989000000000006E-3</v>
      </c>
      <c r="N190">
        <v>1</v>
      </c>
      <c r="O190" s="5">
        <f t="shared" si="14"/>
        <v>-0.96829663633092722</v>
      </c>
      <c r="P190" s="5">
        <f t="shared" si="15"/>
        <v>-0.18945678836121532</v>
      </c>
      <c r="Q190" s="5">
        <f t="shared" si="16"/>
        <v>0.9866571089218048</v>
      </c>
      <c r="R190" s="5">
        <f t="shared" si="17"/>
        <v>9.6609445293225182E-2</v>
      </c>
    </row>
    <row r="191" spans="5:18" x14ac:dyDescent="0.3">
      <c r="E191" s="4">
        <v>31</v>
      </c>
      <c r="F191">
        <v>7.1841899999999998E-4</v>
      </c>
      <c r="G191">
        <v>1.80284E-2</v>
      </c>
      <c r="H191">
        <v>4.3712899999999999E-2</v>
      </c>
      <c r="I191">
        <v>2.6680100000000002E-2</v>
      </c>
      <c r="J191" s="5"/>
      <c r="K191" s="5">
        <f t="shared" si="12"/>
        <v>4.4431318999999997E-2</v>
      </c>
      <c r="L191" s="5">
        <f t="shared" si="13"/>
        <v>-4.2994481000000001E-2</v>
      </c>
      <c r="M191" s="5">
        <f t="shared" si="13"/>
        <v>-8.6517000000000018E-3</v>
      </c>
      <c r="N191">
        <v>1</v>
      </c>
      <c r="O191" s="5">
        <f t="shared" si="14"/>
        <v>-0.96766159474131308</v>
      </c>
      <c r="P191" s="5">
        <f t="shared" si="15"/>
        <v>-0.19472075542029266</v>
      </c>
      <c r="Q191" s="5">
        <f t="shared" si="16"/>
        <v>0.98705883032813735</v>
      </c>
      <c r="R191" s="5">
        <f t="shared" si="17"/>
        <v>9.9288098391117491E-2</v>
      </c>
    </row>
    <row r="192" spans="5:18" x14ac:dyDescent="0.3">
      <c r="E192" s="4">
        <v>31.5</v>
      </c>
      <c r="F192">
        <v>6.8462299999999998E-4</v>
      </c>
      <c r="G192">
        <v>1.6971699999999999E-2</v>
      </c>
      <c r="H192">
        <v>4.1286700000000003E-2</v>
      </c>
      <c r="I192">
        <v>2.52591E-2</v>
      </c>
      <c r="J192" s="5"/>
      <c r="K192" s="5">
        <f t="shared" si="12"/>
        <v>4.1971323000000005E-2</v>
      </c>
      <c r="L192" s="5">
        <f t="shared" si="13"/>
        <v>-4.0602077E-2</v>
      </c>
      <c r="M192" s="5">
        <f t="shared" si="13"/>
        <v>-8.2874000000000003E-3</v>
      </c>
      <c r="N192">
        <v>1</v>
      </c>
      <c r="O192" s="5">
        <f t="shared" si="14"/>
        <v>-0.96737662999091056</v>
      </c>
      <c r="P192" s="5">
        <f t="shared" si="15"/>
        <v>-0.19745386629818648</v>
      </c>
      <c r="Q192" s="5">
        <f t="shared" si="16"/>
        <v>0.98732242634747913</v>
      </c>
      <c r="R192" s="5">
        <f t="shared" si="17"/>
        <v>0.10067347184867968</v>
      </c>
    </row>
    <row r="193" spans="5:18" x14ac:dyDescent="0.3">
      <c r="E193" s="4">
        <v>32</v>
      </c>
      <c r="F193">
        <v>6.5797900000000005E-4</v>
      </c>
      <c r="G193">
        <v>1.6269800000000001E-2</v>
      </c>
      <c r="H193">
        <v>3.9661599999999998E-2</v>
      </c>
      <c r="I193">
        <v>2.42711E-2</v>
      </c>
      <c r="J193" s="5"/>
      <c r="K193" s="5">
        <f t="shared" si="12"/>
        <v>4.0319579000000001E-2</v>
      </c>
      <c r="L193" s="5">
        <f t="shared" si="13"/>
        <v>-3.9003620999999995E-2</v>
      </c>
      <c r="M193" s="5">
        <f t="shared" si="13"/>
        <v>-8.0012999999999994E-3</v>
      </c>
      <c r="N193">
        <v>1</v>
      </c>
      <c r="O193" s="5">
        <f t="shared" si="14"/>
        <v>-0.96736181198717364</v>
      </c>
      <c r="P193" s="5">
        <f t="shared" si="15"/>
        <v>-0.19844701255437214</v>
      </c>
      <c r="Q193" s="5">
        <f t="shared" si="16"/>
        <v>0.98750700862467955</v>
      </c>
      <c r="R193" s="5">
        <f t="shared" si="17"/>
        <v>0.1011676690539289</v>
      </c>
    </row>
    <row r="194" spans="5:18" x14ac:dyDescent="0.3">
      <c r="E194" s="4">
        <v>32.5</v>
      </c>
      <c r="F194">
        <v>6.2609099999999995E-4</v>
      </c>
      <c r="G194">
        <v>1.54877E-2</v>
      </c>
      <c r="H194">
        <v>3.7834399999999997E-2</v>
      </c>
      <c r="I194">
        <v>2.3145800000000001E-2</v>
      </c>
      <c r="J194" s="5"/>
      <c r="K194" s="5">
        <f t="shared" si="12"/>
        <v>3.8460490999999999E-2</v>
      </c>
      <c r="L194" s="5">
        <f t="shared" si="13"/>
        <v>-3.7208308999999995E-2</v>
      </c>
      <c r="M194" s="5">
        <f t="shared" si="13"/>
        <v>-7.658100000000001E-3</v>
      </c>
      <c r="N194">
        <v>1</v>
      </c>
      <c r="O194" s="5">
        <f t="shared" si="14"/>
        <v>-0.96744238132581295</v>
      </c>
      <c r="P194" s="5">
        <f t="shared" si="15"/>
        <v>-0.19911602272576295</v>
      </c>
      <c r="Q194" s="5">
        <f t="shared" si="16"/>
        <v>0.98772058381481864</v>
      </c>
      <c r="R194" s="5">
        <f t="shared" si="17"/>
        <v>0.10149122784363573</v>
      </c>
    </row>
    <row r="195" spans="5:18" x14ac:dyDescent="0.3">
      <c r="E195" s="4">
        <v>33</v>
      </c>
      <c r="F195">
        <v>5.9295099999999998E-4</v>
      </c>
      <c r="G195">
        <v>1.4633200000000001E-2</v>
      </c>
      <c r="H195">
        <v>3.5774500000000001E-2</v>
      </c>
      <c r="I195">
        <v>2.1936500000000001E-2</v>
      </c>
      <c r="J195" s="5"/>
      <c r="K195" s="5">
        <f t="shared" si="12"/>
        <v>3.6367451000000002E-2</v>
      </c>
      <c r="L195" s="5">
        <f t="shared" si="13"/>
        <v>-3.5181548999999999E-2</v>
      </c>
      <c r="M195" s="5">
        <f t="shared" si="13"/>
        <v>-7.3033000000000004E-3</v>
      </c>
      <c r="N195">
        <v>1</v>
      </c>
      <c r="O195" s="5">
        <f t="shared" si="14"/>
        <v>-0.96739111575347958</v>
      </c>
      <c r="P195" s="5">
        <f t="shared" si="15"/>
        <v>-0.20081968351315027</v>
      </c>
      <c r="Q195" s="5">
        <f t="shared" si="16"/>
        <v>0.98801524083643766</v>
      </c>
      <c r="R195" s="5">
        <f t="shared" si="17"/>
        <v>0.10234092102425113</v>
      </c>
    </row>
    <row r="196" spans="5:18" x14ac:dyDescent="0.3">
      <c r="E196" s="4">
        <v>33.5</v>
      </c>
      <c r="F196">
        <v>5.7638100000000005E-4</v>
      </c>
      <c r="G196">
        <v>1.4452E-2</v>
      </c>
      <c r="H196">
        <v>3.4893300000000002E-2</v>
      </c>
      <c r="I196">
        <v>2.12117E-2</v>
      </c>
      <c r="J196" s="5"/>
      <c r="K196" s="5">
        <f t="shared" si="12"/>
        <v>3.5469681000000003E-2</v>
      </c>
      <c r="L196" s="5">
        <f t="shared" si="13"/>
        <v>-3.4316919000000001E-2</v>
      </c>
      <c r="M196" s="5">
        <f t="shared" si="13"/>
        <v>-6.7597000000000004E-3</v>
      </c>
      <c r="N196">
        <v>1</v>
      </c>
      <c r="O196" s="5">
        <f t="shared" si="14"/>
        <v>-0.96750007421831619</v>
      </c>
      <c r="P196" s="5">
        <f t="shared" si="15"/>
        <v>-0.19057684787184864</v>
      </c>
      <c r="Q196" s="5">
        <f t="shared" si="16"/>
        <v>0.9860912374406422</v>
      </c>
      <c r="R196" s="5">
        <f t="shared" si="17"/>
        <v>9.7244362141549245E-2</v>
      </c>
    </row>
    <row r="197" spans="5:18" x14ac:dyDescent="0.3">
      <c r="E197" s="4">
        <v>34</v>
      </c>
      <c r="F197">
        <v>5.5092900000000002E-4</v>
      </c>
      <c r="G197">
        <v>1.38207E-2</v>
      </c>
      <c r="H197">
        <v>3.3642100000000001E-2</v>
      </c>
      <c r="I197">
        <v>2.0525100000000001E-2</v>
      </c>
      <c r="J197" s="5"/>
      <c r="K197" s="5">
        <f t="shared" si="12"/>
        <v>3.4193029E-2</v>
      </c>
      <c r="L197" s="5">
        <f t="shared" si="13"/>
        <v>-3.3091171000000003E-2</v>
      </c>
      <c r="M197" s="5">
        <f t="shared" si="13"/>
        <v>-6.704400000000001E-3</v>
      </c>
      <c r="N197">
        <v>1</v>
      </c>
      <c r="O197" s="5">
        <f t="shared" si="14"/>
        <v>-0.96777536146329712</v>
      </c>
      <c r="P197" s="5">
        <f t="shared" si="15"/>
        <v>-0.19607505377777446</v>
      </c>
      <c r="Q197" s="5">
        <f t="shared" si="16"/>
        <v>0.98743839148038626</v>
      </c>
      <c r="R197" s="5">
        <f t="shared" si="17"/>
        <v>9.9949021393697088E-2</v>
      </c>
    </row>
    <row r="198" spans="5:18" x14ac:dyDescent="0.3">
      <c r="E198" s="4">
        <v>34.5</v>
      </c>
      <c r="F198">
        <v>5.1320000000000001E-4</v>
      </c>
      <c r="G198">
        <v>1.2619099999999999E-2</v>
      </c>
      <c r="H198">
        <v>3.0620700000000001E-2</v>
      </c>
      <c r="I198">
        <v>1.86921E-2</v>
      </c>
      <c r="J198" s="5"/>
      <c r="K198" s="5">
        <f t="shared" si="12"/>
        <v>3.1133899999999999E-2</v>
      </c>
      <c r="L198" s="5">
        <f t="shared" si="13"/>
        <v>-3.0107500000000002E-2</v>
      </c>
      <c r="M198" s="5">
        <f t="shared" si="13"/>
        <v>-6.0730000000000003E-3</v>
      </c>
      <c r="N198">
        <v>1</v>
      </c>
      <c r="O198" s="5">
        <f t="shared" si="14"/>
        <v>-0.96703271996119999</v>
      </c>
      <c r="P198" s="5">
        <f t="shared" si="15"/>
        <v>-0.19506068947353208</v>
      </c>
      <c r="Q198" s="5">
        <f t="shared" si="16"/>
        <v>0.98650947996126537</v>
      </c>
      <c r="R198" s="5">
        <f t="shared" si="17"/>
        <v>9.9519882427509671E-2</v>
      </c>
    </row>
    <row r="199" spans="5:18" x14ac:dyDescent="0.3">
      <c r="E199" s="4">
        <v>35</v>
      </c>
      <c r="F199">
        <v>4.9889499999999996E-4</v>
      </c>
      <c r="G199">
        <v>1.2046899999999999E-2</v>
      </c>
      <c r="H199">
        <v>2.95144E-2</v>
      </c>
      <c r="I199">
        <v>1.8127600000000001E-2</v>
      </c>
      <c r="J199" s="5"/>
      <c r="K199" s="5">
        <f t="shared" si="12"/>
        <v>3.0013294999999999E-2</v>
      </c>
      <c r="L199" s="5">
        <f t="shared" si="13"/>
        <v>-2.9015505E-2</v>
      </c>
      <c r="M199" s="5">
        <f t="shared" si="13"/>
        <v>-6.0807000000000014E-3</v>
      </c>
      <c r="N199">
        <v>1</v>
      </c>
      <c r="O199" s="5">
        <f t="shared" si="14"/>
        <v>-0.96675506637974939</v>
      </c>
      <c r="P199" s="5">
        <f t="shared" si="15"/>
        <v>-0.20260021433834577</v>
      </c>
      <c r="Q199" s="5">
        <f t="shared" si="16"/>
        <v>0.98775614663785183</v>
      </c>
      <c r="R199" s="5">
        <f t="shared" si="17"/>
        <v>0.10328884995010761</v>
      </c>
    </row>
    <row r="200" spans="5:18" x14ac:dyDescent="0.3">
      <c r="E200" s="4">
        <v>35.5</v>
      </c>
      <c r="F200">
        <v>4.8643500000000001E-4</v>
      </c>
      <c r="G200">
        <v>1.17322E-2</v>
      </c>
      <c r="H200">
        <v>2.8755300000000001E-2</v>
      </c>
      <c r="I200">
        <v>1.7585900000000002E-2</v>
      </c>
      <c r="J200" s="5"/>
      <c r="K200" s="5">
        <f t="shared" si="12"/>
        <v>2.9241735000000001E-2</v>
      </c>
      <c r="L200" s="5">
        <f t="shared" si="13"/>
        <v>-2.8268865000000001E-2</v>
      </c>
      <c r="M200" s="5">
        <f t="shared" si="13"/>
        <v>-5.8537000000000016E-3</v>
      </c>
      <c r="N200">
        <v>1</v>
      </c>
      <c r="O200" s="5">
        <f t="shared" si="14"/>
        <v>-0.96673008629617907</v>
      </c>
      <c r="P200" s="5">
        <f t="shared" si="15"/>
        <v>-0.20018306027327043</v>
      </c>
      <c r="Q200" s="5">
        <f t="shared" si="16"/>
        <v>0.98723873372684767</v>
      </c>
      <c r="R200" s="5">
        <f t="shared" si="17"/>
        <v>0.10209327260587023</v>
      </c>
    </row>
    <row r="201" spans="5:18" x14ac:dyDescent="0.3">
      <c r="E201" s="4">
        <v>36</v>
      </c>
      <c r="F201">
        <v>4.6628899999999999E-4</v>
      </c>
      <c r="G201">
        <v>1.1243899999999999E-2</v>
      </c>
      <c r="H201">
        <v>2.7645200000000002E-2</v>
      </c>
      <c r="I201">
        <v>1.70919E-2</v>
      </c>
      <c r="J201" s="5"/>
      <c r="K201" s="5">
        <f t="shared" si="12"/>
        <v>2.8111489000000003E-2</v>
      </c>
      <c r="L201" s="5">
        <f t="shared" si="13"/>
        <v>-2.7178911E-2</v>
      </c>
      <c r="M201" s="5">
        <f t="shared" si="13"/>
        <v>-5.8480000000000008E-3</v>
      </c>
      <c r="N201">
        <v>1</v>
      </c>
      <c r="O201" s="5">
        <f t="shared" si="14"/>
        <v>-0.96682573448884179</v>
      </c>
      <c r="P201" s="5">
        <f t="shared" si="15"/>
        <v>-0.2080288240868351</v>
      </c>
      <c r="Q201" s="5">
        <f t="shared" si="16"/>
        <v>0.98895297791191261</v>
      </c>
      <c r="R201" s="5">
        <f t="shared" si="17"/>
        <v>0.10596780462191621</v>
      </c>
    </row>
    <row r="202" spans="5:18" x14ac:dyDescent="0.3">
      <c r="E202" s="4">
        <v>36.5</v>
      </c>
      <c r="F202">
        <v>4.5538099999999998E-4</v>
      </c>
      <c r="G202">
        <v>1.08472E-2</v>
      </c>
      <c r="H202">
        <v>2.6745000000000001E-2</v>
      </c>
      <c r="I202">
        <v>1.6519699999999998E-2</v>
      </c>
      <c r="J202" s="5"/>
      <c r="K202" s="5">
        <f t="shared" ref="K202:K249" si="18">F202+H202</f>
        <v>2.7200381000000003E-2</v>
      </c>
      <c r="L202" s="5">
        <f t="shared" ref="L202:M249" si="19">F202-H202</f>
        <v>-2.6289619E-2</v>
      </c>
      <c r="M202" s="5">
        <f t="shared" si="19"/>
        <v>-5.6724999999999987E-3</v>
      </c>
      <c r="N202">
        <v>1</v>
      </c>
      <c r="O202" s="5">
        <f t="shared" ref="O202:O249" si="20">L202/K202</f>
        <v>-0.96651657195537066</v>
      </c>
      <c r="P202" s="5">
        <f t="shared" ref="P202:P249" si="21">M202/K202</f>
        <v>-0.20854487295600743</v>
      </c>
      <c r="Q202" s="5">
        <f t="shared" ref="Q202:Q249" si="22">SQRT(O202^2+P202^2)</f>
        <v>0.98875944895641754</v>
      </c>
      <c r="R202" s="5">
        <f t="shared" ref="R202:R249" si="23">0.5*ATAN(P202/O202)</f>
        <v>0.1062558098344184</v>
      </c>
    </row>
    <row r="203" spans="5:18" x14ac:dyDescent="0.3">
      <c r="E203" s="4">
        <v>37</v>
      </c>
      <c r="F203">
        <v>4.2665200000000002E-4</v>
      </c>
      <c r="G203">
        <v>1.01758E-2</v>
      </c>
      <c r="H203">
        <v>2.5123699999999999E-2</v>
      </c>
      <c r="I203">
        <v>1.55392E-2</v>
      </c>
      <c r="J203" s="5"/>
      <c r="K203" s="5">
        <f t="shared" si="18"/>
        <v>2.5550351999999998E-2</v>
      </c>
      <c r="L203" s="5">
        <f t="shared" si="19"/>
        <v>-2.4697047999999999E-2</v>
      </c>
      <c r="M203" s="5">
        <f t="shared" si="19"/>
        <v>-5.3633999999999991E-3</v>
      </c>
      <c r="N203">
        <v>1</v>
      </c>
      <c r="O203" s="5">
        <f t="shared" si="20"/>
        <v>-0.96660304327705548</v>
      </c>
      <c r="P203" s="5">
        <f t="shared" si="21"/>
        <v>-0.20991491624068426</v>
      </c>
      <c r="Q203" s="5">
        <f t="shared" si="22"/>
        <v>0.98913382074055012</v>
      </c>
      <c r="R203" s="5">
        <f t="shared" si="23"/>
        <v>0.10692355840002929</v>
      </c>
    </row>
    <row r="204" spans="5:18" x14ac:dyDescent="0.3">
      <c r="E204" s="4">
        <v>37.5</v>
      </c>
      <c r="F204">
        <v>3.9959099999999998E-4</v>
      </c>
      <c r="G204">
        <v>9.4338100000000008E-3</v>
      </c>
      <c r="H204">
        <v>2.2941699999999999E-2</v>
      </c>
      <c r="I204">
        <v>1.40229E-2</v>
      </c>
      <c r="J204" s="5"/>
      <c r="K204" s="5">
        <f t="shared" si="18"/>
        <v>2.3341291E-2</v>
      </c>
      <c r="L204" s="5">
        <f t="shared" si="19"/>
        <v>-2.2542108999999998E-2</v>
      </c>
      <c r="M204" s="5">
        <f t="shared" si="19"/>
        <v>-4.5890899999999988E-3</v>
      </c>
      <c r="N204">
        <v>1</v>
      </c>
      <c r="O204" s="5">
        <f t="shared" si="20"/>
        <v>-0.96576101981677009</v>
      </c>
      <c r="P204" s="5">
        <f t="shared" si="21"/>
        <v>-0.19660823388046525</v>
      </c>
      <c r="Q204" s="5">
        <f t="shared" si="22"/>
        <v>0.98557046679936766</v>
      </c>
      <c r="R204" s="5">
        <f t="shared" si="23"/>
        <v>0.10041704959853116</v>
      </c>
    </row>
    <row r="205" spans="5:18" x14ac:dyDescent="0.3">
      <c r="E205" s="4">
        <v>38</v>
      </c>
      <c r="F205">
        <v>4.0298899999999997E-4</v>
      </c>
      <c r="G205">
        <v>1.0086100000000001E-2</v>
      </c>
      <c r="H205">
        <v>2.46316E-2</v>
      </c>
      <c r="I205">
        <v>1.5077699999999999E-2</v>
      </c>
      <c r="J205" s="5"/>
      <c r="K205" s="5">
        <f t="shared" si="18"/>
        <v>2.5034588999999999E-2</v>
      </c>
      <c r="L205" s="5">
        <f t="shared" si="19"/>
        <v>-2.4228611000000001E-2</v>
      </c>
      <c r="M205" s="5">
        <f t="shared" si="19"/>
        <v>-4.9915999999999988E-3</v>
      </c>
      <c r="N205">
        <v>1</v>
      </c>
      <c r="O205" s="5">
        <f t="shared" si="20"/>
        <v>-0.96780542312877604</v>
      </c>
      <c r="P205" s="5">
        <f t="shared" si="21"/>
        <v>-0.19938813455255841</v>
      </c>
      <c r="Q205" s="5">
        <f t="shared" si="22"/>
        <v>0.9881310465914015</v>
      </c>
      <c r="R205" s="5">
        <f t="shared" si="23"/>
        <v>0.10158905857559997</v>
      </c>
    </row>
    <row r="206" spans="5:18" x14ac:dyDescent="0.3">
      <c r="E206" s="4">
        <v>38.5</v>
      </c>
      <c r="F206">
        <v>3.5435099999999998E-4</v>
      </c>
      <c r="G206">
        <v>8.4744099999999999E-3</v>
      </c>
      <c r="H206">
        <v>2.0488900000000001E-2</v>
      </c>
      <c r="I206">
        <v>1.2485599999999999E-2</v>
      </c>
      <c r="J206" s="5"/>
      <c r="K206" s="5">
        <f t="shared" si="18"/>
        <v>2.0843251E-2</v>
      </c>
      <c r="L206" s="5">
        <f t="shared" si="19"/>
        <v>-2.0134549000000002E-2</v>
      </c>
      <c r="M206" s="5">
        <f t="shared" si="19"/>
        <v>-4.0111899999999995E-3</v>
      </c>
      <c r="N206">
        <v>1</v>
      </c>
      <c r="O206" s="5">
        <f t="shared" si="20"/>
        <v>-0.96599849035066565</v>
      </c>
      <c r="P206" s="5">
        <f t="shared" si="21"/>
        <v>-0.19244550670142577</v>
      </c>
      <c r="Q206" s="5">
        <f t="shared" si="22"/>
        <v>0.98498139901692239</v>
      </c>
      <c r="R206" s="5">
        <f t="shared" si="23"/>
        <v>9.8322369002383933E-2</v>
      </c>
    </row>
    <row r="207" spans="5:18" x14ac:dyDescent="0.3">
      <c r="E207" s="4">
        <v>39</v>
      </c>
      <c r="F207">
        <v>3.4278800000000001E-4</v>
      </c>
      <c r="G207">
        <v>8.0433499999999995E-3</v>
      </c>
      <c r="H207">
        <v>1.9851799999999999E-2</v>
      </c>
      <c r="I207">
        <v>1.2310099999999999E-2</v>
      </c>
      <c r="J207" s="5"/>
      <c r="K207" s="5">
        <f t="shared" si="18"/>
        <v>2.0194587999999999E-2</v>
      </c>
      <c r="L207" s="5">
        <f t="shared" si="19"/>
        <v>-1.9509011999999999E-2</v>
      </c>
      <c r="M207" s="5">
        <f t="shared" si="19"/>
        <v>-4.2667499999999997E-3</v>
      </c>
      <c r="N207">
        <v>1</v>
      </c>
      <c r="O207" s="5">
        <f t="shared" si="20"/>
        <v>-0.96605149855000749</v>
      </c>
      <c r="P207" s="5">
        <f t="shared" si="21"/>
        <v>-0.21128185432651558</v>
      </c>
      <c r="Q207" s="5">
        <f t="shared" si="22"/>
        <v>0.98888599940456534</v>
      </c>
      <c r="R207" s="5">
        <f t="shared" si="23"/>
        <v>0.1076581483532487</v>
      </c>
    </row>
    <row r="208" spans="5:18" x14ac:dyDescent="0.3">
      <c r="E208" s="4">
        <v>39.5</v>
      </c>
      <c r="F208">
        <v>3.4284799999999998E-4</v>
      </c>
      <c r="G208">
        <v>8.0833999999999993E-3</v>
      </c>
      <c r="H208">
        <v>2.0053999999999999E-2</v>
      </c>
      <c r="I208">
        <v>1.2432199999999999E-2</v>
      </c>
      <c r="J208" s="5"/>
      <c r="K208" s="5">
        <f t="shared" si="18"/>
        <v>2.0396847999999999E-2</v>
      </c>
      <c r="L208" s="5">
        <f t="shared" si="19"/>
        <v>-1.9711151999999999E-2</v>
      </c>
      <c r="M208" s="5">
        <f t="shared" si="19"/>
        <v>-4.3487999999999999E-3</v>
      </c>
      <c r="N208">
        <v>1</v>
      </c>
      <c r="O208" s="5">
        <f t="shared" si="20"/>
        <v>-0.96638225670946809</v>
      </c>
      <c r="P208" s="5">
        <f t="shared" si="21"/>
        <v>-0.2132094135329145</v>
      </c>
      <c r="Q208" s="5">
        <f t="shared" si="22"/>
        <v>0.98962261499115589</v>
      </c>
      <c r="R208" s="5">
        <f t="shared" si="23"/>
        <v>0.10857384189770589</v>
      </c>
    </row>
    <row r="209" spans="5:18" x14ac:dyDescent="0.3">
      <c r="E209" s="4">
        <v>40</v>
      </c>
      <c r="F209">
        <v>3.3682800000000001E-4</v>
      </c>
      <c r="G209">
        <v>7.9079300000000005E-3</v>
      </c>
      <c r="H209">
        <v>1.9535199999999999E-2</v>
      </c>
      <c r="I209">
        <v>1.21041E-2</v>
      </c>
      <c r="J209" s="5"/>
      <c r="K209" s="5">
        <f t="shared" si="18"/>
        <v>1.9872028E-2</v>
      </c>
      <c r="L209" s="5">
        <f t="shared" si="19"/>
        <v>-1.9198371999999998E-2</v>
      </c>
      <c r="M209" s="5">
        <f t="shared" si="19"/>
        <v>-4.1961699999999991E-3</v>
      </c>
      <c r="N209">
        <v>1</v>
      </c>
      <c r="O209" s="5">
        <f t="shared" si="20"/>
        <v>-0.96610028931118652</v>
      </c>
      <c r="P209" s="5">
        <f t="shared" si="21"/>
        <v>-0.2111596259828136</v>
      </c>
      <c r="Q209" s="5">
        <f t="shared" si="22"/>
        <v>0.98890755718234857</v>
      </c>
      <c r="R209" s="5">
        <f t="shared" si="23"/>
        <v>0.10759250500175191</v>
      </c>
    </row>
    <row r="210" spans="5:18" x14ac:dyDescent="0.3">
      <c r="E210" s="4">
        <v>40.5</v>
      </c>
      <c r="F210">
        <v>2.9820399999999999E-4</v>
      </c>
      <c r="G210">
        <v>6.8951000000000004E-3</v>
      </c>
      <c r="H210">
        <v>1.71357E-2</v>
      </c>
      <c r="I210">
        <v>1.0618300000000001E-2</v>
      </c>
      <c r="J210" s="5"/>
      <c r="K210" s="5">
        <f t="shared" si="18"/>
        <v>1.7433904E-2</v>
      </c>
      <c r="L210" s="5">
        <f t="shared" si="19"/>
        <v>-1.6837496E-2</v>
      </c>
      <c r="M210" s="5">
        <f t="shared" si="19"/>
        <v>-3.7232000000000003E-3</v>
      </c>
      <c r="N210">
        <v>1</v>
      </c>
      <c r="O210" s="5">
        <f t="shared" si="20"/>
        <v>-0.96579033588804897</v>
      </c>
      <c r="P210" s="5">
        <f t="shared" si="21"/>
        <v>-0.21356088687880811</v>
      </c>
      <c r="Q210" s="5">
        <f t="shared" si="22"/>
        <v>0.98912043012932127</v>
      </c>
      <c r="R210" s="5">
        <f t="shared" si="23"/>
        <v>0.1088118037324235</v>
      </c>
    </row>
    <row r="211" spans="5:18" x14ac:dyDescent="0.3">
      <c r="E211" s="4">
        <v>41</v>
      </c>
      <c r="F211">
        <v>2.7036900000000001E-4</v>
      </c>
      <c r="G211">
        <v>6.0234399999999997E-3</v>
      </c>
      <c r="H211">
        <v>1.4633200000000001E-2</v>
      </c>
      <c r="I211">
        <v>8.9836699999999992E-3</v>
      </c>
      <c r="J211" s="5"/>
      <c r="K211" s="5">
        <f t="shared" si="18"/>
        <v>1.4903569E-2</v>
      </c>
      <c r="L211" s="5">
        <f t="shared" si="19"/>
        <v>-1.4362831000000001E-2</v>
      </c>
      <c r="M211" s="5">
        <f t="shared" si="19"/>
        <v>-2.9602299999999995E-3</v>
      </c>
      <c r="N211">
        <v>1</v>
      </c>
      <c r="O211" s="5">
        <f t="shared" si="20"/>
        <v>-0.96371754980300361</v>
      </c>
      <c r="P211" s="5">
        <f t="shared" si="21"/>
        <v>-0.19862557753783672</v>
      </c>
      <c r="Q211" s="5">
        <f t="shared" si="22"/>
        <v>0.98397339184072652</v>
      </c>
      <c r="R211" s="5">
        <f t="shared" si="23"/>
        <v>0.10162868988587551</v>
      </c>
    </row>
    <row r="212" spans="5:18" x14ac:dyDescent="0.3">
      <c r="E212" s="4">
        <v>41.5</v>
      </c>
      <c r="F212">
        <v>3.1340300000000002E-4</v>
      </c>
      <c r="G212">
        <v>7.4386900000000004E-3</v>
      </c>
      <c r="H212">
        <v>1.8169500000000002E-2</v>
      </c>
      <c r="I212">
        <v>1.1106599999999999E-2</v>
      </c>
      <c r="J212" s="5"/>
      <c r="K212" s="5">
        <f t="shared" si="18"/>
        <v>1.8482903000000002E-2</v>
      </c>
      <c r="L212" s="5">
        <f t="shared" si="19"/>
        <v>-1.7856097000000001E-2</v>
      </c>
      <c r="M212" s="5">
        <f t="shared" si="19"/>
        <v>-3.6679099999999991E-3</v>
      </c>
      <c r="N212">
        <v>1</v>
      </c>
      <c r="O212" s="5">
        <f t="shared" si="20"/>
        <v>-0.96608725371766546</v>
      </c>
      <c r="P212" s="5">
        <f t="shared" si="21"/>
        <v>-0.19844880428144857</v>
      </c>
      <c r="Q212" s="5">
        <f t="shared" si="22"/>
        <v>0.98625884519048934</v>
      </c>
      <c r="R212" s="5">
        <f t="shared" si="23"/>
        <v>0.1012984092330604</v>
      </c>
    </row>
    <row r="213" spans="5:18" x14ac:dyDescent="0.3">
      <c r="E213" s="4">
        <v>42</v>
      </c>
      <c r="F213">
        <v>2.2625999999999999E-4</v>
      </c>
      <c r="G213">
        <v>5.0602299999999998E-3</v>
      </c>
      <c r="H213">
        <v>1.25237E-2</v>
      </c>
      <c r="I213">
        <v>7.7648500000000002E-3</v>
      </c>
      <c r="J213" s="5"/>
      <c r="K213" s="5">
        <f t="shared" si="18"/>
        <v>1.2749960000000001E-2</v>
      </c>
      <c r="L213" s="5">
        <f t="shared" si="19"/>
        <v>-1.229744E-2</v>
      </c>
      <c r="M213" s="5">
        <f t="shared" si="19"/>
        <v>-2.7046200000000005E-3</v>
      </c>
      <c r="N213">
        <v>1</v>
      </c>
      <c r="O213" s="5">
        <f t="shared" si="20"/>
        <v>-0.96450812394705543</v>
      </c>
      <c r="P213" s="5">
        <f t="shared" si="21"/>
        <v>-0.21212772432227239</v>
      </c>
      <c r="Q213" s="5">
        <f t="shared" si="22"/>
        <v>0.98755966532965211</v>
      </c>
      <c r="R213" s="5">
        <f t="shared" si="23"/>
        <v>0.10824347504917788</v>
      </c>
    </row>
    <row r="214" spans="5:18" x14ac:dyDescent="0.3">
      <c r="E214" s="4">
        <v>42.5</v>
      </c>
      <c r="F214">
        <v>2.8109700000000001E-4</v>
      </c>
      <c r="G214">
        <v>7.4482300000000001E-3</v>
      </c>
      <c r="H214">
        <v>1.8375499999999999E-2</v>
      </c>
      <c r="I214">
        <v>1.12763E-2</v>
      </c>
      <c r="J214" s="5"/>
      <c r="K214" s="5">
        <f t="shared" si="18"/>
        <v>1.8656597E-2</v>
      </c>
      <c r="L214" s="5">
        <f t="shared" si="19"/>
        <v>-1.8094402999999998E-2</v>
      </c>
      <c r="M214" s="5">
        <f t="shared" si="19"/>
        <v>-3.8280699999999994E-3</v>
      </c>
      <c r="N214">
        <v>1</v>
      </c>
      <c r="O214" s="5">
        <f t="shared" si="20"/>
        <v>-0.9698662087196287</v>
      </c>
      <c r="P214" s="5">
        <f t="shared" si="21"/>
        <v>-0.20518586535368691</v>
      </c>
      <c r="Q214" s="5">
        <f t="shared" si="22"/>
        <v>0.99133329519245328</v>
      </c>
      <c r="R214" s="5">
        <f t="shared" si="23"/>
        <v>0.10424339587238818</v>
      </c>
    </row>
    <row r="215" spans="5:18" x14ac:dyDescent="0.3">
      <c r="E215" s="4">
        <v>43</v>
      </c>
      <c r="F215">
        <v>2.05637E-4</v>
      </c>
      <c r="G215">
        <v>5.6438699999999996E-3</v>
      </c>
      <c r="H215">
        <v>1.37711E-2</v>
      </c>
      <c r="I215">
        <v>8.3714099999999993E-3</v>
      </c>
      <c r="J215" s="5"/>
      <c r="K215" s="5">
        <f t="shared" si="18"/>
        <v>1.3976736999999999E-2</v>
      </c>
      <c r="L215" s="5">
        <f t="shared" si="19"/>
        <v>-1.3565463E-2</v>
      </c>
      <c r="M215" s="5">
        <f t="shared" si="19"/>
        <v>-2.7275399999999997E-3</v>
      </c>
      <c r="N215">
        <v>1</v>
      </c>
      <c r="O215" s="5">
        <f t="shared" si="20"/>
        <v>-0.97057439086104291</v>
      </c>
      <c r="P215" s="5">
        <f t="shared" si="21"/>
        <v>-0.19514855291331587</v>
      </c>
      <c r="Q215" s="5">
        <f t="shared" si="22"/>
        <v>0.98999879085756748</v>
      </c>
      <c r="R215" s="5">
        <f t="shared" si="23"/>
        <v>9.9209700577028465E-2</v>
      </c>
    </row>
    <row r="216" spans="5:18" x14ac:dyDescent="0.3">
      <c r="E216" s="4">
        <v>43.5</v>
      </c>
      <c r="F216">
        <v>9.6929000000000007E-5</v>
      </c>
      <c r="G216">
        <v>2.5756500000000001E-3</v>
      </c>
      <c r="H216">
        <v>6.1626700000000003E-3</v>
      </c>
      <c r="I216">
        <v>3.7570099999999999E-3</v>
      </c>
      <c r="J216" s="5"/>
      <c r="K216" s="5">
        <f t="shared" si="18"/>
        <v>6.2595990000000002E-3</v>
      </c>
      <c r="L216" s="5">
        <f t="shared" si="19"/>
        <v>-6.0657410000000004E-3</v>
      </c>
      <c r="M216" s="5">
        <f t="shared" si="19"/>
        <v>-1.1813599999999998E-3</v>
      </c>
      <c r="N216">
        <v>1</v>
      </c>
      <c r="O216" s="5">
        <f t="shared" si="20"/>
        <v>-0.96903028452781081</v>
      </c>
      <c r="P216" s="5">
        <f t="shared" si="21"/>
        <v>-0.18872774438106973</v>
      </c>
      <c r="Q216" s="5">
        <f t="shared" si="22"/>
        <v>0.9872374860342451</v>
      </c>
      <c r="R216" s="5">
        <f t="shared" si="23"/>
        <v>9.6175734159142309E-2</v>
      </c>
    </row>
    <row r="217" spans="5:18" x14ac:dyDescent="0.3">
      <c r="E217" s="4">
        <v>44</v>
      </c>
      <c r="F217">
        <v>4.8480999999999999E-5</v>
      </c>
      <c r="G217">
        <v>1.1797000000000001E-3</v>
      </c>
      <c r="H217">
        <v>2.7952300000000001E-3</v>
      </c>
      <c r="I217">
        <v>1.68253E-3</v>
      </c>
      <c r="J217" s="5"/>
      <c r="K217" s="5">
        <f t="shared" si="18"/>
        <v>2.8437110000000001E-3</v>
      </c>
      <c r="L217" s="5">
        <f t="shared" si="19"/>
        <v>-2.7467490000000002E-3</v>
      </c>
      <c r="M217" s="5">
        <f t="shared" si="19"/>
        <v>-5.028299999999999E-4</v>
      </c>
      <c r="N217">
        <v>1</v>
      </c>
      <c r="O217" s="5">
        <f t="shared" si="20"/>
        <v>-0.96590300491153991</v>
      </c>
      <c r="P217" s="5">
        <f t="shared" si="21"/>
        <v>-0.17682176564355517</v>
      </c>
      <c r="Q217" s="5">
        <f t="shared" si="22"/>
        <v>0.98195445500412426</v>
      </c>
      <c r="R217" s="5">
        <f t="shared" si="23"/>
        <v>9.0529442137078392E-2</v>
      </c>
    </row>
    <row r="218" spans="5:18" x14ac:dyDescent="0.3">
      <c r="E218" s="4">
        <v>44.5</v>
      </c>
      <c r="F218">
        <v>2.6278000000000001E-5</v>
      </c>
      <c r="G218">
        <v>5.0378200000000004E-4</v>
      </c>
      <c r="H218">
        <v>1.1968700000000001E-3</v>
      </c>
      <c r="I218">
        <v>7.2408100000000001E-4</v>
      </c>
      <c r="J218" s="5"/>
      <c r="K218" s="5">
        <f t="shared" si="18"/>
        <v>1.2231480000000001E-3</v>
      </c>
      <c r="L218" s="5">
        <f t="shared" si="19"/>
        <v>-1.170592E-3</v>
      </c>
      <c r="M218" s="5">
        <f t="shared" si="19"/>
        <v>-2.2029899999999997E-4</v>
      </c>
      <c r="N218">
        <v>1</v>
      </c>
      <c r="O218" s="5">
        <f t="shared" si="20"/>
        <v>-0.9570321825322855</v>
      </c>
      <c r="P218" s="5">
        <f t="shared" si="21"/>
        <v>-0.18010821257934442</v>
      </c>
      <c r="Q218" s="5">
        <f t="shared" si="22"/>
        <v>0.97383241198937109</v>
      </c>
      <c r="R218" s="5">
        <f t="shared" si="23"/>
        <v>9.3009399198610065E-2</v>
      </c>
    </row>
    <row r="219" spans="5:18" x14ac:dyDescent="0.3">
      <c r="E219" s="4">
        <v>45</v>
      </c>
      <c r="F219">
        <v>1.7598E-5</v>
      </c>
      <c r="G219">
        <v>2.4709299999999999E-4</v>
      </c>
      <c r="H219">
        <v>5.8073200000000004E-4</v>
      </c>
      <c r="I219">
        <v>3.4982200000000001E-4</v>
      </c>
      <c r="J219" s="5"/>
      <c r="K219" s="5">
        <f t="shared" si="18"/>
        <v>5.9833E-4</v>
      </c>
      <c r="L219" s="5">
        <f t="shared" si="19"/>
        <v>-5.6313400000000007E-4</v>
      </c>
      <c r="M219" s="5">
        <f t="shared" si="19"/>
        <v>-1.0272900000000003E-4</v>
      </c>
      <c r="N219">
        <v>1</v>
      </c>
      <c r="O219" s="5">
        <f t="shared" si="20"/>
        <v>-0.94117627396252912</v>
      </c>
      <c r="P219" s="5">
        <f t="shared" si="21"/>
        <v>-0.17169287851185805</v>
      </c>
      <c r="Q219" s="5">
        <f t="shared" si="22"/>
        <v>0.95670853618104468</v>
      </c>
      <c r="R219" s="5">
        <f t="shared" si="23"/>
        <v>9.0219799851339766E-2</v>
      </c>
    </row>
    <row r="220" spans="5:18" x14ac:dyDescent="0.3">
      <c r="E220" s="4">
        <v>45.5</v>
      </c>
      <c r="F220">
        <v>1.6324000000000002E-5</v>
      </c>
      <c r="G220">
        <v>2.24293E-4</v>
      </c>
      <c r="H220">
        <v>4.7958099999999997E-4</v>
      </c>
      <c r="I220">
        <v>2.72961E-4</v>
      </c>
      <c r="J220" s="5"/>
      <c r="K220" s="5">
        <f t="shared" si="18"/>
        <v>4.9590499999999994E-4</v>
      </c>
      <c r="L220" s="5">
        <f t="shared" si="19"/>
        <v>-4.6325699999999996E-4</v>
      </c>
      <c r="M220" s="5">
        <f t="shared" si="19"/>
        <v>-4.8668000000000002E-5</v>
      </c>
      <c r="N220">
        <v>1</v>
      </c>
      <c r="O220" s="5">
        <f t="shared" si="20"/>
        <v>-0.93416480979219818</v>
      </c>
      <c r="P220" s="5">
        <f t="shared" si="21"/>
        <v>-9.8139764672669175E-2</v>
      </c>
      <c r="Q220" s="5">
        <f t="shared" si="22"/>
        <v>0.93930575706960329</v>
      </c>
      <c r="R220" s="5">
        <f t="shared" si="23"/>
        <v>5.2336100832859105E-2</v>
      </c>
    </row>
    <row r="221" spans="5:18" x14ac:dyDescent="0.3">
      <c r="E221" s="4">
        <v>46</v>
      </c>
      <c r="F221">
        <v>1.3851E-5</v>
      </c>
      <c r="G221">
        <v>1.03266E-4</v>
      </c>
      <c r="H221">
        <v>2.1857100000000001E-4</v>
      </c>
      <c r="I221">
        <v>1.2850900000000001E-4</v>
      </c>
      <c r="J221" s="5"/>
      <c r="K221" s="5">
        <f t="shared" si="18"/>
        <v>2.3242200000000001E-4</v>
      </c>
      <c r="L221" s="5">
        <f t="shared" si="19"/>
        <v>-2.0472000000000001E-4</v>
      </c>
      <c r="M221" s="5">
        <f t="shared" si="19"/>
        <v>-2.5243000000000016E-5</v>
      </c>
      <c r="N221">
        <v>1</v>
      </c>
      <c r="O221" s="5">
        <f t="shared" si="20"/>
        <v>-0.88081162712651984</v>
      </c>
      <c r="P221" s="5">
        <f t="shared" si="21"/>
        <v>-0.10860847940384308</v>
      </c>
      <c r="Q221" s="5">
        <f t="shared" si="22"/>
        <v>0.88748235153138821</v>
      </c>
      <c r="R221" s="5">
        <f t="shared" si="23"/>
        <v>6.1342863354620622E-2</v>
      </c>
    </row>
    <row r="222" spans="5:18" x14ac:dyDescent="0.3">
      <c r="E222" s="4">
        <v>46.5</v>
      </c>
      <c r="F222">
        <v>1.1925E-5</v>
      </c>
      <c r="G222">
        <v>8.9139000000000002E-5</v>
      </c>
      <c r="H222">
        <v>1.84358E-4</v>
      </c>
      <c r="I222">
        <v>1.06276E-4</v>
      </c>
      <c r="J222" s="5"/>
      <c r="K222" s="5">
        <f t="shared" si="18"/>
        <v>1.96283E-4</v>
      </c>
      <c r="L222" s="5">
        <f t="shared" si="19"/>
        <v>-1.7243299999999999E-4</v>
      </c>
      <c r="M222" s="5">
        <f t="shared" si="19"/>
        <v>-1.7136999999999995E-5</v>
      </c>
      <c r="N222">
        <v>1</v>
      </c>
      <c r="O222" s="5">
        <f t="shared" si="20"/>
        <v>-0.87849176953684216</v>
      </c>
      <c r="P222" s="5">
        <f t="shared" si="21"/>
        <v>-8.7307611968433313E-2</v>
      </c>
      <c r="Q222" s="5">
        <f t="shared" si="22"/>
        <v>0.88281957853890103</v>
      </c>
      <c r="R222" s="5">
        <f t="shared" si="23"/>
        <v>4.9529123830612046E-2</v>
      </c>
    </row>
    <row r="223" spans="5:18" x14ac:dyDescent="0.3">
      <c r="E223" s="4">
        <v>47</v>
      </c>
      <c r="F223">
        <v>1.1239E-5</v>
      </c>
      <c r="G223">
        <v>7.9751000000000003E-5</v>
      </c>
      <c r="H223">
        <v>1.63914E-4</v>
      </c>
      <c r="I223">
        <v>9.4890999999999997E-5</v>
      </c>
      <c r="J223" s="5"/>
      <c r="K223" s="5">
        <f t="shared" si="18"/>
        <v>1.7515299999999999E-4</v>
      </c>
      <c r="L223" s="5">
        <f t="shared" si="19"/>
        <v>-1.5267500000000001E-4</v>
      </c>
      <c r="M223" s="5">
        <f t="shared" si="19"/>
        <v>-1.5139999999999994E-5</v>
      </c>
      <c r="N223">
        <v>1</v>
      </c>
      <c r="O223" s="5">
        <f t="shared" si="20"/>
        <v>-0.87166648587235174</v>
      </c>
      <c r="P223" s="5">
        <f t="shared" si="21"/>
        <v>-8.6438713581839841E-2</v>
      </c>
      <c r="Q223" s="5">
        <f t="shared" si="22"/>
        <v>0.87594184384509122</v>
      </c>
      <c r="R223" s="5">
        <f t="shared" si="23"/>
        <v>4.9420872721206516E-2</v>
      </c>
    </row>
    <row r="224" spans="5:18" x14ac:dyDescent="0.3">
      <c r="E224" s="4">
        <v>47.5</v>
      </c>
      <c r="F224">
        <v>1.1559999999999999E-5</v>
      </c>
      <c r="G224">
        <v>6.9320999999999996E-5</v>
      </c>
      <c r="H224">
        <v>1.4430399999999999E-4</v>
      </c>
      <c r="I224">
        <v>8.7083000000000006E-5</v>
      </c>
      <c r="J224" s="5"/>
      <c r="K224" s="5">
        <f t="shared" si="18"/>
        <v>1.55864E-4</v>
      </c>
      <c r="L224" s="5">
        <f t="shared" si="19"/>
        <v>-1.3274399999999999E-4</v>
      </c>
      <c r="M224" s="5">
        <f t="shared" si="19"/>
        <v>-1.7762000000000011E-5</v>
      </c>
      <c r="N224">
        <v>1</v>
      </c>
      <c r="O224" s="5">
        <f t="shared" si="20"/>
        <v>-0.85166555458604931</v>
      </c>
      <c r="P224" s="5">
        <f t="shared" si="21"/>
        <v>-0.11395832264025055</v>
      </c>
      <c r="Q224" s="5">
        <f t="shared" si="22"/>
        <v>0.85925590842736854</v>
      </c>
      <c r="R224" s="5">
        <f t="shared" si="23"/>
        <v>6.6508165459765012E-2</v>
      </c>
    </row>
    <row r="225" spans="5:18" x14ac:dyDescent="0.3">
      <c r="E225" s="4">
        <v>48</v>
      </c>
      <c r="F225">
        <v>1.1100999999999999E-5</v>
      </c>
      <c r="G225">
        <v>5.6029000000000002E-5</v>
      </c>
      <c r="H225">
        <v>1.11402E-4</v>
      </c>
      <c r="I225">
        <v>6.6579000000000001E-5</v>
      </c>
      <c r="J225" s="5"/>
      <c r="K225" s="5">
        <f t="shared" si="18"/>
        <v>1.2250299999999999E-4</v>
      </c>
      <c r="L225" s="5">
        <f t="shared" si="19"/>
        <v>-1.00301E-4</v>
      </c>
      <c r="M225" s="5">
        <f t="shared" si="19"/>
        <v>-1.0549999999999999E-5</v>
      </c>
      <c r="N225">
        <v>1</v>
      </c>
      <c r="O225" s="5">
        <f t="shared" si="20"/>
        <v>-0.8187636221153769</v>
      </c>
      <c r="P225" s="5">
        <f t="shared" si="21"/>
        <v>-8.6120339910043017E-2</v>
      </c>
      <c r="Q225" s="5">
        <f t="shared" si="22"/>
        <v>0.82328037863519687</v>
      </c>
      <c r="R225" s="5">
        <f t="shared" si="23"/>
        <v>5.2399026117026515E-2</v>
      </c>
    </row>
    <row r="226" spans="5:18" x14ac:dyDescent="0.3">
      <c r="E226" s="4">
        <v>48.5</v>
      </c>
      <c r="F226">
        <v>1.0903999999999999E-5</v>
      </c>
      <c r="G226">
        <v>4.5275000000000003E-5</v>
      </c>
      <c r="H226">
        <v>8.5000000000000006E-5</v>
      </c>
      <c r="I226">
        <v>5.0902999999999997E-5</v>
      </c>
      <c r="J226" s="5"/>
      <c r="K226" s="5">
        <f t="shared" si="18"/>
        <v>9.5904000000000009E-5</v>
      </c>
      <c r="L226" s="5">
        <f t="shared" si="19"/>
        <v>-7.4096000000000003E-5</v>
      </c>
      <c r="M226" s="5">
        <f t="shared" si="19"/>
        <v>-5.6279999999999942E-6</v>
      </c>
      <c r="N226">
        <v>1</v>
      </c>
      <c r="O226" s="5">
        <f t="shared" si="20"/>
        <v>-0.7726059392726059</v>
      </c>
      <c r="P226" s="5">
        <f t="shared" si="21"/>
        <v>-5.8683683683683617E-2</v>
      </c>
      <c r="Q226" s="5">
        <f t="shared" si="22"/>
        <v>0.77483140884323498</v>
      </c>
      <c r="R226" s="5">
        <f t="shared" si="23"/>
        <v>3.790497608226729E-2</v>
      </c>
    </row>
    <row r="227" spans="5:18" x14ac:dyDescent="0.3">
      <c r="E227" s="4">
        <v>49</v>
      </c>
      <c r="F227">
        <v>1.0137E-5</v>
      </c>
      <c r="G227">
        <v>7.6123000000000003E-5</v>
      </c>
      <c r="H227">
        <v>1.4704599999999999E-4</v>
      </c>
      <c r="I227">
        <v>7.7873999999999993E-5</v>
      </c>
      <c r="J227" s="5"/>
      <c r="K227" s="5">
        <f t="shared" si="18"/>
        <v>1.5718299999999998E-4</v>
      </c>
      <c r="L227" s="5">
        <f t="shared" si="19"/>
        <v>-1.36909E-4</v>
      </c>
      <c r="M227" s="5">
        <f t="shared" si="19"/>
        <v>-1.7509999999999905E-6</v>
      </c>
      <c r="N227">
        <v>1</v>
      </c>
      <c r="O227" s="5">
        <f t="shared" si="20"/>
        <v>-0.8710165857630916</v>
      </c>
      <c r="P227" s="5">
        <f t="shared" si="21"/>
        <v>-1.1139881539352161E-2</v>
      </c>
      <c r="Q227" s="5">
        <f t="shared" si="22"/>
        <v>0.87108781970310201</v>
      </c>
      <c r="R227" s="5">
        <f t="shared" si="23"/>
        <v>6.3944099291926362E-3</v>
      </c>
    </row>
    <row r="228" spans="5:18" x14ac:dyDescent="0.3">
      <c r="E228" s="4">
        <v>49.5</v>
      </c>
      <c r="F228">
        <v>1.011E-5</v>
      </c>
      <c r="G228">
        <v>5.6356E-5</v>
      </c>
      <c r="H228">
        <v>1.15425E-4</v>
      </c>
      <c r="I228">
        <v>6.9052000000000002E-5</v>
      </c>
      <c r="J228" s="5"/>
      <c r="K228" s="5">
        <f t="shared" si="18"/>
        <v>1.25535E-4</v>
      </c>
      <c r="L228" s="5">
        <f t="shared" si="19"/>
        <v>-1.05315E-4</v>
      </c>
      <c r="M228" s="5">
        <f t="shared" si="19"/>
        <v>-1.2696000000000002E-5</v>
      </c>
      <c r="N228">
        <v>1</v>
      </c>
      <c r="O228" s="5">
        <f t="shared" si="20"/>
        <v>-0.83892938224399571</v>
      </c>
      <c r="P228" s="5">
        <f t="shared" si="21"/>
        <v>-0.1011351415939778</v>
      </c>
      <c r="Q228" s="5">
        <f t="shared" si="22"/>
        <v>0.84500344689091433</v>
      </c>
      <c r="R228" s="5">
        <f t="shared" si="23"/>
        <v>5.9986836654194728E-2</v>
      </c>
    </row>
    <row r="229" spans="5:18" x14ac:dyDescent="0.3">
      <c r="E229" s="4">
        <v>50</v>
      </c>
      <c r="F229">
        <v>1.0073E-5</v>
      </c>
      <c r="G229">
        <v>8.4593999999999997E-5</v>
      </c>
      <c r="H229">
        <v>1.6299000000000001E-4</v>
      </c>
      <c r="I229">
        <v>8.9407000000000006E-5</v>
      </c>
      <c r="J229" s="5"/>
      <c r="K229" s="5">
        <f t="shared" si="18"/>
        <v>1.7306300000000002E-4</v>
      </c>
      <c r="L229" s="5">
        <f t="shared" si="19"/>
        <v>-1.52917E-4</v>
      </c>
      <c r="M229" s="5">
        <f t="shared" si="19"/>
        <v>-4.8130000000000097E-6</v>
      </c>
      <c r="N229">
        <v>1</v>
      </c>
      <c r="O229" s="5">
        <f t="shared" si="20"/>
        <v>-0.88359152447374645</v>
      </c>
      <c r="P229" s="5">
        <f t="shared" si="21"/>
        <v>-2.78106816592802E-2</v>
      </c>
      <c r="Q229" s="5">
        <f t="shared" si="22"/>
        <v>0.8840290810466549</v>
      </c>
      <c r="R229" s="5">
        <f t="shared" si="23"/>
        <v>1.5732101765711159E-2</v>
      </c>
    </row>
    <row r="230" spans="5:18" x14ac:dyDescent="0.3">
      <c r="E230" s="4">
        <v>50.5</v>
      </c>
      <c r="F230">
        <v>1.0431000000000001E-5</v>
      </c>
      <c r="G230">
        <v>9.8876999999999995E-5</v>
      </c>
      <c r="H230">
        <v>1.90199E-4</v>
      </c>
      <c r="I230">
        <v>9.9569999999999997E-5</v>
      </c>
      <c r="J230" s="5"/>
      <c r="K230" s="5">
        <f t="shared" si="18"/>
        <v>2.0063000000000001E-4</v>
      </c>
      <c r="L230" s="5">
        <f t="shared" si="19"/>
        <v>-1.7976799999999999E-4</v>
      </c>
      <c r="M230" s="5">
        <f t="shared" si="19"/>
        <v>-6.9300000000000167E-7</v>
      </c>
      <c r="N230">
        <v>1</v>
      </c>
      <c r="O230" s="5">
        <f t="shared" si="20"/>
        <v>-0.89601754473408757</v>
      </c>
      <c r="P230" s="5">
        <f t="shared" si="21"/>
        <v>-3.4541195235009803E-3</v>
      </c>
      <c r="Q230" s="5">
        <f t="shared" si="22"/>
        <v>0.89602420247055004</v>
      </c>
      <c r="R230" s="5">
        <f t="shared" si="23"/>
        <v>1.9274747652243782E-3</v>
      </c>
    </row>
    <row r="231" spans="5:18" x14ac:dyDescent="0.3">
      <c r="E231" s="4">
        <v>51</v>
      </c>
      <c r="F231">
        <v>9.8840000000000006E-6</v>
      </c>
      <c r="G231">
        <v>5.5439999999999998E-5</v>
      </c>
      <c r="H231">
        <v>1.05232E-4</v>
      </c>
      <c r="I231">
        <v>5.8711000000000001E-5</v>
      </c>
      <c r="J231" s="5"/>
      <c r="K231" s="5">
        <f t="shared" si="18"/>
        <v>1.15116E-4</v>
      </c>
      <c r="L231" s="5">
        <f t="shared" si="19"/>
        <v>-9.5347999999999996E-5</v>
      </c>
      <c r="M231" s="5">
        <f t="shared" si="19"/>
        <v>-3.2710000000000031E-6</v>
      </c>
      <c r="N231">
        <v>1</v>
      </c>
      <c r="O231" s="5">
        <f t="shared" si="20"/>
        <v>-0.82827756350116399</v>
      </c>
      <c r="P231" s="5">
        <f t="shared" si="21"/>
        <v>-2.8414816359150795E-2</v>
      </c>
      <c r="Q231" s="5">
        <f t="shared" si="22"/>
        <v>0.82876481826157955</v>
      </c>
      <c r="R231" s="5">
        <f t="shared" si="23"/>
        <v>1.7146231158158613E-2</v>
      </c>
    </row>
    <row r="232" spans="5:18" x14ac:dyDescent="0.3">
      <c r="E232" s="4">
        <v>51.5</v>
      </c>
      <c r="F232">
        <v>1.0243E-5</v>
      </c>
      <c r="G232">
        <v>5.1059E-5</v>
      </c>
      <c r="H232">
        <v>9.0360999999999998E-5</v>
      </c>
      <c r="I232">
        <v>4.9440000000000001E-5</v>
      </c>
      <c r="J232" s="5"/>
      <c r="K232" s="5">
        <f t="shared" si="18"/>
        <v>1.00604E-4</v>
      </c>
      <c r="L232" s="5">
        <f t="shared" si="19"/>
        <v>-8.0117999999999994E-5</v>
      </c>
      <c r="M232" s="5">
        <f t="shared" si="19"/>
        <v>1.6189999999999992E-6</v>
      </c>
      <c r="N232">
        <v>1</v>
      </c>
      <c r="O232" s="5">
        <f t="shared" si="20"/>
        <v>-0.79636992564907949</v>
      </c>
      <c r="P232" s="5">
        <f t="shared" si="21"/>
        <v>1.6092799491073905E-2</v>
      </c>
      <c r="Q232" s="5">
        <f t="shared" si="22"/>
        <v>0.79653250823414634</v>
      </c>
      <c r="R232" s="5">
        <f t="shared" si="23"/>
        <v>-1.0102471857874242E-2</v>
      </c>
    </row>
    <row r="233" spans="5:18" x14ac:dyDescent="0.3">
      <c r="E233" s="4">
        <v>52</v>
      </c>
      <c r="F233">
        <v>1.0097E-5</v>
      </c>
      <c r="G233">
        <v>4.7661999999999999E-5</v>
      </c>
      <c r="H233">
        <v>8.6576000000000006E-5</v>
      </c>
      <c r="I233">
        <v>4.8939E-5</v>
      </c>
      <c r="J233" s="5"/>
      <c r="K233" s="5">
        <f t="shared" si="18"/>
        <v>9.6673000000000001E-5</v>
      </c>
      <c r="L233" s="5">
        <f t="shared" si="19"/>
        <v>-7.6479000000000011E-5</v>
      </c>
      <c r="M233" s="5">
        <f t="shared" si="19"/>
        <v>-1.2770000000000015E-6</v>
      </c>
      <c r="N233">
        <v>1</v>
      </c>
      <c r="O233" s="5">
        <f t="shared" si="20"/>
        <v>-0.79111023760512256</v>
      </c>
      <c r="P233" s="5">
        <f t="shared" si="21"/>
        <v>-1.3209479378937258E-2</v>
      </c>
      <c r="Q233" s="5">
        <f t="shared" si="22"/>
        <v>0.79122051186069242</v>
      </c>
      <c r="R233" s="5">
        <f t="shared" si="23"/>
        <v>8.3479212772029927E-3</v>
      </c>
    </row>
    <row r="234" spans="5:18" x14ac:dyDescent="0.3">
      <c r="E234" s="4">
        <v>52.5</v>
      </c>
      <c r="F234">
        <v>1.1506E-5</v>
      </c>
      <c r="G234">
        <v>5.7816999999999999E-5</v>
      </c>
      <c r="H234">
        <v>1.18047E-4</v>
      </c>
      <c r="I234">
        <v>7.169E-5</v>
      </c>
      <c r="J234" s="5"/>
      <c r="K234" s="5">
        <f t="shared" si="18"/>
        <v>1.29553E-4</v>
      </c>
      <c r="L234" s="5">
        <f t="shared" si="19"/>
        <v>-1.0654100000000001E-4</v>
      </c>
      <c r="M234" s="5">
        <f t="shared" si="19"/>
        <v>-1.3873000000000001E-5</v>
      </c>
      <c r="N234">
        <v>1</v>
      </c>
      <c r="O234" s="5">
        <f t="shared" si="20"/>
        <v>-0.82237385471583069</v>
      </c>
      <c r="P234" s="5">
        <f t="shared" si="21"/>
        <v>-0.10708358741210162</v>
      </c>
      <c r="Q234" s="5">
        <f t="shared" si="22"/>
        <v>0.82931637606719144</v>
      </c>
      <c r="R234" s="5">
        <f t="shared" si="23"/>
        <v>6.474212201752555E-2</v>
      </c>
    </row>
    <row r="235" spans="5:18" x14ac:dyDescent="0.3">
      <c r="E235" s="4">
        <v>53</v>
      </c>
      <c r="F235">
        <v>1.0831E-5</v>
      </c>
      <c r="G235">
        <v>4.5649999999999998E-5</v>
      </c>
      <c r="H235">
        <v>8.4073000000000006E-5</v>
      </c>
      <c r="I235">
        <v>4.8458999999999998E-5</v>
      </c>
      <c r="J235" s="5"/>
      <c r="K235" s="5">
        <f t="shared" si="18"/>
        <v>9.4904000000000012E-5</v>
      </c>
      <c r="L235" s="5">
        <f t="shared" si="19"/>
        <v>-7.3242000000000001E-5</v>
      </c>
      <c r="M235" s="5">
        <f t="shared" si="19"/>
        <v>-2.8089999999999997E-6</v>
      </c>
      <c r="N235">
        <v>1</v>
      </c>
      <c r="O235" s="5">
        <f t="shared" si="20"/>
        <v>-0.77174829301188563</v>
      </c>
      <c r="P235" s="5">
        <f t="shared" si="21"/>
        <v>-2.9598330944954895E-2</v>
      </c>
      <c r="Q235" s="5">
        <f t="shared" si="22"/>
        <v>0.77231566665547213</v>
      </c>
      <c r="R235" s="5">
        <f t="shared" si="23"/>
        <v>1.9166761978736933E-2</v>
      </c>
    </row>
    <row r="236" spans="5:18" x14ac:dyDescent="0.3">
      <c r="E236" s="4">
        <v>53.5</v>
      </c>
      <c r="F236">
        <v>1.1344E-5</v>
      </c>
      <c r="G236">
        <v>4.1357999999999999E-5</v>
      </c>
      <c r="H236">
        <v>8.3178999999999998E-5</v>
      </c>
      <c r="I236">
        <v>5.1647999999999997E-5</v>
      </c>
      <c r="J236" s="5"/>
      <c r="K236" s="5">
        <f t="shared" si="18"/>
        <v>9.4523000000000003E-5</v>
      </c>
      <c r="L236" s="5">
        <f t="shared" si="19"/>
        <v>-7.1834999999999992E-5</v>
      </c>
      <c r="M236" s="5">
        <f t="shared" si="19"/>
        <v>-1.0289999999999998E-5</v>
      </c>
      <c r="N236">
        <v>1</v>
      </c>
      <c r="O236" s="5">
        <f t="shared" si="20"/>
        <v>-0.75997376299948149</v>
      </c>
      <c r="P236" s="5">
        <f t="shared" si="21"/>
        <v>-0.10886239327994242</v>
      </c>
      <c r="Q236" s="5">
        <f t="shared" si="22"/>
        <v>0.7677311646131274</v>
      </c>
      <c r="R236" s="5">
        <f t="shared" si="23"/>
        <v>7.1138535770236697E-2</v>
      </c>
    </row>
    <row r="237" spans="5:18" x14ac:dyDescent="0.3">
      <c r="E237" s="4">
        <v>54</v>
      </c>
      <c r="F237">
        <v>1.1433E-5</v>
      </c>
      <c r="G237">
        <v>5.4740000000000001E-5</v>
      </c>
      <c r="H237">
        <v>1.04607E-4</v>
      </c>
      <c r="I237">
        <v>6.0714999999999997E-5</v>
      </c>
      <c r="J237" s="5"/>
      <c r="K237" s="5">
        <f t="shared" si="18"/>
        <v>1.1603999999999999E-4</v>
      </c>
      <c r="L237" s="5">
        <f t="shared" si="19"/>
        <v>-9.3173999999999999E-5</v>
      </c>
      <c r="M237" s="5">
        <f t="shared" si="19"/>
        <v>-5.9749999999999962E-6</v>
      </c>
      <c r="N237">
        <v>1</v>
      </c>
      <c r="O237" s="5">
        <f t="shared" si="20"/>
        <v>-0.80294725956566704</v>
      </c>
      <c r="P237" s="5">
        <f t="shared" si="21"/>
        <v>-5.1490865218890007E-2</v>
      </c>
      <c r="Q237" s="5">
        <f t="shared" si="22"/>
        <v>0.80459655159900145</v>
      </c>
      <c r="R237" s="5">
        <f t="shared" si="23"/>
        <v>3.2019821997491982E-2</v>
      </c>
    </row>
    <row r="238" spans="5:18" x14ac:dyDescent="0.3">
      <c r="E238" s="4">
        <v>54.5</v>
      </c>
      <c r="F238">
        <v>1.1494E-5</v>
      </c>
      <c r="G238">
        <v>7.1742000000000005E-5</v>
      </c>
      <c r="H238">
        <v>1.3867099999999999E-4</v>
      </c>
      <c r="I238">
        <v>8.1658999999999999E-5</v>
      </c>
      <c r="J238" s="5"/>
      <c r="K238" s="5">
        <f t="shared" si="18"/>
        <v>1.5016499999999998E-4</v>
      </c>
      <c r="L238" s="5">
        <f t="shared" si="19"/>
        <v>-1.2717699999999999E-4</v>
      </c>
      <c r="M238" s="5">
        <f t="shared" si="19"/>
        <v>-9.9169999999999933E-6</v>
      </c>
      <c r="N238">
        <v>1</v>
      </c>
      <c r="O238" s="5">
        <f t="shared" si="20"/>
        <v>-0.84691506010055606</v>
      </c>
      <c r="P238" s="5">
        <f t="shared" si="21"/>
        <v>-6.60406885758998E-2</v>
      </c>
      <c r="Q238" s="5">
        <f t="shared" si="22"/>
        <v>0.84948601611368946</v>
      </c>
      <c r="R238" s="5">
        <f t="shared" si="23"/>
        <v>3.8910230292951056E-2</v>
      </c>
    </row>
    <row r="239" spans="5:18" x14ac:dyDescent="0.3">
      <c r="E239" s="4">
        <v>55</v>
      </c>
      <c r="F239">
        <v>9.4960000000000002E-6</v>
      </c>
      <c r="G239">
        <v>5.9843000000000003E-5</v>
      </c>
      <c r="H239">
        <v>1.2207099999999999E-4</v>
      </c>
      <c r="I239">
        <v>7.2702999999999998E-5</v>
      </c>
      <c r="J239" s="5"/>
      <c r="K239" s="5">
        <f t="shared" si="18"/>
        <v>1.31567E-4</v>
      </c>
      <c r="L239" s="5">
        <f t="shared" si="19"/>
        <v>-1.1257499999999999E-4</v>
      </c>
      <c r="M239" s="5">
        <f t="shared" si="19"/>
        <v>-1.2859999999999995E-5</v>
      </c>
      <c r="N239">
        <v>1</v>
      </c>
      <c r="O239" s="5">
        <f t="shared" si="20"/>
        <v>-0.85564769281050712</v>
      </c>
      <c r="P239" s="5">
        <f t="shared" si="21"/>
        <v>-9.7744875234671277E-2</v>
      </c>
      <c r="Q239" s="5">
        <f t="shared" si="22"/>
        <v>0.86121253755770732</v>
      </c>
      <c r="R239" s="5">
        <f t="shared" si="23"/>
        <v>5.6870950741719391E-2</v>
      </c>
    </row>
    <row r="240" spans="5:18" x14ac:dyDescent="0.3">
      <c r="E240" s="4">
        <v>55.5</v>
      </c>
      <c r="F240">
        <v>1.0744000000000001E-5</v>
      </c>
      <c r="G240">
        <v>3.5160000000000002E-5</v>
      </c>
      <c r="H240">
        <v>5.7071999999999998E-5</v>
      </c>
      <c r="I240">
        <v>3.2827000000000003E-5</v>
      </c>
      <c r="J240" s="5"/>
      <c r="K240" s="5">
        <f t="shared" si="18"/>
        <v>6.7816000000000003E-5</v>
      </c>
      <c r="L240" s="5">
        <f t="shared" si="19"/>
        <v>-4.6327999999999994E-5</v>
      </c>
      <c r="M240" s="5">
        <f t="shared" si="19"/>
        <v>2.3329999999999995E-6</v>
      </c>
      <c r="N240">
        <v>1</v>
      </c>
      <c r="O240" s="5">
        <f t="shared" si="20"/>
        <v>-0.68314262121033376</v>
      </c>
      <c r="P240" s="5">
        <f t="shared" si="21"/>
        <v>3.4401911053438705E-2</v>
      </c>
      <c r="Q240" s="5">
        <f t="shared" si="22"/>
        <v>0.68400828386668999</v>
      </c>
      <c r="R240" s="5">
        <f t="shared" si="23"/>
        <v>-2.5157905196403367E-2</v>
      </c>
    </row>
    <row r="241" spans="5:18" x14ac:dyDescent="0.3">
      <c r="E241" s="4">
        <v>56</v>
      </c>
      <c r="F241">
        <v>9.5089999999999999E-6</v>
      </c>
      <c r="G241">
        <v>3.4533999999999998E-5</v>
      </c>
      <c r="H241">
        <v>6.1571999999999999E-5</v>
      </c>
      <c r="I241">
        <v>3.7014999999999997E-5</v>
      </c>
      <c r="J241" s="5"/>
      <c r="K241" s="5">
        <f t="shared" si="18"/>
        <v>7.1080999999999992E-5</v>
      </c>
      <c r="L241" s="5">
        <f t="shared" si="19"/>
        <v>-5.2062999999999999E-5</v>
      </c>
      <c r="M241" s="5">
        <f t="shared" si="19"/>
        <v>-2.4809999999999988E-6</v>
      </c>
      <c r="N241">
        <v>1</v>
      </c>
      <c r="O241" s="5">
        <f t="shared" si="20"/>
        <v>-0.73244608263811717</v>
      </c>
      <c r="P241" s="5">
        <f t="shared" si="21"/>
        <v>-3.4903842095637357E-2</v>
      </c>
      <c r="Q241" s="5">
        <f t="shared" si="22"/>
        <v>0.73327726145364736</v>
      </c>
      <c r="R241" s="5">
        <f t="shared" si="23"/>
        <v>2.3808890505654413E-2</v>
      </c>
    </row>
    <row r="242" spans="5:18" x14ac:dyDescent="0.3">
      <c r="E242" s="4">
        <v>56.5</v>
      </c>
      <c r="F242">
        <v>9.3039999999999994E-6</v>
      </c>
      <c r="G242">
        <v>5.8189000000000001E-5</v>
      </c>
      <c r="H242">
        <v>1.03325E-4</v>
      </c>
      <c r="I242">
        <v>5.5387999999999999E-5</v>
      </c>
      <c r="J242" s="5"/>
      <c r="K242" s="5">
        <f t="shared" si="18"/>
        <v>1.1262900000000001E-4</v>
      </c>
      <c r="L242" s="5">
        <f t="shared" si="19"/>
        <v>-9.4021E-5</v>
      </c>
      <c r="M242" s="5">
        <f t="shared" si="19"/>
        <v>2.8010000000000025E-6</v>
      </c>
      <c r="N242">
        <v>1</v>
      </c>
      <c r="O242" s="5">
        <f t="shared" si="20"/>
        <v>-0.83478500208649631</v>
      </c>
      <c r="P242" s="5">
        <f t="shared" si="21"/>
        <v>2.4869261025135644E-2</v>
      </c>
      <c r="Q242" s="5">
        <f t="shared" si="22"/>
        <v>0.83515536270354385</v>
      </c>
      <c r="R242" s="5">
        <f t="shared" si="23"/>
        <v>-1.4891204073105128E-2</v>
      </c>
    </row>
    <row r="243" spans="5:18" x14ac:dyDescent="0.3">
      <c r="E243" s="4">
        <v>57</v>
      </c>
      <c r="F243">
        <v>8.6149999999999997E-6</v>
      </c>
      <c r="G243">
        <v>4.3333E-5</v>
      </c>
      <c r="H243">
        <v>7.695E-5</v>
      </c>
      <c r="I243">
        <v>4.1485E-5</v>
      </c>
      <c r="J243" s="5"/>
      <c r="K243" s="5">
        <f t="shared" si="18"/>
        <v>8.5564999999999998E-5</v>
      </c>
      <c r="L243" s="5">
        <f t="shared" si="19"/>
        <v>-6.8335000000000002E-5</v>
      </c>
      <c r="M243" s="5">
        <f t="shared" si="19"/>
        <v>1.8479999999999999E-6</v>
      </c>
      <c r="N243">
        <v>1</v>
      </c>
      <c r="O243" s="5">
        <f t="shared" si="20"/>
        <v>-0.79863261847718114</v>
      </c>
      <c r="P243" s="5">
        <f t="shared" si="21"/>
        <v>2.159761584760124E-2</v>
      </c>
      <c r="Q243" s="5">
        <f t="shared" si="22"/>
        <v>0.79892459988788633</v>
      </c>
      <c r="R243" s="5">
        <f t="shared" si="23"/>
        <v>-1.3518326582254913E-2</v>
      </c>
    </row>
    <row r="244" spans="5:18" x14ac:dyDescent="0.3">
      <c r="E244" s="4">
        <v>57.5</v>
      </c>
      <c r="F244">
        <v>9.4870000000000008E-6</v>
      </c>
      <c r="G244">
        <v>4.4443000000000001E-5</v>
      </c>
      <c r="H244">
        <v>7.8589000000000003E-5</v>
      </c>
      <c r="I244">
        <v>4.2110999999999997E-5</v>
      </c>
      <c r="J244" s="5"/>
      <c r="K244" s="5">
        <f t="shared" si="18"/>
        <v>8.8076000000000002E-5</v>
      </c>
      <c r="L244" s="5">
        <f t="shared" si="19"/>
        <v>-6.9102000000000003E-5</v>
      </c>
      <c r="M244" s="5">
        <f t="shared" si="19"/>
        <v>2.3320000000000041E-6</v>
      </c>
      <c r="N244">
        <v>1</v>
      </c>
      <c r="O244" s="5">
        <f t="shared" si="20"/>
        <v>-0.78457241473273087</v>
      </c>
      <c r="P244" s="5">
        <f t="shared" si="21"/>
        <v>2.6477133384804077E-2</v>
      </c>
      <c r="Q244" s="5">
        <f t="shared" si="22"/>
        <v>0.78501905234957514</v>
      </c>
      <c r="R244" s="5">
        <f t="shared" si="23"/>
        <v>-1.6867205864932091E-2</v>
      </c>
    </row>
    <row r="245" spans="5:18" x14ac:dyDescent="0.3">
      <c r="E245" s="4">
        <v>58</v>
      </c>
      <c r="F245">
        <v>8.7839999999999992E-6</v>
      </c>
      <c r="G245">
        <v>5.8322999999999997E-5</v>
      </c>
      <c r="H245">
        <v>1.1181899999999999E-4</v>
      </c>
      <c r="I245">
        <v>6.0812E-5</v>
      </c>
      <c r="J245" s="5"/>
      <c r="K245" s="5">
        <f t="shared" si="18"/>
        <v>1.20603E-4</v>
      </c>
      <c r="L245" s="5">
        <f t="shared" si="19"/>
        <v>-1.0303499999999999E-4</v>
      </c>
      <c r="M245" s="5">
        <f t="shared" si="19"/>
        <v>-2.4890000000000028E-6</v>
      </c>
      <c r="N245">
        <v>1</v>
      </c>
      <c r="O245" s="5">
        <f t="shared" si="20"/>
        <v>-0.85433198179149772</v>
      </c>
      <c r="P245" s="5">
        <f t="shared" si="21"/>
        <v>-2.0637960913078471E-2</v>
      </c>
      <c r="Q245" s="5">
        <f t="shared" si="22"/>
        <v>0.85458121939487874</v>
      </c>
      <c r="R245" s="5">
        <f t="shared" si="23"/>
        <v>1.2076071310942434E-2</v>
      </c>
    </row>
    <row r="246" spans="5:18" x14ac:dyDescent="0.3">
      <c r="E246" s="4">
        <v>58.5</v>
      </c>
      <c r="F246">
        <v>7.7619999999999995E-6</v>
      </c>
      <c r="G246">
        <v>3.4906000000000001E-5</v>
      </c>
      <c r="H246">
        <v>6.1750999999999999E-5</v>
      </c>
      <c r="I246">
        <v>3.5717999999999999E-5</v>
      </c>
      <c r="J246" s="5"/>
      <c r="K246" s="5">
        <f t="shared" si="18"/>
        <v>6.9512999999999997E-5</v>
      </c>
      <c r="L246" s="5">
        <f t="shared" si="19"/>
        <v>-5.3989000000000001E-5</v>
      </c>
      <c r="M246" s="5">
        <f t="shared" si="19"/>
        <v>-8.1199999999999832E-7</v>
      </c>
      <c r="N246">
        <v>1</v>
      </c>
      <c r="O246" s="5">
        <f t="shared" si="20"/>
        <v>-0.77667486657172047</v>
      </c>
      <c r="P246" s="5">
        <f t="shared" si="21"/>
        <v>-1.1681268251981619E-2</v>
      </c>
      <c r="Q246" s="5">
        <f t="shared" si="22"/>
        <v>0.7767627053303825</v>
      </c>
      <c r="R246" s="5">
        <f t="shared" si="23"/>
        <v>7.5194834341717129E-3</v>
      </c>
    </row>
    <row r="247" spans="5:18" x14ac:dyDescent="0.3">
      <c r="E247" s="4">
        <v>59</v>
      </c>
      <c r="F247">
        <v>8.3559999999999993E-6</v>
      </c>
      <c r="G247">
        <v>4.0083999999999998E-5</v>
      </c>
      <c r="H247">
        <v>7.4773999999999999E-5</v>
      </c>
      <c r="I247">
        <v>4.3065000000000002E-5</v>
      </c>
      <c r="J247" s="5"/>
      <c r="K247" s="5">
        <f t="shared" si="18"/>
        <v>8.3129999999999999E-5</v>
      </c>
      <c r="L247" s="5">
        <f t="shared" si="19"/>
        <v>-6.6418E-5</v>
      </c>
      <c r="M247" s="5">
        <f t="shared" si="19"/>
        <v>-2.9810000000000042E-6</v>
      </c>
      <c r="N247">
        <v>1</v>
      </c>
      <c r="O247" s="5">
        <f t="shared" si="20"/>
        <v>-0.79896547576085652</v>
      </c>
      <c r="P247" s="5">
        <f t="shared" si="21"/>
        <v>-3.5859497173102418E-2</v>
      </c>
      <c r="Q247" s="5">
        <f t="shared" si="22"/>
        <v>0.79976980125238517</v>
      </c>
      <c r="R247" s="5">
        <f t="shared" si="23"/>
        <v>2.2426155131686058E-2</v>
      </c>
    </row>
    <row r="248" spans="5:18" x14ac:dyDescent="0.3">
      <c r="E248" s="4">
        <v>59.5</v>
      </c>
      <c r="F248">
        <v>7.9829999999999996E-6</v>
      </c>
      <c r="G248">
        <v>4.5732000000000002E-5</v>
      </c>
      <c r="H248">
        <v>8.0525999999999994E-5</v>
      </c>
      <c r="I248">
        <v>4.3936000000000001E-5</v>
      </c>
      <c r="J248" s="5"/>
      <c r="K248" s="5">
        <f t="shared" si="18"/>
        <v>8.8508999999999989E-5</v>
      </c>
      <c r="L248" s="5">
        <f t="shared" si="19"/>
        <v>-7.2543E-5</v>
      </c>
      <c r="M248" s="5">
        <f t="shared" si="19"/>
        <v>1.7960000000000011E-6</v>
      </c>
      <c r="N248">
        <v>1</v>
      </c>
      <c r="O248" s="5">
        <f t="shared" si="20"/>
        <v>-0.81961156492560083</v>
      </c>
      <c r="P248" s="5">
        <f t="shared" si="21"/>
        <v>2.0291721745811175E-2</v>
      </c>
      <c r="Q248" s="5">
        <f t="shared" si="22"/>
        <v>0.8198627149292752</v>
      </c>
      <c r="R248" s="5">
        <f t="shared" si="23"/>
        <v>-1.237633669023518E-2</v>
      </c>
    </row>
    <row r="249" spans="5:18" x14ac:dyDescent="0.3">
      <c r="E249" s="4">
        <v>60</v>
      </c>
      <c r="F249">
        <v>8.8629999999999997E-6</v>
      </c>
      <c r="G249">
        <v>6.9797999999999998E-5</v>
      </c>
      <c r="H249">
        <v>1.3607800000000001E-4</v>
      </c>
      <c r="I249">
        <v>7.4350000000000005E-5</v>
      </c>
      <c r="J249" s="5"/>
      <c r="K249" s="5">
        <f t="shared" si="18"/>
        <v>1.4494099999999999E-4</v>
      </c>
      <c r="L249" s="5">
        <f t="shared" si="19"/>
        <v>-1.2721500000000002E-4</v>
      </c>
      <c r="M249" s="5">
        <f t="shared" si="19"/>
        <v>-4.5520000000000066E-6</v>
      </c>
      <c r="N249">
        <v>1</v>
      </c>
      <c r="O249" s="5">
        <f t="shared" si="20"/>
        <v>-0.87770196148777802</v>
      </c>
      <c r="P249" s="5">
        <f t="shared" si="21"/>
        <v>-3.1405882393525687E-2</v>
      </c>
      <c r="Q249" s="5">
        <f t="shared" si="22"/>
        <v>0.87826366351364493</v>
      </c>
      <c r="R249" s="5">
        <f t="shared" si="23"/>
        <v>1.7883342283087963E-2</v>
      </c>
    </row>
  </sheetData>
  <mergeCells count="8">
    <mergeCell ref="K6:M6"/>
    <mergeCell ref="N6:P6"/>
    <mergeCell ref="A1:C1"/>
    <mergeCell ref="E1:I1"/>
    <mergeCell ref="E3:I3"/>
    <mergeCell ref="K3:R3"/>
    <mergeCell ref="E4:I4"/>
    <mergeCell ref="K4:R4"/>
  </mergeCell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Information</vt:lpstr>
      <vt:lpstr>Angle_Parallel</vt:lpstr>
      <vt:lpstr>Angle_Perpendicular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dc:creator>
  <cp:keywords>Measurement, Laser, Diode, Roithner, S9850MG</cp:keywords>
  <cp:lastModifiedBy>NBFO</cp:lastModifiedBy>
  <dcterms:created xsi:type="dcterms:W3CDTF">2015-06-05T18:17:20Z</dcterms:created>
  <dcterms:modified xsi:type="dcterms:W3CDTF">2025-01-03T23:39:57Z</dcterms:modified>
  <cp:category>Laser Diode</cp:category>
</cp:coreProperties>
</file>