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larkin\Documents\GitHub\openacc-guide\images\"/>
    </mc:Choice>
  </mc:AlternateContent>
  <bookViews>
    <workbookView xWindow="0" yWindow="0" windowWidth="28770" windowHeight="12510"/>
  </bookViews>
  <sheets>
    <sheet name="Jacobi" sheetId="1" r:id="rId1"/>
    <sheet name="MatVec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30" i="2" l="1"/>
  <c r="B26" i="2"/>
  <c r="B27" i="2"/>
  <c r="B28" i="2"/>
  <c r="B29" i="2"/>
  <c r="B30" i="2"/>
  <c r="B25" i="2"/>
  <c r="B2" i="2"/>
  <c r="B3" i="2"/>
  <c r="B5" i="2"/>
  <c r="B6" i="2"/>
  <c r="B7" i="2"/>
  <c r="B4" i="2"/>
  <c r="F12" i="1"/>
  <c r="G13" i="1"/>
  <c r="E13" i="1"/>
  <c r="F13" i="1"/>
  <c r="F3" i="1"/>
  <c r="F4" i="1"/>
  <c r="F5" i="1"/>
  <c r="F6" i="1"/>
  <c r="F7" i="1"/>
  <c r="F8" i="1"/>
  <c r="F9" i="1"/>
  <c r="F10" i="1"/>
  <c r="F2" i="1"/>
  <c r="E11" i="1" l="1"/>
  <c r="G11" i="1" s="1"/>
  <c r="E12" i="1"/>
  <c r="G12" i="1" s="1"/>
</calcChain>
</file>

<file path=xl/sharedStrings.xml><?xml version="1.0" encoding="utf-8"?>
<sst xmlns="http://schemas.openxmlformats.org/spreadsheetml/2006/main" count="16" uniqueCount="15">
  <si>
    <t>Serial</t>
  </si>
  <si>
    <t>Kernels</t>
  </si>
  <si>
    <t>Parallel</t>
  </si>
  <si>
    <t>Runtime</t>
  </si>
  <si>
    <t>HtoD</t>
  </si>
  <si>
    <t>DtoH</t>
  </si>
  <si>
    <t>Compute</t>
  </si>
  <si>
    <t>Data Transfer</t>
  </si>
  <si>
    <t>Misc</t>
  </si>
  <si>
    <t>Parallel Data</t>
  </si>
  <si>
    <t>Vector Length</t>
  </si>
  <si>
    <t>Speed-up</t>
  </si>
  <si>
    <t>Time (s)</t>
  </si>
  <si>
    <t>Workers</t>
  </si>
  <si>
    <t>Speed-Up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</si>
</sst>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X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Jacobi!$B$1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Jacobi!$A$2:$A$13</c:f>
              <c:strCache>
                <c:ptCount val="12"/>
                <c:pt idx="0">
                  <c:v>Serial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Kernels</c:v>
                </c:pt>
                <c:pt idx="10">
                  <c:v>Parallel</c:v>
                </c:pt>
                <c:pt idx="11">
                  <c:v>Parallel Data</c:v>
                </c:pt>
              </c:strCache>
            </c:strRef>
          </c:cat>
          <c:val>
            <c:numRef>
              <c:f>Jacobi!$B$2:$B$13</c:f>
              <c:numCache>
                <c:formatCode>0.00</c:formatCode>
                <c:ptCount val="12"/>
                <c:pt idx="0">
                  <c:v>92.060850000000002</c:v>
                </c:pt>
                <c:pt idx="1">
                  <c:v>45.444941</c:v>
                </c:pt>
                <c:pt idx="2">
                  <c:v>26.129261</c:v>
                </c:pt>
                <c:pt idx="3">
                  <c:v>21.354685</c:v>
                </c:pt>
                <c:pt idx="4">
                  <c:v>20.810041999999999</c:v>
                </c:pt>
                <c:pt idx="5">
                  <c:v>20.577961999999999</c:v>
                </c:pt>
                <c:pt idx="6">
                  <c:v>20.495215000000002</c:v>
                </c:pt>
                <c:pt idx="7">
                  <c:v>21.918222</c:v>
                </c:pt>
                <c:pt idx="8">
                  <c:v>20.732638000000001</c:v>
                </c:pt>
                <c:pt idx="9">
                  <c:v>74.480391999999995</c:v>
                </c:pt>
                <c:pt idx="10">
                  <c:v>145.76655199999999</c:v>
                </c:pt>
                <c:pt idx="11" formatCode="General">
                  <c:v>3.908674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089536"/>
        <c:axId val="157214664"/>
        <c:extLst/>
      </c:barChart>
      <c:catAx>
        <c:axId val="1570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4664"/>
        <c:crosses val="autoZero"/>
        <c:auto val="1"/>
        <c:lblAlgn val="ctr"/>
        <c:lblOffset val="100"/>
        <c:noMultiLvlLbl val="0"/>
      </c:catAx>
      <c:valAx>
        <c:axId val="15721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Jacobi!$F$1</c:f>
              <c:strCache>
                <c:ptCount val="1"/>
                <c:pt idx="0">
                  <c:v>Compute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Jacobi!$A$2:$A$12</c:f>
              <c:strCache>
                <c:ptCount val="11"/>
                <c:pt idx="0">
                  <c:v>Serial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Kernels</c:v>
                </c:pt>
                <c:pt idx="10">
                  <c:v>Parallel</c:v>
                </c:pt>
              </c:strCache>
            </c:strRef>
          </c:cat>
          <c:val>
            <c:numRef>
              <c:f>Jacobi!$F$2:$F$12</c:f>
              <c:numCache>
                <c:formatCode>0.00</c:formatCode>
                <c:ptCount val="11"/>
                <c:pt idx="0">
                  <c:v>92.060850000000002</c:v>
                </c:pt>
                <c:pt idx="1">
                  <c:v>45.444941</c:v>
                </c:pt>
                <c:pt idx="2">
                  <c:v>26.129261</c:v>
                </c:pt>
                <c:pt idx="3">
                  <c:v>21.354685</c:v>
                </c:pt>
                <c:pt idx="4">
                  <c:v>20.810041999999999</c:v>
                </c:pt>
                <c:pt idx="5">
                  <c:v>20.577961999999999</c:v>
                </c:pt>
                <c:pt idx="6">
                  <c:v>20.495215000000002</c:v>
                </c:pt>
                <c:pt idx="7">
                  <c:v>21.918222</c:v>
                </c:pt>
                <c:pt idx="8">
                  <c:v>20.732638000000001</c:v>
                </c:pt>
                <c:pt idx="9">
                  <c:v>3.6145690000000004</c:v>
                </c:pt>
                <c:pt idx="10">
                  <c:v>3.4975609999999997</c:v>
                </c:pt>
              </c:numCache>
            </c:numRef>
          </c:val>
        </c:ser>
        <c:ser>
          <c:idx val="0"/>
          <c:order val="1"/>
          <c:tx>
            <c:strRef>
              <c:f>Jacobi!$E$1</c:f>
              <c:strCache>
                <c:ptCount val="1"/>
                <c:pt idx="0">
                  <c:v>Data Transfer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Jacobi!$A$2:$A$12</c:f>
              <c:strCache>
                <c:ptCount val="11"/>
                <c:pt idx="0">
                  <c:v>Serial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Kernels</c:v>
                </c:pt>
                <c:pt idx="10">
                  <c:v>Parallel</c:v>
                </c:pt>
              </c:strCache>
            </c:strRef>
          </c:cat>
          <c:val>
            <c:numRef>
              <c:f>Jacobi!$E$2:$E$12</c:f>
              <c:numCache>
                <c:formatCode>0.00</c:formatCode>
                <c:ptCount val="11"/>
                <c:pt idx="9">
                  <c:v>34.382899999999999</c:v>
                </c:pt>
                <c:pt idx="10">
                  <c:v>46.704880000000003</c:v>
                </c:pt>
              </c:numCache>
            </c:numRef>
          </c:val>
        </c:ser>
        <c:ser>
          <c:idx val="2"/>
          <c:order val="2"/>
          <c:tx>
            <c:strRef>
              <c:f>Jacobi!$G$1</c:f>
              <c:strCache>
                <c:ptCount val="1"/>
                <c:pt idx="0">
                  <c:v>Misc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Jacobi!$A$2:$A$12</c:f>
              <c:strCache>
                <c:ptCount val="11"/>
                <c:pt idx="0">
                  <c:v>Serial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Kernels</c:v>
                </c:pt>
                <c:pt idx="10">
                  <c:v>Parallel</c:v>
                </c:pt>
              </c:strCache>
            </c:strRef>
          </c:cat>
          <c:val>
            <c:numRef>
              <c:f>Jacobi!$G$2:$G$12</c:f>
              <c:numCache>
                <c:formatCode>General</c:formatCode>
                <c:ptCount val="11"/>
                <c:pt idx="9" formatCode="0.00">
                  <c:v>36.482922999999992</c:v>
                </c:pt>
                <c:pt idx="10" formatCode="0.00">
                  <c:v>95.564110999999997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107824"/>
        <c:axId val="116108216"/>
      </c:barChart>
      <c:catAx>
        <c:axId val="1161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8216"/>
        <c:crosses val="autoZero"/>
        <c:auto val="1"/>
        <c:lblAlgn val="ctr"/>
        <c:lblOffset val="100"/>
        <c:noMultiLvlLbl val="0"/>
      </c:catAx>
      <c:valAx>
        <c:axId val="11610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Varying Vector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MatVec!$B$1</c:f>
              <c:strCache>
                <c:ptCount val="1"/>
                <c:pt idx="0">
                  <c:v>Speed-up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MatVec!$A$2:$A$7</c:f>
              <c:numCache>
                <c:formatCode>General</c:formatCode>
                <c:ptCount val="6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</c:numCache>
            </c:numRef>
          </c:cat>
          <c:val>
            <c:numRef>
              <c:f>MatVec!$B$2:$B$7</c:f>
              <c:numCache>
                <c:formatCode>0.00\X</c:formatCode>
                <c:ptCount val="6"/>
                <c:pt idx="0">
                  <c:v>8.4336632069637665E-2</c:v>
                </c:pt>
                <c:pt idx="1">
                  <c:v>0.19717264557668632</c:v>
                </c:pt>
                <c:pt idx="2">
                  <c:v>0.47113451762190089</c:v>
                </c:pt>
                <c:pt idx="3">
                  <c:v>1</c:v>
                </c:pt>
                <c:pt idx="4">
                  <c:v>1.2425929757744074</c:v>
                </c:pt>
                <c:pt idx="5">
                  <c:v>1.3401073504318208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09000"/>
        <c:axId val="116109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MatVec!$A$1</c15:sqref>
                        </c15:formulaRef>
                      </c:ext>
                    </c:extLst>
                    <c:strCache>
                      <c:ptCount val="1"/>
                      <c:pt idx="0">
                        <c:v>Vector Length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MatVec!$A$2:$A$7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1024</c:v>
                      </c:pt>
                      <c:pt idx="1">
                        <c:v>512</c:v>
                      </c:pt>
                      <c:pt idx="2">
                        <c:v>256</c:v>
                      </c:pt>
                      <c:pt idx="3">
                        <c:v>128</c:v>
                      </c:pt>
                      <c:pt idx="4">
                        <c:v>64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MatVec!$A$2:$A$7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1024</c:v>
                      </c:pt>
                      <c:pt idx="1">
                        <c:v>512</c:v>
                      </c:pt>
                      <c:pt idx="2">
                        <c:v>256</c:v>
                      </c:pt>
                      <c:pt idx="3">
                        <c:v>128</c:v>
                      </c:pt>
                      <c:pt idx="4">
                        <c:v>64</c:v>
                      </c:pt>
                      <c:pt idx="5">
                        <c:v>32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1610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392"/>
        <c:crossesAt val="1"/>
        <c:auto val="1"/>
        <c:lblAlgn val="ctr"/>
        <c:lblOffset val="100"/>
        <c:noMultiLvlLbl val="0"/>
      </c:catAx>
      <c:valAx>
        <c:axId val="1161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Varying</a:t>
            </a:r>
            <a:r>
              <a:rPr lang="en-US" baseline="0"/>
              <a:t> Number of Workers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MatVec!$B$24</c:f>
              <c:strCache>
                <c:ptCount val="1"/>
                <c:pt idx="0">
                  <c:v>Speed-Up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MatVec!$A$25:$A$30</c15:sqref>
                  </c15:fullRef>
                </c:ext>
              </c:extLst>
              <c:f>MatVec!$A$26:$A$30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MatVec!$B$25:$B$30</c15:sqref>
                  </c15:fullRef>
                </c:ext>
              </c:extLst>
              <c:f>MatVec!$B$26:$B$30</c:f>
              <c:numCache>
                <c:formatCode>0.00\X</c:formatCode>
                <c:ptCount val="5"/>
                <c:pt idx="0">
                  <c:v>0.22745697061061249</c:v>
                </c:pt>
                <c:pt idx="1">
                  <c:v>0.44137479921467143</c:v>
                </c:pt>
                <c:pt idx="2">
                  <c:v>0.84441240642243709</c:v>
                </c:pt>
                <c:pt idx="3">
                  <c:v>1.5265076877262189</c:v>
                </c:pt>
                <c:pt idx="4">
                  <c:v>2.1146855547207961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29536"/>
        <c:axId val="157529928"/>
      </c:barChart>
      <c:catAx>
        <c:axId val="15752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9928"/>
        <c:crossesAt val="1"/>
        <c:auto val="1"/>
        <c:lblAlgn val="ctr"/>
        <c:lblOffset val="100"/>
        <c:noMultiLvlLbl val="0"/>
      </c:catAx>
      <c:valAx>
        <c:axId val="15752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</xdr:row>
      <xdr:rowOff>47625</xdr:rowOff>
    </xdr:from>
    <xdr:to>
      <xdr:col>15</xdr:col>
      <xdr:colOff>152400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16</xdr:row>
      <xdr:rowOff>114300</xdr:rowOff>
    </xdr:from>
    <xdr:to>
      <xdr:col>7</xdr:col>
      <xdr:colOff>419100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8</xdr:row>
      <xdr:rowOff>38100</xdr:rowOff>
    </xdr:from>
    <xdr:to>
      <xdr:col>8</xdr:col>
      <xdr:colOff>95250</xdr:colOff>
      <xdr:row>22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338137</xdr:colOff>
      <xdr:row>30</xdr:row>
      <xdr:rowOff>85725</xdr:rowOff>
    </xdr:from>
    <xdr:to>
      <xdr:col>9</xdr:col>
      <xdr:colOff>4762</xdr:colOff>
      <xdr:row>44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12" sqref="B12"/>
    </sheetView>
  </sheetViews>
  <sheetFormatPr defaultRowHeight="15" x14ac:dyDescent="0.25"/>
  <cols>
    <col min="1" max="1" width="12.140625" bestFit="1" customWidth="1"/>
    <col min="5" max="5" width="12.7109375" bestFit="1" customWidth="1"/>
  </cols>
  <sheetData>
    <row r="1" spans="1:7" x14ac:dyDescent="0.25">
      <c r="B1" t="s">
        <v>3</v>
      </c>
      <c r="C1" t="s">
        <v>4</v>
      </c>
      <c r="D1" t="s">
        <v>5</v>
      </c>
      <c r="E1" t="s">
        <v>7</v>
      </c>
      <c r="F1" t="s">
        <v>6</v>
      </c>
      <c r="G1" t="s">
        <v>8</v>
      </c>
    </row>
    <row r="2" spans="1:7" x14ac:dyDescent="0.25">
      <c r="A2" t="s">
        <v>0</v>
      </c>
      <c r="B2" s="1">
        <v>92.060850000000002</v>
      </c>
      <c r="C2" s="1"/>
      <c r="D2" s="1"/>
      <c r="E2" s="1"/>
      <c r="F2" s="1">
        <f t="shared" ref="F2:F10" si="0">B2</f>
        <v>92.060850000000002</v>
      </c>
    </row>
    <row r="3" spans="1:7" x14ac:dyDescent="0.25">
      <c r="A3">
        <v>2</v>
      </c>
      <c r="B3" s="1">
        <v>45.444941</v>
      </c>
      <c r="C3" s="1"/>
      <c r="D3" s="1"/>
      <c r="E3" s="1"/>
      <c r="F3" s="1">
        <f t="shared" si="0"/>
        <v>45.444941</v>
      </c>
    </row>
    <row r="4" spans="1:7" x14ac:dyDescent="0.25">
      <c r="A4">
        <v>4</v>
      </c>
      <c r="B4" s="1">
        <v>26.129261</v>
      </c>
      <c r="C4" s="1"/>
      <c r="D4" s="1"/>
      <c r="E4" s="1"/>
      <c r="F4" s="1">
        <f t="shared" si="0"/>
        <v>26.129261</v>
      </c>
    </row>
    <row r="5" spans="1:7" x14ac:dyDescent="0.25">
      <c r="A5">
        <v>6</v>
      </c>
      <c r="B5" s="1">
        <v>21.354685</v>
      </c>
      <c r="C5" s="1"/>
      <c r="D5" s="1"/>
      <c r="E5" s="1"/>
      <c r="F5" s="1">
        <f t="shared" si="0"/>
        <v>21.354685</v>
      </c>
    </row>
    <row r="6" spans="1:7" x14ac:dyDescent="0.25">
      <c r="A6">
        <v>8</v>
      </c>
      <c r="B6" s="1">
        <v>20.810041999999999</v>
      </c>
      <c r="C6" s="1"/>
      <c r="D6" s="1"/>
      <c r="E6" s="1"/>
      <c r="F6" s="1">
        <f t="shared" si="0"/>
        <v>20.810041999999999</v>
      </c>
    </row>
    <row r="7" spans="1:7" x14ac:dyDescent="0.25">
      <c r="A7">
        <v>10</v>
      </c>
      <c r="B7" s="1">
        <v>20.577961999999999</v>
      </c>
      <c r="C7" s="1"/>
      <c r="D7" s="1"/>
      <c r="E7" s="1"/>
      <c r="F7" s="1">
        <f t="shared" si="0"/>
        <v>20.577961999999999</v>
      </c>
    </row>
    <row r="8" spans="1:7" x14ac:dyDescent="0.25">
      <c r="A8">
        <v>12</v>
      </c>
      <c r="B8" s="1">
        <v>20.495215000000002</v>
      </c>
      <c r="C8" s="1"/>
      <c r="D8" s="1"/>
      <c r="E8" s="1"/>
      <c r="F8" s="1">
        <f t="shared" si="0"/>
        <v>20.495215000000002</v>
      </c>
    </row>
    <row r="9" spans="1:7" x14ac:dyDescent="0.25">
      <c r="A9">
        <v>14</v>
      </c>
      <c r="B9" s="1">
        <v>21.918222</v>
      </c>
      <c r="C9" s="1"/>
      <c r="D9" s="1"/>
      <c r="E9" s="1"/>
      <c r="F9" s="1">
        <f t="shared" si="0"/>
        <v>21.918222</v>
      </c>
    </row>
    <row r="10" spans="1:7" x14ac:dyDescent="0.25">
      <c r="A10">
        <v>16</v>
      </c>
      <c r="B10" s="1">
        <v>20.732638000000001</v>
      </c>
      <c r="C10" s="1"/>
      <c r="D10" s="1"/>
      <c r="E10" s="1"/>
      <c r="F10" s="1">
        <f t="shared" si="0"/>
        <v>20.732638000000001</v>
      </c>
    </row>
    <row r="11" spans="1:7" x14ac:dyDescent="0.25">
      <c r="A11" t="s">
        <v>1</v>
      </c>
      <c r="B11" s="1">
        <v>74.480391999999995</v>
      </c>
      <c r="C11" s="1">
        <v>22.91516</v>
      </c>
      <c r="D11" s="1">
        <v>11.467739999999999</v>
      </c>
      <c r="E11" s="1">
        <f>C11+D11</f>
        <v>34.382899999999999</v>
      </c>
      <c r="F11" s="1">
        <f>2.160203+1.232692+0.221674</f>
        <v>3.6145690000000004</v>
      </c>
      <c r="G11" s="1">
        <f>B11-(E11+F11)</f>
        <v>36.482922999999992</v>
      </c>
    </row>
    <row r="12" spans="1:7" x14ac:dyDescent="0.25">
      <c r="A12" t="s">
        <v>2</v>
      </c>
      <c r="B12" s="1">
        <v>145.76655199999999</v>
      </c>
      <c r="C12" s="1">
        <v>23.58756</v>
      </c>
      <c r="D12" s="1">
        <v>23.117319999999999</v>
      </c>
      <c r="E12" s="1">
        <f>C12+D12</f>
        <v>46.704880000000003</v>
      </c>
      <c r="F12" s="1">
        <f>2.045738+1.442023+0.0098</f>
        <v>3.4975609999999997</v>
      </c>
      <c r="G12" s="1">
        <f>B12-(E12+F12)</f>
        <v>95.564110999999997</v>
      </c>
    </row>
    <row r="13" spans="1:7" x14ac:dyDescent="0.25">
      <c r="A13" t="s">
        <v>9</v>
      </c>
      <c r="B13">
        <v>3.908674</v>
      </c>
      <c r="C13">
        <v>1.4014E-2</v>
      </c>
      <c r="D13">
        <v>1.2945999999999999E-2</v>
      </c>
      <c r="E13" s="1">
        <f>C13+D13</f>
        <v>2.6959999999999998E-2</v>
      </c>
      <c r="F13">
        <f>2.049866+1.460389+0.00981</f>
        <v>3.5200649999999998</v>
      </c>
      <c r="G13" s="1">
        <f>B13-(E13+F13)</f>
        <v>0.36164900000000033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30" sqref="E30"/>
    </sheetView>
  </sheetViews>
  <sheetFormatPr defaultRowHeight="15" x14ac:dyDescent="0.25"/>
  <cols>
    <col min="1" max="1" width="13.42578125" bestFit="1" customWidth="1"/>
    <col min="2" max="2" width="9.5703125" bestFit="1" customWidth="1"/>
  </cols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>
        <v>1024</v>
      </c>
      <c r="B2" s="2">
        <f t="shared" ref="B2:B3" si="0">$C$5/C2</f>
        <v>8.4336632069637665E-2</v>
      </c>
      <c r="C2">
        <v>182.286269</v>
      </c>
    </row>
    <row r="3" spans="1:3" x14ac:dyDescent="0.25">
      <c r="A3">
        <v>512</v>
      </c>
      <c r="B3" s="2">
        <f t="shared" si="0"/>
        <v>0.19717264557668632</v>
      </c>
      <c r="C3">
        <v>77.969284000000002</v>
      </c>
    </row>
    <row r="4" spans="1:3" x14ac:dyDescent="0.25">
      <c r="A4">
        <v>256</v>
      </c>
      <c r="B4" s="2">
        <f>$C$5/C4</f>
        <v>0.47113451762190089</v>
      </c>
      <c r="C4">
        <v>32.630617000000001</v>
      </c>
    </row>
    <row r="5" spans="1:3" x14ac:dyDescent="0.25">
      <c r="A5">
        <v>128</v>
      </c>
      <c r="B5" s="2">
        <f t="shared" ref="B5:B7" si="1">$C$5/C5</f>
        <v>1</v>
      </c>
      <c r="C5">
        <v>15.37341</v>
      </c>
    </row>
    <row r="6" spans="1:3" x14ac:dyDescent="0.25">
      <c r="A6">
        <v>64</v>
      </c>
      <c r="B6" s="2">
        <f t="shared" si="1"/>
        <v>1.2425929757744074</v>
      </c>
      <c r="C6">
        <v>12.37204</v>
      </c>
    </row>
    <row r="7" spans="1:3" x14ac:dyDescent="0.25">
      <c r="A7">
        <v>32</v>
      </c>
      <c r="B7" s="2">
        <f t="shared" si="1"/>
        <v>1.3401073504318208</v>
      </c>
      <c r="C7">
        <v>11.471774999999999</v>
      </c>
    </row>
    <row r="24" spans="1:5" x14ac:dyDescent="0.25">
      <c r="A24" t="s">
        <v>13</v>
      </c>
      <c r="B24" t="s">
        <v>14</v>
      </c>
      <c r="C24" t="s">
        <v>12</v>
      </c>
    </row>
    <row r="25" spans="1:5" x14ac:dyDescent="0.25">
      <c r="A25">
        <v>1</v>
      </c>
      <c r="B25" s="2">
        <f>$C$25/C25</f>
        <v>1</v>
      </c>
      <c r="C25">
        <v>11.26187</v>
      </c>
    </row>
    <row r="26" spans="1:5" x14ac:dyDescent="0.25">
      <c r="A26">
        <v>2</v>
      </c>
      <c r="B26" s="2">
        <f t="shared" ref="B26:B30" si="2">$C$25/C26</f>
        <v>0.22745697061061249</v>
      </c>
      <c r="C26">
        <v>49.512090000000001</v>
      </c>
    </row>
    <row r="27" spans="1:5" x14ac:dyDescent="0.25">
      <c r="A27">
        <v>4</v>
      </c>
      <c r="B27" s="2">
        <f t="shared" si="2"/>
        <v>0.44137479921467143</v>
      </c>
      <c r="C27">
        <v>25.515435</v>
      </c>
    </row>
    <row r="28" spans="1:5" x14ac:dyDescent="0.25">
      <c r="A28">
        <v>8</v>
      </c>
      <c r="B28" s="2">
        <f t="shared" si="2"/>
        <v>0.84441240642243709</v>
      </c>
      <c r="C28">
        <v>13.336931</v>
      </c>
    </row>
    <row r="29" spans="1:5" x14ac:dyDescent="0.25">
      <c r="A29">
        <v>16</v>
      </c>
      <c r="B29" s="2">
        <f t="shared" si="2"/>
        <v>1.5265076877262189</v>
      </c>
      <c r="C29">
        <v>7.3775389999999996</v>
      </c>
    </row>
    <row r="30" spans="1:5" x14ac:dyDescent="0.25">
      <c r="A30">
        <v>32</v>
      </c>
      <c r="B30" s="2">
        <f t="shared" si="2"/>
        <v>2.1146855547207961</v>
      </c>
      <c r="C30">
        <v>5.3255530000000002</v>
      </c>
      <c r="E30">
        <f>C5/C30</f>
        <v>2.8867255663402465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Jacobi</vt:lpstr>
      <vt:lpstr>MatVec</vt:lpstr>
    </vt:vector>
  </TitlesOfParts>
  <Company>NVIDIA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Larkin</dc:creator>
  <cp:lastModifiedBy>Jeff Larkin</cp:lastModifiedBy>
  <dcterms:created xsi:type="dcterms:W3CDTF">2015-05-08T16:42:33Z</dcterms:created>
  <dcterms:modified xsi:type="dcterms:W3CDTF">2015-06-26T13:31:20Z</dcterms:modified>
</cp:coreProperties>
</file>