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achl\OneDrive\Documents\"/>
    </mc:Choice>
  </mc:AlternateContent>
  <xr:revisionPtr revIDLastSave="0" documentId="13_ncr:1_{883D8AC9-27EE-48BB-8C5D-B0B851C076DC}" xr6:coauthVersionLast="45" xr6:coauthVersionMax="45" xr10:uidLastSave="{00000000-0000-0000-0000-000000000000}"/>
  <bookViews>
    <workbookView xWindow="4500" yWindow="3684" windowWidth="18000" windowHeight="8676" xr2:uid="{00000000-000D-0000-FFFF-FFFF00000000}"/>
  </bookViews>
  <sheets>
    <sheet name="Sprint 2 Backlog" sheetId="1" r:id="rId1"/>
    <sheet name="Team Roster" sheetId="3" r:id="rId2"/>
    <sheet name="Analy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O8" i="1" s="1"/>
  <c r="F9" i="1"/>
  <c r="O9" i="1" s="1"/>
  <c r="F10" i="1"/>
  <c r="F15" i="1"/>
  <c r="O15" i="1" s="1"/>
  <c r="F16" i="1"/>
  <c r="O10" i="1"/>
  <c r="O16" i="1"/>
  <c r="F30" i="1"/>
  <c r="O30" i="1" s="1"/>
  <c r="F29" i="1"/>
  <c r="O29" i="1" s="1"/>
  <c r="F5" i="1"/>
  <c r="O5" i="1" s="1"/>
  <c r="F6" i="1"/>
  <c r="O6" i="1" s="1"/>
  <c r="F7" i="1"/>
  <c r="O7" i="1" s="1"/>
  <c r="F17" i="1"/>
  <c r="O17" i="1" s="1"/>
  <c r="F18" i="1"/>
  <c r="O18" i="1" s="1"/>
  <c r="F19" i="1"/>
  <c r="O19" i="1" s="1"/>
  <c r="F20" i="1"/>
  <c r="O20" i="1" s="1"/>
  <c r="F21" i="1"/>
  <c r="O21" i="1" s="1"/>
  <c r="F22" i="1"/>
  <c r="O22" i="1" s="1"/>
  <c r="F23" i="1"/>
  <c r="O23" i="1" s="1"/>
  <c r="F24" i="1"/>
  <c r="O24" i="1" s="1"/>
  <c r="F25" i="1"/>
  <c r="O25" i="1" s="1"/>
  <c r="F26" i="1"/>
  <c r="O26" i="1" s="1"/>
  <c r="F4" i="1" l="1"/>
  <c r="O4" i="1" s="1"/>
  <c r="F11" i="1"/>
  <c r="O11" i="1" s="1"/>
  <c r="F12" i="1"/>
  <c r="O12" i="1" s="1"/>
  <c r="F13" i="1"/>
  <c r="O13" i="1" s="1"/>
  <c r="F14" i="1"/>
  <c r="O14" i="1" s="1"/>
  <c r="F27" i="1"/>
  <c r="O27" i="1" s="1"/>
  <c r="F28" i="1"/>
  <c r="O28" i="1" s="1"/>
  <c r="F31" i="1"/>
  <c r="O31" i="1" s="1"/>
  <c r="F32" i="1"/>
  <c r="O32" i="1" s="1"/>
  <c r="F33" i="1"/>
  <c r="O33" i="1" s="1"/>
  <c r="F34" i="1"/>
  <c r="O34" i="1" s="1"/>
  <c r="F35" i="1"/>
  <c r="O35" i="1" s="1"/>
  <c r="F36" i="1"/>
  <c r="O36" i="1" s="1"/>
  <c r="F3" i="1" l="1"/>
  <c r="O3" i="1" s="1"/>
  <c r="A2" i="4" l="1"/>
  <c r="E6" i="4" s="1"/>
  <c r="C6" i="4" l="1"/>
  <c r="A6" i="4"/>
  <c r="B6" i="4"/>
  <c r="D6" i="4"/>
</calcChain>
</file>

<file path=xl/sharedStrings.xml><?xml version="1.0" encoding="utf-8"?>
<sst xmlns="http://schemas.openxmlformats.org/spreadsheetml/2006/main" count="92" uniqueCount="71">
  <si>
    <t>Tasks</t>
  </si>
  <si>
    <t>Points</t>
  </si>
  <si>
    <t>Day 1</t>
  </si>
  <si>
    <t>Day 2</t>
  </si>
  <si>
    <t>Day 3</t>
  </si>
  <si>
    <t>Day 4</t>
  </si>
  <si>
    <t>Day 5</t>
  </si>
  <si>
    <t>Points Completed</t>
  </si>
  <si>
    <t>Total Points for Sprint</t>
  </si>
  <si>
    <t>Points Remaining</t>
  </si>
  <si>
    <t>Complete</t>
  </si>
  <si>
    <t>Name</t>
  </si>
  <si>
    <t>Matriculation Number</t>
  </si>
  <si>
    <t>Email Address</t>
  </si>
  <si>
    <t>Assignees</t>
  </si>
  <si>
    <t>Investigate cloud infrastructure</t>
  </si>
  <si>
    <t xml:space="preserve"> Investigate Backend Technologies </t>
  </si>
  <si>
    <t>SPIKE backend</t>
  </si>
  <si>
    <t>SPIKE Frontend</t>
  </si>
  <si>
    <t>Research Angular Framework</t>
  </si>
  <si>
    <t>Database setup</t>
  </si>
  <si>
    <t xml:space="preserve">Define API schema </t>
  </si>
  <si>
    <t>Investigate UX for quiz</t>
  </si>
  <si>
    <t>Populate DB</t>
  </si>
  <si>
    <t>Robert</t>
  </si>
  <si>
    <t>Jason</t>
  </si>
  <si>
    <t>Lachlan, Matt, Alek</t>
  </si>
  <si>
    <t>Ryan</t>
  </si>
  <si>
    <t>Rauf</t>
  </si>
  <si>
    <t>Integration Management</t>
  </si>
  <si>
    <t>Receiving Data from Database</t>
  </si>
  <si>
    <t>Create Angular Quiz Prototype</t>
  </si>
  <si>
    <t>Frontend Wireframe</t>
  </si>
  <si>
    <t>Design Quiz page</t>
  </si>
  <si>
    <t>Design opening Page</t>
  </si>
  <si>
    <t>Design end of Quiz Page</t>
  </si>
  <si>
    <t>Investigate possibility of teams plugins</t>
  </si>
  <si>
    <t>Mikhail</t>
  </si>
  <si>
    <t>Daily Documentation Updates</t>
  </si>
  <si>
    <t>Additional breakdown</t>
  </si>
  <si>
    <t>Lachlan</t>
  </si>
  <si>
    <t>Update sprint backlog, notes, product backlog</t>
  </si>
  <si>
    <t>Breakdown</t>
  </si>
  <si>
    <t>User story</t>
  </si>
  <si>
    <t>As a user I would like to have a quiz that can test my general knowledge that works on my laptop, phone or tablet</t>
  </si>
  <si>
    <t>Integration and Documentation</t>
  </si>
  <si>
    <t>nodejs + express</t>
  </si>
  <si>
    <t>flask</t>
  </si>
  <si>
    <t>.NET</t>
  </si>
  <si>
    <t>Jason, Robert, Ryan,Matthew</t>
  </si>
  <si>
    <t xml:space="preserve">Ryan </t>
  </si>
  <si>
    <t>Mathew</t>
  </si>
  <si>
    <t>Quiz Game Page</t>
  </si>
  <si>
    <t xml:space="preserve">Quiz Setting Page </t>
  </si>
  <si>
    <t>Front Page</t>
  </si>
  <si>
    <t>Ruaf</t>
  </si>
  <si>
    <t>Matt</t>
  </si>
  <si>
    <t>Alek</t>
  </si>
  <si>
    <t>Research</t>
  </si>
  <si>
    <t xml:space="preserve">Research </t>
  </si>
  <si>
    <t>Cloud intigration Research</t>
  </si>
  <si>
    <t>As a user I can initialise a single player quiz</t>
  </si>
  <si>
    <t>Host Setting Page</t>
  </si>
  <si>
    <t xml:space="preserve">Dataset to JSON </t>
  </si>
  <si>
    <t>Node Test</t>
  </si>
  <si>
    <t>Node Server Setup</t>
  </si>
  <si>
    <t>Find dataset</t>
  </si>
  <si>
    <t>Research Sync Communication between clients and server</t>
  </si>
  <si>
    <t>create cloud Infrastructure for Node and DB</t>
  </si>
  <si>
    <t>Investigate games integration into teams</t>
  </si>
  <si>
    <t>Robert, Paul, 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</si>
</sst>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0" fillId="0" borderId="0" xfId="0" applyFont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9" xfId="0" applyFill="1" applyBorder="1"/>
    <xf numFmtId="0" fontId="0" fillId="2" borderId="7" xfId="0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8" xfId="0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11" xfId="0" applyFont="1" applyFill="1" applyBorder="1"/>
    <xf numFmtId="0" fontId="0" fillId="2" borderId="10" xfId="0" applyFont="1" applyFill="1" applyBorder="1"/>
    <xf numFmtId="0" fontId="0" fillId="2" borderId="9" xfId="0" applyFont="1" applyFill="1" applyBorder="1"/>
    <xf numFmtId="0" fontId="0" fillId="2" borderId="10" xfId="0" applyFill="1" applyBorder="1"/>
    <xf numFmtId="0" fontId="0" fillId="2" borderId="6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vertical="center" wrapText="1"/>
    </xf>
    <xf numFmtId="0" fontId="0" fillId="2" borderId="11" xfId="0" applyFill="1" applyBorder="1"/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left"/>
    </xf>
    <xf numFmtId="0" fontId="0" fillId="0" borderId="5" xfId="0" applyFont="1" applyBorder="1"/>
    <xf numFmtId="0" fontId="0" fillId="0" borderId="6" xfId="0" applyFont="1" applyBorder="1"/>
    <xf numFmtId="0" fontId="0" fillId="0" borderId="9" xfId="0" applyBorder="1" applyAlignment="1">
      <alignment horizontal="left" vertical="top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7" xfId="0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Analytics!$A$6:$E$6</c:f>
              <c:numCache>
                <c:formatCode>General</c:formatCode>
                <c:ptCount val="5"/>
                <c:pt idx="0">
                  <c:v>58</c:v>
                </c:pt>
                <c:pt idx="1">
                  <c:v>49</c:v>
                </c:pt>
                <c:pt idx="2">
                  <c:v>46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F-403B-8E92-643D9BC9AD01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Analytics!$A$2:$E$2</c:f>
              <c:numCache>
                <c:formatCode>General</c:formatCode>
                <c:ptCount val="5"/>
                <c:pt idx="0">
                  <c:v>74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AF-403B-8E92-643D9BC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91199"/>
        <c:axId val="111388287"/>
      </c:lineChart>
      <c:catAx>
        <c:axId val="11139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8287"/>
        <c:crosses val="autoZero"/>
        <c:auto val="1"/>
        <c:lblAlgn val="ctr"/>
        <c:lblOffset val="100"/>
        <c:noMultiLvlLbl val="0"/>
      </c:catAx>
      <c:valAx>
        <c:axId val="1113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19</xdr:col>
      <xdr:colOff>114300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D10" zoomScale="70" zoomScaleNormal="70" workbookViewId="0">
      <selection activeCell="L35" sqref="L35"/>
    </sheetView>
  </sheetViews>
  <sheetFormatPr defaultRowHeight="14.4" x14ac:dyDescent="0.3"/>
  <cols>
    <col min="1" max="1" width="45.88671875" customWidth="1"/>
    <col min="2" max="2" width="27.6640625" style="3" customWidth="1"/>
    <col min="3" max="3" width="28.44140625" style="3" bestFit="1" customWidth="1"/>
    <col min="4" max="4" width="28.44140625" style="3" customWidth="1"/>
    <col min="5" max="5" width="9.109375" style="1"/>
    <col min="6" max="6" width="10.5546875" style="1" customWidth="1"/>
    <col min="7" max="7" width="23.88671875" bestFit="1" customWidth="1"/>
    <col min="8" max="8" width="2.6640625" style="2" customWidth="1"/>
    <col min="14" max="14" width="2.6640625" style="2" customWidth="1"/>
    <col min="15" max="15" width="17.6640625" customWidth="1"/>
  </cols>
  <sheetData>
    <row r="1" spans="1:16" ht="15" customHeight="1" x14ac:dyDescent="0.3">
      <c r="A1" s="41"/>
      <c r="B1" s="42"/>
      <c r="C1" s="30"/>
      <c r="D1" s="30"/>
      <c r="E1" s="31"/>
      <c r="F1" s="69" t="s">
        <v>9</v>
      </c>
      <c r="G1" s="32"/>
      <c r="H1" s="32"/>
      <c r="I1" s="71" t="s">
        <v>7</v>
      </c>
      <c r="J1" s="71"/>
      <c r="K1" s="71"/>
      <c r="L1" s="71"/>
      <c r="M1" s="71"/>
      <c r="N1" s="32"/>
      <c r="O1" s="33"/>
      <c r="P1" s="8"/>
    </row>
    <row r="2" spans="1:16" x14ac:dyDescent="0.3">
      <c r="A2" s="25" t="s">
        <v>43</v>
      </c>
      <c r="B2" s="43" t="s">
        <v>42</v>
      </c>
      <c r="C2" s="11" t="s">
        <v>0</v>
      </c>
      <c r="D2" s="11" t="s">
        <v>39</v>
      </c>
      <c r="E2" s="12" t="s">
        <v>1</v>
      </c>
      <c r="F2" s="70"/>
      <c r="G2" s="9" t="s">
        <v>14</v>
      </c>
      <c r="H2" s="9"/>
      <c r="I2" s="9" t="s">
        <v>2</v>
      </c>
      <c r="J2" s="9" t="s">
        <v>3</v>
      </c>
      <c r="K2" s="9" t="s">
        <v>4</v>
      </c>
      <c r="L2" s="9" t="s">
        <v>5</v>
      </c>
      <c r="M2" s="9" t="s">
        <v>6</v>
      </c>
      <c r="N2" s="9"/>
      <c r="O2" s="24" t="s">
        <v>10</v>
      </c>
      <c r="P2" s="8"/>
    </row>
    <row r="3" spans="1:16" ht="48.6" customHeight="1" x14ac:dyDescent="0.3">
      <c r="A3" s="73" t="s">
        <v>44</v>
      </c>
      <c r="B3" s="44" t="s">
        <v>17</v>
      </c>
      <c r="C3" s="50" t="s">
        <v>15</v>
      </c>
      <c r="D3" s="50"/>
      <c r="E3" s="55">
        <v>1</v>
      </c>
      <c r="F3" s="55">
        <f t="shared" ref="F3:F36" si="0">E3 - SUM(I3:M3)</f>
        <v>0</v>
      </c>
      <c r="G3" s="17" t="s">
        <v>24</v>
      </c>
      <c r="H3" s="9"/>
      <c r="I3" s="20"/>
      <c r="J3" s="21">
        <v>1</v>
      </c>
      <c r="K3" s="21"/>
      <c r="L3" s="21"/>
      <c r="M3" s="17"/>
      <c r="N3" s="9"/>
      <c r="O3" s="27" t="str">
        <f>IF(F3 = 0,"Yes","No")</f>
        <v>Yes</v>
      </c>
      <c r="P3" s="8"/>
    </row>
    <row r="4" spans="1:16" ht="44.4" customHeight="1" x14ac:dyDescent="0.3">
      <c r="A4" s="74"/>
      <c r="B4" s="45"/>
      <c r="C4" s="51" t="s">
        <v>16</v>
      </c>
      <c r="D4" s="51"/>
      <c r="E4" s="56"/>
      <c r="F4" s="55">
        <f t="shared" si="0"/>
        <v>0</v>
      </c>
      <c r="G4" s="15" t="s">
        <v>49</v>
      </c>
      <c r="H4" s="9"/>
      <c r="I4" s="22"/>
      <c r="J4" s="8"/>
      <c r="K4" s="8"/>
      <c r="L4" s="8"/>
      <c r="M4" s="15"/>
      <c r="N4" s="9"/>
      <c r="O4" s="27" t="str">
        <f t="shared" ref="O4:O36" si="1">IF(F4 = 0,"Yes","No")</f>
        <v>Yes</v>
      </c>
      <c r="P4" s="8"/>
    </row>
    <row r="5" spans="1:16" x14ac:dyDescent="0.3">
      <c r="A5" s="74"/>
      <c r="B5" s="45"/>
      <c r="C5" s="51"/>
      <c r="D5" s="51" t="s">
        <v>46</v>
      </c>
      <c r="E5" s="56">
        <v>2</v>
      </c>
      <c r="F5" s="55">
        <f t="shared" si="0"/>
        <v>0</v>
      </c>
      <c r="G5" s="15" t="s">
        <v>24</v>
      </c>
      <c r="H5" s="9"/>
      <c r="I5" s="22">
        <v>2</v>
      </c>
      <c r="J5" s="8"/>
      <c r="K5" s="8"/>
      <c r="L5" s="8"/>
      <c r="M5" s="15"/>
      <c r="N5" s="9"/>
      <c r="O5" s="27" t="str">
        <f t="shared" si="1"/>
        <v>Yes</v>
      </c>
      <c r="P5" s="8"/>
    </row>
    <row r="6" spans="1:16" x14ac:dyDescent="0.3">
      <c r="A6" s="74"/>
      <c r="B6" s="45"/>
      <c r="C6" s="51"/>
      <c r="D6" s="51" t="s">
        <v>47</v>
      </c>
      <c r="E6" s="56">
        <v>2</v>
      </c>
      <c r="F6" s="55">
        <f t="shared" si="0"/>
        <v>0</v>
      </c>
      <c r="G6" s="15" t="s">
        <v>25</v>
      </c>
      <c r="H6" s="9"/>
      <c r="I6" s="22">
        <v>2</v>
      </c>
      <c r="J6" s="8"/>
      <c r="K6" s="8"/>
      <c r="L6" s="8"/>
      <c r="M6" s="15"/>
      <c r="N6" s="9"/>
      <c r="O6" s="27" t="str">
        <f t="shared" si="1"/>
        <v>Yes</v>
      </c>
      <c r="P6" s="8"/>
    </row>
    <row r="7" spans="1:16" x14ac:dyDescent="0.3">
      <c r="A7" s="74"/>
      <c r="B7" s="45"/>
      <c r="C7" s="51"/>
      <c r="D7" s="51" t="s">
        <v>48</v>
      </c>
      <c r="E7" s="56">
        <v>2</v>
      </c>
      <c r="F7" s="55">
        <f t="shared" si="0"/>
        <v>0</v>
      </c>
      <c r="G7" s="15" t="s">
        <v>50</v>
      </c>
      <c r="H7" s="9"/>
      <c r="I7" s="22">
        <v>2</v>
      </c>
      <c r="J7" s="8"/>
      <c r="K7" s="8"/>
      <c r="L7" s="8"/>
      <c r="M7" s="15"/>
      <c r="N7" s="9"/>
      <c r="O7" s="27" t="str">
        <f t="shared" si="1"/>
        <v>Yes</v>
      </c>
      <c r="P7" s="8"/>
    </row>
    <row r="8" spans="1:16" x14ac:dyDescent="0.3">
      <c r="A8" s="74"/>
      <c r="B8" s="45"/>
      <c r="C8" s="51" t="s">
        <v>64</v>
      </c>
      <c r="D8" s="51"/>
      <c r="E8" s="56">
        <v>2</v>
      </c>
      <c r="F8" s="55">
        <f t="shared" si="0"/>
        <v>2</v>
      </c>
      <c r="G8" s="15" t="s">
        <v>25</v>
      </c>
      <c r="H8" s="9"/>
      <c r="I8" s="22"/>
      <c r="J8" s="8"/>
      <c r="K8" s="8"/>
      <c r="L8" s="8"/>
      <c r="M8" s="15"/>
      <c r="N8" s="9"/>
      <c r="O8" s="27" t="str">
        <f t="shared" si="1"/>
        <v>No</v>
      </c>
      <c r="P8" s="8"/>
    </row>
    <row r="9" spans="1:16" x14ac:dyDescent="0.3">
      <c r="A9" s="74"/>
      <c r="B9" s="45"/>
      <c r="C9" s="51" t="s">
        <v>66</v>
      </c>
      <c r="D9" s="51"/>
      <c r="E9" s="56">
        <v>2</v>
      </c>
      <c r="F9" s="55">
        <f t="shared" si="0"/>
        <v>2</v>
      </c>
      <c r="G9" s="15" t="s">
        <v>25</v>
      </c>
      <c r="H9" s="9"/>
      <c r="I9" s="22"/>
      <c r="J9" s="8"/>
      <c r="K9" s="8"/>
      <c r="L9" s="8"/>
      <c r="M9" s="15"/>
      <c r="N9" s="9"/>
      <c r="O9" s="27" t="str">
        <f t="shared" si="1"/>
        <v>No</v>
      </c>
      <c r="P9" s="8"/>
    </row>
    <row r="10" spans="1:16" ht="28.8" x14ac:dyDescent="0.3">
      <c r="A10" s="74"/>
      <c r="B10" s="45"/>
      <c r="C10" s="51" t="s">
        <v>67</v>
      </c>
      <c r="D10" s="51"/>
      <c r="E10" s="56">
        <v>3</v>
      </c>
      <c r="F10" s="55">
        <f t="shared" si="0"/>
        <v>3</v>
      </c>
      <c r="G10" s="15" t="s">
        <v>70</v>
      </c>
      <c r="H10" s="9"/>
      <c r="I10" s="22"/>
      <c r="J10" s="8"/>
      <c r="K10" s="8"/>
      <c r="L10" s="8"/>
      <c r="M10" s="15"/>
      <c r="N10" s="9"/>
      <c r="O10" s="27" t="str">
        <f t="shared" si="1"/>
        <v>No</v>
      </c>
      <c r="P10" s="8"/>
    </row>
    <row r="11" spans="1:16" x14ac:dyDescent="0.3">
      <c r="A11" s="28"/>
      <c r="B11" s="44" t="s">
        <v>20</v>
      </c>
      <c r="C11" s="50" t="s">
        <v>65</v>
      </c>
      <c r="D11" s="50"/>
      <c r="E11" s="55">
        <v>3</v>
      </c>
      <c r="F11" s="55">
        <f>E11 - SUM(I11:M11)</f>
        <v>3</v>
      </c>
      <c r="G11" s="17" t="s">
        <v>24</v>
      </c>
      <c r="H11" s="26"/>
      <c r="I11" s="22"/>
      <c r="J11" s="8"/>
      <c r="K11" s="8"/>
      <c r="L11" s="8"/>
      <c r="M11" s="15"/>
      <c r="N11" s="9"/>
      <c r="O11" s="27" t="str">
        <f>IF(F11 = 0,"Yes","No")</f>
        <v>No</v>
      </c>
      <c r="P11" s="8"/>
    </row>
    <row r="12" spans="1:16" x14ac:dyDescent="0.3">
      <c r="A12" s="28"/>
      <c r="B12" s="45"/>
      <c r="C12" s="51" t="s">
        <v>21</v>
      </c>
      <c r="D12" s="51"/>
      <c r="E12" s="56">
        <v>2</v>
      </c>
      <c r="F12" s="55">
        <f>E12 - SUM(I12:M12)</f>
        <v>2</v>
      </c>
      <c r="G12" s="15" t="s">
        <v>27</v>
      </c>
      <c r="H12" s="9"/>
      <c r="I12" s="22"/>
      <c r="J12" s="8"/>
      <c r="K12" s="8"/>
      <c r="L12" s="8"/>
      <c r="M12" s="15"/>
      <c r="N12" s="9"/>
      <c r="O12" s="27" t="str">
        <f>IF(F12 = 0,"Yes","No")</f>
        <v>No</v>
      </c>
      <c r="P12" s="8"/>
    </row>
    <row r="13" spans="1:16" x14ac:dyDescent="0.3">
      <c r="A13" s="28"/>
      <c r="B13" s="45"/>
      <c r="C13" s="51" t="s">
        <v>23</v>
      </c>
      <c r="D13" s="51"/>
      <c r="E13" s="56">
        <v>1</v>
      </c>
      <c r="F13" s="55">
        <f>E13 - SUM(I13:M13)</f>
        <v>1</v>
      </c>
      <c r="G13" s="15" t="s">
        <v>24</v>
      </c>
      <c r="H13" s="9"/>
      <c r="I13" s="22"/>
      <c r="J13" s="8"/>
      <c r="K13" s="8"/>
      <c r="L13" s="8"/>
      <c r="M13" s="15"/>
      <c r="N13" s="9"/>
      <c r="O13" s="27" t="str">
        <f>IF(F13 = 0,"Yes","No")</f>
        <v>No</v>
      </c>
      <c r="P13" s="8"/>
    </row>
    <row r="14" spans="1:16" x14ac:dyDescent="0.3">
      <c r="A14" s="28"/>
      <c r="B14" s="46"/>
      <c r="C14" s="52" t="s">
        <v>63</v>
      </c>
      <c r="D14" s="52"/>
      <c r="E14" s="57"/>
      <c r="F14" s="55">
        <f>E14 - SUM(I14:M14)</f>
        <v>0</v>
      </c>
      <c r="G14" s="16"/>
      <c r="H14" s="9"/>
      <c r="I14" s="22"/>
      <c r="J14" s="8"/>
      <c r="K14" s="8"/>
      <c r="L14" s="8"/>
      <c r="M14" s="15"/>
      <c r="N14" s="9"/>
      <c r="O14" s="27" t="str">
        <f>IF(F14 = 0,"Yes","No")</f>
        <v>Yes</v>
      </c>
      <c r="P14" s="8"/>
    </row>
    <row r="15" spans="1:16" ht="28.8" x14ac:dyDescent="0.3">
      <c r="A15" s="28"/>
      <c r="B15" s="45"/>
      <c r="C15" s="51" t="s">
        <v>68</v>
      </c>
      <c r="D15" s="51"/>
      <c r="E15" s="56">
        <v>2</v>
      </c>
      <c r="F15" s="55">
        <f t="shared" ref="F15:F16" si="2">E15 - SUM(I15:M15)</f>
        <v>2</v>
      </c>
      <c r="G15" s="15"/>
      <c r="H15" s="9"/>
      <c r="I15" s="22"/>
      <c r="J15" s="8"/>
      <c r="K15" s="8"/>
      <c r="L15" s="8"/>
      <c r="M15" s="15"/>
      <c r="N15" s="9"/>
      <c r="O15" s="27" t="str">
        <f t="shared" ref="O15:O16" si="3">IF(F15 = 0,"Yes","No")</f>
        <v>No</v>
      </c>
      <c r="P15" s="8"/>
    </row>
    <row r="16" spans="1:16" x14ac:dyDescent="0.3">
      <c r="A16" s="28"/>
      <c r="B16" s="45"/>
      <c r="C16" s="51"/>
      <c r="D16" s="51"/>
      <c r="E16" s="56"/>
      <c r="F16" s="55">
        <f t="shared" si="2"/>
        <v>0</v>
      </c>
      <c r="G16" s="15"/>
      <c r="H16" s="9"/>
      <c r="I16" s="22"/>
      <c r="J16" s="8"/>
      <c r="K16" s="8"/>
      <c r="L16" s="8"/>
      <c r="M16" s="15"/>
      <c r="N16" s="9"/>
      <c r="O16" s="27" t="str">
        <f t="shared" si="3"/>
        <v>Yes</v>
      </c>
      <c r="P16" s="8"/>
    </row>
    <row r="17" spans="1:16" x14ac:dyDescent="0.3">
      <c r="A17" s="74"/>
      <c r="B17" s="45"/>
      <c r="C17" s="51"/>
      <c r="D17" s="51" t="s">
        <v>60</v>
      </c>
      <c r="E17" s="56">
        <v>2</v>
      </c>
      <c r="F17" s="55">
        <f t="shared" si="0"/>
        <v>0</v>
      </c>
      <c r="G17" s="15" t="s">
        <v>51</v>
      </c>
      <c r="H17" s="9"/>
      <c r="I17" s="22">
        <v>2</v>
      </c>
      <c r="J17" s="8"/>
      <c r="K17" s="8"/>
      <c r="L17" s="8"/>
      <c r="M17" s="15"/>
      <c r="N17" s="9"/>
      <c r="O17" s="27" t="str">
        <f t="shared" si="1"/>
        <v>Yes</v>
      </c>
      <c r="P17" s="8"/>
    </row>
    <row r="18" spans="1:16" x14ac:dyDescent="0.3">
      <c r="A18" s="74" t="s">
        <v>61</v>
      </c>
      <c r="B18" s="45" t="s">
        <v>18</v>
      </c>
      <c r="C18" s="51" t="s">
        <v>19</v>
      </c>
      <c r="D18" s="51"/>
      <c r="E18" s="56"/>
      <c r="F18" s="55">
        <f>SUM(E19:E21) - SUM(I19:M21)</f>
        <v>8</v>
      </c>
      <c r="G18" s="15" t="s">
        <v>26</v>
      </c>
      <c r="H18" s="9"/>
      <c r="I18" s="22"/>
      <c r="J18" s="8"/>
      <c r="K18" s="8"/>
      <c r="L18" s="8"/>
      <c r="M18" s="15"/>
      <c r="N18" s="9"/>
      <c r="O18" s="27" t="str">
        <f t="shared" si="1"/>
        <v>No</v>
      </c>
      <c r="P18" s="8"/>
    </row>
    <row r="19" spans="1:16" x14ac:dyDescent="0.3">
      <c r="A19" s="68"/>
      <c r="B19" s="45"/>
      <c r="C19" s="51"/>
      <c r="D19" s="51" t="s">
        <v>58</v>
      </c>
      <c r="E19" s="56">
        <v>5</v>
      </c>
      <c r="F19" s="55">
        <f t="shared" si="0"/>
        <v>0</v>
      </c>
      <c r="G19" s="15" t="s">
        <v>40</v>
      </c>
      <c r="H19" s="9"/>
      <c r="I19" s="22">
        <v>1</v>
      </c>
      <c r="J19" s="8">
        <v>4</v>
      </c>
      <c r="K19" s="8"/>
      <c r="L19" s="8"/>
      <c r="M19" s="15"/>
      <c r="N19" s="9"/>
      <c r="O19" s="27" t="str">
        <f t="shared" si="1"/>
        <v>Yes</v>
      </c>
      <c r="P19" s="8"/>
    </row>
    <row r="20" spans="1:16" x14ac:dyDescent="0.3">
      <c r="A20" s="68"/>
      <c r="B20" s="45"/>
      <c r="C20" s="51"/>
      <c r="D20" s="51" t="s">
        <v>59</v>
      </c>
      <c r="E20" s="56">
        <v>4</v>
      </c>
      <c r="F20" s="55">
        <f t="shared" si="0"/>
        <v>4</v>
      </c>
      <c r="G20" s="15" t="s">
        <v>56</v>
      </c>
      <c r="H20" s="9"/>
      <c r="I20" s="22"/>
      <c r="J20" s="8"/>
      <c r="K20" s="8"/>
      <c r="L20" s="8"/>
      <c r="M20" s="15"/>
      <c r="N20" s="9"/>
      <c r="O20" s="27" t="str">
        <f t="shared" si="1"/>
        <v>No</v>
      </c>
      <c r="P20" s="8"/>
    </row>
    <row r="21" spans="1:16" x14ac:dyDescent="0.3">
      <c r="A21" s="68"/>
      <c r="B21" s="45"/>
      <c r="C21" s="51"/>
      <c r="D21" s="51" t="s">
        <v>58</v>
      </c>
      <c r="E21" s="56">
        <v>4</v>
      </c>
      <c r="F21" s="55">
        <f t="shared" si="0"/>
        <v>4</v>
      </c>
      <c r="G21" s="15" t="s">
        <v>57</v>
      </c>
      <c r="H21" s="9"/>
      <c r="I21" s="22"/>
      <c r="J21" s="8"/>
      <c r="K21" s="8"/>
      <c r="L21" s="8"/>
      <c r="M21" s="15"/>
      <c r="N21" s="9"/>
      <c r="O21" s="27" t="str">
        <f t="shared" si="1"/>
        <v>No</v>
      </c>
      <c r="P21" s="8"/>
    </row>
    <row r="22" spans="1:16" x14ac:dyDescent="0.3">
      <c r="A22" s="28"/>
      <c r="B22" s="45"/>
      <c r="C22" s="51" t="s">
        <v>22</v>
      </c>
      <c r="D22" s="51"/>
      <c r="E22" s="56">
        <v>2</v>
      </c>
      <c r="F22" s="55">
        <f t="shared" si="0"/>
        <v>0</v>
      </c>
      <c r="G22" s="18" t="s">
        <v>40</v>
      </c>
      <c r="H22" s="9"/>
      <c r="I22" s="22">
        <v>1</v>
      </c>
      <c r="J22" s="8">
        <v>1</v>
      </c>
      <c r="K22" s="8"/>
      <c r="L22" s="8"/>
      <c r="M22" s="15"/>
      <c r="N22" s="9"/>
      <c r="O22" s="27" t="str">
        <f t="shared" si="1"/>
        <v>Yes</v>
      </c>
      <c r="P22" s="8"/>
    </row>
    <row r="23" spans="1:16" ht="28.8" x14ac:dyDescent="0.3">
      <c r="A23" s="28"/>
      <c r="B23" s="46"/>
      <c r="C23" s="52" t="s">
        <v>36</v>
      </c>
      <c r="D23" s="52"/>
      <c r="E23" s="57">
        <v>3</v>
      </c>
      <c r="F23" s="55">
        <f t="shared" si="0"/>
        <v>3</v>
      </c>
      <c r="G23" s="19" t="s">
        <v>37</v>
      </c>
      <c r="H23" s="9"/>
      <c r="I23" s="22"/>
      <c r="J23" s="8"/>
      <c r="K23" s="8"/>
      <c r="L23" s="8"/>
      <c r="M23" s="15"/>
      <c r="N23" s="9"/>
      <c r="O23" s="27" t="str">
        <f t="shared" si="1"/>
        <v>No</v>
      </c>
      <c r="P23" s="8"/>
    </row>
    <row r="24" spans="1:16" x14ac:dyDescent="0.3">
      <c r="A24" s="28"/>
      <c r="B24" s="44" t="s">
        <v>32</v>
      </c>
      <c r="C24" s="50" t="s">
        <v>33</v>
      </c>
      <c r="D24" s="50"/>
      <c r="E24" s="55">
        <v>1</v>
      </c>
      <c r="F24" s="55">
        <f t="shared" si="0"/>
        <v>0</v>
      </c>
      <c r="G24" s="17" t="s">
        <v>56</v>
      </c>
      <c r="H24" s="9"/>
      <c r="I24" s="22">
        <v>1</v>
      </c>
      <c r="J24" s="8"/>
      <c r="K24" s="8"/>
      <c r="L24" s="8"/>
      <c r="M24" s="15"/>
      <c r="N24" s="9"/>
      <c r="O24" s="27" t="str">
        <f t="shared" si="1"/>
        <v>Yes</v>
      </c>
      <c r="P24" s="8"/>
    </row>
    <row r="25" spans="1:16" x14ac:dyDescent="0.3">
      <c r="A25" s="28"/>
      <c r="B25" s="45"/>
      <c r="C25" s="51" t="s">
        <v>34</v>
      </c>
      <c r="D25" s="51"/>
      <c r="E25" s="56">
        <v>1</v>
      </c>
      <c r="F25" s="55">
        <f t="shared" si="0"/>
        <v>0</v>
      </c>
      <c r="G25" s="15" t="s">
        <v>56</v>
      </c>
      <c r="H25" s="9"/>
      <c r="I25" s="22">
        <v>1</v>
      </c>
      <c r="J25" s="8"/>
      <c r="K25" s="8"/>
      <c r="L25" s="8"/>
      <c r="M25" s="15"/>
      <c r="N25" s="9"/>
      <c r="O25" s="27" t="str">
        <f t="shared" si="1"/>
        <v>Yes</v>
      </c>
      <c r="P25" s="8"/>
    </row>
    <row r="26" spans="1:16" x14ac:dyDescent="0.3">
      <c r="A26" s="28"/>
      <c r="B26" s="46"/>
      <c r="C26" s="52" t="s">
        <v>35</v>
      </c>
      <c r="D26" s="52"/>
      <c r="E26" s="57">
        <v>1</v>
      </c>
      <c r="F26" s="55">
        <f t="shared" si="0"/>
        <v>0</v>
      </c>
      <c r="G26" s="23" t="s">
        <v>56</v>
      </c>
      <c r="H26" s="25"/>
      <c r="I26" s="22">
        <v>1</v>
      </c>
      <c r="J26" s="8"/>
      <c r="K26" s="8"/>
      <c r="L26" s="8"/>
      <c r="M26" s="15"/>
      <c r="N26" s="25"/>
      <c r="O26" s="27" t="str">
        <f t="shared" si="1"/>
        <v>Yes</v>
      </c>
      <c r="P26" s="8"/>
    </row>
    <row r="27" spans="1:16" x14ac:dyDescent="0.3">
      <c r="A27" s="28"/>
      <c r="B27" s="47" t="s">
        <v>31</v>
      </c>
      <c r="C27" s="51" t="s">
        <v>54</v>
      </c>
      <c r="D27" s="51"/>
      <c r="E27" s="56">
        <v>4</v>
      </c>
      <c r="F27" s="55">
        <f t="shared" si="0"/>
        <v>0</v>
      </c>
      <c r="G27" s="13" t="s">
        <v>28</v>
      </c>
      <c r="H27" s="25"/>
      <c r="I27" s="75">
        <v>2</v>
      </c>
      <c r="J27" s="8">
        <v>2</v>
      </c>
      <c r="K27" s="8"/>
      <c r="L27" s="8"/>
      <c r="M27" s="8"/>
      <c r="N27" s="25"/>
      <c r="O27" s="27" t="str">
        <f t="shared" si="1"/>
        <v>Yes</v>
      </c>
      <c r="P27" s="8"/>
    </row>
    <row r="28" spans="1:16" x14ac:dyDescent="0.3">
      <c r="A28" s="28"/>
      <c r="B28" s="47"/>
      <c r="C28" s="51" t="s">
        <v>53</v>
      </c>
      <c r="D28" s="51"/>
      <c r="E28" s="56">
        <v>4</v>
      </c>
      <c r="F28" s="55">
        <f t="shared" si="0"/>
        <v>1</v>
      </c>
      <c r="G28" s="13" t="s">
        <v>40</v>
      </c>
      <c r="H28" s="25"/>
      <c r="I28" s="8"/>
      <c r="J28" s="8"/>
      <c r="K28" s="13">
        <v>2</v>
      </c>
      <c r="L28" s="13">
        <v>1</v>
      </c>
      <c r="M28" s="15"/>
      <c r="N28" s="25"/>
      <c r="O28" s="27" t="str">
        <f t="shared" si="1"/>
        <v>No</v>
      </c>
      <c r="P28" s="8"/>
    </row>
    <row r="29" spans="1:16" x14ac:dyDescent="0.3">
      <c r="A29" s="28"/>
      <c r="B29" s="47"/>
      <c r="C29" s="51" t="s">
        <v>62</v>
      </c>
      <c r="D29" s="51"/>
      <c r="E29" s="56">
        <v>4</v>
      </c>
      <c r="F29" s="55">
        <f t="shared" si="0"/>
        <v>4</v>
      </c>
      <c r="G29" s="13" t="s">
        <v>37</v>
      </c>
      <c r="H29" s="25"/>
      <c r="I29" s="8"/>
      <c r="J29" s="8"/>
      <c r="K29" s="13"/>
      <c r="L29" s="13"/>
      <c r="M29" s="15"/>
      <c r="N29" s="25"/>
      <c r="O29" s="27" t="str">
        <f t="shared" si="1"/>
        <v>No</v>
      </c>
      <c r="P29" s="8"/>
    </row>
    <row r="30" spans="1:16" x14ac:dyDescent="0.3">
      <c r="A30" s="28"/>
      <c r="B30" s="47"/>
      <c r="C30" s="51" t="s">
        <v>52</v>
      </c>
      <c r="D30" s="51"/>
      <c r="E30" s="56">
        <v>8</v>
      </c>
      <c r="F30" s="55">
        <f t="shared" si="0"/>
        <v>8</v>
      </c>
      <c r="G30" s="13" t="s">
        <v>28</v>
      </c>
      <c r="H30" s="25"/>
      <c r="I30" s="8"/>
      <c r="J30" s="8"/>
      <c r="K30" s="13"/>
      <c r="L30" s="13"/>
      <c r="M30" s="15"/>
      <c r="N30" s="25"/>
      <c r="O30" s="27" t="str">
        <f t="shared" si="1"/>
        <v>No</v>
      </c>
      <c r="P30" s="8"/>
    </row>
    <row r="31" spans="1:16" x14ac:dyDescent="0.3">
      <c r="A31" s="29"/>
      <c r="B31" s="61"/>
      <c r="C31" s="52" t="s">
        <v>52</v>
      </c>
      <c r="D31" s="52"/>
      <c r="E31" s="57">
        <v>4</v>
      </c>
      <c r="F31" s="60">
        <f t="shared" si="0"/>
        <v>4</v>
      </c>
      <c r="G31" s="23" t="s">
        <v>55</v>
      </c>
      <c r="H31" s="62"/>
      <c r="I31" s="23"/>
      <c r="J31" s="23"/>
      <c r="K31" s="23"/>
      <c r="L31" s="23"/>
      <c r="M31" s="16"/>
      <c r="N31" s="62"/>
      <c r="O31" s="27" t="str">
        <f t="shared" si="1"/>
        <v>No</v>
      </c>
      <c r="P31" s="8"/>
    </row>
    <row r="32" spans="1:16" ht="30.75" customHeight="1" x14ac:dyDescent="0.3">
      <c r="A32" s="28" t="s">
        <v>45</v>
      </c>
      <c r="B32" s="48" t="s">
        <v>29</v>
      </c>
      <c r="C32" s="53" t="s">
        <v>30</v>
      </c>
      <c r="D32" s="53"/>
      <c r="E32" s="58"/>
      <c r="F32" s="56">
        <f t="shared" si="0"/>
        <v>0</v>
      </c>
      <c r="G32" s="10"/>
      <c r="H32" s="40"/>
      <c r="I32" s="10"/>
      <c r="J32" s="10"/>
      <c r="K32" s="10"/>
      <c r="L32" s="14"/>
      <c r="M32" s="36"/>
      <c r="N32" s="35"/>
      <c r="O32" s="27" t="str">
        <f t="shared" si="1"/>
        <v>Yes</v>
      </c>
      <c r="P32" s="8"/>
    </row>
    <row r="33" spans="1:16" x14ac:dyDescent="0.3">
      <c r="A33" s="27" t="s">
        <v>69</v>
      </c>
      <c r="B33" s="63"/>
      <c r="C33" s="64"/>
      <c r="D33" s="64"/>
      <c r="E33" s="65"/>
      <c r="F33" s="60">
        <f t="shared" si="0"/>
        <v>0</v>
      </c>
      <c r="G33" s="66"/>
      <c r="H33" s="39"/>
      <c r="I33" s="66"/>
      <c r="J33" s="66"/>
      <c r="K33" s="66"/>
      <c r="L33" s="66"/>
      <c r="M33" s="67"/>
      <c r="N33" s="35"/>
      <c r="O33" s="27" t="str">
        <f t="shared" si="1"/>
        <v>Yes</v>
      </c>
      <c r="P33" s="8"/>
    </row>
    <row r="34" spans="1:16" x14ac:dyDescent="0.3">
      <c r="A34" s="29"/>
      <c r="B34" s="49"/>
      <c r="C34" s="54"/>
      <c r="D34" s="54"/>
      <c r="E34" s="59"/>
      <c r="F34" s="60">
        <f t="shared" si="0"/>
        <v>0</v>
      </c>
      <c r="G34" s="34"/>
      <c r="H34" s="38"/>
      <c r="I34" s="34"/>
      <c r="J34" s="34"/>
      <c r="K34" s="34"/>
      <c r="L34" s="34"/>
      <c r="M34" s="37"/>
      <c r="N34" s="35"/>
      <c r="O34" s="27" t="str">
        <f t="shared" si="1"/>
        <v>Yes</v>
      </c>
      <c r="P34" s="8"/>
    </row>
    <row r="35" spans="1:16" ht="28.8" x14ac:dyDescent="0.3">
      <c r="A35" s="28"/>
      <c r="B35" s="48" t="s">
        <v>38</v>
      </c>
      <c r="C35" s="53" t="s">
        <v>41</v>
      </c>
      <c r="D35" s="53"/>
      <c r="E35" s="58">
        <v>5</v>
      </c>
      <c r="F35" s="57">
        <f t="shared" si="0"/>
        <v>2</v>
      </c>
      <c r="G35" s="10" t="s">
        <v>40</v>
      </c>
      <c r="H35" s="40"/>
      <c r="I35" s="10">
        <v>1</v>
      </c>
      <c r="J35" s="10">
        <v>1</v>
      </c>
      <c r="K35" s="10">
        <v>1</v>
      </c>
      <c r="L35" s="14"/>
      <c r="M35" s="36"/>
      <c r="N35" s="35"/>
      <c r="O35" s="27" t="str">
        <f t="shared" si="1"/>
        <v>No</v>
      </c>
      <c r="P35" s="8"/>
    </row>
    <row r="36" spans="1:16" x14ac:dyDescent="0.3">
      <c r="A36" s="29"/>
      <c r="B36" s="49"/>
      <c r="C36" s="54"/>
      <c r="D36" s="54"/>
      <c r="E36" s="59"/>
      <c r="F36" s="60">
        <f t="shared" si="0"/>
        <v>0</v>
      </c>
      <c r="G36" s="34"/>
      <c r="H36" s="38"/>
      <c r="I36" s="34"/>
      <c r="J36" s="34"/>
      <c r="K36" s="34"/>
      <c r="L36" s="34"/>
      <c r="M36" s="37"/>
      <c r="N36" s="35"/>
      <c r="O36" s="27" t="str">
        <f t="shared" si="1"/>
        <v>Yes</v>
      </c>
      <c r="P36" s="8"/>
    </row>
    <row r="37" spans="1:16" x14ac:dyDescent="0.3">
      <c r="M37" s="8"/>
      <c r="N37" s="32"/>
    </row>
    <row r="38" spans="1:16" x14ac:dyDescent="0.3">
      <c r="M38" s="8"/>
      <c r="N38" s="9"/>
    </row>
  </sheetData>
  <mergeCells count="2">
    <mergeCell ref="F1:F2"/>
    <mergeCell ref="I1:M1"/>
  </mergeCells>
  <conditionalFormatting sqref="O1:O1048576">
    <cfRule type="containsText" dxfId="1" priority="1" operator="containsText" text="No">
      <formula>NOT(ISERROR(SEARCH("No",O1)))</formula>
    </cfRule>
    <cfRule type="containsText" dxfId="0" priority="2" operator="containsText" text="Yes">
      <formula>NOT(ISERROR(SEARCH("Yes",O1)))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1" sqref="B11"/>
    </sheetView>
  </sheetViews>
  <sheetFormatPr defaultRowHeight="14.4" x14ac:dyDescent="0.3"/>
  <cols>
    <col min="1" max="1" width="20" customWidth="1"/>
    <col min="2" max="2" width="24.5546875" style="1" customWidth="1"/>
    <col min="3" max="3" width="24.33203125" customWidth="1"/>
  </cols>
  <sheetData>
    <row r="1" spans="1:3" x14ac:dyDescent="0.3">
      <c r="A1" s="6" t="s">
        <v>11</v>
      </c>
      <c r="B1" s="6" t="s">
        <v>12</v>
      </c>
      <c r="C1" s="6" t="s">
        <v>13</v>
      </c>
    </row>
    <row r="2" spans="1:3" x14ac:dyDescent="0.3">
      <c r="A2" s="4"/>
      <c r="B2" s="7"/>
      <c r="C2" s="5"/>
    </row>
    <row r="3" spans="1:3" x14ac:dyDescent="0.3">
      <c r="A3" s="4"/>
      <c r="B3" s="7"/>
      <c r="C3" s="5"/>
    </row>
    <row r="4" spans="1:3" x14ac:dyDescent="0.3">
      <c r="A4" s="4"/>
      <c r="B4" s="7"/>
      <c r="C4" s="5"/>
    </row>
    <row r="5" spans="1:3" x14ac:dyDescent="0.3">
      <c r="A5" s="4"/>
      <c r="B5" s="7"/>
      <c r="C5" s="5"/>
    </row>
    <row r="6" spans="1:3" x14ac:dyDescent="0.3">
      <c r="A6" s="4"/>
      <c r="B6" s="7"/>
      <c r="C6" s="5"/>
    </row>
    <row r="7" spans="1:3" x14ac:dyDescent="0.3">
      <c r="A7" s="4"/>
      <c r="B7" s="7"/>
      <c r="C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L29" sqref="L29"/>
    </sheetView>
  </sheetViews>
  <sheetFormatPr defaultRowHeight="14.4" x14ac:dyDescent="0.3"/>
  <sheetData>
    <row r="1" spans="1:5" x14ac:dyDescent="0.3">
      <c r="A1" s="72" t="s">
        <v>8</v>
      </c>
      <c r="B1" s="72"/>
      <c r="C1" s="72"/>
      <c r="D1" s="72"/>
      <c r="E1" s="72"/>
    </row>
    <row r="2" spans="1:5" x14ac:dyDescent="0.3">
      <c r="A2">
        <f>SUM('Sprint 2 Backlog'!E:E)</f>
        <v>74</v>
      </c>
      <c r="E2">
        <v>0</v>
      </c>
    </row>
    <row r="4" spans="1:5" x14ac:dyDescent="0.3">
      <c r="A4" s="72" t="s">
        <v>9</v>
      </c>
      <c r="B4" s="72"/>
      <c r="C4" s="72"/>
      <c r="D4" s="72"/>
      <c r="E4" s="72"/>
    </row>
    <row r="5" spans="1:5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</row>
    <row r="6" spans="1:5" x14ac:dyDescent="0.3">
      <c r="A6">
        <f>$A$2 - SUM('Sprint 2 Backlog'!I:I)</f>
        <v>58</v>
      </c>
      <c r="B6">
        <f>$A$2 - SUM('Sprint 2 Backlog'!I:J)</f>
        <v>49</v>
      </c>
      <c r="C6">
        <f>$A$2 - SUM('Sprint 2 Backlog'!I:K)</f>
        <v>46</v>
      </c>
      <c r="D6">
        <f>$A$2 - SUM('Sprint 2 Backlog'!I:L)</f>
        <v>45</v>
      </c>
      <c r="E6">
        <f>$A$2 - SUM('Sprint 2 Backlog'!I:M)</f>
        <v>45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 Backlog</vt:lpstr>
      <vt:lpstr>Team Roster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CameronMcneill</dc:creator>
  <cp:lastModifiedBy>Lachlan Dow</cp:lastModifiedBy>
  <dcterms:created xsi:type="dcterms:W3CDTF">2020-02-03T13:12:31Z</dcterms:created>
  <dcterms:modified xsi:type="dcterms:W3CDTF">2020-10-08T10:04:03Z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b81a570a-7a76-46a4-a7a5-f244c55f1049</vt:lpwstr>
  </property>
</Properties>
</file>