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chlandow\Documents\GitHub\Sprint 2\Sprint_Backlog\"/>
    </mc:Choice>
  </mc:AlternateContent>
  <bookViews>
    <workbookView xWindow="-120" yWindow="-120" windowWidth="29040" windowHeight="15840"/>
  </bookViews>
  <sheets>
    <sheet name="Sprint 2 Backlog" sheetId="1" r:id="rId1"/>
    <sheet name="Team Roster" sheetId="3" r:id="rId2"/>
    <sheet name="Analytics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M15" i="1" s="1"/>
  <c r="D24" i="1"/>
  <c r="D23" i="1"/>
  <c r="D22" i="1"/>
  <c r="D21" i="1"/>
  <c r="D20" i="1"/>
  <c r="D19" i="1"/>
  <c r="D17" i="1"/>
  <c r="M17" i="1" s="1"/>
  <c r="M21" i="1"/>
  <c r="M22" i="1" l="1"/>
  <c r="M20" i="1"/>
  <c r="M24" i="1"/>
  <c r="M23" i="1"/>
  <c r="M19" i="1"/>
  <c r="D16" i="1"/>
  <c r="M16" i="1" s="1"/>
  <c r="D14" i="1" l="1"/>
  <c r="M14" i="1" s="1"/>
  <c r="D13" i="1"/>
  <c r="M13" i="1" s="1"/>
  <c r="D12" i="1"/>
  <c r="M12" i="1" s="1"/>
  <c r="D6" i="1"/>
  <c r="M6" i="1" s="1"/>
  <c r="D4" i="1"/>
  <c r="M4" i="1" s="1"/>
  <c r="D5" i="1" l="1"/>
  <c r="M5" i="1" s="1"/>
  <c r="D7" i="1"/>
  <c r="M7" i="1" s="1"/>
  <c r="D8" i="1"/>
  <c r="M8" i="1" s="1"/>
  <c r="D9" i="1"/>
  <c r="M9" i="1" s="1"/>
  <c r="D10" i="1"/>
  <c r="M10" i="1" s="1"/>
  <c r="D11" i="1"/>
  <c r="M11" i="1" s="1"/>
  <c r="D3" i="1"/>
  <c r="M3" i="1" s="1"/>
  <c r="A2" i="4"/>
  <c r="E6" i="4" s="1"/>
  <c r="C6" i="4" l="1"/>
  <c r="A6" i="4"/>
  <c r="B6" i="4"/>
  <c r="D6" i="4"/>
</calcChain>
</file>

<file path=xl/sharedStrings.xml><?xml version="1.0" encoding="utf-8"?>
<sst xmlns="http://schemas.openxmlformats.org/spreadsheetml/2006/main" count="82" uniqueCount="64">
  <si>
    <t>Story</t>
  </si>
  <si>
    <t>Tasks</t>
  </si>
  <si>
    <t>Points</t>
  </si>
  <si>
    <t>Assignee</t>
  </si>
  <si>
    <t>Sort list of procedures</t>
  </si>
  <si>
    <t>By distance in radius</t>
  </si>
  <si>
    <t>View Map</t>
  </si>
  <si>
    <t>Find a suitable API</t>
  </si>
  <si>
    <t>Display map on GUI</t>
  </si>
  <si>
    <t>Display radius on map around the live location</t>
  </si>
  <si>
    <t>Choose radius to find locations in</t>
  </si>
  <si>
    <t>Click on pins to gain more information</t>
  </si>
  <si>
    <t>Day 1</t>
  </si>
  <si>
    <t>Day 2</t>
  </si>
  <si>
    <t>Day 3</t>
  </si>
  <si>
    <t>Day 4</t>
  </si>
  <si>
    <t>Day 5</t>
  </si>
  <si>
    <t>Points Completed</t>
  </si>
  <si>
    <t>Total Points for Sprint</t>
  </si>
  <si>
    <t>Points Remaining</t>
  </si>
  <si>
    <t>Complete</t>
  </si>
  <si>
    <t>GUI for setting radius</t>
  </si>
  <si>
    <t>Create GUI</t>
  </si>
  <si>
    <t>Refine integration</t>
  </si>
  <si>
    <t>Create GUI output</t>
  </si>
  <si>
    <t>Click on a pin</t>
  </si>
  <si>
    <t>Retrieve information from database</t>
  </si>
  <si>
    <t>Retrieve information from pin</t>
  </si>
  <si>
    <t>Find design on boostrap</t>
  </si>
  <si>
    <t>User can access website</t>
  </si>
  <si>
    <t>Host the website</t>
  </si>
  <si>
    <t>Create database connection</t>
  </si>
  <si>
    <t>Implement map viewer</t>
  </si>
  <si>
    <t>Implement list output</t>
  </si>
  <si>
    <t>Implement search restriction controls</t>
  </si>
  <si>
    <t>Lachlan</t>
  </si>
  <si>
    <t>Cameron</t>
  </si>
  <si>
    <t>Nicole</t>
  </si>
  <si>
    <t>Place a pin on the map at live location</t>
  </si>
  <si>
    <t>Andrew</t>
  </si>
  <si>
    <t>Name</t>
  </si>
  <si>
    <t>Matriculation Number</t>
  </si>
  <si>
    <t>Cameron McNeill</t>
  </si>
  <si>
    <t>Steven Marshall</t>
  </si>
  <si>
    <t>Lachlan Dow</t>
  </si>
  <si>
    <t>Nicole Orr</t>
  </si>
  <si>
    <t>Andrew Holligan</t>
  </si>
  <si>
    <t>Cai Jingfan</t>
  </si>
  <si>
    <t>2396229@dundee.ac.uk</t>
  </si>
  <si>
    <t>ajholligan@dundee.ac.uk</t>
  </si>
  <si>
    <t>nmorr@dundee.ac.uk</t>
  </si>
  <si>
    <t>lxdow@dundee.ac.uk</t>
  </si>
  <si>
    <t>stevenm682@gmail.com</t>
  </si>
  <si>
    <t>cxmcneill@dundee.ac.uk</t>
  </si>
  <si>
    <t>Email Address</t>
  </si>
  <si>
    <t>Nicole/Cameron</t>
  </si>
  <si>
    <t>Make map viewable on jsp website</t>
  </si>
  <si>
    <t>Lachlan/Nicole</t>
  </si>
  <si>
    <t>Cameron/Nicole</t>
  </si>
  <si>
    <t>lachlan/steven</t>
  </si>
  <si>
    <t>Implement into current design</t>
  </si>
  <si>
    <t xml:space="preserve">    </t>
  </si>
  <si>
    <t>Button triggers search for hospitals</t>
  </si>
  <si>
    <t>Steven/Cai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</si>
</sst>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1" fillId="3" borderId="0" xfId="1" applyFill="1"/>
    <xf numFmtId="0" fontId="0" fillId="4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0" xfId="0" applyFill="1" applyBorder="1"/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2" borderId="0" xfId="0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2" borderId="1" xfId="0" applyFill="1" applyBorder="1"/>
    <xf numFmtId="0" fontId="0" fillId="0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horizontal="left"/>
    </xf>
    <xf numFmtId="0" fontId="0" fillId="0" borderId="2" xfId="0" applyFont="1" applyBorder="1"/>
    <xf numFmtId="0" fontId="0" fillId="2" borderId="2" xfId="0" applyFont="1" applyFill="1" applyBorder="1"/>
    <xf numFmtId="0" fontId="0" fillId="0" borderId="4" xfId="0" applyFont="1" applyFill="1" applyBorder="1"/>
    <xf numFmtId="0" fontId="0" fillId="0" borderId="2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Analytics!$A$6:$E$6</c:f>
              <c:numCache>
                <c:formatCode>General</c:formatCode>
                <c:ptCount val="5"/>
                <c:pt idx="0">
                  <c:v>49</c:v>
                </c:pt>
                <c:pt idx="1">
                  <c:v>43</c:v>
                </c:pt>
                <c:pt idx="2">
                  <c:v>31</c:v>
                </c:pt>
                <c:pt idx="3">
                  <c:v>17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AF-403B-8E92-643D9BC9AD01}"/>
            </c:ext>
          </c:extLst>
        </c:ser>
        <c:ser>
          <c:idx val="1"/>
          <c:order val="1"/>
          <c:tx>
            <c:v>Target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Analytics!$A$2:$E$2</c:f>
              <c:numCache>
                <c:formatCode>General</c:formatCode>
                <c:ptCount val="5"/>
                <c:pt idx="0">
                  <c:v>49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AF-403B-8E92-643D9BC9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91199"/>
        <c:axId val="111388287"/>
      </c:lineChart>
      <c:catAx>
        <c:axId val="11139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8287"/>
        <c:crosses val="autoZero"/>
        <c:auto val="1"/>
        <c:lblAlgn val="ctr"/>
        <c:lblOffset val="100"/>
        <c:noMultiLvlLbl val="0"/>
      </c:catAx>
      <c:valAx>
        <c:axId val="1113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0</xdr:rowOff>
    </xdr:from>
    <xdr:to>
      <xdr:col>19</xdr:col>
      <xdr:colOff>114300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morr@dundee.ac.uk" TargetMode="External"/><Relationship Id="rId2" Type="http://schemas.openxmlformats.org/officeDocument/2006/relationships/hyperlink" Target="mailto:ajholligan@dundee.ac.uk" TargetMode="External"/><Relationship Id="rId1" Type="http://schemas.openxmlformats.org/officeDocument/2006/relationships/hyperlink" Target="mailto:2396229@dundee.ac.uk" TargetMode="External"/><Relationship Id="rId6" Type="http://schemas.openxmlformats.org/officeDocument/2006/relationships/hyperlink" Target="mailto:cxmcneill@dundee.ac.uk" TargetMode="External"/><Relationship Id="rId5" Type="http://schemas.openxmlformats.org/officeDocument/2006/relationships/hyperlink" Target="mailto:stevenm682@gmail.com" TargetMode="External"/><Relationship Id="rId4" Type="http://schemas.openxmlformats.org/officeDocument/2006/relationships/hyperlink" Target="mailto:lxdow@dundee.ac.u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110" zoomScaleNormal="110" workbookViewId="0">
      <selection activeCell="E11" sqref="E11"/>
    </sheetView>
  </sheetViews>
  <sheetFormatPr defaultRowHeight="15" x14ac:dyDescent="0.25"/>
  <cols>
    <col min="1" max="2" width="27.7109375" style="3" customWidth="1"/>
    <col min="3" max="3" width="9.140625" style="1"/>
    <col min="4" max="4" width="10.5703125" style="1" customWidth="1"/>
    <col min="5" max="5" width="18.7109375" customWidth="1"/>
    <col min="6" max="6" width="2.7109375" style="2" customWidth="1"/>
    <col min="12" max="12" width="2.7109375" style="2" customWidth="1"/>
    <col min="13" max="13" width="17.7109375" customWidth="1"/>
  </cols>
  <sheetData>
    <row r="1" spans="1:14" ht="15" customHeight="1" x14ac:dyDescent="0.25">
      <c r="A1" s="19"/>
      <c r="B1" s="19"/>
      <c r="C1" s="20"/>
      <c r="D1" s="21" t="s">
        <v>19</v>
      </c>
      <c r="E1" s="13"/>
      <c r="F1" s="13"/>
      <c r="G1" s="28" t="s">
        <v>17</v>
      </c>
      <c r="H1" s="28"/>
      <c r="I1" s="28"/>
      <c r="J1" s="28"/>
      <c r="K1" s="28"/>
      <c r="L1" s="13"/>
      <c r="M1" s="30"/>
      <c r="N1" s="12"/>
    </row>
    <row r="2" spans="1:14" x14ac:dyDescent="0.25">
      <c r="A2" s="19" t="s">
        <v>0</v>
      </c>
      <c r="B2" s="19" t="s">
        <v>1</v>
      </c>
      <c r="C2" s="20" t="s">
        <v>2</v>
      </c>
      <c r="D2" s="21"/>
      <c r="E2" s="13" t="s">
        <v>3</v>
      </c>
      <c r="F2" s="13"/>
      <c r="G2" s="13" t="s">
        <v>12</v>
      </c>
      <c r="H2" s="13" t="s">
        <v>13</v>
      </c>
      <c r="I2" s="13" t="s">
        <v>14</v>
      </c>
      <c r="J2" s="13" t="s">
        <v>15</v>
      </c>
      <c r="K2" s="13" t="s">
        <v>16</v>
      </c>
      <c r="L2" s="13"/>
      <c r="M2" s="30" t="s">
        <v>20</v>
      </c>
      <c r="N2" s="12"/>
    </row>
    <row r="3" spans="1:14" x14ac:dyDescent="0.25">
      <c r="A3" s="9" t="s">
        <v>4</v>
      </c>
      <c r="B3" s="10" t="s">
        <v>5</v>
      </c>
      <c r="C3" s="11">
        <v>1</v>
      </c>
      <c r="D3" s="11">
        <f t="shared" ref="D3:D24" si="0">C3 - SUM(G3:K3)</f>
        <v>0</v>
      </c>
      <c r="E3" s="12" t="s">
        <v>35</v>
      </c>
      <c r="F3" s="13"/>
      <c r="G3" s="12"/>
      <c r="H3" s="12">
        <v>1</v>
      </c>
      <c r="I3" s="12"/>
      <c r="J3" s="12"/>
      <c r="K3" s="12"/>
      <c r="L3" s="13"/>
      <c r="M3" s="22" t="str">
        <f>IF(D3 = 0,"Yes","No")</f>
        <v>Yes</v>
      </c>
      <c r="N3" s="12"/>
    </row>
    <row r="4" spans="1:14" ht="15.75" thickBot="1" x14ac:dyDescent="0.3">
      <c r="A4" s="29"/>
      <c r="B4" s="23" t="s">
        <v>21</v>
      </c>
      <c r="C4" s="24">
        <v>1</v>
      </c>
      <c r="D4" s="24">
        <f t="shared" si="0"/>
        <v>0</v>
      </c>
      <c r="E4" s="25" t="s">
        <v>35</v>
      </c>
      <c r="F4" s="26"/>
      <c r="G4" s="25"/>
      <c r="H4" s="25">
        <v>1</v>
      </c>
      <c r="I4" s="25"/>
      <c r="J4" s="25"/>
      <c r="K4" s="25"/>
      <c r="L4" s="26"/>
      <c r="M4" s="27" t="str">
        <f>IF(D4 = 0,"Yes","No")</f>
        <v>Yes</v>
      </c>
      <c r="N4" s="12"/>
    </row>
    <row r="5" spans="1:14" x14ac:dyDescent="0.25">
      <c r="A5" s="9" t="s">
        <v>6</v>
      </c>
      <c r="B5" s="10" t="s">
        <v>7</v>
      </c>
      <c r="C5" s="11">
        <v>1</v>
      </c>
      <c r="D5" s="11">
        <f t="shared" si="0"/>
        <v>0</v>
      </c>
      <c r="E5" s="12" t="s">
        <v>37</v>
      </c>
      <c r="F5" s="13"/>
      <c r="G5" s="12"/>
      <c r="H5" s="12"/>
      <c r="I5" s="12">
        <v>1</v>
      </c>
      <c r="J5" s="12"/>
      <c r="K5" s="12"/>
      <c r="L5" s="13"/>
      <c r="M5" s="22" t="str">
        <f t="shared" ref="M5:M24" si="1">IF(D5 = 0,"Yes","No")</f>
        <v>Yes</v>
      </c>
      <c r="N5" s="12"/>
    </row>
    <row r="6" spans="1:14" x14ac:dyDescent="0.25">
      <c r="A6" s="9"/>
      <c r="B6" s="10" t="s">
        <v>23</v>
      </c>
      <c r="C6" s="11">
        <v>4</v>
      </c>
      <c r="D6" s="11">
        <f t="shared" si="0"/>
        <v>1</v>
      </c>
      <c r="E6" s="12" t="s">
        <v>36</v>
      </c>
      <c r="F6" s="13"/>
      <c r="G6" s="12"/>
      <c r="H6" s="12"/>
      <c r="I6" s="12">
        <v>1</v>
      </c>
      <c r="J6" s="12">
        <v>2</v>
      </c>
      <c r="K6" s="12"/>
      <c r="L6" s="13"/>
      <c r="M6" s="22" t="str">
        <f t="shared" si="1"/>
        <v>No</v>
      </c>
      <c r="N6" s="12"/>
    </row>
    <row r="7" spans="1:14" x14ac:dyDescent="0.25">
      <c r="A7" s="9"/>
      <c r="B7" s="10" t="s">
        <v>8</v>
      </c>
      <c r="C7" s="11">
        <v>3</v>
      </c>
      <c r="D7" s="11">
        <f t="shared" si="0"/>
        <v>0</v>
      </c>
      <c r="E7" s="12" t="s">
        <v>55</v>
      </c>
      <c r="F7" s="13"/>
      <c r="G7" s="12"/>
      <c r="H7" s="12">
        <v>1</v>
      </c>
      <c r="I7" s="12">
        <v>2</v>
      </c>
      <c r="J7" s="12"/>
      <c r="K7" s="12"/>
      <c r="L7" s="13"/>
      <c r="M7" s="22" t="str">
        <f t="shared" si="1"/>
        <v>Yes</v>
      </c>
      <c r="N7" s="12"/>
    </row>
    <row r="8" spans="1:14" ht="30" x14ac:dyDescent="0.25">
      <c r="A8" s="9"/>
      <c r="B8" s="10" t="s">
        <v>38</v>
      </c>
      <c r="C8" s="11">
        <v>2</v>
      </c>
      <c r="D8" s="11">
        <f t="shared" si="0"/>
        <v>1</v>
      </c>
      <c r="E8" s="12" t="s">
        <v>37</v>
      </c>
      <c r="F8" s="13"/>
      <c r="G8" s="12"/>
      <c r="H8" s="12">
        <v>1</v>
      </c>
      <c r="I8" s="12"/>
      <c r="J8" s="12"/>
      <c r="K8" s="12"/>
      <c r="L8" s="13"/>
      <c r="M8" s="22" t="str">
        <f t="shared" si="1"/>
        <v>No</v>
      </c>
      <c r="N8" s="12"/>
    </row>
    <row r="9" spans="1:14" ht="30" x14ac:dyDescent="0.25">
      <c r="A9" s="9"/>
      <c r="B9" s="10" t="s">
        <v>9</v>
      </c>
      <c r="C9" s="11">
        <v>4</v>
      </c>
      <c r="D9" s="11">
        <f t="shared" si="0"/>
        <v>0</v>
      </c>
      <c r="E9" s="12" t="s">
        <v>37</v>
      </c>
      <c r="F9" s="13"/>
      <c r="G9" s="12"/>
      <c r="H9" s="12"/>
      <c r="I9" s="12">
        <v>2</v>
      </c>
      <c r="J9" s="12">
        <v>2</v>
      </c>
      <c r="K9" s="12"/>
      <c r="L9" s="13"/>
      <c r="M9" s="22" t="str">
        <f t="shared" si="1"/>
        <v>Yes</v>
      </c>
      <c r="N9" s="12"/>
    </row>
    <row r="10" spans="1:14" ht="30.75" thickBot="1" x14ac:dyDescent="0.3">
      <c r="A10" s="29"/>
      <c r="B10" s="23" t="s">
        <v>10</v>
      </c>
      <c r="C10" s="24">
        <v>1</v>
      </c>
      <c r="D10" s="24">
        <f t="shared" si="0"/>
        <v>1</v>
      </c>
      <c r="E10" s="25" t="s">
        <v>35</v>
      </c>
      <c r="F10" s="26"/>
      <c r="G10" s="25"/>
      <c r="H10" s="25"/>
      <c r="I10" s="25"/>
      <c r="J10" s="25"/>
      <c r="K10" s="25"/>
      <c r="L10" s="26"/>
      <c r="M10" s="27" t="str">
        <f t="shared" si="1"/>
        <v>No</v>
      </c>
      <c r="N10" s="12"/>
    </row>
    <row r="11" spans="1:14" ht="30" customHeight="1" x14ac:dyDescent="0.25">
      <c r="A11" s="9" t="s">
        <v>11</v>
      </c>
      <c r="B11" s="10" t="s">
        <v>24</v>
      </c>
      <c r="C11" s="11">
        <v>3</v>
      </c>
      <c r="D11" s="11">
        <f t="shared" si="0"/>
        <v>0</v>
      </c>
      <c r="E11" s="12" t="s">
        <v>59</v>
      </c>
      <c r="F11" s="13"/>
      <c r="G11" s="12"/>
      <c r="H11" s="12"/>
      <c r="I11" s="12">
        <v>2</v>
      </c>
      <c r="J11" s="12">
        <v>1</v>
      </c>
      <c r="K11" s="12"/>
      <c r="L11" s="13"/>
      <c r="M11" s="22" t="str">
        <f t="shared" si="1"/>
        <v>Yes</v>
      </c>
      <c r="N11" s="12"/>
    </row>
    <row r="12" spans="1:14" x14ac:dyDescent="0.25">
      <c r="A12" s="9"/>
      <c r="B12" s="10" t="s">
        <v>25</v>
      </c>
      <c r="C12" s="11">
        <v>3</v>
      </c>
      <c r="D12" s="11">
        <f t="shared" si="0"/>
        <v>2</v>
      </c>
      <c r="E12" s="12" t="s">
        <v>37</v>
      </c>
      <c r="F12" s="13"/>
      <c r="G12" s="12"/>
      <c r="H12" s="12"/>
      <c r="I12" s="12">
        <v>1</v>
      </c>
      <c r="J12" s="12"/>
      <c r="K12" s="12"/>
      <c r="L12" s="13"/>
      <c r="M12" s="22" t="str">
        <f t="shared" si="1"/>
        <v>No</v>
      </c>
      <c r="N12" s="12"/>
    </row>
    <row r="13" spans="1:14" ht="30" x14ac:dyDescent="0.25">
      <c r="A13" s="9"/>
      <c r="B13" s="10" t="s">
        <v>26</v>
      </c>
      <c r="C13" s="11">
        <v>1</v>
      </c>
      <c r="D13" s="11">
        <f t="shared" si="0"/>
        <v>0</v>
      </c>
      <c r="E13" s="12" t="s">
        <v>36</v>
      </c>
      <c r="F13" s="13"/>
      <c r="G13" s="12"/>
      <c r="H13" s="12"/>
      <c r="I13" s="12"/>
      <c r="J13" s="12">
        <v>1</v>
      </c>
      <c r="K13" s="12"/>
      <c r="L13" s="13"/>
      <c r="M13" s="22" t="str">
        <f t="shared" si="1"/>
        <v>Yes</v>
      </c>
      <c r="N13" s="12"/>
    </row>
    <row r="14" spans="1:14" ht="30.75" thickBot="1" x14ac:dyDescent="0.3">
      <c r="A14" s="29"/>
      <c r="B14" s="23" t="s">
        <v>27</v>
      </c>
      <c r="C14" s="24">
        <v>2</v>
      </c>
      <c r="D14" s="24">
        <f t="shared" si="0"/>
        <v>1</v>
      </c>
      <c r="E14" s="25" t="s">
        <v>37</v>
      </c>
      <c r="F14" s="26"/>
      <c r="G14" s="25"/>
      <c r="H14" s="25"/>
      <c r="I14" s="25">
        <v>1</v>
      </c>
      <c r="J14" s="25"/>
      <c r="K14" s="25"/>
      <c r="L14" s="26"/>
      <c r="M14" s="27" t="str">
        <f t="shared" si="1"/>
        <v>No</v>
      </c>
      <c r="N14" s="12"/>
    </row>
    <row r="15" spans="1:14" ht="30" x14ac:dyDescent="0.25">
      <c r="A15" s="9" t="s">
        <v>22</v>
      </c>
      <c r="B15" s="10" t="s">
        <v>62</v>
      </c>
      <c r="C15" s="11">
        <v>2</v>
      </c>
      <c r="D15" s="11">
        <f t="shared" si="0"/>
        <v>0</v>
      </c>
      <c r="E15" s="39" t="s">
        <v>63</v>
      </c>
      <c r="F15" s="13"/>
      <c r="G15" s="12"/>
      <c r="H15" s="12"/>
      <c r="I15" s="12"/>
      <c r="J15" s="12">
        <v>2</v>
      </c>
      <c r="K15" s="12"/>
      <c r="L15" s="13"/>
      <c r="M15" s="22" t="str">
        <f t="shared" si="1"/>
        <v>Yes</v>
      </c>
      <c r="N15" s="12"/>
    </row>
    <row r="16" spans="1:14" x14ac:dyDescent="0.25">
      <c r="A16" s="9"/>
      <c r="B16" s="10" t="s">
        <v>28</v>
      </c>
      <c r="C16" s="11">
        <v>4</v>
      </c>
      <c r="D16" s="11">
        <f t="shared" si="0"/>
        <v>2</v>
      </c>
      <c r="E16" s="12" t="s">
        <v>35</v>
      </c>
      <c r="F16" s="13"/>
      <c r="G16" s="12"/>
      <c r="H16" s="12">
        <v>2</v>
      </c>
      <c r="I16" s="12"/>
      <c r="J16" s="12"/>
      <c r="K16" s="12"/>
      <c r="L16" s="13"/>
      <c r="M16" s="22" t="str">
        <f t="shared" si="1"/>
        <v>No</v>
      </c>
      <c r="N16" s="12"/>
    </row>
    <row r="17" spans="1:14" ht="30.75" thickBot="1" x14ac:dyDescent="0.3">
      <c r="A17" s="29"/>
      <c r="B17" s="23" t="s">
        <v>60</v>
      </c>
      <c r="C17" s="24">
        <v>2</v>
      </c>
      <c r="D17" s="24">
        <f t="shared" si="0"/>
        <v>0</v>
      </c>
      <c r="E17" s="25" t="s">
        <v>35</v>
      </c>
      <c r="F17" s="26"/>
      <c r="G17" s="25"/>
      <c r="H17" s="25"/>
      <c r="I17" s="25">
        <v>1</v>
      </c>
      <c r="J17" s="25">
        <v>1</v>
      </c>
      <c r="K17" s="25"/>
      <c r="L17" s="26"/>
      <c r="M17" s="27" t="str">
        <f t="shared" si="1"/>
        <v>Yes</v>
      </c>
      <c r="N17" s="12"/>
    </row>
    <row r="18" spans="1:14" x14ac:dyDescent="0.25">
      <c r="A18" s="38"/>
      <c r="B18" s="10"/>
      <c r="C18" s="11"/>
      <c r="D18" s="11"/>
      <c r="E18" s="12"/>
      <c r="F18" s="13"/>
      <c r="G18" s="12"/>
      <c r="H18" s="12"/>
      <c r="I18" s="12"/>
      <c r="J18" s="12"/>
      <c r="K18" s="12"/>
      <c r="L18" s="13"/>
      <c r="M18" s="22"/>
      <c r="N18" s="12"/>
    </row>
    <row r="19" spans="1:14" ht="30.75" customHeight="1" x14ac:dyDescent="0.25">
      <c r="A19" s="14" t="s">
        <v>29</v>
      </c>
      <c r="B19" s="15" t="s">
        <v>34</v>
      </c>
      <c r="C19" s="16">
        <v>5</v>
      </c>
      <c r="D19" s="16">
        <f t="shared" si="0"/>
        <v>5</v>
      </c>
      <c r="E19" s="17" t="s">
        <v>35</v>
      </c>
      <c r="F19" s="18"/>
      <c r="G19" s="17"/>
      <c r="H19" s="17"/>
      <c r="I19" s="17" t="s">
        <v>61</v>
      </c>
      <c r="J19" s="17"/>
      <c r="K19" s="17"/>
      <c r="L19" s="18"/>
      <c r="M19" s="31" t="str">
        <f t="shared" si="1"/>
        <v>No</v>
      </c>
      <c r="N19" s="12"/>
    </row>
    <row r="20" spans="1:14" x14ac:dyDescent="0.25">
      <c r="A20" s="14"/>
      <c r="B20" s="15" t="s">
        <v>32</v>
      </c>
      <c r="C20" s="16">
        <v>2</v>
      </c>
      <c r="D20" s="16">
        <f t="shared" si="0"/>
        <v>0</v>
      </c>
      <c r="E20" s="17" t="s">
        <v>58</v>
      </c>
      <c r="F20" s="18"/>
      <c r="G20" s="17"/>
      <c r="H20" s="17"/>
      <c r="I20" s="17">
        <v>1</v>
      </c>
      <c r="J20" s="17">
        <v>1</v>
      </c>
      <c r="K20" s="17"/>
      <c r="L20" s="18"/>
      <c r="M20" s="31" t="str">
        <f t="shared" si="1"/>
        <v>Yes</v>
      </c>
      <c r="N20" s="12"/>
    </row>
    <row r="21" spans="1:14" ht="30" x14ac:dyDescent="0.25">
      <c r="A21" s="14"/>
      <c r="B21" s="15" t="s">
        <v>56</v>
      </c>
      <c r="C21" s="16">
        <v>2</v>
      </c>
      <c r="D21" s="16">
        <f t="shared" si="0"/>
        <v>0</v>
      </c>
      <c r="E21" s="17" t="s">
        <v>57</v>
      </c>
      <c r="F21" s="18"/>
      <c r="G21" s="17"/>
      <c r="H21" s="17"/>
      <c r="I21" s="17"/>
      <c r="J21" s="17">
        <v>2</v>
      </c>
      <c r="K21" s="17"/>
      <c r="L21" s="18"/>
      <c r="M21" s="31" t="str">
        <f t="shared" si="1"/>
        <v>Yes</v>
      </c>
      <c r="N21" s="12"/>
    </row>
    <row r="22" spans="1:14" x14ac:dyDescent="0.25">
      <c r="A22" s="14"/>
      <c r="B22" s="15" t="s">
        <v>33</v>
      </c>
      <c r="C22" s="16">
        <v>2</v>
      </c>
      <c r="D22" s="16">
        <f t="shared" si="0"/>
        <v>0</v>
      </c>
      <c r="E22" s="17" t="s">
        <v>36</v>
      </c>
      <c r="F22" s="18"/>
      <c r="G22" s="17"/>
      <c r="H22" s="17"/>
      <c r="I22" s="17"/>
      <c r="J22" s="17">
        <v>2</v>
      </c>
      <c r="K22" s="17"/>
      <c r="L22" s="18"/>
      <c r="M22" s="31" t="str">
        <f t="shared" si="1"/>
        <v>Yes</v>
      </c>
      <c r="N22" s="12"/>
    </row>
    <row r="23" spans="1:14" x14ac:dyDescent="0.25">
      <c r="A23" s="14"/>
      <c r="B23" s="15" t="s">
        <v>30</v>
      </c>
      <c r="C23" s="16">
        <v>2</v>
      </c>
      <c r="D23" s="16">
        <f t="shared" si="0"/>
        <v>2</v>
      </c>
      <c r="E23" s="17" t="s">
        <v>39</v>
      </c>
      <c r="F23" s="18"/>
      <c r="G23" s="17"/>
      <c r="H23" s="17"/>
      <c r="I23" s="17"/>
      <c r="J23" s="17"/>
      <c r="K23" s="17"/>
      <c r="L23" s="18"/>
      <c r="M23" s="31" t="str">
        <f t="shared" si="1"/>
        <v>No</v>
      </c>
      <c r="N23" s="12"/>
    </row>
    <row r="24" spans="1:14" ht="15.75" thickBot="1" x14ac:dyDescent="0.3">
      <c r="A24" s="37"/>
      <c r="B24" s="32" t="s">
        <v>31</v>
      </c>
      <c r="C24" s="33">
        <v>2</v>
      </c>
      <c r="D24" s="33">
        <f t="shared" si="0"/>
        <v>2</v>
      </c>
      <c r="E24" s="34" t="s">
        <v>36</v>
      </c>
      <c r="F24" s="35"/>
      <c r="G24" s="34"/>
      <c r="H24" s="34"/>
      <c r="I24" s="34"/>
      <c r="J24" s="34"/>
      <c r="K24" s="34"/>
      <c r="L24" s="35"/>
      <c r="M24" s="36" t="str">
        <f t="shared" si="1"/>
        <v>No</v>
      </c>
      <c r="N24" s="12"/>
    </row>
  </sheetData>
  <mergeCells count="7">
    <mergeCell ref="G1:K1"/>
    <mergeCell ref="D1:D2"/>
    <mergeCell ref="A5:A10"/>
    <mergeCell ref="A3:A4"/>
    <mergeCell ref="A19:A24"/>
    <mergeCell ref="A11:A14"/>
    <mergeCell ref="A15:A17"/>
  </mergeCells>
  <conditionalFormatting sqref="M1:M1048576">
    <cfRule type="containsText" dxfId="1" priority="1" operator="containsText" text="No">
      <formula>NOT(ISERROR(SEARCH("No",M1)))</formula>
    </cfRule>
    <cfRule type="containsText" dxfId="0" priority="2" operator="containsText" text="Yes">
      <formula>NOT(ISERROR(SEARCH("Yes",M1)))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3" sqref="C13"/>
    </sheetView>
  </sheetViews>
  <sheetFormatPr defaultRowHeight="15" x14ac:dyDescent="0.25"/>
  <cols>
    <col min="1" max="1" width="20" customWidth="1"/>
    <col min="2" max="2" width="24.5703125" style="1" customWidth="1"/>
    <col min="3" max="3" width="24.28515625" customWidth="1"/>
  </cols>
  <sheetData>
    <row r="1" spans="1:3" x14ac:dyDescent="0.25">
      <c r="A1" s="6" t="s">
        <v>40</v>
      </c>
      <c r="B1" s="6" t="s">
        <v>41</v>
      </c>
      <c r="C1" s="6" t="s">
        <v>54</v>
      </c>
    </row>
    <row r="2" spans="1:3" x14ac:dyDescent="0.25">
      <c r="A2" s="4" t="s">
        <v>42</v>
      </c>
      <c r="B2" s="7">
        <v>170014393</v>
      </c>
      <c r="C2" s="5" t="s">
        <v>53</v>
      </c>
    </row>
    <row r="3" spans="1:3" x14ac:dyDescent="0.25">
      <c r="A3" s="4" t="s">
        <v>43</v>
      </c>
      <c r="B3" s="7">
        <v>170008935</v>
      </c>
      <c r="C3" s="5" t="s">
        <v>52</v>
      </c>
    </row>
    <row r="4" spans="1:3" x14ac:dyDescent="0.25">
      <c r="A4" s="4" t="s">
        <v>44</v>
      </c>
      <c r="B4" s="7">
        <v>170010225</v>
      </c>
      <c r="C4" s="5" t="s">
        <v>51</v>
      </c>
    </row>
    <row r="5" spans="1:3" x14ac:dyDescent="0.25">
      <c r="A5" s="4" t="s">
        <v>45</v>
      </c>
      <c r="B5" s="7">
        <v>170010591</v>
      </c>
      <c r="C5" s="5" t="s">
        <v>50</v>
      </c>
    </row>
    <row r="6" spans="1:3" x14ac:dyDescent="0.25">
      <c r="A6" s="4" t="s">
        <v>46</v>
      </c>
      <c r="B6" s="7">
        <v>170014201</v>
      </c>
      <c r="C6" s="5" t="s">
        <v>49</v>
      </c>
    </row>
    <row r="7" spans="1:3" x14ac:dyDescent="0.25">
      <c r="A7" s="4" t="s">
        <v>47</v>
      </c>
      <c r="B7" s="7">
        <v>2396229</v>
      </c>
      <c r="C7" s="5" t="s">
        <v>48</v>
      </c>
    </row>
  </sheetData>
  <hyperlinks>
    <hyperlink ref="C7" r:id="rId1"/>
    <hyperlink ref="C6" r:id="rId2"/>
    <hyperlink ref="C5" r:id="rId3"/>
    <hyperlink ref="C4" r:id="rId4"/>
    <hyperlink ref="C3" r:id="rId5"/>
    <hyperlink ref="C2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25" sqref="F25"/>
    </sheetView>
  </sheetViews>
  <sheetFormatPr defaultRowHeight="15" x14ac:dyDescent="0.25"/>
  <sheetData>
    <row r="1" spans="1:5" x14ac:dyDescent="0.25">
      <c r="A1" s="8" t="s">
        <v>18</v>
      </c>
      <c r="B1" s="8"/>
      <c r="C1" s="8"/>
      <c r="D1" s="8"/>
      <c r="E1" s="8"/>
    </row>
    <row r="2" spans="1:5" x14ac:dyDescent="0.25">
      <c r="A2">
        <f>SUM('Sprint 2 Backlog'!C:C)</f>
        <v>49</v>
      </c>
      <c r="E2">
        <v>0</v>
      </c>
    </row>
    <row r="4" spans="1:5" x14ac:dyDescent="0.25">
      <c r="A4" s="8" t="s">
        <v>19</v>
      </c>
      <c r="B4" s="8"/>
      <c r="C4" s="8"/>
      <c r="D4" s="8"/>
      <c r="E4" s="8"/>
    </row>
    <row r="5" spans="1:5" x14ac:dyDescent="0.25">
      <c r="A5" t="s">
        <v>12</v>
      </c>
      <c r="B5" t="s">
        <v>13</v>
      </c>
      <c r="C5" t="s">
        <v>14</v>
      </c>
      <c r="D5" t="s">
        <v>15</v>
      </c>
      <c r="E5" t="s">
        <v>16</v>
      </c>
    </row>
    <row r="6" spans="1:5" x14ac:dyDescent="0.25">
      <c r="A6">
        <f>$A$2 - SUM('Sprint 2 Backlog'!G:G)</f>
        <v>49</v>
      </c>
      <c r="B6">
        <f>$A$2 - SUM('Sprint 2 Backlog'!G:H)</f>
        <v>43</v>
      </c>
      <c r="C6">
        <f>$A$2 - SUM('Sprint 2 Backlog'!G:I)</f>
        <v>31</v>
      </c>
      <c r="D6">
        <f>$A$2 - SUM('Sprint 2 Backlog'!G:J)</f>
        <v>17</v>
      </c>
      <c r="E6">
        <f>$A$2 - SUM('Sprint 2 Backlog'!G:K)</f>
        <v>17</v>
      </c>
    </row>
  </sheetData>
  <mergeCells count="2">
    <mergeCell ref="A1:E1"/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2 Backlog</vt:lpstr>
      <vt:lpstr>Team Roster</vt:lpstr>
      <vt:lpstr>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CameronMcneill</dc:creator>
  <cp:lastModifiedBy>LachlanDow</cp:lastModifiedBy>
  <dcterms:created xsi:type="dcterms:W3CDTF">2020-02-03T13:12:31Z</dcterms:created>
  <dcterms:modified xsi:type="dcterms:W3CDTF">2020-02-06T16:32:30Z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b81a570a-7a76-46a4-a7a5-f244c55f1049</vt:lpwstr>
  </property>
</Properties>
</file>