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chubCz_NTB\Documents\GitHub\VUT-FIT\Bakalarska_prace\experiments\"/>
    </mc:Choice>
  </mc:AlternateContent>
  <xr:revisionPtr revIDLastSave="0" documentId="13_ncr:1_{2E1ECEC1-B12D-4F84-85DE-412813BE78B9}" xr6:coauthVersionLast="28" xr6:coauthVersionMax="28" xr10:uidLastSave="{00000000-0000-0000-0000-000000000000}"/>
  <bookViews>
    <workbookView xWindow="0" yWindow="0" windowWidth="28800" windowHeight="12210" firstSheet="10" activeTab="15" xr2:uid="{E4439C24-0DB8-410B-B158-614BB7550185}"/>
  </bookViews>
  <sheets>
    <sheet name="CartPole-v0" sheetId="1" r:id="rId1"/>
    <sheet name="CartPole-v0 (2)" sheetId="5" r:id="rId2"/>
    <sheet name="CartPole-v0 (3)" sheetId="9" r:id="rId3"/>
    <sheet name="CartPole-v0 (4)" sheetId="14" r:id="rId4"/>
    <sheet name="CartPole-v1" sheetId="2" r:id="rId5"/>
    <sheet name="CartPole-v1 (2)" sheetId="8" r:id="rId6"/>
    <sheet name="CartPole-v1 (3)" sheetId="10" r:id="rId7"/>
    <sheet name="CartPole-v1 (4)" sheetId="15" r:id="rId8"/>
    <sheet name="MountainCar-v0" sheetId="3" r:id="rId9"/>
    <sheet name="MountainCar-v0 (2)" sheetId="7" r:id="rId10"/>
    <sheet name="MountainCar-v0 (3)" sheetId="11" r:id="rId11"/>
    <sheet name="MountainCar-v0 (4)" sheetId="16" r:id="rId12"/>
    <sheet name="Acrobot-v1" sheetId="4" r:id="rId13"/>
    <sheet name="Acrobot-v0 (2)" sheetId="6" r:id="rId14"/>
    <sheet name="Acrobot-v1 (3)" sheetId="12" r:id="rId15"/>
    <sheet name="Acrobot-v1 (4)" sheetId="17" r:id="rId1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7" l="1"/>
  <c r="G24" i="17"/>
  <c r="L27" i="17" s="1"/>
  <c r="H22" i="17"/>
  <c r="G22" i="17"/>
  <c r="K27" i="17" s="1"/>
  <c r="H20" i="17"/>
  <c r="G20" i="17"/>
  <c r="J27" i="17" s="1"/>
  <c r="H18" i="17"/>
  <c r="G18" i="17"/>
  <c r="I27" i="17" s="1"/>
  <c r="H16" i="17"/>
  <c r="G16" i="17"/>
  <c r="H27" i="17" s="1"/>
  <c r="H14" i="17"/>
  <c r="G14" i="17"/>
  <c r="G27" i="17" s="1"/>
  <c r="H12" i="17"/>
  <c r="G12" i="17"/>
  <c r="F27" i="17" s="1"/>
  <c r="H10" i="17"/>
  <c r="G10" i="17"/>
  <c r="E27" i="17" s="1"/>
  <c r="H8" i="17"/>
  <c r="G8" i="17"/>
  <c r="D27" i="17" s="1"/>
  <c r="H6" i="17"/>
  <c r="G6" i="17"/>
  <c r="C27" i="17" s="1"/>
  <c r="H4" i="17"/>
  <c r="G4" i="17"/>
  <c r="B27" i="17" s="1"/>
  <c r="H2" i="17"/>
  <c r="G2" i="17"/>
  <c r="A27" i="17" s="1"/>
  <c r="H24" i="16"/>
  <c r="G24" i="16"/>
  <c r="L27" i="16" s="1"/>
  <c r="H22" i="16"/>
  <c r="G22" i="16"/>
  <c r="K27" i="16" s="1"/>
  <c r="H20" i="16"/>
  <c r="G20" i="16"/>
  <c r="J27" i="16" s="1"/>
  <c r="H18" i="16"/>
  <c r="G18" i="16"/>
  <c r="I27" i="16" s="1"/>
  <c r="H16" i="16"/>
  <c r="G16" i="16"/>
  <c r="H27" i="16" s="1"/>
  <c r="H14" i="16"/>
  <c r="G14" i="16"/>
  <c r="G27" i="16" s="1"/>
  <c r="H12" i="16"/>
  <c r="G12" i="16"/>
  <c r="F27" i="16" s="1"/>
  <c r="H10" i="16"/>
  <c r="G10" i="16"/>
  <c r="E27" i="16" s="1"/>
  <c r="H8" i="16"/>
  <c r="G8" i="16"/>
  <c r="D27" i="16" s="1"/>
  <c r="H6" i="16"/>
  <c r="G6" i="16"/>
  <c r="C27" i="16" s="1"/>
  <c r="H4" i="16"/>
  <c r="G4" i="16"/>
  <c r="B27" i="16" s="1"/>
  <c r="H2" i="16"/>
  <c r="G2" i="16"/>
  <c r="A27" i="16" s="1"/>
  <c r="H16" i="15"/>
  <c r="G16" i="15"/>
  <c r="H27" i="15" s="1"/>
  <c r="H12" i="15"/>
  <c r="G12" i="15"/>
  <c r="F27" i="15" s="1"/>
  <c r="H24" i="15"/>
  <c r="G24" i="15"/>
  <c r="L27" i="15" s="1"/>
  <c r="H22" i="15"/>
  <c r="G22" i="15"/>
  <c r="K27" i="15" s="1"/>
  <c r="H20" i="15"/>
  <c r="G20" i="15"/>
  <c r="J27" i="15" s="1"/>
  <c r="H18" i="15"/>
  <c r="G18" i="15"/>
  <c r="I27" i="15" s="1"/>
  <c r="H14" i="15"/>
  <c r="G14" i="15"/>
  <c r="G27" i="15" s="1"/>
  <c r="H10" i="15"/>
  <c r="G10" i="15"/>
  <c r="E27" i="15" s="1"/>
  <c r="H8" i="15"/>
  <c r="G8" i="15"/>
  <c r="D27" i="15" s="1"/>
  <c r="H6" i="15"/>
  <c r="G6" i="15"/>
  <c r="C27" i="15" s="1"/>
  <c r="H4" i="15"/>
  <c r="G4" i="15"/>
  <c r="B27" i="15" s="1"/>
  <c r="H2" i="15"/>
  <c r="G2" i="15"/>
  <c r="A27" i="15" s="1"/>
  <c r="G20" i="14"/>
  <c r="J27" i="14" s="1"/>
  <c r="H20" i="14"/>
  <c r="G22" i="14"/>
  <c r="K27" i="14" s="1"/>
  <c r="H22" i="14"/>
  <c r="G24" i="14"/>
  <c r="L27" i="14" s="1"/>
  <c r="H24" i="14"/>
  <c r="G14" i="14"/>
  <c r="G27" i="14" s="1"/>
  <c r="H14" i="14"/>
  <c r="G16" i="14"/>
  <c r="H27" i="14" s="1"/>
  <c r="H16" i="14"/>
  <c r="G18" i="14"/>
  <c r="I27" i="14" s="1"/>
  <c r="H18" i="14"/>
  <c r="G12" i="14"/>
  <c r="F27" i="14" s="1"/>
  <c r="H12" i="14"/>
  <c r="H10" i="14"/>
  <c r="G10" i="14"/>
  <c r="E27" i="14" s="1"/>
  <c r="H8" i="14"/>
  <c r="G8" i="14"/>
  <c r="D27" i="14" s="1"/>
  <c r="H6" i="14"/>
  <c r="G6" i="14"/>
  <c r="C27" i="14" s="1"/>
  <c r="H4" i="14"/>
  <c r="G4" i="14"/>
  <c r="B27" i="14" s="1"/>
  <c r="H2" i="14"/>
  <c r="G2" i="14"/>
  <c r="A27" i="14" s="1"/>
  <c r="H10" i="12" l="1"/>
  <c r="G10" i="12"/>
  <c r="E18" i="12" s="1"/>
  <c r="H8" i="12"/>
  <c r="G8" i="12"/>
  <c r="D18" i="12" s="1"/>
  <c r="D20" i="12" s="1"/>
  <c r="H6" i="12"/>
  <c r="G6" i="12"/>
  <c r="C18" i="12" s="1"/>
  <c r="C20" i="12" s="1"/>
  <c r="H4" i="12"/>
  <c r="G4" i="12"/>
  <c r="B18" i="12" s="1"/>
  <c r="B20" i="12" s="1"/>
  <c r="H2" i="12"/>
  <c r="G2" i="12"/>
  <c r="A18" i="12" s="1"/>
  <c r="H10" i="11"/>
  <c r="G10" i="11"/>
  <c r="E18" i="11" s="1"/>
  <c r="H8" i="11"/>
  <c r="G8" i="11"/>
  <c r="D18" i="11" s="1"/>
  <c r="D20" i="11" s="1"/>
  <c r="H6" i="11"/>
  <c r="G6" i="11"/>
  <c r="C18" i="11" s="1"/>
  <c r="C20" i="11" s="1"/>
  <c r="H4" i="11"/>
  <c r="G4" i="11"/>
  <c r="B18" i="11" s="1"/>
  <c r="B20" i="11" s="1"/>
  <c r="H2" i="11"/>
  <c r="G2" i="11"/>
  <c r="A18" i="11" s="1"/>
  <c r="H10" i="10"/>
  <c r="G10" i="10"/>
  <c r="E18" i="10" s="1"/>
  <c r="H8" i="10"/>
  <c r="G8" i="10"/>
  <c r="D18" i="10" s="1"/>
  <c r="D20" i="10" s="1"/>
  <c r="H6" i="10"/>
  <c r="G6" i="10"/>
  <c r="C18" i="10" s="1"/>
  <c r="C20" i="10" s="1"/>
  <c r="H4" i="10"/>
  <c r="G4" i="10"/>
  <c r="B18" i="10" s="1"/>
  <c r="B20" i="10" s="1"/>
  <c r="H2" i="10"/>
  <c r="G2" i="10"/>
  <c r="A18" i="10" s="1"/>
  <c r="H10" i="9"/>
  <c r="G10" i="9"/>
  <c r="E18" i="9" s="1"/>
  <c r="H8" i="9"/>
  <c r="G8" i="9"/>
  <c r="H6" i="9"/>
  <c r="G6" i="9"/>
  <c r="C18" i="9" s="1"/>
  <c r="H4" i="9"/>
  <c r="G4" i="9"/>
  <c r="H2" i="9"/>
  <c r="G2" i="9"/>
  <c r="A18" i="9" s="1"/>
  <c r="A20" i="11" l="1"/>
  <c r="A20" i="12"/>
  <c r="A20" i="10"/>
  <c r="D18" i="9"/>
  <c r="D20" i="9" s="1"/>
  <c r="C20" i="9"/>
  <c r="B18" i="9"/>
  <c r="A20" i="9"/>
  <c r="B20" i="9"/>
  <c r="F18" i="6"/>
  <c r="E18" i="6"/>
  <c r="C18" i="6"/>
  <c r="B18" i="6"/>
  <c r="C18" i="7"/>
  <c r="B18" i="7"/>
  <c r="F18" i="8"/>
  <c r="E18" i="8"/>
  <c r="B18" i="8"/>
  <c r="F18" i="5"/>
  <c r="E18" i="5"/>
  <c r="D18" i="5"/>
  <c r="C18" i="5"/>
  <c r="B18" i="5"/>
  <c r="H18" i="8"/>
  <c r="G18" i="8"/>
  <c r="H12" i="8"/>
  <c r="G12" i="8"/>
  <c r="H10" i="8"/>
  <c r="G10" i="8"/>
  <c r="H8" i="8"/>
  <c r="G8" i="8"/>
  <c r="D18" i="8" s="1"/>
  <c r="D20" i="8" s="1"/>
  <c r="H6" i="8"/>
  <c r="G6" i="8"/>
  <c r="H4" i="8"/>
  <c r="G4" i="8"/>
  <c r="C18" i="8" s="1"/>
  <c r="H2" i="8"/>
  <c r="G2" i="8"/>
  <c r="A18" i="8" s="1"/>
  <c r="H18" i="7"/>
  <c r="G18" i="7"/>
  <c r="H12" i="7"/>
  <c r="G12" i="7"/>
  <c r="F18" i="7" s="1"/>
  <c r="H10" i="7"/>
  <c r="G10" i="7"/>
  <c r="E18" i="7" s="1"/>
  <c r="H8" i="7"/>
  <c r="G8" i="7"/>
  <c r="D18" i="7" s="1"/>
  <c r="D20" i="7" s="1"/>
  <c r="H6" i="7"/>
  <c r="G6" i="7"/>
  <c r="H4" i="7"/>
  <c r="G4" i="7"/>
  <c r="H2" i="7"/>
  <c r="G2" i="7"/>
  <c r="A18" i="7" s="1"/>
  <c r="G2" i="6"/>
  <c r="A18" i="6" s="1"/>
  <c r="H18" i="6"/>
  <c r="G18" i="6"/>
  <c r="H12" i="6"/>
  <c r="G12" i="6"/>
  <c r="H10" i="6"/>
  <c r="G10" i="6"/>
  <c r="H8" i="6"/>
  <c r="G8" i="6"/>
  <c r="D18" i="6" s="1"/>
  <c r="D20" i="6" s="1"/>
  <c r="H6" i="6"/>
  <c r="G6" i="6"/>
  <c r="C20" i="6" s="1"/>
  <c r="H4" i="6"/>
  <c r="G4" i="6"/>
  <c r="H2" i="6"/>
  <c r="H18" i="5"/>
  <c r="G18" i="5"/>
  <c r="H12" i="5"/>
  <c r="G12" i="5"/>
  <c r="H10" i="5"/>
  <c r="G10" i="5"/>
  <c r="H8" i="5"/>
  <c r="G8" i="5"/>
  <c r="H6" i="5"/>
  <c r="G6" i="5"/>
  <c r="H4" i="5"/>
  <c r="G4" i="5"/>
  <c r="H2" i="5"/>
  <c r="G2" i="5"/>
  <c r="A18" i="5" s="1"/>
  <c r="C20" i="8" l="1"/>
  <c r="C20" i="7"/>
  <c r="A20" i="7"/>
  <c r="B20" i="8"/>
  <c r="A20" i="8"/>
  <c r="B20" i="7"/>
  <c r="B20" i="6"/>
  <c r="A20" i="6"/>
  <c r="A20" i="5"/>
  <c r="B20" i="5"/>
  <c r="C20" i="5"/>
  <c r="D20" i="5"/>
  <c r="H16" i="4"/>
  <c r="G16" i="4"/>
  <c r="H18" i="4" s="1"/>
  <c r="H14" i="4"/>
  <c r="G14" i="4"/>
  <c r="G18" i="4" s="1"/>
  <c r="H12" i="4"/>
  <c r="G12" i="4"/>
  <c r="F18" i="4" s="1"/>
  <c r="H10" i="4"/>
  <c r="G10" i="4"/>
  <c r="E18" i="4" s="1"/>
  <c r="H8" i="4"/>
  <c r="G8" i="4"/>
  <c r="D18" i="4" s="1"/>
  <c r="H6" i="4"/>
  <c r="G6" i="4"/>
  <c r="C18" i="4" s="1"/>
  <c r="H4" i="4"/>
  <c r="G4" i="4"/>
  <c r="B18" i="4" s="1"/>
  <c r="H2" i="4"/>
  <c r="G2" i="4"/>
  <c r="A18" i="4" s="1"/>
  <c r="B20" i="4" l="1"/>
  <c r="A20" i="4"/>
  <c r="D20" i="4"/>
  <c r="C20" i="4"/>
  <c r="H16" i="3"/>
  <c r="G16" i="3"/>
  <c r="H18" i="3" s="1"/>
  <c r="H14" i="3"/>
  <c r="G14" i="3"/>
  <c r="G18" i="3" s="1"/>
  <c r="H12" i="3"/>
  <c r="G12" i="3"/>
  <c r="F18" i="3" s="1"/>
  <c r="H10" i="3"/>
  <c r="G10" i="3"/>
  <c r="E18" i="3" s="1"/>
  <c r="H8" i="3"/>
  <c r="G8" i="3"/>
  <c r="D18" i="3" s="1"/>
  <c r="H6" i="3"/>
  <c r="G6" i="3"/>
  <c r="C18" i="3" s="1"/>
  <c r="H4" i="3"/>
  <c r="G4" i="3"/>
  <c r="B18" i="3" s="1"/>
  <c r="H2" i="3"/>
  <c r="G2" i="3"/>
  <c r="A18" i="3" s="1"/>
  <c r="D20" i="3" l="1"/>
  <c r="C20" i="3"/>
  <c r="B20" i="3"/>
  <c r="A20" i="3"/>
  <c r="H16" i="2"/>
  <c r="G16" i="2"/>
  <c r="H18" i="2" s="1"/>
  <c r="H14" i="2"/>
  <c r="G14" i="2"/>
  <c r="G18" i="2" s="1"/>
  <c r="H12" i="2"/>
  <c r="G12" i="2"/>
  <c r="F18" i="2" s="1"/>
  <c r="H10" i="2"/>
  <c r="G10" i="2"/>
  <c r="E18" i="2" s="1"/>
  <c r="H8" i="2"/>
  <c r="G8" i="2"/>
  <c r="D18" i="2" s="1"/>
  <c r="H6" i="2"/>
  <c r="G6" i="2"/>
  <c r="C18" i="2" s="1"/>
  <c r="H4" i="2"/>
  <c r="G4" i="2"/>
  <c r="B18" i="2" s="1"/>
  <c r="H2" i="2"/>
  <c r="G2" i="2"/>
  <c r="A18" i="2" s="1"/>
  <c r="B20" i="1"/>
  <c r="C20" i="1"/>
  <c r="D20" i="1"/>
  <c r="A20" i="1"/>
  <c r="H18" i="1"/>
  <c r="G18" i="1"/>
  <c r="F18" i="1"/>
  <c r="E18" i="1"/>
  <c r="D18" i="1"/>
  <c r="C18" i="1"/>
  <c r="B18" i="1"/>
  <c r="A18" i="1"/>
  <c r="G16" i="1"/>
  <c r="H16" i="1"/>
  <c r="G14" i="1"/>
  <c r="H14" i="1"/>
  <c r="G12" i="1"/>
  <c r="H12" i="1"/>
  <c r="G10" i="1"/>
  <c r="H10" i="1"/>
  <c r="G8" i="1"/>
  <c r="H8" i="1"/>
  <c r="G6" i="1"/>
  <c r="H6" i="1"/>
  <c r="G4" i="1"/>
  <c r="H4" i="1"/>
  <c r="H2" i="1"/>
  <c r="G2" i="1"/>
  <c r="A20" i="2" l="1"/>
  <c r="C20" i="2"/>
  <c r="B20" i="2"/>
  <c r="D20" i="2"/>
</calcChain>
</file>

<file path=xl/sharedStrings.xml><?xml version="1.0" encoding="utf-8"?>
<sst xmlns="http://schemas.openxmlformats.org/spreadsheetml/2006/main" count="326" uniqueCount="46">
  <si>
    <t>Neobnova-KI</t>
  </si>
  <si>
    <t>průměr</t>
  </si>
  <si>
    <t>směrodatná odchylka</t>
  </si>
  <si>
    <t>Neobnova-none</t>
  </si>
  <si>
    <t>neobnova-tn</t>
  </si>
  <si>
    <t>neobnova-tn-ki</t>
  </si>
  <si>
    <t>obnova-ki</t>
  </si>
  <si>
    <t>obnova-none</t>
  </si>
  <si>
    <t>obnova-tn</t>
  </si>
  <si>
    <t>obnova-tn-ki</t>
  </si>
  <si>
    <t>KI</t>
  </si>
  <si>
    <t>None</t>
  </si>
  <si>
    <t>TN</t>
  </si>
  <si>
    <t>TN,KI</t>
  </si>
  <si>
    <t>newObnova-adam</t>
  </si>
  <si>
    <t>newObnova-adam-nejvyssiEps</t>
  </si>
  <si>
    <t>newObnova-adam-vyssiEps</t>
  </si>
  <si>
    <t>newObnova-RMSprop</t>
  </si>
  <si>
    <t>RMSprop-nejvyssiEps</t>
  </si>
  <si>
    <t>newObnova-RMSprop-vyssiEps</t>
  </si>
  <si>
    <t>newObnova-RMSprop-nejvyssiEps</t>
  </si>
  <si>
    <t>newObnova</t>
  </si>
  <si>
    <t>newObnova-nejvyssiEps</t>
  </si>
  <si>
    <t>newObnova-vyssiEps</t>
  </si>
  <si>
    <t>priority_experience_replay</t>
  </si>
  <si>
    <t>priority_experience_replay-above_average_memory_refresh</t>
  </si>
  <si>
    <t>priority_experience_replay-above_average_memory_refresh-spodni_hranice_filteru</t>
  </si>
  <si>
    <t>test_002-1500_episodes-huberlossmean-rmsprop</t>
  </si>
  <si>
    <t>test_002-pridana_spodni_hranice_filtru</t>
  </si>
  <si>
    <t>DQN-basicMem</t>
  </si>
  <si>
    <t>DQN-priorMem</t>
  </si>
  <si>
    <t>DQN-basicMem-dueling</t>
  </si>
  <si>
    <t>DQN-priorMem-dueling</t>
  </si>
  <si>
    <t>DQN+TN-basicMem</t>
  </si>
  <si>
    <t>DQN+TN-priorMem</t>
  </si>
  <si>
    <t>DQN+TN-basicMem-dueling</t>
  </si>
  <si>
    <t>DQN+TN-priorMem-dueling</t>
  </si>
  <si>
    <t>DDQN-basicMem</t>
  </si>
  <si>
    <t>DDQN-priorMem</t>
  </si>
  <si>
    <t>DDQN-priorMem-dueling</t>
  </si>
  <si>
    <t>DDQN-basicMem-dueling</t>
  </si>
  <si>
    <t>basicMem</t>
  </si>
  <si>
    <t>priorMem</t>
  </si>
  <si>
    <t>basicMem-dueling</t>
  </si>
  <si>
    <t>priorMem-dueling</t>
  </si>
  <si>
    <t>unfinished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</si>
</sst>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Porovnání variant DQN pro CartPole-v0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Neobnova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'CartPole-v0'!$A$17:$H$17</c:f>
              <c:strCache>
                <c:ptCount val="8"/>
                <c:pt idx="0">
                  <c:v>KI</c:v>
                </c:pt>
                <c:pt idx="1">
                  <c:v>None</c:v>
                </c:pt>
                <c:pt idx="2">
                  <c:v>TN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'CartPole-v0'!$A$18:$D$18</c:f>
              <c:numCache>
                <c:formatCode>General</c:formatCode>
                <c:ptCount val="4"/>
                <c:pt idx="0">
                  <c:v>456.8</c:v>
                </c:pt>
                <c:pt idx="1">
                  <c:v>392</c:v>
                </c:pt>
                <c:pt idx="2">
                  <c:v>314.8</c:v>
                </c:pt>
                <c:pt idx="3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44-4986-AAE1-E4FC3C5A594E}"/>
            </c:ext>
          </c:extLst>
        </c:ser>
        <c:ser>
          <c:idx val="1"/>
          <c:order val="1"/>
          <c:tx>
            <c:v>Obnova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'CartPole-v0'!$A$17:$H$17</c:f>
              <c:strCache>
                <c:ptCount val="8"/>
                <c:pt idx="0">
                  <c:v>KI</c:v>
                </c:pt>
                <c:pt idx="1">
                  <c:v>None</c:v>
                </c:pt>
                <c:pt idx="2">
                  <c:v>TN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'CartPole-v0'!$E$18:$H$18</c:f>
              <c:numCache>
                <c:formatCode>General</c:formatCode>
                <c:ptCount val="4"/>
                <c:pt idx="0">
                  <c:v>313.39999999999998</c:v>
                </c:pt>
                <c:pt idx="1">
                  <c:v>293.39999999999998</c:v>
                </c:pt>
                <c:pt idx="2">
                  <c:v>172.4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44-4986-AAE1-E4FC3C5A594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Porovnání variant DQN pro MountainCar-v0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adam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'MountainCar-v0 (2)'!$A$17:$H$17</c:f>
              <c:strCache>
                <c:ptCount val="8"/>
                <c:pt idx="0">
                  <c:v>newObnova</c:v>
                </c:pt>
                <c:pt idx="1">
                  <c:v>newObnova-vyssiEps</c:v>
                </c:pt>
                <c:pt idx="2">
                  <c:v>newObnova-nejvyssiEps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'MountainCar-v0 (2)'!$A$18:$C$18</c:f>
              <c:numCache>
                <c:formatCode>General</c:formatCode>
                <c:ptCount val="3"/>
                <c:pt idx="0">
                  <c:v>1173.5</c:v>
                </c:pt>
                <c:pt idx="1">
                  <c:v>553.4</c:v>
                </c:pt>
                <c:pt idx="2">
                  <c:v>573.6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C-416C-B57E-3808EE8E3801}"/>
            </c:ext>
          </c:extLst>
        </c:ser>
        <c:ser>
          <c:idx val="1"/>
          <c:order val="1"/>
          <c:tx>
            <c:v>RMSprop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'MountainCar-v0 (2)'!$A$17:$H$17</c:f>
              <c:strCache>
                <c:ptCount val="8"/>
                <c:pt idx="0">
                  <c:v>newObnova</c:v>
                </c:pt>
                <c:pt idx="1">
                  <c:v>newObnova-vyssiEps</c:v>
                </c:pt>
                <c:pt idx="2">
                  <c:v>newObnova-nejvyssiEps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'MountainCar-v0 (2)'!$D$18:$F$18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C-416C-B57E-3808EE8E38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Porovnání variant DQN</a:t>
            </a:r>
            <a:r>
              <a:rPr lang="cs-CZ" baseline="0"/>
              <a:t> pro MountainCar-v0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adam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'MountainCar-v0 (3)'!$A$17:$H$17</c:f>
              <c:strCache>
                <c:ptCount val="8"/>
                <c:pt idx="0">
                  <c:v>priority_experience_replay</c:v>
                </c:pt>
                <c:pt idx="1">
                  <c:v>priority_experience_replay-above_average_memory_refresh</c:v>
                </c:pt>
                <c:pt idx="2">
                  <c:v>priority_experience_replay-above_average_memory_refresh-spodni_hranice_filteru</c:v>
                </c:pt>
                <c:pt idx="3">
                  <c:v>test_002-1500_episodes-huberlossmean-rmsprop</c:v>
                </c:pt>
                <c:pt idx="4">
                  <c:v>test_002-pridana_spodni_hranice_filtru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'MountainCar-v0 (3)'!$A$18:$E$18</c:f>
              <c:numCache>
                <c:formatCode>General</c:formatCode>
                <c:ptCount val="5"/>
                <c:pt idx="0">
                  <c:v>140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549.6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61-4591-8C61-EA32441FE5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Porovnání variant DQN</a:t>
            </a:r>
            <a:r>
              <a:rPr lang="cs-CZ" baseline="0"/>
              <a:t> pro MountainCar-v0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DQN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'MountainCar-v0 (4)'!$A$26:$D$26</c:f>
              <c:strCache>
                <c:ptCount val="4"/>
                <c:pt idx="0">
                  <c:v>basicMem</c:v>
                </c:pt>
                <c:pt idx="1">
                  <c:v>priorMem</c:v>
                </c:pt>
                <c:pt idx="2">
                  <c:v>basicMem-dueling</c:v>
                </c:pt>
                <c:pt idx="3">
                  <c:v>priorMem-dueling</c:v>
                </c:pt>
              </c:strCache>
            </c:strRef>
          </c:cat>
          <c:val>
            <c:numRef>
              <c:f>'MountainCar-v0 (4)'!$A$27:$D$27</c:f>
              <c:numCache>
                <c:formatCode>General</c:formatCode>
                <c:ptCount val="4"/>
                <c:pt idx="0">
                  <c:v>651.20000000000005</c:v>
                </c:pt>
                <c:pt idx="1">
                  <c:v>685.5</c:v>
                </c:pt>
                <c:pt idx="2">
                  <c:v>802.6</c:v>
                </c:pt>
                <c:pt idx="3">
                  <c:v>605.5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2-479F-A090-3F735B187C40}"/>
            </c:ext>
          </c:extLst>
        </c:ser>
        <c:ser>
          <c:idx val="1"/>
          <c:order val="1"/>
          <c:tx>
            <c:v>DQN+TN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'MountainCar-v0 (4)'!$A$26:$D$26</c:f>
              <c:strCache>
                <c:ptCount val="4"/>
                <c:pt idx="0">
                  <c:v>basicMem</c:v>
                </c:pt>
                <c:pt idx="1">
                  <c:v>priorMem</c:v>
                </c:pt>
                <c:pt idx="2">
                  <c:v>basicMem-dueling</c:v>
                </c:pt>
                <c:pt idx="3">
                  <c:v>priorMem-dueling</c:v>
                </c:pt>
              </c:strCache>
            </c:strRef>
          </c:cat>
          <c:val>
            <c:numRef>
              <c:f>'MountainCar-v0 (4)'!$E$27:$H$27</c:f>
              <c:numCache>
                <c:formatCode>General</c:formatCode>
                <c:ptCount val="4"/>
                <c:pt idx="0">
                  <c:v>485.4</c:v>
                </c:pt>
                <c:pt idx="1">
                  <c:v>394.66666666666669</c:v>
                </c:pt>
                <c:pt idx="2">
                  <c:v>484.4</c:v>
                </c:pt>
                <c:pt idx="3">
                  <c:v>330.8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2-479F-A090-3F735B187C40}"/>
            </c:ext>
          </c:extLst>
        </c:ser>
        <c:ser>
          <c:idx val="2"/>
          <c:order val="2"/>
          <c:tx>
            <c:v>DDQN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'MountainCar-v0 (4)'!$A$26:$D$26</c:f>
              <c:strCache>
                <c:ptCount val="4"/>
                <c:pt idx="0">
                  <c:v>basicMem</c:v>
                </c:pt>
                <c:pt idx="1">
                  <c:v>priorMem</c:v>
                </c:pt>
                <c:pt idx="2">
                  <c:v>basicMem-dueling</c:v>
                </c:pt>
                <c:pt idx="3">
                  <c:v>priorMem-dueling</c:v>
                </c:pt>
              </c:strCache>
            </c:strRef>
          </c:cat>
          <c:val>
            <c:numRef>
              <c:f>'MountainCar-v0 (4)'!$I$27:$L$27</c:f>
              <c:numCache>
                <c:formatCode>General</c:formatCode>
                <c:ptCount val="4"/>
                <c:pt idx="0">
                  <c:v>801.5</c:v>
                </c:pt>
                <c:pt idx="1">
                  <c:v>533.25</c:v>
                </c:pt>
                <c:pt idx="2">
                  <c:v>640.6</c:v>
                </c:pt>
                <c:pt idx="3">
                  <c:v>437.75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2-479F-A090-3F735B187C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Porovnání variant DQN pro Acrobot-v1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Neobnova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'Acrobot-v1'!$A$17:$H$17</c:f>
              <c:strCache>
                <c:ptCount val="8"/>
                <c:pt idx="0">
                  <c:v>KI</c:v>
                </c:pt>
                <c:pt idx="1">
                  <c:v>None</c:v>
                </c:pt>
                <c:pt idx="2">
                  <c:v>TN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'Acrobot-v1'!$A$18:$D$18</c:f>
              <c:numCache>
                <c:formatCode>General</c:formatCode>
                <c:ptCount val="4"/>
                <c:pt idx="0">
                  <c:v>-386.11800000000005</c:v>
                </c:pt>
                <c:pt idx="1">
                  <c:v>-210.60600000000005</c:v>
                </c:pt>
                <c:pt idx="2">
                  <c:v>-331.89400000000001</c:v>
                </c:pt>
                <c:pt idx="3">
                  <c:v>-227.506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2-4833-94FC-C79FB9BDA598}"/>
            </c:ext>
          </c:extLst>
        </c:ser>
        <c:ser>
          <c:idx val="1"/>
          <c:order val="1"/>
          <c:tx>
            <c:v>Obnova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'Acrobot-v1'!$A$17:$H$17</c:f>
              <c:strCache>
                <c:ptCount val="8"/>
                <c:pt idx="0">
                  <c:v>KI</c:v>
                </c:pt>
                <c:pt idx="1">
                  <c:v>None</c:v>
                </c:pt>
                <c:pt idx="2">
                  <c:v>TN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'Acrobot-v1'!$E$18:$H$18</c:f>
              <c:numCache>
                <c:formatCode>General</c:formatCode>
                <c:ptCount val="4"/>
                <c:pt idx="0">
                  <c:v>-251.94800000000001</c:v>
                </c:pt>
                <c:pt idx="1">
                  <c:v>-238.96999999999997</c:v>
                </c:pt>
                <c:pt idx="2">
                  <c:v>-170.82</c:v>
                </c:pt>
                <c:pt idx="3">
                  <c:v>-117.16399999999999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02-4833-94FC-C79FB9BDA5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Porovnání variant DQN pro Acrobot-v1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adam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'Acrobot-v0 (2)'!$A$17:$H$17</c:f>
              <c:strCache>
                <c:ptCount val="8"/>
                <c:pt idx="0">
                  <c:v>newObnova</c:v>
                </c:pt>
                <c:pt idx="1">
                  <c:v>newObnova-vyssiEps</c:v>
                </c:pt>
                <c:pt idx="2">
                  <c:v>newObnova-nejvyssiEps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'Acrobot-v0 (2)'!$A$18:$C$18</c:f>
              <c:numCache>
                <c:formatCode>General</c:formatCode>
                <c:ptCount val="3"/>
                <c:pt idx="0">
                  <c:v>-195.626</c:v>
                </c:pt>
                <c:pt idx="1">
                  <c:v>-152.72200000000001</c:v>
                </c:pt>
                <c:pt idx="2">
                  <c:v>-91.914000000000001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E8-4625-9829-3AE23B35054F}"/>
            </c:ext>
          </c:extLst>
        </c:ser>
        <c:ser>
          <c:idx val="1"/>
          <c:order val="1"/>
          <c:tx>
            <c:v>RMSprop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'Acrobot-v0 (2)'!$A$17:$H$17</c:f>
              <c:strCache>
                <c:ptCount val="8"/>
                <c:pt idx="0">
                  <c:v>newObnova</c:v>
                </c:pt>
                <c:pt idx="1">
                  <c:v>newObnova-vyssiEps</c:v>
                </c:pt>
                <c:pt idx="2">
                  <c:v>newObnova-nejvyssiEps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'Acrobot-v0 (2)'!$D$18:$F$18</c:f>
              <c:numCache>
                <c:formatCode>General</c:formatCode>
                <c:ptCount val="3"/>
                <c:pt idx="0">
                  <c:v>-415.68400000000003</c:v>
                </c:pt>
                <c:pt idx="1">
                  <c:v>-299.05799999999999</c:v>
                </c:pt>
                <c:pt idx="2">
                  <c:v>-342.87800000000004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E8-4625-9829-3AE23B35054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Porovnání variant DQN</a:t>
            </a:r>
            <a:r>
              <a:rPr lang="cs-CZ" baseline="0"/>
              <a:t> pro Acrobot-v1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adam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'Acrobot-v1 (3)'!$A$17:$H$17</c:f>
              <c:strCache>
                <c:ptCount val="8"/>
                <c:pt idx="0">
                  <c:v>priority_experience_replay</c:v>
                </c:pt>
                <c:pt idx="1">
                  <c:v>priority_experience_replay-above_average_memory_refresh</c:v>
                </c:pt>
                <c:pt idx="2">
                  <c:v>priority_experience_replay-above_average_memory_refresh-spodni_hranice_filteru</c:v>
                </c:pt>
                <c:pt idx="3">
                  <c:v>test_002-1500_episodes-huberlossmean-rmsprop</c:v>
                </c:pt>
                <c:pt idx="4">
                  <c:v>test_002-pridana_spodni_hranice_filtru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'Acrobot-v1 (3)'!$A$18:$E$18</c:f>
              <c:numCache>
                <c:formatCode>General</c:formatCode>
                <c:ptCount val="5"/>
                <c:pt idx="0">
                  <c:v>-375.00200000000001</c:v>
                </c:pt>
                <c:pt idx="1">
                  <c:v>-364.09399999999999</c:v>
                </c:pt>
                <c:pt idx="2">
                  <c:v>-429.48400000000004</c:v>
                </c:pt>
                <c:pt idx="3">
                  <c:v>-217.83600000000001</c:v>
                </c:pt>
                <c:pt idx="4">
                  <c:v>-91.109999999999985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5-4479-BC79-3D012C6FFE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Porovnání variant DQN</a:t>
            </a:r>
            <a:r>
              <a:rPr lang="cs-CZ" baseline="0"/>
              <a:t> pro Acrobot-v1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DQN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'Acrobot-v1 (4)'!$A$26:$D$26</c:f>
              <c:strCache>
                <c:ptCount val="4"/>
                <c:pt idx="0">
                  <c:v>basicMem</c:v>
                </c:pt>
                <c:pt idx="1">
                  <c:v>priorMem</c:v>
                </c:pt>
                <c:pt idx="2">
                  <c:v>basicMem-dueling</c:v>
                </c:pt>
                <c:pt idx="3">
                  <c:v>priorMem-dueling</c:v>
                </c:pt>
              </c:strCache>
            </c:strRef>
          </c:cat>
          <c:val>
            <c:numRef>
              <c:f>'Acrobot-v1 (4)'!$A$27:$D$27</c:f>
              <c:numCache>
                <c:formatCode>General</c:formatCode>
                <c:ptCount val="4"/>
                <c:pt idx="0">
                  <c:v>-258.54399999999998</c:v>
                </c:pt>
                <c:pt idx="1">
                  <c:v>-280.846</c:v>
                </c:pt>
                <c:pt idx="2">
                  <c:v>-311.22200000000004</c:v>
                </c:pt>
                <c:pt idx="3">
                  <c:v>-255.43800000000005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A-4FDB-BD26-7963CF29901B}"/>
            </c:ext>
          </c:extLst>
        </c:ser>
        <c:ser>
          <c:idx val="1"/>
          <c:order val="1"/>
          <c:tx>
            <c:v>DQN+TN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'Acrobot-v1 (4)'!$A$26:$D$26</c:f>
              <c:strCache>
                <c:ptCount val="4"/>
                <c:pt idx="0">
                  <c:v>basicMem</c:v>
                </c:pt>
                <c:pt idx="1">
                  <c:v>priorMem</c:v>
                </c:pt>
                <c:pt idx="2">
                  <c:v>basicMem-dueling</c:v>
                </c:pt>
                <c:pt idx="3">
                  <c:v>priorMem-dueling</c:v>
                </c:pt>
              </c:strCache>
            </c:strRef>
          </c:cat>
          <c:val>
            <c:numRef>
              <c:f>'Acrobot-v1 (4)'!$E$27:$H$27</c:f>
              <c:numCache>
                <c:formatCode>General</c:formatCode>
                <c:ptCount val="4"/>
                <c:pt idx="0">
                  <c:v>-161.672</c:v>
                </c:pt>
                <c:pt idx="1">
                  <c:v>-124.46</c:v>
                </c:pt>
                <c:pt idx="2">
                  <c:v>-130.63</c:v>
                </c:pt>
                <c:pt idx="3">
                  <c:v>-319.81599999999997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A-4FDB-BD26-7963CF29901B}"/>
            </c:ext>
          </c:extLst>
        </c:ser>
        <c:ser>
          <c:idx val="2"/>
          <c:order val="2"/>
          <c:tx>
            <c:v>DDQN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'Acrobot-v1 (4)'!$A$26:$D$26</c:f>
              <c:strCache>
                <c:ptCount val="4"/>
                <c:pt idx="0">
                  <c:v>basicMem</c:v>
                </c:pt>
                <c:pt idx="1">
                  <c:v>priorMem</c:v>
                </c:pt>
                <c:pt idx="2">
                  <c:v>basicMem-dueling</c:v>
                </c:pt>
                <c:pt idx="3">
                  <c:v>priorMem-dueling</c:v>
                </c:pt>
              </c:strCache>
            </c:strRef>
          </c:cat>
          <c:val>
            <c:numRef>
              <c:f>'Acrobot-v1 (4)'!$I$27:$L$27</c:f>
              <c:numCache>
                <c:formatCode>General</c:formatCode>
                <c:ptCount val="4"/>
                <c:pt idx="0">
                  <c:v>-96.152000000000001</c:v>
                </c:pt>
                <c:pt idx="1">
                  <c:v>-176.14600000000002</c:v>
                </c:pt>
                <c:pt idx="2">
                  <c:v>-100.736</c:v>
                </c:pt>
                <c:pt idx="3">
                  <c:v>-252.98200000000003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5A-4FDB-BD26-7963CF2990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Porovnání variant DQN</a:t>
            </a:r>
            <a:r>
              <a:rPr lang="cs-CZ" baseline="0"/>
              <a:t> pro CartPole-v0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adam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'CartPole-v0 (2)'!$A$17:$H$17</c:f>
              <c:strCache>
                <c:ptCount val="8"/>
                <c:pt idx="0">
                  <c:v>newObnova</c:v>
                </c:pt>
                <c:pt idx="1">
                  <c:v>newObnova-vyssiEps</c:v>
                </c:pt>
                <c:pt idx="2">
                  <c:v>newObnova-nejvyssiEps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'CartPole-v0 (2)'!$A$18:$C$18</c:f>
              <c:numCache>
                <c:formatCode>General</c:formatCode>
                <c:ptCount val="3"/>
                <c:pt idx="0">
                  <c:v>171.6</c:v>
                </c:pt>
                <c:pt idx="1">
                  <c:v>183</c:v>
                </c:pt>
                <c:pt idx="2">
                  <c:v>316.39999999999998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96-4030-B862-5911F781044A}"/>
            </c:ext>
          </c:extLst>
        </c:ser>
        <c:ser>
          <c:idx val="1"/>
          <c:order val="1"/>
          <c:tx>
            <c:v>RMSprop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'CartPole-v0 (2)'!$A$17:$H$17</c:f>
              <c:strCache>
                <c:ptCount val="8"/>
                <c:pt idx="0">
                  <c:v>newObnova</c:v>
                </c:pt>
                <c:pt idx="1">
                  <c:v>newObnova-vyssiEps</c:v>
                </c:pt>
                <c:pt idx="2">
                  <c:v>newObnova-nejvyssiEps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'CartPole-v0 (2)'!$D$18:$F$18</c:f>
              <c:numCache>
                <c:formatCode>General</c:formatCode>
                <c:ptCount val="3"/>
                <c:pt idx="0">
                  <c:v>202.2</c:v>
                </c:pt>
                <c:pt idx="1">
                  <c:v>308</c:v>
                </c:pt>
                <c:pt idx="2">
                  <c:v>524.20000000000005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6-4030-B862-5911F78104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Porovnání variant DQN</a:t>
            </a:r>
            <a:r>
              <a:rPr lang="cs-CZ" baseline="0"/>
              <a:t> pro CartPole-v0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adam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'CartPole-v0 (3)'!$A$17:$H$17</c:f>
              <c:strCache>
                <c:ptCount val="8"/>
                <c:pt idx="0">
                  <c:v>priority_experience_replay</c:v>
                </c:pt>
                <c:pt idx="1">
                  <c:v>priority_experience_replay-above_average_memory_refresh</c:v>
                </c:pt>
                <c:pt idx="2">
                  <c:v>priority_experience_replay-above_average_memory_refresh-spodni_hranice_filteru</c:v>
                </c:pt>
                <c:pt idx="3">
                  <c:v>test_002-1500_episodes-huberlossmean-rmsprop</c:v>
                </c:pt>
                <c:pt idx="4">
                  <c:v>test_002-pridana_spodni_hranice_filtru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'CartPole-v0 (3)'!$A$18:$E$18</c:f>
              <c:numCache>
                <c:formatCode>General</c:formatCode>
                <c:ptCount val="5"/>
                <c:pt idx="0">
                  <c:v>223</c:v>
                </c:pt>
                <c:pt idx="1">
                  <c:v>102.6</c:v>
                </c:pt>
                <c:pt idx="2">
                  <c:v>51</c:v>
                </c:pt>
                <c:pt idx="3">
                  <c:v>0</c:v>
                </c:pt>
                <c:pt idx="4">
                  <c:v>158.19999999999999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1-45D7-9D75-EBECF5AC33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Porovnání variant DQN</a:t>
            </a:r>
            <a:r>
              <a:rPr lang="cs-CZ" baseline="0"/>
              <a:t> pro CartPole-v0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DQN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'CartPole-v0 (4)'!$A$26:$D$26</c:f>
              <c:strCache>
                <c:ptCount val="4"/>
                <c:pt idx="0">
                  <c:v>basicMem</c:v>
                </c:pt>
                <c:pt idx="1">
                  <c:v>priorMem</c:v>
                </c:pt>
                <c:pt idx="2">
                  <c:v>basicMem-dueling</c:v>
                </c:pt>
                <c:pt idx="3">
                  <c:v>priorMem-dueling</c:v>
                </c:pt>
              </c:strCache>
            </c:strRef>
          </c:cat>
          <c:val>
            <c:numRef>
              <c:f>'CartPole-v0 (4)'!$A$27:$D$27</c:f>
              <c:numCache>
                <c:formatCode>General</c:formatCode>
                <c:ptCount val="4"/>
                <c:pt idx="0">
                  <c:v>344.6</c:v>
                </c:pt>
                <c:pt idx="1">
                  <c:v>226.2</c:v>
                </c:pt>
                <c:pt idx="2">
                  <c:v>228.2</c:v>
                </c:pt>
                <c:pt idx="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7-4B71-B1B6-FCEDB2315BF3}"/>
            </c:ext>
          </c:extLst>
        </c:ser>
        <c:ser>
          <c:idx val="1"/>
          <c:order val="1"/>
          <c:tx>
            <c:v>DQN+TN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'CartPole-v0 (4)'!$A$26:$D$26</c:f>
              <c:strCache>
                <c:ptCount val="4"/>
                <c:pt idx="0">
                  <c:v>basicMem</c:v>
                </c:pt>
                <c:pt idx="1">
                  <c:v>priorMem</c:v>
                </c:pt>
                <c:pt idx="2">
                  <c:v>basicMem-dueling</c:v>
                </c:pt>
                <c:pt idx="3">
                  <c:v>priorMem-dueling</c:v>
                </c:pt>
              </c:strCache>
            </c:strRef>
          </c:cat>
          <c:val>
            <c:numRef>
              <c:f>'CartPole-v0 (4)'!$E$27:$H$27</c:f>
              <c:numCache>
                <c:formatCode>General</c:formatCode>
                <c:ptCount val="4"/>
                <c:pt idx="0">
                  <c:v>256</c:v>
                </c:pt>
                <c:pt idx="1">
                  <c:v>157</c:v>
                </c:pt>
                <c:pt idx="2">
                  <c:v>177.4</c:v>
                </c:pt>
                <c:pt idx="3">
                  <c:v>140.80000000000001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7-4B71-B1B6-FCEDB2315BF3}"/>
            </c:ext>
          </c:extLst>
        </c:ser>
        <c:ser>
          <c:idx val="2"/>
          <c:order val="2"/>
          <c:tx>
            <c:v>DDQN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'CartPole-v0 (4)'!$A$26:$D$26</c:f>
              <c:strCache>
                <c:ptCount val="4"/>
                <c:pt idx="0">
                  <c:v>basicMem</c:v>
                </c:pt>
                <c:pt idx="1">
                  <c:v>priorMem</c:v>
                </c:pt>
                <c:pt idx="2">
                  <c:v>basicMem-dueling</c:v>
                </c:pt>
                <c:pt idx="3">
                  <c:v>priorMem-dueling</c:v>
                </c:pt>
              </c:strCache>
            </c:strRef>
          </c:cat>
          <c:val>
            <c:numRef>
              <c:f>'CartPole-v0 (4)'!$I$27:$L$27</c:f>
              <c:numCache>
                <c:formatCode>General</c:formatCode>
                <c:ptCount val="4"/>
                <c:pt idx="0">
                  <c:v>85.2</c:v>
                </c:pt>
                <c:pt idx="1">
                  <c:v>260.2</c:v>
                </c:pt>
                <c:pt idx="2">
                  <c:v>218.6</c:v>
                </c:pt>
                <c:pt idx="3">
                  <c:v>43.2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F7-4B71-B1B6-FCEDB2315B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Porovnání variant DQN pro CartPole-v1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Neobnova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'CartPole-v1'!$A$17:$H$17</c:f>
              <c:strCache>
                <c:ptCount val="8"/>
                <c:pt idx="0">
                  <c:v>KI</c:v>
                </c:pt>
                <c:pt idx="1">
                  <c:v>None</c:v>
                </c:pt>
                <c:pt idx="2">
                  <c:v>TN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'CartPole-v1'!$A$18:$D$18</c:f>
              <c:numCache>
                <c:formatCode>General</c:formatCode>
                <c:ptCount val="4"/>
                <c:pt idx="0">
                  <c:v>1233.5999999999999</c:v>
                </c:pt>
                <c:pt idx="1">
                  <c:v>826.4</c:v>
                </c:pt>
                <c:pt idx="2">
                  <c:v>698.4</c:v>
                </c:pt>
                <c:pt idx="3">
                  <c:v>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2-4B85-B08C-AD21B832BDA2}"/>
            </c:ext>
          </c:extLst>
        </c:ser>
        <c:ser>
          <c:idx val="1"/>
          <c:order val="1"/>
          <c:tx>
            <c:v>Obnova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'CartPole-v1'!$A$17:$H$17</c:f>
              <c:strCache>
                <c:ptCount val="8"/>
                <c:pt idx="0">
                  <c:v>KI</c:v>
                </c:pt>
                <c:pt idx="1">
                  <c:v>None</c:v>
                </c:pt>
                <c:pt idx="2">
                  <c:v>TN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'CartPole-v1'!$E$18:$H$18</c:f>
              <c:numCache>
                <c:formatCode>General</c:formatCode>
                <c:ptCount val="4"/>
                <c:pt idx="0">
                  <c:v>772</c:v>
                </c:pt>
                <c:pt idx="1">
                  <c:v>852.4</c:v>
                </c:pt>
                <c:pt idx="2">
                  <c:v>887.4</c:v>
                </c:pt>
                <c:pt idx="3">
                  <c:v>665.2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2-4B85-B08C-AD21B832BD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Porovnání variant DQN pro CartPole-v1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adam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'CartPole-v1 (2)'!$A$17:$H$17</c:f>
              <c:strCache>
                <c:ptCount val="8"/>
                <c:pt idx="0">
                  <c:v>newObnova</c:v>
                </c:pt>
                <c:pt idx="1">
                  <c:v>newObnova-vyssiEps</c:v>
                </c:pt>
                <c:pt idx="2">
                  <c:v>newObnova-nejvyssiEps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'CartPole-v1 (2)'!$A$18:$C$18</c:f>
              <c:numCache>
                <c:formatCode>General</c:formatCode>
                <c:ptCount val="3"/>
                <c:pt idx="0">
                  <c:v>536.4</c:v>
                </c:pt>
                <c:pt idx="1">
                  <c:v>1356.4</c:v>
                </c:pt>
                <c:pt idx="2">
                  <c:v>2236.75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8F-4195-A486-44DC08320255}"/>
            </c:ext>
          </c:extLst>
        </c:ser>
        <c:ser>
          <c:idx val="1"/>
          <c:order val="1"/>
          <c:tx>
            <c:v>RMSprop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'CartPole-v1 (2)'!$A$17:$H$17</c:f>
              <c:strCache>
                <c:ptCount val="8"/>
                <c:pt idx="0">
                  <c:v>newObnova</c:v>
                </c:pt>
                <c:pt idx="1">
                  <c:v>newObnova-vyssiEps</c:v>
                </c:pt>
                <c:pt idx="2">
                  <c:v>newObnova-nejvyssiEps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'CartPole-v1 (2)'!$D$18:$F$18</c:f>
              <c:numCache>
                <c:formatCode>General</c:formatCode>
                <c:ptCount val="3"/>
                <c:pt idx="0">
                  <c:v>732.8</c:v>
                </c:pt>
                <c:pt idx="1">
                  <c:v>712.4</c:v>
                </c:pt>
                <c:pt idx="2">
                  <c:v>1630.6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F-4195-A486-44DC083202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Porovnání variant DQN</a:t>
            </a:r>
            <a:r>
              <a:rPr lang="cs-CZ" baseline="0"/>
              <a:t> pro CartPole-v1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adam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'CartPole-v1 (3)'!$A$17:$H$17</c:f>
              <c:strCache>
                <c:ptCount val="8"/>
                <c:pt idx="0">
                  <c:v>priority_experience_replay</c:v>
                </c:pt>
                <c:pt idx="1">
                  <c:v>priority_experience_replay-above_average_memory_refresh</c:v>
                </c:pt>
                <c:pt idx="2">
                  <c:v>priority_experience_replay-above_average_memory_refresh-spodni_hranice_filteru</c:v>
                </c:pt>
                <c:pt idx="3">
                  <c:v>test_002-1500_episodes-huberlossmean-rmsprop</c:v>
                </c:pt>
                <c:pt idx="4">
                  <c:v>test_002-pridana_spodni_hranice_filtru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'CartPole-v1 (3)'!$A$18:$E$18</c:f>
              <c:numCache>
                <c:formatCode>General</c:formatCode>
                <c:ptCount val="5"/>
                <c:pt idx="0">
                  <c:v>599.20000000000005</c:v>
                </c:pt>
                <c:pt idx="1">
                  <c:v>595.20000000000005</c:v>
                </c:pt>
                <c:pt idx="2">
                  <c:v>626.20000000000005</c:v>
                </c:pt>
                <c:pt idx="3">
                  <c:v>0</c:v>
                </c:pt>
                <c:pt idx="4">
                  <c:v>796.2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C-4135-89CD-FD6F2ACF7E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Porovnání variant DQN</a:t>
            </a:r>
            <a:r>
              <a:rPr lang="cs-CZ" baseline="0"/>
              <a:t> pro CartPole-v1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DQN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'CartPole-v1 (4)'!$A$26:$D$26</c:f>
              <c:strCache>
                <c:ptCount val="4"/>
                <c:pt idx="0">
                  <c:v>basicMem</c:v>
                </c:pt>
                <c:pt idx="1">
                  <c:v>priorMem</c:v>
                </c:pt>
                <c:pt idx="2">
                  <c:v>basicMem-dueling</c:v>
                </c:pt>
                <c:pt idx="3">
                  <c:v>priorMem-dueling</c:v>
                </c:pt>
              </c:strCache>
            </c:strRef>
          </c:cat>
          <c:val>
            <c:numRef>
              <c:f>'CartPole-v1 (4)'!$A$27:$D$27</c:f>
              <c:numCache>
                <c:formatCode>General</c:formatCode>
                <c:ptCount val="4"/>
                <c:pt idx="0">
                  <c:v>803.6</c:v>
                </c:pt>
                <c:pt idx="1">
                  <c:v>541.20000000000005</c:v>
                </c:pt>
                <c:pt idx="2">
                  <c:v>614.20000000000005</c:v>
                </c:pt>
                <c:pt idx="3">
                  <c:v>789.4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3-4835-ABB9-428108B90E6C}"/>
            </c:ext>
          </c:extLst>
        </c:ser>
        <c:ser>
          <c:idx val="1"/>
          <c:order val="1"/>
          <c:tx>
            <c:v>DQN+TN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'CartPole-v1 (4)'!$A$26:$D$26</c:f>
              <c:strCache>
                <c:ptCount val="4"/>
                <c:pt idx="0">
                  <c:v>basicMem</c:v>
                </c:pt>
                <c:pt idx="1">
                  <c:v>priorMem</c:v>
                </c:pt>
                <c:pt idx="2">
                  <c:v>basicMem-dueling</c:v>
                </c:pt>
                <c:pt idx="3">
                  <c:v>priorMem-dueling</c:v>
                </c:pt>
              </c:strCache>
            </c:strRef>
          </c:cat>
          <c:val>
            <c:numRef>
              <c:f>'CartPole-v1 (4)'!$E$27:$H$27</c:f>
              <c:numCache>
                <c:formatCode>General</c:formatCode>
                <c:ptCount val="4"/>
                <c:pt idx="0">
                  <c:v>790.4</c:v>
                </c:pt>
                <c:pt idx="1">
                  <c:v>732</c:v>
                </c:pt>
                <c:pt idx="2">
                  <c:v>800</c:v>
                </c:pt>
                <c:pt idx="3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F3-4835-ABB9-428108B90E6C}"/>
            </c:ext>
          </c:extLst>
        </c:ser>
        <c:ser>
          <c:idx val="2"/>
          <c:order val="2"/>
          <c:tx>
            <c:v>DDQN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'CartPole-v1 (4)'!$A$26:$D$26</c:f>
              <c:strCache>
                <c:ptCount val="4"/>
                <c:pt idx="0">
                  <c:v>basicMem</c:v>
                </c:pt>
                <c:pt idx="1">
                  <c:v>priorMem</c:v>
                </c:pt>
                <c:pt idx="2">
                  <c:v>basicMem-dueling</c:v>
                </c:pt>
                <c:pt idx="3">
                  <c:v>priorMem-dueling</c:v>
                </c:pt>
              </c:strCache>
            </c:strRef>
          </c:cat>
          <c:val>
            <c:numRef>
              <c:f>'CartPole-v1 (4)'!$I$27:$L$27</c:f>
              <c:numCache>
                <c:formatCode>General</c:formatCode>
                <c:ptCount val="4"/>
                <c:pt idx="0">
                  <c:v>678</c:v>
                </c:pt>
                <c:pt idx="1">
                  <c:v>726.8</c:v>
                </c:pt>
                <c:pt idx="2">
                  <c:v>485.8</c:v>
                </c:pt>
                <c:pt idx="3">
                  <c:v>293.39999999999998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F3-4835-ABB9-428108B90E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cs-CZ" sz="1800" b="1" i="0" baseline="0">
                <a:effectLst/>
              </a:rPr>
              <a:t>Porovnání variant DQN pro MountainCar-v0</a:t>
            </a:r>
            <a:endParaRPr lang="cs-CZ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Neobnova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'MountainCar-v0'!$A$17:$H$17</c:f>
              <c:strCache>
                <c:ptCount val="8"/>
                <c:pt idx="0">
                  <c:v>KI</c:v>
                </c:pt>
                <c:pt idx="1">
                  <c:v>None</c:v>
                </c:pt>
                <c:pt idx="2">
                  <c:v>TN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'MountainCar-v0'!$A$18:$D$18</c:f>
              <c:numCache>
                <c:formatCode>General</c:formatCode>
                <c:ptCount val="4"/>
                <c:pt idx="0">
                  <c:v>472.25</c:v>
                </c:pt>
                <c:pt idx="1">
                  <c:v>622</c:v>
                </c:pt>
                <c:pt idx="2">
                  <c:v>1263.5</c:v>
                </c:pt>
                <c:pt idx="3">
                  <c:v>514.6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2-480A-B0BF-D6B04456C2C7}"/>
            </c:ext>
          </c:extLst>
        </c:ser>
        <c:ser>
          <c:idx val="1"/>
          <c:order val="1"/>
          <c:tx>
            <c:v>Obnova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'MountainCar-v0'!$A$17:$H$17</c:f>
              <c:strCache>
                <c:ptCount val="8"/>
                <c:pt idx="0">
                  <c:v>KI</c:v>
                </c:pt>
                <c:pt idx="1">
                  <c:v>None</c:v>
                </c:pt>
                <c:pt idx="2">
                  <c:v>TN</c:v>
                </c:pt>
                <c:pt idx="3">
                  <c:v>TN,KI</c:v>
                </c:pt>
                <c:pt idx="4">
                  <c:v>obnova-ki</c:v>
                </c:pt>
                <c:pt idx="5">
                  <c:v>obnova-none</c:v>
                </c:pt>
                <c:pt idx="6">
                  <c:v>obnova-tn</c:v>
                </c:pt>
                <c:pt idx="7">
                  <c:v>obnova-tn-ki</c:v>
                </c:pt>
              </c:strCache>
            </c:strRef>
          </c:cat>
          <c:val>
            <c:numRef>
              <c:f>'MountainCar-v0'!$E$18:$H$18</c:f>
              <c:numCache>
                <c:formatCode>General</c:formatCode>
                <c:ptCount val="4"/>
                <c:pt idx="0">
                  <c:v>908.75</c:v>
                </c:pt>
                <c:pt idx="1">
                  <c:v>1010</c:v>
                </c:pt>
                <c:pt idx="2">
                  <c:v>1505</c:v>
                </c:pt>
                <c:pt idx="3">
                  <c:v>1227.2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2-480A-B0BF-D6B04456C2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70023040"/>
        <c:axId val="570015824"/>
      </c:barChart>
      <c:catAx>
        <c:axId val="57002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Varianty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15824"/>
        <c:crosses val="autoZero"/>
        <c:auto val="0"/>
        <c:lblAlgn val="ctr"/>
        <c:lblOffset val="100"/>
        <c:noMultiLvlLbl val="0"/>
      </c:catAx>
      <c:valAx>
        <c:axId val="57001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 epizody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0023040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85723</xdr:colOff>
      <xdr:row>1</xdr:row>
      <xdr:rowOff>171449</xdr:rowOff>
    </xdr:from>
    <xdr:to>
      <xdr:col>22</xdr:col>
      <xdr:colOff>123825</xdr:colOff>
      <xdr:row>27</xdr:row>
      <xdr:rowOff>85725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73D15DDD-5FD0-407C-B151-D9B091F61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6209</xdr:colOff>
      <xdr:row>0</xdr:row>
      <xdr:rowOff>189671</xdr:rowOff>
    </xdr:from>
    <xdr:to>
      <xdr:col>22</xdr:col>
      <xdr:colOff>35615</xdr:colOff>
      <xdr:row>26</xdr:row>
      <xdr:rowOff>103947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BC07E6A-37D8-461A-B96B-2F51E241F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276223</xdr:colOff>
      <xdr:row>1</xdr:row>
      <xdr:rowOff>104774</xdr:rowOff>
    </xdr:from>
    <xdr:to>
      <xdr:col>21</xdr:col>
      <xdr:colOff>314325</xdr:colOff>
      <xdr:row>27</xdr:row>
      <xdr:rowOff>19050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E76D8F7-1039-401C-99D0-FAFD5E67D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257173</xdr:colOff>
      <xdr:row>1</xdr:row>
      <xdr:rowOff>66674</xdr:rowOff>
    </xdr:from>
    <xdr:to>
      <xdr:col>24</xdr:col>
      <xdr:colOff>466725</xdr:colOff>
      <xdr:row>31</xdr:row>
      <xdr:rowOff>47625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3BE15A2-054B-4B09-BC59-4F16A568A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200023</xdr:colOff>
      <xdr:row>1</xdr:row>
      <xdr:rowOff>28574</xdr:rowOff>
    </xdr:from>
    <xdr:to>
      <xdr:col>22</xdr:col>
      <xdr:colOff>238125</xdr:colOff>
      <xdr:row>26</xdr:row>
      <xdr:rowOff>133350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04E3970-3B86-406F-ABE5-143F41E9D3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95248</xdr:colOff>
      <xdr:row>0</xdr:row>
      <xdr:rowOff>161924</xdr:rowOff>
    </xdr:from>
    <xdr:to>
      <xdr:col>23</xdr:col>
      <xdr:colOff>0</xdr:colOff>
      <xdr:row>26</xdr:row>
      <xdr:rowOff>76200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7C402908-FF49-4BFA-9745-091255F35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133348</xdr:colOff>
      <xdr:row>0</xdr:row>
      <xdr:rowOff>190499</xdr:rowOff>
    </xdr:from>
    <xdr:to>
      <xdr:col>22</xdr:col>
      <xdr:colOff>171450</xdr:colOff>
      <xdr:row>26</xdr:row>
      <xdr:rowOff>104775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8EB2903-8165-428F-BCDE-20544C51C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257173</xdr:colOff>
      <xdr:row>1</xdr:row>
      <xdr:rowOff>66674</xdr:rowOff>
    </xdr:from>
    <xdr:to>
      <xdr:col>24</xdr:col>
      <xdr:colOff>466725</xdr:colOff>
      <xdr:row>31</xdr:row>
      <xdr:rowOff>47625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7405991-14EB-4ACC-9587-1311AF5B6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561973</xdr:colOff>
      <xdr:row>2</xdr:row>
      <xdr:rowOff>28574</xdr:rowOff>
    </xdr:from>
    <xdr:to>
      <xdr:col>21</xdr:col>
      <xdr:colOff>600075</xdr:colOff>
      <xdr:row>27</xdr:row>
      <xdr:rowOff>133350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EE458C1-056B-42FB-8D40-55F62F4EA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47623</xdr:colOff>
      <xdr:row>1</xdr:row>
      <xdr:rowOff>19049</xdr:rowOff>
    </xdr:from>
    <xdr:to>
      <xdr:col>22</xdr:col>
      <xdr:colOff>85725</xdr:colOff>
      <xdr:row>26</xdr:row>
      <xdr:rowOff>123825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94A6BDC-2336-4170-814D-E4A133479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257173</xdr:colOff>
      <xdr:row>1</xdr:row>
      <xdr:rowOff>66674</xdr:rowOff>
    </xdr:from>
    <xdr:to>
      <xdr:col>24</xdr:col>
      <xdr:colOff>466725</xdr:colOff>
      <xdr:row>31</xdr:row>
      <xdr:rowOff>47625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505A712-9D7E-4867-BAF0-6DBA4C71D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390523</xdr:colOff>
      <xdr:row>1</xdr:row>
      <xdr:rowOff>47624</xdr:rowOff>
    </xdr:from>
    <xdr:to>
      <xdr:col>22</xdr:col>
      <xdr:colOff>428625</xdr:colOff>
      <xdr:row>26</xdr:row>
      <xdr:rowOff>152400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D78E22A-F644-4A2B-9A18-7E4FE251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238122</xdr:colOff>
      <xdr:row>0</xdr:row>
      <xdr:rowOff>81996</xdr:rowOff>
    </xdr:from>
    <xdr:to>
      <xdr:col>22</xdr:col>
      <xdr:colOff>267528</xdr:colOff>
      <xdr:row>25</xdr:row>
      <xdr:rowOff>186772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9F322807-4B0B-4B48-B7BB-10448D452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200023</xdr:colOff>
      <xdr:row>1</xdr:row>
      <xdr:rowOff>66674</xdr:rowOff>
    </xdr:from>
    <xdr:to>
      <xdr:col>22</xdr:col>
      <xdr:colOff>238125</xdr:colOff>
      <xdr:row>26</xdr:row>
      <xdr:rowOff>171450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EBAE026-3B75-4C93-AEED-015E4DD4D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257173</xdr:colOff>
      <xdr:row>1</xdr:row>
      <xdr:rowOff>66674</xdr:rowOff>
    </xdr:from>
    <xdr:to>
      <xdr:col>24</xdr:col>
      <xdr:colOff>466725</xdr:colOff>
      <xdr:row>31</xdr:row>
      <xdr:rowOff>47625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8647443-88C9-4E51-A99C-12C05FE6D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380998</xdr:colOff>
      <xdr:row>1</xdr:row>
      <xdr:rowOff>171449</xdr:rowOff>
    </xdr:from>
    <xdr:to>
      <xdr:col>22</xdr:col>
      <xdr:colOff>419100</xdr:colOff>
      <xdr:row>27</xdr:row>
      <xdr:rowOff>85725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501AC63C-0BE7-4E09-9770-BED04F04E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8046D-353B-4397-A595-D939976B9BE0}">
  <dimension ref="A1:H20"/>
  <sheetViews>
    <sheetView workbookViewId="0">
      <selection activeCell="G26" sqref="G26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0</v>
      </c>
      <c r="G1" t="s">
        <v>1</v>
      </c>
      <c r="H1" t="s">
        <v>2</v>
      </c>
    </row>
    <row r="2" spans="1:8" x14ac:dyDescent="0.25">
      <c r="A2">
        <v>472</v>
      </c>
      <c r="B2">
        <v>422</v>
      </c>
      <c r="C2">
        <v>440</v>
      </c>
      <c r="D2">
        <v>443</v>
      </c>
      <c r="E2">
        <v>507</v>
      </c>
      <c r="G2">
        <f>AVERAGE(A2:E2)</f>
        <v>456.8</v>
      </c>
      <c r="H2">
        <f>_xlfn.STDEV.P(A2:E2)</f>
        <v>29.78187368182197</v>
      </c>
    </row>
    <row r="3" spans="1:8" x14ac:dyDescent="0.25">
      <c r="A3" t="s">
        <v>3</v>
      </c>
    </row>
    <row r="4" spans="1:8" x14ac:dyDescent="0.25">
      <c r="A4">
        <v>219</v>
      </c>
      <c r="B4">
        <v>445</v>
      </c>
      <c r="C4">
        <v>405</v>
      </c>
      <c r="D4">
        <v>415</v>
      </c>
      <c r="E4">
        <v>476</v>
      </c>
      <c r="G4">
        <f t="shared" ref="G4" si="0">AVERAGE(A4:E4)</f>
        <v>392</v>
      </c>
      <c r="H4">
        <f t="shared" ref="H4" si="1">_xlfn.STDEV.P(A4:E4)</f>
        <v>89.991110672110267</v>
      </c>
    </row>
    <row r="5" spans="1:8" x14ac:dyDescent="0.25">
      <c r="A5" t="s">
        <v>4</v>
      </c>
    </row>
    <row r="6" spans="1:8" x14ac:dyDescent="0.25">
      <c r="A6">
        <v>122</v>
      </c>
      <c r="B6">
        <v>322</v>
      </c>
      <c r="C6">
        <v>344</v>
      </c>
      <c r="D6">
        <v>335</v>
      </c>
      <c r="E6">
        <v>451</v>
      </c>
      <c r="G6">
        <f t="shared" ref="G6" si="2">AVERAGE(A6:E6)</f>
        <v>314.8</v>
      </c>
      <c r="H6">
        <f t="shared" ref="H6" si="3">_xlfn.STDEV.P(A6:E6)</f>
        <v>106.8033707333247</v>
      </c>
    </row>
    <row r="7" spans="1:8" x14ac:dyDescent="0.25">
      <c r="A7" t="s">
        <v>5</v>
      </c>
    </row>
    <row r="8" spans="1:8" x14ac:dyDescent="0.25">
      <c r="A8">
        <v>41</v>
      </c>
      <c r="B8">
        <v>266</v>
      </c>
      <c r="C8">
        <v>322</v>
      </c>
      <c r="D8">
        <v>339</v>
      </c>
      <c r="E8">
        <v>327</v>
      </c>
      <c r="G8">
        <f t="shared" ref="G8" si="4">AVERAGE(A8:E8)</f>
        <v>259</v>
      </c>
      <c r="H8">
        <f t="shared" ref="H8" si="5">_xlfn.STDEV.P(A8:E8)</f>
        <v>111.86241549331929</v>
      </c>
    </row>
    <row r="9" spans="1:8" x14ac:dyDescent="0.25">
      <c r="A9" t="s">
        <v>6</v>
      </c>
    </row>
    <row r="10" spans="1:8" x14ac:dyDescent="0.25">
      <c r="A10">
        <v>118</v>
      </c>
      <c r="B10">
        <v>276</v>
      </c>
      <c r="C10">
        <v>306</v>
      </c>
      <c r="D10">
        <v>523</v>
      </c>
      <c r="E10">
        <v>344</v>
      </c>
      <c r="G10">
        <f t="shared" ref="G10" si="6">AVERAGE(A10:E10)</f>
        <v>313.39999999999998</v>
      </c>
      <c r="H10">
        <f t="shared" ref="H10" si="7">_xlfn.STDEV.P(A10:E10)</f>
        <v>130.00246151515748</v>
      </c>
    </row>
    <row r="11" spans="1:8" x14ac:dyDescent="0.25">
      <c r="A11" t="s">
        <v>7</v>
      </c>
    </row>
    <row r="12" spans="1:8" x14ac:dyDescent="0.25">
      <c r="A12">
        <v>123</v>
      </c>
      <c r="B12">
        <v>232</v>
      </c>
      <c r="C12">
        <v>280</v>
      </c>
      <c r="D12">
        <v>439</v>
      </c>
      <c r="E12">
        <v>393</v>
      </c>
      <c r="G12">
        <f t="shared" ref="G12" si="8">AVERAGE(A12:E12)</f>
        <v>293.39999999999998</v>
      </c>
      <c r="H12">
        <f t="shared" ref="H12" si="9">_xlfn.STDEV.P(A12:E12)</f>
        <v>113.23003135211083</v>
      </c>
    </row>
    <row r="13" spans="1:8" x14ac:dyDescent="0.25">
      <c r="A13" t="s">
        <v>8</v>
      </c>
    </row>
    <row r="14" spans="1:8" x14ac:dyDescent="0.25">
      <c r="A14">
        <v>107</v>
      </c>
      <c r="B14">
        <v>152</v>
      </c>
      <c r="C14">
        <v>278</v>
      </c>
      <c r="D14">
        <v>138</v>
      </c>
      <c r="E14">
        <v>187</v>
      </c>
      <c r="G14">
        <f t="shared" ref="G14" si="10">AVERAGE(A14:E14)</f>
        <v>172.4</v>
      </c>
      <c r="H14">
        <f t="shared" ref="H14" si="11">_xlfn.STDEV.P(A14:E14)</f>
        <v>58.721716596162274</v>
      </c>
    </row>
    <row r="15" spans="1:8" x14ac:dyDescent="0.25">
      <c r="A15" t="s">
        <v>9</v>
      </c>
    </row>
    <row r="16" spans="1:8" x14ac:dyDescent="0.25">
      <c r="A16">
        <v>19</v>
      </c>
      <c r="B16">
        <v>55</v>
      </c>
      <c r="C16">
        <v>82</v>
      </c>
      <c r="D16">
        <v>72</v>
      </c>
      <c r="E16">
        <v>397</v>
      </c>
      <c r="G16">
        <f t="shared" ref="G16" si="12">AVERAGE(A16:E16)</f>
        <v>125</v>
      </c>
      <c r="H16">
        <f t="shared" ref="H16" si="13">_xlfn.STDEV.P(A16:E16)</f>
        <v>137.67933759282835</v>
      </c>
    </row>
    <row r="17" spans="1:8" x14ac:dyDescent="0.25">
      <c r="A17" t="s">
        <v>10</v>
      </c>
      <c r="B17" t="s">
        <v>11</v>
      </c>
      <c r="C17" t="s">
        <v>12</v>
      </c>
      <c r="D17" t="s">
        <v>13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456.8</v>
      </c>
      <c r="B18">
        <f>G4</f>
        <v>392</v>
      </c>
      <c r="C18">
        <f>G6</f>
        <v>314.8</v>
      </c>
      <c r="D18">
        <f>G8</f>
        <v>259</v>
      </c>
      <c r="E18">
        <f>G10</f>
        <v>313.39999999999998</v>
      </c>
      <c r="F18">
        <f>G12</f>
        <v>293.39999999999998</v>
      </c>
      <c r="G18">
        <f>G14</f>
        <v>172.4</v>
      </c>
      <c r="H18">
        <f>G16</f>
        <v>125</v>
      </c>
    </row>
    <row r="20" spans="1:8" x14ac:dyDescent="0.25">
      <c r="A20">
        <f>(A18-E18)/(A18/100)</f>
        <v>31.392294220665502</v>
      </c>
      <c r="B20">
        <f t="shared" ref="B20:D20" si="14">(B18-F18)/(B18/100)</f>
        <v>25.153061224489804</v>
      </c>
      <c r="C20">
        <f t="shared" si="14"/>
        <v>45.235069885641678</v>
      </c>
      <c r="D20">
        <f t="shared" si="14"/>
        <v>51.737451737451742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E68F-D24F-494C-B7DE-9F229C624153}">
  <dimension ref="A1:H20"/>
  <sheetViews>
    <sheetView zoomScaleNormal="100" workbookViewId="0">
      <selection activeCell="C39" sqref="C39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14</v>
      </c>
      <c r="G1" t="s">
        <v>1</v>
      </c>
      <c r="H1" t="s">
        <v>2</v>
      </c>
    </row>
    <row r="2" spans="1:8" x14ac:dyDescent="0.25">
      <c r="A2">
        <v>621</v>
      </c>
      <c r="B2">
        <v>1234</v>
      </c>
      <c r="C2">
        <v>1239</v>
      </c>
      <c r="D2">
        <v>1600</v>
      </c>
      <c r="E2" t="s">
        <v>45</v>
      </c>
      <c r="G2">
        <f>AVERAGE(A2:E2)</f>
        <v>1173.5</v>
      </c>
      <c r="H2">
        <f>_xlfn.STDEV.P(A2:E2)</f>
        <v>351.81991131827658</v>
      </c>
    </row>
    <row r="3" spans="1:8" x14ac:dyDescent="0.25">
      <c r="A3" t="s">
        <v>15</v>
      </c>
    </row>
    <row r="4" spans="1:8" x14ac:dyDescent="0.25">
      <c r="A4">
        <v>461</v>
      </c>
      <c r="B4">
        <v>492</v>
      </c>
      <c r="C4">
        <v>500</v>
      </c>
      <c r="D4">
        <v>682</v>
      </c>
      <c r="E4">
        <v>733</v>
      </c>
      <c r="G4">
        <f t="shared" ref="G4" si="0">AVERAGE(A4:E4)</f>
        <v>573.6</v>
      </c>
      <c r="H4">
        <f t="shared" ref="H4" si="1">_xlfn.STDEV.P(A4:E4)</f>
        <v>111.27731125436128</v>
      </c>
    </row>
    <row r="5" spans="1:8" x14ac:dyDescent="0.25">
      <c r="A5" t="s">
        <v>16</v>
      </c>
    </row>
    <row r="6" spans="1:8" x14ac:dyDescent="0.25">
      <c r="A6">
        <v>392</v>
      </c>
      <c r="B6">
        <v>400</v>
      </c>
      <c r="C6">
        <v>411</v>
      </c>
      <c r="D6">
        <v>470</v>
      </c>
      <c r="E6">
        <v>1094</v>
      </c>
      <c r="G6">
        <f t="shared" ref="G6" si="2">AVERAGE(A6:E6)</f>
        <v>553.4</v>
      </c>
      <c r="H6">
        <f t="shared" ref="H6" si="3">_xlfn.STDEV.P(A6:E6)</f>
        <v>271.68481738956262</v>
      </c>
    </row>
    <row r="7" spans="1:8" x14ac:dyDescent="0.25">
      <c r="A7" t="s">
        <v>17</v>
      </c>
    </row>
    <row r="8" spans="1:8" x14ac:dyDescent="0.25">
      <c r="A8" t="s">
        <v>45</v>
      </c>
      <c r="B8" t="s">
        <v>45</v>
      </c>
      <c r="C8" t="s">
        <v>45</v>
      </c>
      <c r="D8" t="s">
        <v>45</v>
      </c>
      <c r="E8" t="s">
        <v>45</v>
      </c>
      <c r="G8" t="e">
        <f t="shared" ref="G8" si="4">AVERAGE(A8:E8)</f>
        <v>#DIV/0!</v>
      </c>
      <c r="H8" t="e">
        <f t="shared" ref="H8" si="5">_xlfn.STDEV.P(A8:E8)</f>
        <v>#DIV/0!</v>
      </c>
    </row>
    <row r="9" spans="1:8" x14ac:dyDescent="0.25">
      <c r="A9" t="s">
        <v>18</v>
      </c>
    </row>
    <row r="10" spans="1:8" x14ac:dyDescent="0.25">
      <c r="A10" t="s">
        <v>45</v>
      </c>
      <c r="B10" t="s">
        <v>45</v>
      </c>
      <c r="C10" t="s">
        <v>45</v>
      </c>
      <c r="D10" t="s">
        <v>45</v>
      </c>
      <c r="E10" t="s">
        <v>45</v>
      </c>
      <c r="G10" t="e">
        <f t="shared" ref="G10" si="6">AVERAGE(A10:E10)</f>
        <v>#DIV/0!</v>
      </c>
      <c r="H10" t="e">
        <f t="shared" ref="H10" si="7">_xlfn.STDEV.P(A10:E10)</f>
        <v>#DIV/0!</v>
      </c>
    </row>
    <row r="11" spans="1:8" x14ac:dyDescent="0.25">
      <c r="A11" t="s">
        <v>19</v>
      </c>
    </row>
    <row r="12" spans="1:8" x14ac:dyDescent="0.25">
      <c r="A12" t="s">
        <v>45</v>
      </c>
      <c r="B12" t="s">
        <v>45</v>
      </c>
      <c r="C12" t="s">
        <v>45</v>
      </c>
      <c r="D12" t="s">
        <v>45</v>
      </c>
      <c r="E12" t="s">
        <v>45</v>
      </c>
      <c r="G12" t="e">
        <f t="shared" ref="G12" si="8">AVERAGE(A12:E12)</f>
        <v>#DIV/0!</v>
      </c>
      <c r="H12" t="e">
        <f t="shared" ref="H12" si="9">_xlfn.STDEV.P(A12:E12)</f>
        <v>#DIV/0!</v>
      </c>
    </row>
    <row r="17" spans="1:8" x14ac:dyDescent="0.25">
      <c r="A17" t="s">
        <v>21</v>
      </c>
      <c r="B17" t="s">
        <v>23</v>
      </c>
      <c r="C17" t="s">
        <v>22</v>
      </c>
      <c r="D17" t="s">
        <v>13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1173.5</v>
      </c>
      <c r="B18">
        <f>G6</f>
        <v>553.4</v>
      </c>
      <c r="C18">
        <f>G4</f>
        <v>573.6</v>
      </c>
      <c r="D18" t="e">
        <f>G8</f>
        <v>#DIV/0!</v>
      </c>
      <c r="E18" t="e">
        <f>G10</f>
        <v>#DIV/0!</v>
      </c>
      <c r="F18" t="e">
        <f>G12</f>
        <v>#DIV/0!</v>
      </c>
      <c r="G18">
        <f>G14</f>
        <v>0</v>
      </c>
      <c r="H18">
        <f>G16</f>
        <v>0</v>
      </c>
    </row>
    <row r="20" spans="1:8" x14ac:dyDescent="0.25">
      <c r="A20" t="e">
        <f>(A18-E18)/(A18/100)</f>
        <v>#DIV/0!</v>
      </c>
      <c r="B20" t="e">
        <f t="shared" ref="B20:D20" si="10">(B18-F18)/(B18/100)</f>
        <v>#DIV/0!</v>
      </c>
      <c r="C20">
        <f t="shared" si="10"/>
        <v>99.999999999999986</v>
      </c>
      <c r="D20" t="e">
        <f t="shared" si="10"/>
        <v>#DIV/0!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5AD0B-78D4-4901-877D-76BDADE9A7D7}">
  <dimension ref="A1:H20"/>
  <sheetViews>
    <sheetView workbookViewId="0">
      <selection activeCell="B2" sqref="B2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24</v>
      </c>
      <c r="G1" t="s">
        <v>1</v>
      </c>
      <c r="H1" t="s">
        <v>2</v>
      </c>
    </row>
    <row r="2" spans="1:8" x14ac:dyDescent="0.25">
      <c r="A2">
        <v>140</v>
      </c>
      <c r="B2" t="s">
        <v>45</v>
      </c>
      <c r="C2" t="s">
        <v>45</v>
      </c>
      <c r="D2" t="s">
        <v>45</v>
      </c>
      <c r="E2" t="s">
        <v>45</v>
      </c>
      <c r="G2">
        <f>AVERAGE(A2:E2)</f>
        <v>140</v>
      </c>
      <c r="H2">
        <f>_xlfn.STDEV.P(A2:E2)</f>
        <v>0</v>
      </c>
    </row>
    <row r="3" spans="1:8" x14ac:dyDescent="0.25">
      <c r="A3" t="s">
        <v>25</v>
      </c>
    </row>
    <row r="4" spans="1:8" x14ac:dyDescent="0.25">
      <c r="A4" t="s">
        <v>45</v>
      </c>
      <c r="B4" t="s">
        <v>45</v>
      </c>
      <c r="C4" t="s">
        <v>45</v>
      </c>
      <c r="D4" t="s">
        <v>45</v>
      </c>
      <c r="E4" t="s">
        <v>45</v>
      </c>
      <c r="G4" t="e">
        <f t="shared" ref="G4" si="0">AVERAGE(A4:E4)</f>
        <v>#DIV/0!</v>
      </c>
      <c r="H4" t="e">
        <f t="shared" ref="H4" si="1">_xlfn.STDEV.P(A4:E4)</f>
        <v>#DIV/0!</v>
      </c>
    </row>
    <row r="5" spans="1:8" x14ac:dyDescent="0.25">
      <c r="A5" t="s">
        <v>26</v>
      </c>
    </row>
    <row r="6" spans="1:8" x14ac:dyDescent="0.25">
      <c r="A6" t="s">
        <v>45</v>
      </c>
      <c r="B6" t="s">
        <v>45</v>
      </c>
      <c r="C6" t="s">
        <v>45</v>
      </c>
      <c r="D6" t="s">
        <v>45</v>
      </c>
      <c r="E6" t="s">
        <v>45</v>
      </c>
      <c r="G6" t="e">
        <f t="shared" ref="G6" si="2">AVERAGE(A6:E6)</f>
        <v>#DIV/0!</v>
      </c>
      <c r="H6" t="e">
        <f t="shared" ref="H6" si="3">_xlfn.STDEV.P(A6:E6)</f>
        <v>#DIV/0!</v>
      </c>
    </row>
    <row r="7" spans="1:8" x14ac:dyDescent="0.25">
      <c r="A7" t="s">
        <v>27</v>
      </c>
    </row>
    <row r="8" spans="1:8" x14ac:dyDescent="0.25">
      <c r="A8" t="s">
        <v>45</v>
      </c>
      <c r="B8" t="s">
        <v>45</v>
      </c>
      <c r="C8" t="s">
        <v>45</v>
      </c>
      <c r="D8" t="s">
        <v>45</v>
      </c>
      <c r="E8" t="s">
        <v>45</v>
      </c>
      <c r="G8" t="e">
        <f t="shared" ref="G8" si="4">AVERAGE(A8:E8)</f>
        <v>#DIV/0!</v>
      </c>
      <c r="H8" t="e">
        <f t="shared" ref="H8" si="5">_xlfn.STDEV.P(A8:E8)</f>
        <v>#DIV/0!</v>
      </c>
    </row>
    <row r="9" spans="1:8" x14ac:dyDescent="0.25">
      <c r="A9" t="s">
        <v>28</v>
      </c>
    </row>
    <row r="10" spans="1:8" x14ac:dyDescent="0.25">
      <c r="A10">
        <v>570</v>
      </c>
      <c r="B10">
        <v>304</v>
      </c>
      <c r="C10">
        <v>581</v>
      </c>
      <c r="D10">
        <v>564</v>
      </c>
      <c r="E10">
        <v>729</v>
      </c>
      <c r="G10">
        <f t="shared" ref="G10" si="6">AVERAGE(A10:E10)</f>
        <v>549.6</v>
      </c>
      <c r="H10">
        <f t="shared" ref="H10" si="7">_xlfn.STDEV.P(A10:E10)</f>
        <v>137.19562675245885</v>
      </c>
    </row>
    <row r="17" spans="1:8" x14ac:dyDescent="0.25">
      <c r="A17" t="s">
        <v>24</v>
      </c>
      <c r="B17" t="s">
        <v>25</v>
      </c>
      <c r="C17" t="s">
        <v>26</v>
      </c>
      <c r="D17" t="s">
        <v>27</v>
      </c>
      <c r="E17" t="s">
        <v>28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140</v>
      </c>
      <c r="B18" t="e">
        <f>G4</f>
        <v>#DIV/0!</v>
      </c>
      <c r="C18" t="e">
        <f>G6</f>
        <v>#DIV/0!</v>
      </c>
      <c r="D18" t="e">
        <f>G8</f>
        <v>#DIV/0!</v>
      </c>
      <c r="E18">
        <f>G10</f>
        <v>549.6</v>
      </c>
    </row>
    <row r="20" spans="1:8" x14ac:dyDescent="0.25">
      <c r="A20">
        <f>(A18-E18)/(A18/100)</f>
        <v>-292.57142857142861</v>
      </c>
      <c r="B20" t="e">
        <f t="shared" ref="B20:D20" si="8">(B18-F18)/(B18/100)</f>
        <v>#DIV/0!</v>
      </c>
      <c r="C20" t="e">
        <f t="shared" si="8"/>
        <v>#DIV/0!</v>
      </c>
      <c r="D20" t="e">
        <f t="shared" si="8"/>
        <v>#DIV/0!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5001A-3CD8-42E9-9CAE-F9CCF4298AC2}">
  <dimension ref="A1:L27"/>
  <sheetViews>
    <sheetView workbookViewId="0">
      <selection activeCell="N33" sqref="N33"/>
    </sheetView>
  </sheetViews>
  <sheetFormatPr defaultRowHeight="15" x14ac:dyDescent="0.25"/>
  <cols>
    <col min="8" max="8" width="19.85546875" customWidth="1"/>
    <col min="11" max="12" width="16.28515625" bestFit="1" customWidth="1"/>
  </cols>
  <sheetData>
    <row r="1" spans="1:8" x14ac:dyDescent="0.25">
      <c r="A1" t="s">
        <v>29</v>
      </c>
      <c r="G1" t="s">
        <v>1</v>
      </c>
      <c r="H1" t="s">
        <v>2</v>
      </c>
    </row>
    <row r="2" spans="1:8" x14ac:dyDescent="0.25">
      <c r="A2">
        <v>997</v>
      </c>
      <c r="B2">
        <v>716</v>
      </c>
      <c r="C2">
        <v>561</v>
      </c>
      <c r="D2">
        <v>498</v>
      </c>
      <c r="E2">
        <v>484</v>
      </c>
      <c r="G2">
        <f>AVERAGE(A2:E2)</f>
        <v>651.20000000000005</v>
      </c>
      <c r="H2">
        <f>_xlfn.STDEV.P(A2:E2)</f>
        <v>191.48827640354384</v>
      </c>
    </row>
    <row r="3" spans="1:8" x14ac:dyDescent="0.25">
      <c r="A3" t="s">
        <v>30</v>
      </c>
    </row>
    <row r="4" spans="1:8" x14ac:dyDescent="0.25">
      <c r="A4">
        <v>502</v>
      </c>
      <c r="B4">
        <v>638</v>
      </c>
      <c r="C4">
        <v>715</v>
      </c>
      <c r="D4">
        <v>887</v>
      </c>
      <c r="E4" t="s">
        <v>45</v>
      </c>
      <c r="G4">
        <f t="shared" ref="G4" si="0">AVERAGE(A4:E4)</f>
        <v>685.5</v>
      </c>
      <c r="H4">
        <f t="shared" ref="H4" si="1">_xlfn.STDEV.P(A4:E4)</f>
        <v>139.10517603597646</v>
      </c>
    </row>
    <row r="5" spans="1:8" x14ac:dyDescent="0.25">
      <c r="A5" t="s">
        <v>31</v>
      </c>
    </row>
    <row r="6" spans="1:8" x14ac:dyDescent="0.25">
      <c r="A6">
        <v>1292</v>
      </c>
      <c r="B6">
        <v>953</v>
      </c>
      <c r="C6">
        <v>737</v>
      </c>
      <c r="D6">
        <v>582</v>
      </c>
      <c r="E6">
        <v>449</v>
      </c>
      <c r="G6">
        <f t="shared" ref="G6" si="2">AVERAGE(A6:E6)</f>
        <v>802.6</v>
      </c>
      <c r="H6">
        <f t="shared" ref="H6" si="3">_xlfn.STDEV.P(A6:E6)</f>
        <v>296.69283779693774</v>
      </c>
    </row>
    <row r="7" spans="1:8" x14ac:dyDescent="0.25">
      <c r="A7" t="s">
        <v>32</v>
      </c>
    </row>
    <row r="8" spans="1:8" x14ac:dyDescent="0.25">
      <c r="A8">
        <v>472</v>
      </c>
      <c r="B8">
        <v>582</v>
      </c>
      <c r="C8">
        <v>663</v>
      </c>
      <c r="D8">
        <v>705</v>
      </c>
      <c r="E8" t="s">
        <v>45</v>
      </c>
      <c r="G8">
        <f t="shared" ref="G8" si="4">AVERAGE(A8:E8)</f>
        <v>605.5</v>
      </c>
      <c r="H8">
        <f t="shared" ref="H8" si="5">_xlfn.STDEV.P(A8:E8)</f>
        <v>88.855219317719317</v>
      </c>
    </row>
    <row r="9" spans="1:8" x14ac:dyDescent="0.25">
      <c r="A9" t="s">
        <v>33</v>
      </c>
    </row>
    <row r="10" spans="1:8" x14ac:dyDescent="0.25">
      <c r="A10">
        <v>339</v>
      </c>
      <c r="B10">
        <v>419</v>
      </c>
      <c r="C10">
        <v>433</v>
      </c>
      <c r="D10">
        <v>519</v>
      </c>
      <c r="E10">
        <v>717</v>
      </c>
      <c r="G10">
        <f t="shared" ref="G10" si="6">AVERAGE(A10:E10)</f>
        <v>485.4</v>
      </c>
      <c r="H10">
        <f t="shared" ref="H10" si="7">_xlfn.STDEV.P(A10:E10)</f>
        <v>129.11638160977097</v>
      </c>
    </row>
    <row r="11" spans="1:8" x14ac:dyDescent="0.25">
      <c r="A11" t="s">
        <v>34</v>
      </c>
    </row>
    <row r="12" spans="1:8" x14ac:dyDescent="0.25">
      <c r="A12">
        <v>260</v>
      </c>
      <c r="B12">
        <v>414</v>
      </c>
      <c r="C12">
        <v>510</v>
      </c>
      <c r="D12" t="s">
        <v>45</v>
      </c>
      <c r="E12" t="s">
        <v>45</v>
      </c>
      <c r="G12">
        <f>AVERAGE(A12:E12)</f>
        <v>394.66666666666669</v>
      </c>
      <c r="H12">
        <f>_xlfn.STDEV.P(A12:E12)</f>
        <v>102.97356726634051</v>
      </c>
    </row>
    <row r="13" spans="1:8" x14ac:dyDescent="0.25">
      <c r="A13" t="s">
        <v>35</v>
      </c>
    </row>
    <row r="14" spans="1:8" x14ac:dyDescent="0.25">
      <c r="A14">
        <v>298</v>
      </c>
      <c r="B14">
        <v>325</v>
      </c>
      <c r="C14">
        <v>528</v>
      </c>
      <c r="D14">
        <v>626</v>
      </c>
      <c r="E14">
        <v>645</v>
      </c>
      <c r="G14">
        <f t="shared" ref="G14:G18" si="8">AVERAGE(A14:E14)</f>
        <v>484.4</v>
      </c>
      <c r="H14">
        <f t="shared" ref="H14:H18" si="9">_xlfn.STDEV.P(A14:E14)</f>
        <v>146.8994213739455</v>
      </c>
    </row>
    <row r="15" spans="1:8" x14ac:dyDescent="0.25">
      <c r="A15" t="s">
        <v>36</v>
      </c>
    </row>
    <row r="16" spans="1:8" x14ac:dyDescent="0.25">
      <c r="A16">
        <v>199</v>
      </c>
      <c r="B16">
        <v>299</v>
      </c>
      <c r="C16">
        <v>300</v>
      </c>
      <c r="D16">
        <v>416</v>
      </c>
      <c r="E16">
        <v>440</v>
      </c>
      <c r="G16">
        <f>AVERAGE(A16:E16)</f>
        <v>330.8</v>
      </c>
      <c r="H16">
        <f>_xlfn.STDEV.P(A16:E16)</f>
        <v>87.76650841864452</v>
      </c>
    </row>
    <row r="17" spans="1:12" x14ac:dyDescent="0.25">
      <c r="A17" t="s">
        <v>37</v>
      </c>
    </row>
    <row r="18" spans="1:12" x14ac:dyDescent="0.25">
      <c r="A18">
        <v>568</v>
      </c>
      <c r="B18">
        <v>702</v>
      </c>
      <c r="C18">
        <v>689</v>
      </c>
      <c r="D18">
        <v>1247</v>
      </c>
      <c r="E18" t="s">
        <v>45</v>
      </c>
      <c r="G18">
        <f t="shared" si="8"/>
        <v>801.5</v>
      </c>
      <c r="H18">
        <f t="shared" si="9"/>
        <v>262.46380702870255</v>
      </c>
    </row>
    <row r="19" spans="1:12" x14ac:dyDescent="0.25">
      <c r="A19" t="s">
        <v>38</v>
      </c>
    </row>
    <row r="20" spans="1:12" x14ac:dyDescent="0.25">
      <c r="A20">
        <v>398</v>
      </c>
      <c r="B20">
        <v>514</v>
      </c>
      <c r="C20">
        <v>558</v>
      </c>
      <c r="D20">
        <v>663</v>
      </c>
      <c r="E20" t="s">
        <v>45</v>
      </c>
      <c r="G20">
        <f t="shared" ref="G20" si="10">AVERAGE(A20:E20)</f>
        <v>533.25</v>
      </c>
      <c r="H20">
        <f t="shared" ref="H20" si="11">_xlfn.STDEV.P(A20:E20)</f>
        <v>95.014143683980024</v>
      </c>
    </row>
    <row r="21" spans="1:12" x14ac:dyDescent="0.25">
      <c r="A21" t="s">
        <v>40</v>
      </c>
    </row>
    <row r="22" spans="1:12" x14ac:dyDescent="0.25">
      <c r="A22">
        <v>512</v>
      </c>
      <c r="B22">
        <v>601</v>
      </c>
      <c r="C22">
        <v>648</v>
      </c>
      <c r="D22">
        <v>665</v>
      </c>
      <c r="E22">
        <v>777</v>
      </c>
      <c r="G22">
        <f t="shared" ref="G22" si="12">AVERAGE(A22:E22)</f>
        <v>640.6</v>
      </c>
      <c r="H22">
        <f t="shared" ref="H22" si="13">_xlfn.STDEV.P(A22:E22)</f>
        <v>86.442119363190073</v>
      </c>
    </row>
    <row r="23" spans="1:12" x14ac:dyDescent="0.25">
      <c r="A23" t="s">
        <v>39</v>
      </c>
    </row>
    <row r="24" spans="1:12" x14ac:dyDescent="0.25">
      <c r="A24">
        <v>391</v>
      </c>
      <c r="B24">
        <v>404</v>
      </c>
      <c r="C24">
        <v>479</v>
      </c>
      <c r="D24">
        <v>477</v>
      </c>
      <c r="E24" t="s">
        <v>45</v>
      </c>
      <c r="G24">
        <f t="shared" ref="G24" si="14">AVERAGE(A24:E24)</f>
        <v>437.75</v>
      </c>
      <c r="H24">
        <f t="shared" ref="H24" si="15">_xlfn.STDEV.P(A24:E24)</f>
        <v>40.517743026975232</v>
      </c>
    </row>
    <row r="26" spans="1:12" x14ac:dyDescent="0.25">
      <c r="A26" t="s">
        <v>41</v>
      </c>
      <c r="B26" t="s">
        <v>42</v>
      </c>
      <c r="C26" t="s">
        <v>43</v>
      </c>
      <c r="D26" t="s">
        <v>44</v>
      </c>
    </row>
    <row r="27" spans="1:12" x14ac:dyDescent="0.25">
      <c r="A27">
        <f>G2</f>
        <v>651.20000000000005</v>
      </c>
      <c r="B27">
        <f>G4</f>
        <v>685.5</v>
      </c>
      <c r="C27">
        <f>G6</f>
        <v>802.6</v>
      </c>
      <c r="D27">
        <f>G8</f>
        <v>605.5</v>
      </c>
      <c r="E27">
        <f>G10</f>
        <v>485.4</v>
      </c>
      <c r="F27">
        <f>G12</f>
        <v>394.66666666666669</v>
      </c>
      <c r="G27">
        <f>G14</f>
        <v>484.4</v>
      </c>
      <c r="H27">
        <f>G16</f>
        <v>330.8</v>
      </c>
      <c r="I27">
        <f>G18</f>
        <v>801.5</v>
      </c>
      <c r="J27">
        <f>G20</f>
        <v>533.25</v>
      </c>
      <c r="K27">
        <f>G22</f>
        <v>640.6</v>
      </c>
      <c r="L27">
        <f>G24</f>
        <v>437.75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63314-D5A8-44DB-83D9-D4C6CFD9D269}">
  <dimension ref="A1:H20"/>
  <sheetViews>
    <sheetView workbookViewId="0">
      <selection activeCell="G8" sqref="G8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0</v>
      </c>
      <c r="G1" t="s">
        <v>1</v>
      </c>
      <c r="H1" t="s">
        <v>2</v>
      </c>
    </row>
    <row r="2" spans="1:8" x14ac:dyDescent="0.25">
      <c r="A2">
        <v>-335.18</v>
      </c>
      <c r="B2">
        <v>-95.41</v>
      </c>
      <c r="C2">
        <v>-500</v>
      </c>
      <c r="D2">
        <v>-500</v>
      </c>
      <c r="E2">
        <v>-500</v>
      </c>
      <c r="G2">
        <f>AVERAGE(A2:E2)</f>
        <v>-386.11800000000005</v>
      </c>
      <c r="H2">
        <f>_xlfn.STDEV.P(A2:E2)</f>
        <v>158.75336272343966</v>
      </c>
    </row>
    <row r="3" spans="1:8" x14ac:dyDescent="0.25">
      <c r="A3" t="s">
        <v>3</v>
      </c>
    </row>
    <row r="4" spans="1:8" x14ac:dyDescent="0.25">
      <c r="A4">
        <v>-467.94</v>
      </c>
      <c r="B4">
        <v>-234.28</v>
      </c>
      <c r="C4">
        <v>-99.45</v>
      </c>
      <c r="D4">
        <v>-136.22999999999999</v>
      </c>
      <c r="E4">
        <v>-115.13</v>
      </c>
      <c r="G4">
        <f t="shared" ref="G4" si="0">AVERAGE(A4:E4)</f>
        <v>-210.60600000000005</v>
      </c>
      <c r="H4">
        <f t="shared" ref="H4" si="1">_xlfn.STDEV.P(A4:E4)</f>
        <v>136.95572870091991</v>
      </c>
    </row>
    <row r="5" spans="1:8" x14ac:dyDescent="0.25">
      <c r="A5" t="s">
        <v>4</v>
      </c>
    </row>
    <row r="6" spans="1:8" x14ac:dyDescent="0.25">
      <c r="A6">
        <v>-495.97</v>
      </c>
      <c r="B6">
        <v>-97.17</v>
      </c>
      <c r="C6">
        <v>-90.34</v>
      </c>
      <c r="D6">
        <v>-475.99</v>
      </c>
      <c r="E6">
        <v>-500</v>
      </c>
      <c r="G6">
        <f t="shared" ref="G6" si="2">AVERAGE(A6:E6)</f>
        <v>-331.89400000000001</v>
      </c>
      <c r="H6">
        <f t="shared" ref="H6" si="3">_xlfn.STDEV.P(A6:E6)</f>
        <v>194.62163770763004</v>
      </c>
    </row>
    <row r="7" spans="1:8" x14ac:dyDescent="0.25">
      <c r="A7" t="s">
        <v>5</v>
      </c>
    </row>
    <row r="8" spans="1:8" x14ac:dyDescent="0.25">
      <c r="A8">
        <v>-92.63</v>
      </c>
      <c r="B8">
        <v>-148.16</v>
      </c>
      <c r="C8">
        <v>-86.97</v>
      </c>
      <c r="D8">
        <v>-309.77</v>
      </c>
      <c r="E8">
        <v>-500</v>
      </c>
      <c r="G8">
        <f t="shared" ref="G8" si="4">AVERAGE(A8:E8)</f>
        <v>-227.506</v>
      </c>
      <c r="H8">
        <f t="shared" ref="H8" si="5">_xlfn.STDEV.P(A8:E8)</f>
        <v>158.27699524567683</v>
      </c>
    </row>
    <row r="9" spans="1:8" x14ac:dyDescent="0.25">
      <c r="A9" t="s">
        <v>6</v>
      </c>
    </row>
    <row r="10" spans="1:8" x14ac:dyDescent="0.25">
      <c r="A10">
        <v>-112.69</v>
      </c>
      <c r="B10">
        <v>-81.93</v>
      </c>
      <c r="C10">
        <v>-472.78</v>
      </c>
      <c r="D10">
        <v>-500</v>
      </c>
      <c r="E10">
        <v>-92.34</v>
      </c>
      <c r="G10">
        <f t="shared" ref="G10" si="6">AVERAGE(A10:E10)</f>
        <v>-251.94800000000001</v>
      </c>
      <c r="H10">
        <f t="shared" ref="H10" si="7">_xlfn.STDEV.P(A10:E10)</f>
        <v>191.86984728195307</v>
      </c>
    </row>
    <row r="11" spans="1:8" x14ac:dyDescent="0.25">
      <c r="A11" t="s">
        <v>7</v>
      </c>
    </row>
    <row r="12" spans="1:8" x14ac:dyDescent="0.25">
      <c r="A12">
        <v>-500</v>
      </c>
      <c r="B12">
        <v>-361.83</v>
      </c>
      <c r="C12">
        <v>-103.47</v>
      </c>
      <c r="D12">
        <v>-97.61</v>
      </c>
      <c r="E12">
        <v>-131.94</v>
      </c>
      <c r="G12">
        <f t="shared" ref="G12" si="8">AVERAGE(A12:E12)</f>
        <v>-238.96999999999997</v>
      </c>
      <c r="H12">
        <f t="shared" ref="H12" si="9">_xlfn.STDEV.P(A12:E12)</f>
        <v>163.11318830799672</v>
      </c>
    </row>
    <row r="13" spans="1:8" x14ac:dyDescent="0.25">
      <c r="A13" t="s">
        <v>8</v>
      </c>
    </row>
    <row r="14" spans="1:8" x14ac:dyDescent="0.25">
      <c r="A14">
        <v>-500</v>
      </c>
      <c r="B14">
        <v>-83.29</v>
      </c>
      <c r="C14">
        <v>-82.75</v>
      </c>
      <c r="D14">
        <v>-91.19</v>
      </c>
      <c r="E14">
        <v>-96.87</v>
      </c>
      <c r="G14">
        <f t="shared" ref="G14" si="10">AVERAGE(A14:E14)</f>
        <v>-170.82</v>
      </c>
      <c r="H14">
        <f t="shared" ref="H14" si="11">_xlfn.STDEV.P(A14:E14)</f>
        <v>164.67351796812989</v>
      </c>
    </row>
    <row r="15" spans="1:8" x14ac:dyDescent="0.25">
      <c r="A15" t="s">
        <v>9</v>
      </c>
    </row>
    <row r="16" spans="1:8" x14ac:dyDescent="0.25">
      <c r="A16">
        <v>-207.13</v>
      </c>
      <c r="B16">
        <v>-89.74</v>
      </c>
      <c r="C16">
        <v>-107.25</v>
      </c>
      <c r="D16">
        <v>-93.7</v>
      </c>
      <c r="E16">
        <v>-88</v>
      </c>
      <c r="G16">
        <f t="shared" ref="G16" si="12">AVERAGE(A16:E16)</f>
        <v>-117.16399999999999</v>
      </c>
      <c r="H16">
        <f t="shared" ref="H16" si="13">_xlfn.STDEV.P(A16:E16)</f>
        <v>45.487014674520012</v>
      </c>
    </row>
    <row r="17" spans="1:8" x14ac:dyDescent="0.25">
      <c r="A17" t="s">
        <v>10</v>
      </c>
      <c r="B17" t="s">
        <v>11</v>
      </c>
      <c r="C17" t="s">
        <v>12</v>
      </c>
      <c r="D17" t="s">
        <v>13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-386.11800000000005</v>
      </c>
      <c r="B18">
        <f>G4</f>
        <v>-210.60600000000005</v>
      </c>
      <c r="C18">
        <f>G6</f>
        <v>-331.89400000000001</v>
      </c>
      <c r="D18">
        <f>G8</f>
        <v>-227.506</v>
      </c>
      <c r="E18">
        <f>G10</f>
        <v>-251.94800000000001</v>
      </c>
      <c r="F18">
        <f>G12</f>
        <v>-238.96999999999997</v>
      </c>
      <c r="G18">
        <f>G14</f>
        <v>-170.82</v>
      </c>
      <c r="H18">
        <f>G16</f>
        <v>-117.16399999999999</v>
      </c>
    </row>
    <row r="20" spans="1:8" x14ac:dyDescent="0.25">
      <c r="A20">
        <f>(A18-E18)/(A18/100)</f>
        <v>34.748444775949331</v>
      </c>
      <c r="B20">
        <f t="shared" ref="B20:D20" si="14">(B18-F18)/(B18/100)</f>
        <v>-13.467802436777637</v>
      </c>
      <c r="C20">
        <f t="shared" si="14"/>
        <v>48.531760140285755</v>
      </c>
      <c r="D20">
        <f t="shared" si="14"/>
        <v>48.500698882666839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D668F-300D-43C5-83E4-96B21BF9606A}">
  <dimension ref="A1:H20"/>
  <sheetViews>
    <sheetView zoomScaleNormal="100" workbookViewId="0">
      <selection activeCell="I17" sqref="I17"/>
    </sheetView>
  </sheetViews>
  <sheetFormatPr defaultRowHeight="15" x14ac:dyDescent="0.25"/>
  <cols>
    <col min="7" max="7" width="16.28515625" bestFit="1" customWidth="1"/>
    <col min="8" max="8" width="19.85546875" customWidth="1"/>
  </cols>
  <sheetData>
    <row r="1" spans="1:8" x14ac:dyDescent="0.25">
      <c r="A1" t="s">
        <v>14</v>
      </c>
      <c r="G1" t="s">
        <v>1</v>
      </c>
      <c r="H1" t="s">
        <v>2</v>
      </c>
    </row>
    <row r="2" spans="1:8" x14ac:dyDescent="0.25">
      <c r="A2">
        <v>-88.87</v>
      </c>
      <c r="B2">
        <v>-91.61</v>
      </c>
      <c r="C2">
        <v>-82.41</v>
      </c>
      <c r="D2">
        <v>-215.24</v>
      </c>
      <c r="E2">
        <v>-500</v>
      </c>
      <c r="G2">
        <f>AVERAGE(A2:E2)</f>
        <v>-195.626</v>
      </c>
      <c r="H2">
        <f>_xlfn.STDEV.P(A2:E2)</f>
        <v>160.03891734200155</v>
      </c>
    </row>
    <row r="3" spans="1:8" x14ac:dyDescent="0.25">
      <c r="A3" t="s">
        <v>15</v>
      </c>
    </row>
    <row r="4" spans="1:8" x14ac:dyDescent="0.25">
      <c r="A4">
        <v>-96.61</v>
      </c>
      <c r="B4">
        <v>-88.82</v>
      </c>
      <c r="C4">
        <v>-95.84</v>
      </c>
      <c r="D4">
        <v>-91.3</v>
      </c>
      <c r="E4">
        <v>-87</v>
      </c>
      <c r="G4">
        <f t="shared" ref="G4" si="0">AVERAGE(A4:E4)</f>
        <v>-91.914000000000001</v>
      </c>
      <c r="H4">
        <f t="shared" ref="H4" si="1">_xlfn.STDEV.P(A4:E4)</f>
        <v>3.783202875871186</v>
      </c>
    </row>
    <row r="5" spans="1:8" x14ac:dyDescent="0.25">
      <c r="A5" t="s">
        <v>16</v>
      </c>
    </row>
    <row r="6" spans="1:8" x14ac:dyDescent="0.25">
      <c r="A6">
        <v>-223.42</v>
      </c>
      <c r="B6">
        <v>-80.95</v>
      </c>
      <c r="C6">
        <v>-88.49</v>
      </c>
      <c r="D6">
        <v>-264.08999999999997</v>
      </c>
      <c r="E6">
        <v>-106.66</v>
      </c>
      <c r="G6">
        <f t="shared" ref="G6" si="2">AVERAGE(A6:E6)</f>
        <v>-152.72200000000001</v>
      </c>
      <c r="H6">
        <f t="shared" ref="H6" si="3">_xlfn.STDEV.P(A6:E6)</f>
        <v>75.894290009196311</v>
      </c>
    </row>
    <row r="7" spans="1:8" x14ac:dyDescent="0.25">
      <c r="A7" t="s">
        <v>17</v>
      </c>
    </row>
    <row r="8" spans="1:8" x14ac:dyDescent="0.25">
      <c r="A8">
        <v>-500</v>
      </c>
      <c r="B8">
        <v>-500</v>
      </c>
      <c r="C8">
        <v>-86.22</v>
      </c>
      <c r="D8">
        <v>-500</v>
      </c>
      <c r="E8">
        <v>-492.2</v>
      </c>
      <c r="G8">
        <f t="shared" ref="G8" si="4">AVERAGE(A8:E8)</f>
        <v>-415.68400000000003</v>
      </c>
      <c r="H8">
        <f t="shared" ref="H8" si="5">_xlfn.STDEV.P(A8:E8)</f>
        <v>164.7596972077819</v>
      </c>
    </row>
    <row r="9" spans="1:8" x14ac:dyDescent="0.25">
      <c r="A9" t="s">
        <v>20</v>
      </c>
    </row>
    <row r="10" spans="1:8" x14ac:dyDescent="0.25">
      <c r="A10">
        <v>-300.97000000000003</v>
      </c>
      <c r="B10">
        <v>-216.47</v>
      </c>
      <c r="C10">
        <v>-196.95</v>
      </c>
      <c r="D10">
        <v>-500</v>
      </c>
      <c r="E10">
        <v>-500</v>
      </c>
      <c r="G10">
        <f t="shared" ref="G10" si="6">AVERAGE(A10:E10)</f>
        <v>-342.87800000000004</v>
      </c>
      <c r="H10">
        <f t="shared" ref="H10" si="7">_xlfn.STDEV.P(A10:E10)</f>
        <v>132.96983859507384</v>
      </c>
    </row>
    <row r="11" spans="1:8" x14ac:dyDescent="0.25">
      <c r="A11" t="s">
        <v>19</v>
      </c>
    </row>
    <row r="12" spans="1:8" x14ac:dyDescent="0.25">
      <c r="A12">
        <v>-87.09</v>
      </c>
      <c r="B12">
        <v>-496.6</v>
      </c>
      <c r="C12">
        <v>-496.15</v>
      </c>
      <c r="D12">
        <v>-241.82</v>
      </c>
      <c r="E12">
        <v>-173.63</v>
      </c>
      <c r="G12">
        <f t="shared" ref="G12" si="8">AVERAGE(A12:E12)</f>
        <v>-299.05799999999999</v>
      </c>
      <c r="H12">
        <f t="shared" ref="H12" si="9">_xlfn.STDEV.P(A12:E12)</f>
        <v>168.40837454236063</v>
      </c>
    </row>
    <row r="17" spans="1:8" x14ac:dyDescent="0.25">
      <c r="A17" t="s">
        <v>21</v>
      </c>
      <c r="B17" t="s">
        <v>23</v>
      </c>
      <c r="C17" t="s">
        <v>22</v>
      </c>
      <c r="D17" t="s">
        <v>13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-195.626</v>
      </c>
      <c r="B18">
        <f>G6</f>
        <v>-152.72200000000001</v>
      </c>
      <c r="C18">
        <f>G4</f>
        <v>-91.914000000000001</v>
      </c>
      <c r="D18">
        <f>G8</f>
        <v>-415.68400000000003</v>
      </c>
      <c r="E18">
        <f>G12</f>
        <v>-299.05799999999999</v>
      </c>
      <c r="F18">
        <f>G10</f>
        <v>-342.87800000000004</v>
      </c>
      <c r="G18">
        <f>G14</f>
        <v>0</v>
      </c>
      <c r="H18">
        <f>G16</f>
        <v>0</v>
      </c>
    </row>
    <row r="20" spans="1:8" x14ac:dyDescent="0.25">
      <c r="A20">
        <f>(A18-E18)/(A18/100)</f>
        <v>-52.872317585596996</v>
      </c>
      <c r="B20">
        <f t="shared" ref="B20:D20" si="10">(B18-F18)/(B18/100)</f>
        <v>-124.51120336297326</v>
      </c>
      <c r="C20">
        <f t="shared" si="10"/>
        <v>100</v>
      </c>
      <c r="D20">
        <f t="shared" si="10"/>
        <v>100.00000000000001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5D0AF-C8D6-49B1-8787-C13DAE848E68}">
  <dimension ref="A1:H20"/>
  <sheetViews>
    <sheetView workbookViewId="0">
      <selection activeCell="F24" sqref="F24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24</v>
      </c>
      <c r="G1" t="s">
        <v>1</v>
      </c>
      <c r="H1" t="s">
        <v>2</v>
      </c>
    </row>
    <row r="2" spans="1:8" x14ac:dyDescent="0.25">
      <c r="A2">
        <v>-500</v>
      </c>
      <c r="B2">
        <v>-201.32</v>
      </c>
      <c r="C2">
        <v>-385.69</v>
      </c>
      <c r="D2">
        <v>-500</v>
      </c>
      <c r="E2">
        <v>-288</v>
      </c>
      <c r="G2">
        <f>AVERAGE(A2:E2)</f>
        <v>-375.00200000000001</v>
      </c>
      <c r="H2">
        <f>_xlfn.STDEV.P(A2:E2)</f>
        <v>117.55681050453869</v>
      </c>
    </row>
    <row r="3" spans="1:8" x14ac:dyDescent="0.25">
      <c r="A3" t="s">
        <v>25</v>
      </c>
    </row>
    <row r="4" spans="1:8" x14ac:dyDescent="0.25">
      <c r="A4">
        <v>-277.51</v>
      </c>
      <c r="B4">
        <v>-454.26</v>
      </c>
      <c r="C4">
        <v>-93.88</v>
      </c>
      <c r="D4">
        <v>-500</v>
      </c>
      <c r="E4">
        <v>-494.82</v>
      </c>
      <c r="G4">
        <f t="shared" ref="G4" si="0">AVERAGE(A4:E4)</f>
        <v>-364.09399999999999</v>
      </c>
      <c r="H4">
        <f t="shared" ref="H4" si="1">_xlfn.STDEV.P(A4:E4)</f>
        <v>157.60839464952372</v>
      </c>
    </row>
    <row r="5" spans="1:8" x14ac:dyDescent="0.25">
      <c r="A5" t="s">
        <v>26</v>
      </c>
    </row>
    <row r="6" spans="1:8" x14ac:dyDescent="0.25">
      <c r="A6">
        <v>-161.02000000000001</v>
      </c>
      <c r="B6">
        <v>-486.4</v>
      </c>
      <c r="C6">
        <v>-500</v>
      </c>
      <c r="D6">
        <v>-500</v>
      </c>
      <c r="E6">
        <v>-500</v>
      </c>
      <c r="G6">
        <f t="shared" ref="G6" si="2">AVERAGE(A6:E6)</f>
        <v>-429.48400000000004</v>
      </c>
      <c r="H6">
        <f t="shared" ref="H6" si="3">_xlfn.STDEV.P(A6:E6)</f>
        <v>134.33530371425059</v>
      </c>
    </row>
    <row r="7" spans="1:8" x14ac:dyDescent="0.25">
      <c r="A7" t="s">
        <v>27</v>
      </c>
    </row>
    <row r="8" spans="1:8" x14ac:dyDescent="0.25">
      <c r="A8">
        <v>-93.07</v>
      </c>
      <c r="B8">
        <v>-291.67</v>
      </c>
      <c r="C8">
        <v>-500</v>
      </c>
      <c r="D8">
        <v>-115.45</v>
      </c>
      <c r="E8">
        <v>-88.99</v>
      </c>
      <c r="G8">
        <f t="shared" ref="G8" si="4">AVERAGE(A8:E8)</f>
        <v>-217.83600000000001</v>
      </c>
      <c r="H8">
        <f t="shared" ref="H8" si="5">_xlfn.STDEV.P(A8:E8)</f>
        <v>159.82410451493223</v>
      </c>
    </row>
    <row r="9" spans="1:8" x14ac:dyDescent="0.25">
      <c r="A9" t="s">
        <v>28</v>
      </c>
    </row>
    <row r="10" spans="1:8" x14ac:dyDescent="0.25">
      <c r="A10">
        <v>-106.16</v>
      </c>
      <c r="B10">
        <v>-86.81</v>
      </c>
      <c r="C10">
        <v>-90.48</v>
      </c>
      <c r="D10">
        <v>-81.349999999999994</v>
      </c>
      <c r="E10">
        <v>-90.75</v>
      </c>
      <c r="G10">
        <f t="shared" ref="G10" si="6">AVERAGE(A10:E10)</f>
        <v>-91.109999999999985</v>
      </c>
      <c r="H10">
        <f t="shared" ref="H10" si="7">_xlfn.STDEV.P(A10:E10)</f>
        <v>8.255623537928555</v>
      </c>
    </row>
    <row r="17" spans="1:8" x14ac:dyDescent="0.25">
      <c r="A17" t="s">
        <v>24</v>
      </c>
      <c r="B17" t="s">
        <v>25</v>
      </c>
      <c r="C17" t="s">
        <v>26</v>
      </c>
      <c r="D17" t="s">
        <v>27</v>
      </c>
      <c r="E17" t="s">
        <v>28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-375.00200000000001</v>
      </c>
      <c r="B18">
        <f>G4</f>
        <v>-364.09399999999999</v>
      </c>
      <c r="C18">
        <f>G6</f>
        <v>-429.48400000000004</v>
      </c>
      <c r="D18">
        <f>G8</f>
        <v>-217.83600000000001</v>
      </c>
      <c r="E18">
        <f>G10</f>
        <v>-91.109999999999985</v>
      </c>
    </row>
    <row r="20" spans="1:8" x14ac:dyDescent="0.25">
      <c r="A20">
        <f>(A18-E18)/(A18/100)</f>
        <v>75.704129577975593</v>
      </c>
      <c r="B20">
        <f t="shared" ref="B20:D20" si="8">(B18-F18)/(B18/100)</f>
        <v>100</v>
      </c>
      <c r="C20">
        <f t="shared" si="8"/>
        <v>100</v>
      </c>
      <c r="D20">
        <f t="shared" si="8"/>
        <v>100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927F7-72FA-4BC1-96EE-62ED1FFD572A}">
  <dimension ref="A1:L27"/>
  <sheetViews>
    <sheetView tabSelected="1" workbookViewId="0">
      <selection activeCell="Z10" sqref="Z10"/>
    </sheetView>
  </sheetViews>
  <sheetFormatPr defaultRowHeight="15" x14ac:dyDescent="0.25"/>
  <cols>
    <col min="8" max="8" width="19.85546875" customWidth="1"/>
    <col min="11" max="12" width="16.28515625" bestFit="1" customWidth="1"/>
  </cols>
  <sheetData>
    <row r="1" spans="1:8" x14ac:dyDescent="0.25">
      <c r="A1" t="s">
        <v>29</v>
      </c>
      <c r="G1" t="s">
        <v>1</v>
      </c>
      <c r="H1" t="s">
        <v>2</v>
      </c>
    </row>
    <row r="2" spans="1:8" x14ac:dyDescent="0.25">
      <c r="A2">
        <v>-500</v>
      </c>
      <c r="B2">
        <v>-500</v>
      </c>
      <c r="C2">
        <v>-97.25</v>
      </c>
      <c r="D2">
        <v>-102.5</v>
      </c>
      <c r="E2">
        <v>-92.97</v>
      </c>
      <c r="G2">
        <f>AVERAGE(A2:E2)</f>
        <v>-258.54399999999998</v>
      </c>
      <c r="H2">
        <f>_xlfn.STDEV.P(A2:E2)</f>
        <v>197.17111031791651</v>
      </c>
    </row>
    <row r="3" spans="1:8" x14ac:dyDescent="0.25">
      <c r="A3" t="s">
        <v>30</v>
      </c>
    </row>
    <row r="4" spans="1:8" x14ac:dyDescent="0.25">
      <c r="A4">
        <v>-210.93</v>
      </c>
      <c r="B4">
        <v>-500</v>
      </c>
      <c r="C4">
        <v>-499.57</v>
      </c>
      <c r="D4">
        <v>-92.55</v>
      </c>
      <c r="E4">
        <v>-101.18</v>
      </c>
      <c r="G4">
        <f t="shared" ref="G4" si="0">AVERAGE(A4:E4)</f>
        <v>-280.846</v>
      </c>
      <c r="H4">
        <f t="shared" ref="H4" si="1">_xlfn.STDEV.P(A4:E4)</f>
        <v>183.57133007090184</v>
      </c>
    </row>
    <row r="5" spans="1:8" x14ac:dyDescent="0.25">
      <c r="A5" t="s">
        <v>31</v>
      </c>
    </row>
    <row r="6" spans="1:8" x14ac:dyDescent="0.25">
      <c r="A6">
        <v>-299.41000000000003</v>
      </c>
      <c r="B6">
        <v>-208.02</v>
      </c>
      <c r="C6">
        <v>-460.5</v>
      </c>
      <c r="D6">
        <v>-500</v>
      </c>
      <c r="E6">
        <v>-88.18</v>
      </c>
      <c r="G6">
        <f t="shared" ref="G6" si="2">AVERAGE(A6:E6)</f>
        <v>-311.22200000000004</v>
      </c>
      <c r="H6">
        <f t="shared" ref="H6" si="3">_xlfn.STDEV.P(A6:E6)</f>
        <v>153.92138544075024</v>
      </c>
    </row>
    <row r="7" spans="1:8" x14ac:dyDescent="0.25">
      <c r="A7" t="s">
        <v>32</v>
      </c>
    </row>
    <row r="8" spans="1:8" x14ac:dyDescent="0.25">
      <c r="A8">
        <v>-450.12</v>
      </c>
      <c r="B8">
        <v>-109.22</v>
      </c>
      <c r="C8">
        <v>-500</v>
      </c>
      <c r="D8">
        <v>-93.93</v>
      </c>
      <c r="E8">
        <v>-123.92</v>
      </c>
      <c r="G8">
        <f t="shared" ref="G8" si="4">AVERAGE(A8:E8)</f>
        <v>-255.43800000000005</v>
      </c>
      <c r="H8">
        <f t="shared" ref="H8" si="5">_xlfn.STDEV.P(A8:E8)</f>
        <v>180.26268325973621</v>
      </c>
    </row>
    <row r="9" spans="1:8" x14ac:dyDescent="0.25">
      <c r="A9" t="s">
        <v>33</v>
      </c>
    </row>
    <row r="10" spans="1:8" x14ac:dyDescent="0.25">
      <c r="A10">
        <v>-100.17</v>
      </c>
      <c r="B10">
        <v>-138.76</v>
      </c>
      <c r="C10">
        <v>-81.31</v>
      </c>
      <c r="D10">
        <v>-80.45</v>
      </c>
      <c r="E10">
        <v>-407.67</v>
      </c>
      <c r="G10">
        <f t="shared" ref="G10" si="6">AVERAGE(A10:E10)</f>
        <v>-161.672</v>
      </c>
      <c r="H10">
        <f t="shared" ref="H10" si="7">_xlfn.STDEV.P(A10:E10)</f>
        <v>124.80187184493671</v>
      </c>
    </row>
    <row r="11" spans="1:8" x14ac:dyDescent="0.25">
      <c r="A11" t="s">
        <v>34</v>
      </c>
    </row>
    <row r="12" spans="1:8" x14ac:dyDescent="0.25">
      <c r="A12">
        <v>-97.89</v>
      </c>
      <c r="B12">
        <v>-118.39</v>
      </c>
      <c r="C12">
        <v>-98.24</v>
      </c>
      <c r="D12">
        <v>-92.35</v>
      </c>
      <c r="E12">
        <v>-215.43</v>
      </c>
      <c r="G12">
        <f>AVERAGE(A12:E12)</f>
        <v>-124.46</v>
      </c>
      <c r="H12">
        <f>_xlfn.STDEV.P(A12:E12)</f>
        <v>46.339812688443217</v>
      </c>
    </row>
    <row r="13" spans="1:8" x14ac:dyDescent="0.25">
      <c r="A13" t="s">
        <v>35</v>
      </c>
    </row>
    <row r="14" spans="1:8" x14ac:dyDescent="0.25">
      <c r="A14">
        <v>-88.05</v>
      </c>
      <c r="B14">
        <v>-104.94</v>
      </c>
      <c r="C14">
        <v>-203.37</v>
      </c>
      <c r="D14">
        <v>-90.16</v>
      </c>
      <c r="E14">
        <v>-166.63</v>
      </c>
      <c r="G14">
        <f t="shared" ref="G14:G18" si="8">AVERAGE(A14:E14)</f>
        <v>-130.63</v>
      </c>
      <c r="H14">
        <f t="shared" ref="H14:H18" si="9">_xlfn.STDEV.P(A14:E14)</f>
        <v>46.255726132015241</v>
      </c>
    </row>
    <row r="15" spans="1:8" x14ac:dyDescent="0.25">
      <c r="A15" t="s">
        <v>36</v>
      </c>
    </row>
    <row r="16" spans="1:8" x14ac:dyDescent="0.25">
      <c r="A16">
        <v>-115.35</v>
      </c>
      <c r="B16">
        <v>-402.74</v>
      </c>
      <c r="C16">
        <v>-492.68</v>
      </c>
      <c r="D16">
        <v>-500</v>
      </c>
      <c r="E16">
        <v>-88.31</v>
      </c>
      <c r="G16">
        <f>AVERAGE(A16:E16)</f>
        <v>-319.81599999999997</v>
      </c>
      <c r="H16">
        <f>_xlfn.STDEV.P(A16:E16)</f>
        <v>181.45302384914953</v>
      </c>
    </row>
    <row r="17" spans="1:12" x14ac:dyDescent="0.25">
      <c r="A17" t="s">
        <v>37</v>
      </c>
    </row>
    <row r="18" spans="1:12" x14ac:dyDescent="0.25">
      <c r="A18">
        <v>-90.21</v>
      </c>
      <c r="B18">
        <v>-92.07</v>
      </c>
      <c r="C18">
        <v>-112.43</v>
      </c>
      <c r="D18">
        <v>-90.44</v>
      </c>
      <c r="E18">
        <v>-95.61</v>
      </c>
      <c r="G18">
        <f t="shared" si="8"/>
        <v>-96.152000000000001</v>
      </c>
      <c r="H18">
        <f t="shared" si="9"/>
        <v>8.3649755528632639</v>
      </c>
    </row>
    <row r="19" spans="1:12" x14ac:dyDescent="0.25">
      <c r="A19" t="s">
        <v>38</v>
      </c>
    </row>
    <row r="20" spans="1:12" x14ac:dyDescent="0.25">
      <c r="A20">
        <v>-79.3</v>
      </c>
      <c r="B20">
        <v>-102.16</v>
      </c>
      <c r="C20">
        <v>-98.12</v>
      </c>
      <c r="D20">
        <v>-101.15</v>
      </c>
      <c r="E20">
        <v>-500</v>
      </c>
      <c r="G20">
        <f t="shared" ref="G20" si="10">AVERAGE(A20:E20)</f>
        <v>-176.14600000000002</v>
      </c>
      <c r="H20">
        <f t="shared" ref="H20" si="11">_xlfn.STDEV.P(A20:E20)</f>
        <v>162.14002955470312</v>
      </c>
    </row>
    <row r="21" spans="1:12" x14ac:dyDescent="0.25">
      <c r="A21" t="s">
        <v>40</v>
      </c>
    </row>
    <row r="22" spans="1:12" x14ac:dyDescent="0.25">
      <c r="A22">
        <v>-105.48</v>
      </c>
      <c r="B22">
        <v>-88.41</v>
      </c>
      <c r="C22">
        <v>-92.29</v>
      </c>
      <c r="D22">
        <v>-109.95</v>
      </c>
      <c r="E22">
        <v>-107.55</v>
      </c>
      <c r="G22">
        <f t="shared" ref="G22" si="12">AVERAGE(A22:E22)</f>
        <v>-100.736</v>
      </c>
      <c r="H22">
        <f t="shared" ref="H22" si="13">_xlfn.STDEV.P(A22:E22)</f>
        <v>8.6844587626403076</v>
      </c>
    </row>
    <row r="23" spans="1:12" x14ac:dyDescent="0.25">
      <c r="A23" t="s">
        <v>39</v>
      </c>
    </row>
    <row r="24" spans="1:12" x14ac:dyDescent="0.25">
      <c r="A24">
        <v>-135.43</v>
      </c>
      <c r="B24">
        <v>-88.99</v>
      </c>
      <c r="C24">
        <v>-94.41</v>
      </c>
      <c r="D24">
        <v>-473.04</v>
      </c>
      <c r="E24">
        <v>-473.04</v>
      </c>
      <c r="G24">
        <f t="shared" ref="G24" si="14">AVERAGE(A24:E24)</f>
        <v>-252.98200000000003</v>
      </c>
      <c r="H24">
        <f t="shared" ref="H24" si="15">_xlfn.STDEV.P(A24:E24)</f>
        <v>180.3928904807504</v>
      </c>
    </row>
    <row r="26" spans="1:12" x14ac:dyDescent="0.25">
      <c r="A26" t="s">
        <v>41</v>
      </c>
      <c r="B26" t="s">
        <v>42</v>
      </c>
      <c r="C26" t="s">
        <v>43</v>
      </c>
      <c r="D26" t="s">
        <v>44</v>
      </c>
    </row>
    <row r="27" spans="1:12" x14ac:dyDescent="0.25">
      <c r="A27">
        <f>G2</f>
        <v>-258.54399999999998</v>
      </c>
      <c r="B27">
        <f>G4</f>
        <v>-280.846</v>
      </c>
      <c r="C27">
        <f>G6</f>
        <v>-311.22200000000004</v>
      </c>
      <c r="D27">
        <f>G8</f>
        <v>-255.43800000000005</v>
      </c>
      <c r="E27">
        <f>G10</f>
        <v>-161.672</v>
      </c>
      <c r="F27">
        <f>G12</f>
        <v>-124.46</v>
      </c>
      <c r="G27">
        <f>G14</f>
        <v>-130.63</v>
      </c>
      <c r="H27">
        <f>G16</f>
        <v>-319.81599999999997</v>
      </c>
      <c r="I27">
        <f>G18</f>
        <v>-96.152000000000001</v>
      </c>
      <c r="J27">
        <f>G20</f>
        <v>-176.14600000000002</v>
      </c>
      <c r="K27">
        <f>G22</f>
        <v>-100.736</v>
      </c>
      <c r="L27">
        <f>G24</f>
        <v>-252.98200000000003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8C90F-160F-4FFD-B8AB-B758AB1C6B8F}">
  <dimension ref="A1:H20"/>
  <sheetViews>
    <sheetView workbookViewId="0">
      <selection activeCell="E15" sqref="E15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14</v>
      </c>
      <c r="G1" t="s">
        <v>1</v>
      </c>
      <c r="H1" t="s">
        <v>2</v>
      </c>
    </row>
    <row r="2" spans="1:8" x14ac:dyDescent="0.25">
      <c r="A2">
        <v>40</v>
      </c>
      <c r="B2">
        <v>19</v>
      </c>
      <c r="C2">
        <v>244</v>
      </c>
      <c r="D2">
        <v>312</v>
      </c>
      <c r="E2">
        <v>243</v>
      </c>
      <c r="G2">
        <f>AVERAGE(A2:E2)</f>
        <v>171.6</v>
      </c>
      <c r="H2">
        <f>_xlfn.STDEV.P(A2:E2)</f>
        <v>118.87573343622323</v>
      </c>
    </row>
    <row r="3" spans="1:8" x14ac:dyDescent="0.25">
      <c r="A3" t="s">
        <v>15</v>
      </c>
    </row>
    <row r="4" spans="1:8" x14ac:dyDescent="0.25">
      <c r="A4">
        <v>59</v>
      </c>
      <c r="B4">
        <v>58</v>
      </c>
      <c r="C4">
        <v>385</v>
      </c>
      <c r="D4">
        <v>483</v>
      </c>
      <c r="E4">
        <v>597</v>
      </c>
      <c r="G4">
        <f t="shared" ref="G4" si="0">AVERAGE(A4:E4)</f>
        <v>316.39999999999998</v>
      </c>
      <c r="H4">
        <f t="shared" ref="H4" si="1">_xlfn.STDEV.P(A4:E4)</f>
        <v>221.00823514068429</v>
      </c>
    </row>
    <row r="5" spans="1:8" x14ac:dyDescent="0.25">
      <c r="A5" t="s">
        <v>16</v>
      </c>
    </row>
    <row r="6" spans="1:8" x14ac:dyDescent="0.25">
      <c r="A6">
        <v>34</v>
      </c>
      <c r="B6">
        <v>134</v>
      </c>
      <c r="C6">
        <v>248</v>
      </c>
      <c r="D6">
        <v>208</v>
      </c>
      <c r="E6">
        <v>291</v>
      </c>
      <c r="G6">
        <f t="shared" ref="G6" si="2">AVERAGE(A6:E6)</f>
        <v>183</v>
      </c>
      <c r="H6">
        <f t="shared" ref="H6" si="3">_xlfn.STDEV.P(A6:E6)</f>
        <v>90.68186147185115</v>
      </c>
    </row>
    <row r="7" spans="1:8" x14ac:dyDescent="0.25">
      <c r="A7" t="s">
        <v>17</v>
      </c>
    </row>
    <row r="8" spans="1:8" x14ac:dyDescent="0.25">
      <c r="A8">
        <v>40</v>
      </c>
      <c r="B8">
        <v>69</v>
      </c>
      <c r="C8">
        <v>80</v>
      </c>
      <c r="D8">
        <v>407</v>
      </c>
      <c r="E8">
        <v>415</v>
      </c>
      <c r="G8">
        <f t="shared" ref="G8" si="4">AVERAGE(A8:E8)</f>
        <v>202.2</v>
      </c>
      <c r="H8">
        <f t="shared" ref="H8" si="5">_xlfn.STDEV.P(A8:E8)</f>
        <v>171.00339177922757</v>
      </c>
    </row>
    <row r="9" spans="1:8" x14ac:dyDescent="0.25">
      <c r="A9" t="s">
        <v>18</v>
      </c>
    </row>
    <row r="10" spans="1:8" x14ac:dyDescent="0.25">
      <c r="A10">
        <v>54</v>
      </c>
      <c r="B10">
        <v>124</v>
      </c>
      <c r="C10">
        <v>687</v>
      </c>
      <c r="D10">
        <v>839</v>
      </c>
      <c r="E10">
        <v>917</v>
      </c>
      <c r="G10">
        <f t="shared" ref="G10" si="6">AVERAGE(A10:E10)</f>
        <v>524.20000000000005</v>
      </c>
      <c r="H10">
        <f t="shared" ref="H10" si="7">_xlfn.STDEV.P(A10:E10)</f>
        <v>363.6324517971409</v>
      </c>
    </row>
    <row r="11" spans="1:8" x14ac:dyDescent="0.25">
      <c r="A11" t="s">
        <v>19</v>
      </c>
    </row>
    <row r="12" spans="1:8" x14ac:dyDescent="0.25">
      <c r="A12">
        <v>70</v>
      </c>
      <c r="B12">
        <v>138</v>
      </c>
      <c r="C12">
        <v>347</v>
      </c>
      <c r="D12">
        <v>441</v>
      </c>
      <c r="E12">
        <v>544</v>
      </c>
      <c r="G12">
        <f t="shared" ref="G12" si="8">AVERAGE(A12:E12)</f>
        <v>308</v>
      </c>
      <c r="H12">
        <f t="shared" ref="H12" si="9">_xlfn.STDEV.P(A12:E12)</f>
        <v>179.13681921927719</v>
      </c>
    </row>
    <row r="17" spans="1:8" x14ac:dyDescent="0.25">
      <c r="A17" t="s">
        <v>21</v>
      </c>
      <c r="B17" t="s">
        <v>23</v>
      </c>
      <c r="C17" t="s">
        <v>22</v>
      </c>
      <c r="D17" t="s">
        <v>13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171.6</v>
      </c>
      <c r="B18">
        <f>G6</f>
        <v>183</v>
      </c>
      <c r="C18">
        <f>G4</f>
        <v>316.39999999999998</v>
      </c>
      <c r="D18">
        <f>G8</f>
        <v>202.2</v>
      </c>
      <c r="E18">
        <f>G12</f>
        <v>308</v>
      </c>
      <c r="F18">
        <f>G10</f>
        <v>524.20000000000005</v>
      </c>
      <c r="G18">
        <f>G14</f>
        <v>0</v>
      </c>
      <c r="H18">
        <f>G16</f>
        <v>0</v>
      </c>
    </row>
    <row r="20" spans="1:8" x14ac:dyDescent="0.25">
      <c r="A20">
        <f>(A18-E18)/(A18/100)</f>
        <v>-79.487179487179489</v>
      </c>
      <c r="B20">
        <f t="shared" ref="B20:D20" si="10">(B18-F18)/(B18/100)</f>
        <v>-186.44808743169401</v>
      </c>
      <c r="C20">
        <f t="shared" si="10"/>
        <v>100</v>
      </c>
      <c r="D20">
        <f t="shared" si="10"/>
        <v>100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A6945-FFF2-4497-B28E-20B14A1DE8BE}">
  <dimension ref="A1:H20"/>
  <sheetViews>
    <sheetView workbookViewId="0">
      <selection activeCell="D8" sqref="D8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24</v>
      </c>
      <c r="G1" t="s">
        <v>1</v>
      </c>
      <c r="H1" t="s">
        <v>2</v>
      </c>
    </row>
    <row r="2" spans="1:8" x14ac:dyDescent="0.25">
      <c r="A2">
        <v>32</v>
      </c>
      <c r="B2">
        <v>27</v>
      </c>
      <c r="C2">
        <v>26</v>
      </c>
      <c r="D2">
        <v>49</v>
      </c>
      <c r="E2">
        <v>981</v>
      </c>
      <c r="G2">
        <f>AVERAGE(A2:E2)</f>
        <v>223</v>
      </c>
      <c r="H2">
        <f>_xlfn.STDEV.P(A2:E2)</f>
        <v>379.08996293755922</v>
      </c>
    </row>
    <row r="3" spans="1:8" x14ac:dyDescent="0.25">
      <c r="A3" t="s">
        <v>25</v>
      </c>
    </row>
    <row r="4" spans="1:8" x14ac:dyDescent="0.25">
      <c r="A4">
        <v>28</v>
      </c>
      <c r="B4">
        <v>28</v>
      </c>
      <c r="C4">
        <v>37</v>
      </c>
      <c r="D4">
        <v>181</v>
      </c>
      <c r="E4">
        <v>239</v>
      </c>
      <c r="G4">
        <f t="shared" ref="G4" si="0">AVERAGE(A4:E4)</f>
        <v>102.6</v>
      </c>
      <c r="H4">
        <f t="shared" ref="H4" si="1">_xlfn.STDEV.P(A4:E4)</f>
        <v>89.649539876119832</v>
      </c>
    </row>
    <row r="5" spans="1:8" x14ac:dyDescent="0.25">
      <c r="A5" t="s">
        <v>26</v>
      </c>
    </row>
    <row r="6" spans="1:8" x14ac:dyDescent="0.25">
      <c r="A6">
        <v>45</v>
      </c>
      <c r="B6">
        <v>28</v>
      </c>
      <c r="C6">
        <v>31</v>
      </c>
      <c r="D6">
        <v>100</v>
      </c>
      <c r="G6">
        <f t="shared" ref="G6" si="2">AVERAGE(A6:E6)</f>
        <v>51</v>
      </c>
      <c r="H6">
        <f t="shared" ref="H6" si="3">_xlfn.STDEV.P(A6:E6)</f>
        <v>29.008619408720573</v>
      </c>
    </row>
    <row r="7" spans="1:8" x14ac:dyDescent="0.25">
      <c r="A7" t="s">
        <v>27</v>
      </c>
    </row>
    <row r="8" spans="1:8" x14ac:dyDescent="0.25">
      <c r="A8" t="s">
        <v>45</v>
      </c>
      <c r="B8" t="s">
        <v>45</v>
      </c>
      <c r="C8" t="s">
        <v>45</v>
      </c>
      <c r="D8" t="s">
        <v>45</v>
      </c>
      <c r="G8" t="e">
        <f t="shared" ref="G8" si="4">AVERAGE(A8:E8)</f>
        <v>#DIV/0!</v>
      </c>
      <c r="H8" t="e">
        <f t="shared" ref="H8" si="5">_xlfn.STDEV.P(A8:E8)</f>
        <v>#DIV/0!</v>
      </c>
    </row>
    <row r="9" spans="1:8" x14ac:dyDescent="0.25">
      <c r="A9" t="s">
        <v>28</v>
      </c>
    </row>
    <row r="10" spans="1:8" x14ac:dyDescent="0.25">
      <c r="A10">
        <v>20</v>
      </c>
      <c r="B10">
        <v>43</v>
      </c>
      <c r="C10">
        <v>178</v>
      </c>
      <c r="D10">
        <v>197</v>
      </c>
      <c r="E10">
        <v>353</v>
      </c>
      <c r="G10">
        <f t="shared" ref="G10" si="6">AVERAGE(A10:E10)</f>
        <v>158.19999999999999</v>
      </c>
      <c r="H10">
        <f t="shared" ref="H10" si="7">_xlfn.STDEV.P(A10:E10)</f>
        <v>120.1788666946065</v>
      </c>
    </row>
    <row r="17" spans="1:8" x14ac:dyDescent="0.25">
      <c r="A17" t="s">
        <v>24</v>
      </c>
      <c r="B17" t="s">
        <v>25</v>
      </c>
      <c r="C17" t="s">
        <v>26</v>
      </c>
      <c r="D17" t="s">
        <v>27</v>
      </c>
      <c r="E17" t="s">
        <v>28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223</v>
      </c>
      <c r="B18">
        <f>G4</f>
        <v>102.6</v>
      </c>
      <c r="C18">
        <f>G6</f>
        <v>51</v>
      </c>
      <c r="D18" t="e">
        <f>G8</f>
        <v>#DIV/0!</v>
      </c>
      <c r="E18">
        <f>G10</f>
        <v>158.19999999999999</v>
      </c>
    </row>
    <row r="20" spans="1:8" x14ac:dyDescent="0.25">
      <c r="A20">
        <f>(A18-E18)/(A18/100)</f>
        <v>29.058295964125566</v>
      </c>
      <c r="B20">
        <f t="shared" ref="B20:D20" si="8">(B18-F18)/(B18/100)</f>
        <v>99.999999999999986</v>
      </c>
      <c r="C20">
        <f t="shared" si="8"/>
        <v>100</v>
      </c>
      <c r="D20" t="e">
        <f t="shared" si="8"/>
        <v>#DIV/0!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2C133-4AD3-4CDC-A36C-EEEDAB06E2E4}">
  <dimension ref="A1:L27"/>
  <sheetViews>
    <sheetView workbookViewId="0">
      <selection activeCell="F29" sqref="F29"/>
    </sheetView>
  </sheetViews>
  <sheetFormatPr defaultRowHeight="15" x14ac:dyDescent="0.25"/>
  <cols>
    <col min="8" max="8" width="19.85546875" customWidth="1"/>
    <col min="11" max="12" width="16.28515625" bestFit="1" customWidth="1"/>
  </cols>
  <sheetData>
    <row r="1" spans="1:8" x14ac:dyDescent="0.25">
      <c r="A1" t="s">
        <v>29</v>
      </c>
      <c r="G1" t="s">
        <v>1</v>
      </c>
      <c r="H1" t="s">
        <v>2</v>
      </c>
    </row>
    <row r="2" spans="1:8" x14ac:dyDescent="0.25">
      <c r="A2">
        <v>108</v>
      </c>
      <c r="B2">
        <v>446</v>
      </c>
      <c r="C2">
        <v>401</v>
      </c>
      <c r="D2">
        <v>355</v>
      </c>
      <c r="E2">
        <v>413</v>
      </c>
      <c r="G2">
        <f>AVERAGE(A2:E2)</f>
        <v>344.6</v>
      </c>
      <c r="H2">
        <f>_xlfn.STDEV.P(A2:E2)</f>
        <v>121.84350618724004</v>
      </c>
    </row>
    <row r="3" spans="1:8" x14ac:dyDescent="0.25">
      <c r="A3" t="s">
        <v>30</v>
      </c>
    </row>
    <row r="4" spans="1:8" x14ac:dyDescent="0.25">
      <c r="A4">
        <v>369</v>
      </c>
      <c r="B4">
        <v>302</v>
      </c>
      <c r="C4">
        <v>319</v>
      </c>
      <c r="D4">
        <v>108</v>
      </c>
      <c r="E4">
        <v>33</v>
      </c>
      <c r="G4">
        <f t="shared" ref="G4" si="0">AVERAGE(A4:E4)</f>
        <v>226.2</v>
      </c>
      <c r="H4">
        <f t="shared" ref="H4" si="1">_xlfn.STDEV.P(A4:E4)</f>
        <v>131.18445029804408</v>
      </c>
    </row>
    <row r="5" spans="1:8" x14ac:dyDescent="0.25">
      <c r="A5" t="s">
        <v>31</v>
      </c>
    </row>
    <row r="6" spans="1:8" x14ac:dyDescent="0.25">
      <c r="A6">
        <v>450</v>
      </c>
      <c r="B6">
        <v>365</v>
      </c>
      <c r="C6">
        <v>230</v>
      </c>
      <c r="D6">
        <v>54</v>
      </c>
      <c r="E6">
        <v>42</v>
      </c>
      <c r="G6">
        <f t="shared" ref="G6" si="2">AVERAGE(A6:E6)</f>
        <v>228.2</v>
      </c>
      <c r="H6">
        <f t="shared" ref="H6" si="3">_xlfn.STDEV.P(A6:E6)</f>
        <v>163.05140293784658</v>
      </c>
    </row>
    <row r="7" spans="1:8" x14ac:dyDescent="0.25">
      <c r="A7" t="s">
        <v>32</v>
      </c>
    </row>
    <row r="8" spans="1:8" x14ac:dyDescent="0.25">
      <c r="A8">
        <v>342</v>
      </c>
      <c r="B8">
        <v>124</v>
      </c>
      <c r="C8">
        <v>54</v>
      </c>
      <c r="D8">
        <v>41</v>
      </c>
      <c r="E8">
        <v>29</v>
      </c>
      <c r="G8">
        <f t="shared" ref="G8" si="4">AVERAGE(A8:E8)</f>
        <v>118</v>
      </c>
      <c r="H8">
        <f t="shared" ref="H8" si="5">_xlfn.STDEV.P(A8:E8)</f>
        <v>116.75444317027083</v>
      </c>
    </row>
    <row r="9" spans="1:8" x14ac:dyDescent="0.25">
      <c r="A9" t="s">
        <v>33</v>
      </c>
    </row>
    <row r="10" spans="1:8" x14ac:dyDescent="0.25">
      <c r="A10">
        <v>510</v>
      </c>
      <c r="B10">
        <v>367</v>
      </c>
      <c r="C10">
        <v>256</v>
      </c>
      <c r="D10">
        <v>106</v>
      </c>
      <c r="E10">
        <v>41</v>
      </c>
      <c r="G10">
        <f t="shared" ref="G10" si="6">AVERAGE(A10:E10)</f>
        <v>256</v>
      </c>
      <c r="H10">
        <f t="shared" ref="H10" si="7">_xlfn.STDEV.P(A10:E10)</f>
        <v>170.62356226500489</v>
      </c>
    </row>
    <row r="11" spans="1:8" x14ac:dyDescent="0.25">
      <c r="A11" t="s">
        <v>34</v>
      </c>
    </row>
    <row r="12" spans="1:8" x14ac:dyDescent="0.25">
      <c r="A12">
        <v>353</v>
      </c>
      <c r="B12">
        <v>324</v>
      </c>
      <c r="C12">
        <v>56</v>
      </c>
      <c r="D12">
        <v>26</v>
      </c>
      <c r="E12">
        <v>26</v>
      </c>
      <c r="G12">
        <f t="shared" ref="G12" si="8">AVERAGE(A12:E12)</f>
        <v>157</v>
      </c>
      <c r="H12">
        <f t="shared" ref="H12" si="9">_xlfn.STDEV.P(A12:E12)</f>
        <v>148.88116066178421</v>
      </c>
    </row>
    <row r="13" spans="1:8" x14ac:dyDescent="0.25">
      <c r="A13" t="s">
        <v>35</v>
      </c>
    </row>
    <row r="14" spans="1:8" x14ac:dyDescent="0.25">
      <c r="A14">
        <v>385</v>
      </c>
      <c r="B14">
        <v>313</v>
      </c>
      <c r="C14">
        <v>120</v>
      </c>
      <c r="D14">
        <v>40</v>
      </c>
      <c r="E14">
        <v>29</v>
      </c>
      <c r="G14">
        <f t="shared" ref="G14:G18" si="10">AVERAGE(A14:E14)</f>
        <v>177.4</v>
      </c>
      <c r="H14">
        <f t="shared" ref="H14:H18" si="11">_xlfn.STDEV.P(A14:E14)</f>
        <v>145.38308017097452</v>
      </c>
    </row>
    <row r="15" spans="1:8" x14ac:dyDescent="0.25">
      <c r="A15" t="s">
        <v>36</v>
      </c>
    </row>
    <row r="16" spans="1:8" x14ac:dyDescent="0.25">
      <c r="A16">
        <v>401</v>
      </c>
      <c r="B16">
        <v>189</v>
      </c>
      <c r="C16">
        <v>48</v>
      </c>
      <c r="D16">
        <v>35</v>
      </c>
      <c r="E16">
        <v>31</v>
      </c>
      <c r="G16">
        <f t="shared" si="10"/>
        <v>140.80000000000001</v>
      </c>
      <c r="H16">
        <f t="shared" si="11"/>
        <v>142.75069176715047</v>
      </c>
    </row>
    <row r="17" spans="1:12" x14ac:dyDescent="0.25">
      <c r="A17" t="s">
        <v>37</v>
      </c>
    </row>
    <row r="18" spans="1:12" x14ac:dyDescent="0.25">
      <c r="A18">
        <v>20</v>
      </c>
      <c r="B18">
        <v>28</v>
      </c>
      <c r="C18">
        <v>45</v>
      </c>
      <c r="D18">
        <v>43</v>
      </c>
      <c r="E18">
        <v>290</v>
      </c>
      <c r="G18">
        <f t="shared" si="10"/>
        <v>85.2</v>
      </c>
      <c r="H18">
        <f t="shared" si="11"/>
        <v>102.82295463562599</v>
      </c>
    </row>
    <row r="19" spans="1:12" x14ac:dyDescent="0.25">
      <c r="A19" t="s">
        <v>38</v>
      </c>
    </row>
    <row r="20" spans="1:12" x14ac:dyDescent="0.25">
      <c r="A20">
        <v>52</v>
      </c>
      <c r="B20">
        <v>65</v>
      </c>
      <c r="C20">
        <v>395</v>
      </c>
      <c r="D20">
        <v>355</v>
      </c>
      <c r="E20">
        <v>434</v>
      </c>
      <c r="G20">
        <f t="shared" ref="G20" si="12">AVERAGE(A20:E20)</f>
        <v>260.2</v>
      </c>
      <c r="H20">
        <f t="shared" ref="H20" si="13">_xlfn.STDEV.P(A20:E20)</f>
        <v>166.62220740345506</v>
      </c>
    </row>
    <row r="21" spans="1:12" x14ac:dyDescent="0.25">
      <c r="A21" t="s">
        <v>40</v>
      </c>
    </row>
    <row r="22" spans="1:12" x14ac:dyDescent="0.25">
      <c r="A22">
        <v>28</v>
      </c>
      <c r="B22">
        <v>26</v>
      </c>
      <c r="C22">
        <v>195</v>
      </c>
      <c r="D22">
        <v>258</v>
      </c>
      <c r="E22">
        <v>586</v>
      </c>
      <c r="G22">
        <f t="shared" ref="G22" si="14">AVERAGE(A22:E22)</f>
        <v>218.6</v>
      </c>
      <c r="H22">
        <f t="shared" ref="H22" si="15">_xlfn.STDEV.P(A22:E22)</f>
        <v>205.19025317982334</v>
      </c>
    </row>
    <row r="23" spans="1:12" x14ac:dyDescent="0.25">
      <c r="A23" t="s">
        <v>39</v>
      </c>
    </row>
    <row r="24" spans="1:12" x14ac:dyDescent="0.25">
      <c r="A24">
        <v>22</v>
      </c>
      <c r="B24">
        <v>38</v>
      </c>
      <c r="C24">
        <v>26</v>
      </c>
      <c r="D24">
        <v>42</v>
      </c>
      <c r="E24">
        <v>88</v>
      </c>
      <c r="G24">
        <f t="shared" ref="G24" si="16">AVERAGE(A24:E24)</f>
        <v>43.2</v>
      </c>
      <c r="H24">
        <f t="shared" ref="H24" si="17">_xlfn.STDEV.P(A24:E24)</f>
        <v>23.58304475677388</v>
      </c>
    </row>
    <row r="26" spans="1:12" x14ac:dyDescent="0.25">
      <c r="A26" t="s">
        <v>41</v>
      </c>
      <c r="B26" t="s">
        <v>42</v>
      </c>
      <c r="C26" t="s">
        <v>43</v>
      </c>
      <c r="D26" t="s">
        <v>44</v>
      </c>
    </row>
    <row r="27" spans="1:12" x14ac:dyDescent="0.25">
      <c r="A27">
        <f>G2</f>
        <v>344.6</v>
      </c>
      <c r="B27">
        <f>G4</f>
        <v>226.2</v>
      </c>
      <c r="C27">
        <f>G6</f>
        <v>228.2</v>
      </c>
      <c r="D27">
        <f>G8</f>
        <v>118</v>
      </c>
      <c r="E27">
        <f>G10</f>
        <v>256</v>
      </c>
      <c r="F27">
        <f>G12</f>
        <v>157</v>
      </c>
      <c r="G27">
        <f>G14</f>
        <v>177.4</v>
      </c>
      <c r="H27">
        <f>G16</f>
        <v>140.80000000000001</v>
      </c>
      <c r="I27">
        <f>G18</f>
        <v>85.2</v>
      </c>
      <c r="J27">
        <f>G20</f>
        <v>260.2</v>
      </c>
      <c r="K27">
        <f>G22</f>
        <v>218.6</v>
      </c>
      <c r="L27">
        <f>G24</f>
        <v>43.2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6EBB-868B-4F38-A7E2-9239BFA52B00}">
  <dimension ref="A1:H20"/>
  <sheetViews>
    <sheetView workbookViewId="0">
      <selection activeCell="I23" sqref="I23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0</v>
      </c>
      <c r="G1" t="s">
        <v>1</v>
      </c>
      <c r="H1" t="s">
        <v>2</v>
      </c>
    </row>
    <row r="2" spans="1:8" x14ac:dyDescent="0.25">
      <c r="A2">
        <v>665</v>
      </c>
      <c r="B2">
        <v>635</v>
      </c>
      <c r="C2">
        <v>972</v>
      </c>
      <c r="D2">
        <v>2499</v>
      </c>
      <c r="E2">
        <v>1397</v>
      </c>
      <c r="G2">
        <f>AVERAGE(A2:E2)</f>
        <v>1233.5999999999999</v>
      </c>
      <c r="H2">
        <f>_xlfn.STDEV.P(A2:E2)</f>
        <v>689.63746997969884</v>
      </c>
    </row>
    <row r="3" spans="1:8" x14ac:dyDescent="0.25">
      <c r="A3" t="s">
        <v>3</v>
      </c>
    </row>
    <row r="4" spans="1:8" x14ac:dyDescent="0.25">
      <c r="A4">
        <v>578</v>
      </c>
      <c r="B4">
        <v>673</v>
      </c>
      <c r="C4">
        <v>1028</v>
      </c>
      <c r="D4">
        <v>917</v>
      </c>
      <c r="E4">
        <v>936</v>
      </c>
      <c r="G4">
        <f t="shared" ref="G4" si="0">AVERAGE(A4:E4)</f>
        <v>826.4</v>
      </c>
      <c r="H4">
        <f t="shared" ref="H4" si="1">_xlfn.STDEV.P(A4:E4)</f>
        <v>170.93694743969192</v>
      </c>
    </row>
    <row r="5" spans="1:8" x14ac:dyDescent="0.25">
      <c r="A5" t="s">
        <v>4</v>
      </c>
    </row>
    <row r="6" spans="1:8" x14ac:dyDescent="0.25">
      <c r="A6">
        <v>625</v>
      </c>
      <c r="B6">
        <v>683</v>
      </c>
      <c r="C6">
        <v>627</v>
      </c>
      <c r="D6">
        <v>665</v>
      </c>
      <c r="E6">
        <v>892</v>
      </c>
      <c r="G6">
        <f t="shared" ref="G6" si="2">AVERAGE(A6:E6)</f>
        <v>698.4</v>
      </c>
      <c r="H6">
        <f t="shared" ref="H6" si="3">_xlfn.STDEV.P(A6:E6)</f>
        <v>99.316866644090211</v>
      </c>
    </row>
    <row r="7" spans="1:8" x14ac:dyDescent="0.25">
      <c r="A7" t="s">
        <v>5</v>
      </c>
    </row>
    <row r="8" spans="1:8" x14ac:dyDescent="0.25">
      <c r="A8">
        <v>18</v>
      </c>
      <c r="B8">
        <v>863</v>
      </c>
      <c r="C8">
        <v>797</v>
      </c>
      <c r="D8">
        <v>807</v>
      </c>
      <c r="E8">
        <v>855</v>
      </c>
      <c r="G8">
        <f t="shared" ref="G8" si="4">AVERAGE(A8:E8)</f>
        <v>668</v>
      </c>
      <c r="H8">
        <f t="shared" ref="H8" si="5">_xlfn.STDEV.P(A8:E8)</f>
        <v>326.02331204992072</v>
      </c>
    </row>
    <row r="9" spans="1:8" x14ac:dyDescent="0.25">
      <c r="A9" t="s">
        <v>6</v>
      </c>
    </row>
    <row r="10" spans="1:8" x14ac:dyDescent="0.25">
      <c r="A10">
        <v>667</v>
      </c>
      <c r="B10">
        <v>970</v>
      </c>
      <c r="C10">
        <v>705</v>
      </c>
      <c r="D10">
        <v>676</v>
      </c>
      <c r="E10">
        <v>842</v>
      </c>
      <c r="G10">
        <f t="shared" ref="G10" si="6">AVERAGE(A10:E10)</f>
        <v>772</v>
      </c>
      <c r="H10">
        <f t="shared" ref="H10" si="7">_xlfn.STDEV.P(A10:E10)</f>
        <v>117.33200756826757</v>
      </c>
    </row>
    <row r="11" spans="1:8" x14ac:dyDescent="0.25">
      <c r="A11" t="s">
        <v>7</v>
      </c>
    </row>
    <row r="12" spans="1:8" x14ac:dyDescent="0.25">
      <c r="A12">
        <v>695</v>
      </c>
      <c r="B12">
        <v>787</v>
      </c>
      <c r="C12">
        <v>977</v>
      </c>
      <c r="D12">
        <v>1045</v>
      </c>
      <c r="E12">
        <v>758</v>
      </c>
      <c r="G12">
        <f t="shared" ref="G12" si="8">AVERAGE(A12:E12)</f>
        <v>852.4</v>
      </c>
      <c r="H12">
        <f t="shared" ref="H12" si="9">_xlfn.STDEV.P(A12:E12)</f>
        <v>134.59806833680787</v>
      </c>
    </row>
    <row r="13" spans="1:8" x14ac:dyDescent="0.25">
      <c r="A13" t="s">
        <v>8</v>
      </c>
    </row>
    <row r="14" spans="1:8" x14ac:dyDescent="0.25">
      <c r="A14">
        <v>632</v>
      </c>
      <c r="B14">
        <v>969</v>
      </c>
      <c r="C14">
        <v>744</v>
      </c>
      <c r="D14">
        <v>871</v>
      </c>
      <c r="E14">
        <v>1221</v>
      </c>
      <c r="G14">
        <f t="shared" ref="G14" si="10">AVERAGE(A14:E14)</f>
        <v>887.4</v>
      </c>
      <c r="H14">
        <f t="shared" ref="H14" si="11">_xlfn.STDEV.P(A14:E14)</f>
        <v>201.99465339458862</v>
      </c>
    </row>
    <row r="15" spans="1:8" x14ac:dyDescent="0.25">
      <c r="A15" t="s">
        <v>9</v>
      </c>
    </row>
    <row r="16" spans="1:8" x14ac:dyDescent="0.25">
      <c r="A16">
        <v>63</v>
      </c>
      <c r="B16">
        <v>607</v>
      </c>
      <c r="C16">
        <v>666</v>
      </c>
      <c r="D16">
        <v>768</v>
      </c>
      <c r="E16">
        <v>1222</v>
      </c>
      <c r="G16">
        <f t="shared" ref="G16" si="12">AVERAGE(A16:E16)</f>
        <v>665.2</v>
      </c>
      <c r="H16">
        <f t="shared" ref="H16" si="13">_xlfn.STDEV.P(A16:E16)</f>
        <v>370.57436500653955</v>
      </c>
    </row>
    <row r="17" spans="1:8" x14ac:dyDescent="0.25">
      <c r="A17" t="s">
        <v>10</v>
      </c>
      <c r="B17" t="s">
        <v>11</v>
      </c>
      <c r="C17" t="s">
        <v>12</v>
      </c>
      <c r="D17" t="s">
        <v>13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1233.5999999999999</v>
      </c>
      <c r="B18">
        <f>G4</f>
        <v>826.4</v>
      </c>
      <c r="C18">
        <f>G6</f>
        <v>698.4</v>
      </c>
      <c r="D18">
        <f>G8</f>
        <v>668</v>
      </c>
      <c r="E18">
        <f>G10</f>
        <v>772</v>
      </c>
      <c r="F18">
        <f>G12</f>
        <v>852.4</v>
      </c>
      <c r="G18">
        <f>G14</f>
        <v>887.4</v>
      </c>
      <c r="H18">
        <f>G16</f>
        <v>665.2</v>
      </c>
    </row>
    <row r="20" spans="1:8" x14ac:dyDescent="0.25">
      <c r="A20">
        <f>(A18-E18)/(A18/100)</f>
        <v>37.418936446173795</v>
      </c>
      <c r="B20">
        <f t="shared" ref="B20:D20" si="14">(B18-F18)/(B18/100)</f>
        <v>-3.1461761858664086</v>
      </c>
      <c r="C20">
        <f t="shared" si="14"/>
        <v>-27.061855670103093</v>
      </c>
      <c r="D20">
        <f t="shared" si="14"/>
        <v>0.41916167664669979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305C6-A185-4D5D-93B6-BCF9CAB48F64}">
  <dimension ref="A1:H20"/>
  <sheetViews>
    <sheetView zoomScaleNormal="100" workbookViewId="0">
      <selection activeCell="D4" sqref="D4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14</v>
      </c>
      <c r="G1" t="s">
        <v>1</v>
      </c>
      <c r="H1" t="s">
        <v>2</v>
      </c>
    </row>
    <row r="2" spans="1:8" x14ac:dyDescent="0.25">
      <c r="A2">
        <v>30</v>
      </c>
      <c r="B2">
        <v>599</v>
      </c>
      <c r="C2">
        <v>616</v>
      </c>
      <c r="D2">
        <v>662</v>
      </c>
      <c r="E2">
        <v>775</v>
      </c>
      <c r="G2">
        <f>AVERAGE(A2:E2)</f>
        <v>536.4</v>
      </c>
      <c r="H2">
        <f>_xlfn.STDEV.P(A2:E2)</f>
        <v>260.53836569687775</v>
      </c>
    </row>
    <row r="3" spans="1:8" x14ac:dyDescent="0.25">
      <c r="A3" t="s">
        <v>15</v>
      </c>
    </row>
    <row r="4" spans="1:8" x14ac:dyDescent="0.25">
      <c r="A4">
        <v>2499</v>
      </c>
      <c r="B4">
        <v>1949</v>
      </c>
      <c r="C4">
        <v>2448</v>
      </c>
      <c r="D4" t="s">
        <v>45</v>
      </c>
      <c r="E4">
        <v>2051</v>
      </c>
      <c r="G4">
        <f t="shared" ref="G4" si="0">AVERAGE(A4:E4)</f>
        <v>2236.75</v>
      </c>
      <c r="H4">
        <f t="shared" ref="H4" si="1">_xlfn.STDEV.P(A4:E4)</f>
        <v>240.15867150698514</v>
      </c>
    </row>
    <row r="5" spans="1:8" x14ac:dyDescent="0.25">
      <c r="A5" t="s">
        <v>16</v>
      </c>
    </row>
    <row r="6" spans="1:8" x14ac:dyDescent="0.25">
      <c r="A6">
        <v>1064</v>
      </c>
      <c r="B6">
        <v>1738</v>
      </c>
      <c r="C6">
        <v>1188</v>
      </c>
      <c r="D6">
        <v>1241</v>
      </c>
      <c r="E6">
        <v>1551</v>
      </c>
      <c r="G6">
        <f t="shared" ref="G6" si="2">AVERAGE(A6:E6)</f>
        <v>1356.4</v>
      </c>
      <c r="H6">
        <f t="shared" ref="H6" si="3">_xlfn.STDEV.P(A6:E6)</f>
        <v>249.26339482563418</v>
      </c>
    </row>
    <row r="7" spans="1:8" x14ac:dyDescent="0.25">
      <c r="A7" t="s">
        <v>17</v>
      </c>
    </row>
    <row r="8" spans="1:8" x14ac:dyDescent="0.25">
      <c r="A8">
        <v>653</v>
      </c>
      <c r="B8">
        <v>653</v>
      </c>
      <c r="C8">
        <v>680</v>
      </c>
      <c r="D8">
        <v>740</v>
      </c>
      <c r="E8">
        <v>938</v>
      </c>
      <c r="G8">
        <f t="shared" ref="G8" si="4">AVERAGE(A8:E8)</f>
        <v>732.8</v>
      </c>
      <c r="H8">
        <f t="shared" ref="H8" si="5">_xlfn.STDEV.P(A8:E8)</f>
        <v>107.40837956137314</v>
      </c>
    </row>
    <row r="9" spans="1:8" x14ac:dyDescent="0.25">
      <c r="A9" t="s">
        <v>18</v>
      </c>
    </row>
    <row r="10" spans="1:8" x14ac:dyDescent="0.25">
      <c r="A10">
        <v>90</v>
      </c>
      <c r="B10">
        <v>2181</v>
      </c>
      <c r="C10">
        <v>1933</v>
      </c>
      <c r="D10">
        <v>1970</v>
      </c>
      <c r="E10">
        <v>1979</v>
      </c>
      <c r="G10">
        <f t="shared" ref="G10" si="6">AVERAGE(A10:E10)</f>
        <v>1630.6</v>
      </c>
      <c r="H10">
        <f t="shared" ref="H10" si="7">_xlfn.STDEV.P(A10:E10)</f>
        <v>775.16568551503872</v>
      </c>
    </row>
    <row r="11" spans="1:8" x14ac:dyDescent="0.25">
      <c r="A11" t="s">
        <v>19</v>
      </c>
    </row>
    <row r="12" spans="1:8" x14ac:dyDescent="0.25">
      <c r="A12">
        <v>28</v>
      </c>
      <c r="B12">
        <v>63</v>
      </c>
      <c r="C12">
        <v>951</v>
      </c>
      <c r="D12">
        <v>1267</v>
      </c>
      <c r="E12">
        <v>1253</v>
      </c>
      <c r="G12">
        <f t="shared" ref="G12" si="8">AVERAGE(A12:E12)</f>
        <v>712.4</v>
      </c>
      <c r="H12">
        <f t="shared" ref="H12" si="9">_xlfn.STDEV.P(A12:E12)</f>
        <v>556.21636078058691</v>
      </c>
    </row>
    <row r="17" spans="1:8" x14ac:dyDescent="0.25">
      <c r="A17" t="s">
        <v>21</v>
      </c>
      <c r="B17" t="s">
        <v>23</v>
      </c>
      <c r="C17" t="s">
        <v>22</v>
      </c>
      <c r="D17" t="s">
        <v>13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536.4</v>
      </c>
      <c r="B18">
        <f>G6</f>
        <v>1356.4</v>
      </c>
      <c r="C18">
        <f>G4</f>
        <v>2236.75</v>
      </c>
      <c r="D18">
        <f>G8</f>
        <v>732.8</v>
      </c>
      <c r="E18">
        <f>G12</f>
        <v>712.4</v>
      </c>
      <c r="F18">
        <f>G10</f>
        <v>1630.6</v>
      </c>
      <c r="G18">
        <f>G14</f>
        <v>0</v>
      </c>
      <c r="H18">
        <f>G16</f>
        <v>0</v>
      </c>
    </row>
    <row r="20" spans="1:8" x14ac:dyDescent="0.25">
      <c r="A20">
        <f>(A18-E18)/(A18/100)</f>
        <v>-32.811334824757644</v>
      </c>
      <c r="B20">
        <f t="shared" ref="B20:D20" si="10">(B18-F18)/(B18/100)</f>
        <v>-20.215275729873181</v>
      </c>
      <c r="C20">
        <f t="shared" si="10"/>
        <v>100</v>
      </c>
      <c r="D20">
        <f t="shared" si="10"/>
        <v>100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F92D-5A7E-4D19-84FE-7F8D193AB17A}">
  <dimension ref="A1:H20"/>
  <sheetViews>
    <sheetView topLeftCell="A4" workbookViewId="0">
      <selection activeCell="E8" sqref="E8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24</v>
      </c>
      <c r="G1" t="s">
        <v>1</v>
      </c>
      <c r="H1" t="s">
        <v>2</v>
      </c>
    </row>
    <row r="2" spans="1:8" x14ac:dyDescent="0.25">
      <c r="A2">
        <v>23</v>
      </c>
      <c r="B2">
        <v>577</v>
      </c>
      <c r="C2">
        <v>691</v>
      </c>
      <c r="D2">
        <v>796</v>
      </c>
      <c r="E2">
        <v>909</v>
      </c>
      <c r="G2">
        <f>AVERAGE(A2:E2)</f>
        <v>599.20000000000005</v>
      </c>
      <c r="H2">
        <f>_xlfn.STDEV.P(A2:E2)</f>
        <v>308.42593924636105</v>
      </c>
    </row>
    <row r="3" spans="1:8" x14ac:dyDescent="0.25">
      <c r="A3" t="s">
        <v>25</v>
      </c>
    </row>
    <row r="4" spans="1:8" x14ac:dyDescent="0.25">
      <c r="A4">
        <v>514</v>
      </c>
      <c r="B4">
        <v>540</v>
      </c>
      <c r="C4">
        <v>626</v>
      </c>
      <c r="D4">
        <v>642</v>
      </c>
      <c r="E4">
        <v>654</v>
      </c>
      <c r="G4">
        <f t="shared" ref="G4" si="0">AVERAGE(A4:E4)</f>
        <v>595.20000000000005</v>
      </c>
      <c r="H4">
        <f t="shared" ref="H4" si="1">_xlfn.STDEV.P(A4:E4)</f>
        <v>56.985612219226006</v>
      </c>
    </row>
    <row r="5" spans="1:8" x14ac:dyDescent="0.25">
      <c r="A5" t="s">
        <v>26</v>
      </c>
    </row>
    <row r="6" spans="1:8" x14ac:dyDescent="0.25">
      <c r="A6">
        <v>558</v>
      </c>
      <c r="B6">
        <v>595</v>
      </c>
      <c r="C6">
        <v>638</v>
      </c>
      <c r="D6">
        <v>606</v>
      </c>
      <c r="E6">
        <v>734</v>
      </c>
      <c r="G6">
        <f t="shared" ref="G6" si="2">AVERAGE(A6:E6)</f>
        <v>626.20000000000005</v>
      </c>
      <c r="H6">
        <f t="shared" ref="H6" si="3">_xlfn.STDEV.P(A6:E6)</f>
        <v>59.653667112760139</v>
      </c>
    </row>
    <row r="7" spans="1:8" x14ac:dyDescent="0.25">
      <c r="A7" t="s">
        <v>27</v>
      </c>
    </row>
    <row r="8" spans="1:8" x14ac:dyDescent="0.25">
      <c r="A8" t="s">
        <v>45</v>
      </c>
      <c r="B8" t="s">
        <v>45</v>
      </c>
      <c r="C8" t="s">
        <v>45</v>
      </c>
      <c r="D8" t="s">
        <v>45</v>
      </c>
      <c r="E8" t="s">
        <v>45</v>
      </c>
      <c r="G8" t="e">
        <f t="shared" ref="G8" si="4">AVERAGE(A8:E8)</f>
        <v>#DIV/0!</v>
      </c>
      <c r="H8" t="e">
        <f t="shared" ref="H8" si="5">_xlfn.STDEV.P(A8:E8)</f>
        <v>#DIV/0!</v>
      </c>
    </row>
    <row r="9" spans="1:8" x14ac:dyDescent="0.25">
      <c r="A9" t="s">
        <v>28</v>
      </c>
    </row>
    <row r="10" spans="1:8" x14ac:dyDescent="0.25">
      <c r="A10">
        <v>749</v>
      </c>
      <c r="B10">
        <v>754</v>
      </c>
      <c r="C10">
        <v>704</v>
      </c>
      <c r="D10">
        <v>923</v>
      </c>
      <c r="E10">
        <v>851</v>
      </c>
      <c r="G10">
        <f t="shared" ref="G10" si="6">AVERAGE(A10:E10)</f>
        <v>796.2</v>
      </c>
      <c r="H10">
        <f t="shared" ref="H10" si="7">_xlfn.STDEV.P(A10:E10)</f>
        <v>79.48685425905343</v>
      </c>
    </row>
    <row r="17" spans="1:8" x14ac:dyDescent="0.25">
      <c r="A17" t="s">
        <v>24</v>
      </c>
      <c r="B17" t="s">
        <v>25</v>
      </c>
      <c r="C17" t="s">
        <v>26</v>
      </c>
      <c r="D17" t="s">
        <v>27</v>
      </c>
      <c r="E17" t="s">
        <v>28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599.20000000000005</v>
      </c>
      <c r="B18">
        <f>G4</f>
        <v>595.20000000000005</v>
      </c>
      <c r="C18">
        <f>G6</f>
        <v>626.20000000000005</v>
      </c>
      <c r="D18" t="e">
        <f>G8</f>
        <v>#DIV/0!</v>
      </c>
      <c r="E18">
        <f>G10</f>
        <v>796.2</v>
      </c>
    </row>
    <row r="20" spans="1:8" x14ac:dyDescent="0.25">
      <c r="A20">
        <f>(A18-E18)/(A18/100)</f>
        <v>-32.877169559412543</v>
      </c>
      <c r="B20">
        <f t="shared" ref="B20:D20" si="8">(B18-F18)/(B18/100)</f>
        <v>100</v>
      </c>
      <c r="C20">
        <f t="shared" si="8"/>
        <v>100</v>
      </c>
      <c r="D20" t="e">
        <f t="shared" si="8"/>
        <v>#DIV/0!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9C12-2FD5-4C4D-A0B6-76A914212CE4}">
  <dimension ref="A1:L27"/>
  <sheetViews>
    <sheetView workbookViewId="0">
      <selection activeCell="K35" sqref="K35"/>
    </sheetView>
  </sheetViews>
  <sheetFormatPr defaultRowHeight="15" x14ac:dyDescent="0.25"/>
  <cols>
    <col min="8" max="8" width="19.85546875" customWidth="1"/>
    <col min="11" max="12" width="16.28515625" bestFit="1" customWidth="1"/>
  </cols>
  <sheetData>
    <row r="1" spans="1:8" x14ac:dyDescent="0.25">
      <c r="A1" t="s">
        <v>29</v>
      </c>
      <c r="G1" t="s">
        <v>1</v>
      </c>
      <c r="H1" t="s">
        <v>2</v>
      </c>
    </row>
    <row r="2" spans="1:8" x14ac:dyDescent="0.25">
      <c r="A2">
        <v>826</v>
      </c>
      <c r="B2">
        <v>800</v>
      </c>
      <c r="C2">
        <v>819</v>
      </c>
      <c r="D2">
        <v>789</v>
      </c>
      <c r="E2">
        <v>784</v>
      </c>
      <c r="G2">
        <f>AVERAGE(A2:E2)</f>
        <v>803.6</v>
      </c>
      <c r="H2">
        <f>_xlfn.STDEV.P(A2:E2)</f>
        <v>16.426807358704856</v>
      </c>
    </row>
    <row r="3" spans="1:8" x14ac:dyDescent="0.25">
      <c r="A3" t="s">
        <v>30</v>
      </c>
    </row>
    <row r="4" spans="1:8" x14ac:dyDescent="0.25">
      <c r="A4">
        <v>747</v>
      </c>
      <c r="B4">
        <v>783</v>
      </c>
      <c r="C4">
        <v>542</v>
      </c>
      <c r="D4">
        <v>618</v>
      </c>
      <c r="E4">
        <v>16</v>
      </c>
      <c r="G4">
        <f t="shared" ref="G4" si="0">AVERAGE(A4:E4)</f>
        <v>541.20000000000005</v>
      </c>
      <c r="H4">
        <f t="shared" ref="H4" si="1">_xlfn.STDEV.P(A4:E4)</f>
        <v>276.60614599101012</v>
      </c>
    </row>
    <row r="5" spans="1:8" x14ac:dyDescent="0.25">
      <c r="A5" t="s">
        <v>31</v>
      </c>
    </row>
    <row r="6" spans="1:8" x14ac:dyDescent="0.25">
      <c r="A6">
        <v>834</v>
      </c>
      <c r="B6">
        <v>764</v>
      </c>
      <c r="C6">
        <v>700</v>
      </c>
      <c r="D6">
        <v>673</v>
      </c>
      <c r="E6">
        <v>100</v>
      </c>
      <c r="G6">
        <f t="shared" ref="G6" si="2">AVERAGE(A6:E6)</f>
        <v>614.20000000000005</v>
      </c>
      <c r="H6">
        <f t="shared" ref="H6" si="3">_xlfn.STDEV.P(A6:E6)</f>
        <v>263.04858866756916</v>
      </c>
    </row>
    <row r="7" spans="1:8" x14ac:dyDescent="0.25">
      <c r="A7" t="s">
        <v>32</v>
      </c>
    </row>
    <row r="8" spans="1:8" x14ac:dyDescent="0.25">
      <c r="A8">
        <v>1125</v>
      </c>
      <c r="B8">
        <v>800</v>
      </c>
      <c r="C8">
        <v>839</v>
      </c>
      <c r="D8">
        <v>566</v>
      </c>
      <c r="E8">
        <v>617</v>
      </c>
      <c r="G8">
        <f t="shared" ref="G8" si="4">AVERAGE(A8:E8)</f>
        <v>789.4</v>
      </c>
      <c r="H8">
        <f t="shared" ref="H8" si="5">_xlfn.STDEV.P(A8:E8)</f>
        <v>197.39766969242569</v>
      </c>
    </row>
    <row r="9" spans="1:8" x14ac:dyDescent="0.25">
      <c r="A9" t="s">
        <v>33</v>
      </c>
    </row>
    <row r="10" spans="1:8" x14ac:dyDescent="0.25">
      <c r="A10">
        <v>767</v>
      </c>
      <c r="B10">
        <v>754</v>
      </c>
      <c r="C10">
        <v>739</v>
      </c>
      <c r="D10">
        <v>815</v>
      </c>
      <c r="E10">
        <v>877</v>
      </c>
      <c r="G10">
        <f t="shared" ref="G10" si="6">AVERAGE(A10:E10)</f>
        <v>790.4</v>
      </c>
      <c r="H10">
        <f t="shared" ref="H10" si="7">_xlfn.STDEV.P(A10:E10)</f>
        <v>50.237834348228034</v>
      </c>
    </row>
    <row r="11" spans="1:8" x14ac:dyDescent="0.25">
      <c r="A11" t="s">
        <v>34</v>
      </c>
    </row>
    <row r="12" spans="1:8" x14ac:dyDescent="0.25">
      <c r="A12">
        <v>669</v>
      </c>
      <c r="B12">
        <v>713</v>
      </c>
      <c r="C12">
        <v>661</v>
      </c>
      <c r="D12">
        <v>767</v>
      </c>
      <c r="E12">
        <v>850</v>
      </c>
      <c r="G12">
        <f>AVERAGE(A12:E12)</f>
        <v>732</v>
      </c>
      <c r="H12">
        <f>_xlfn.STDEV.P(A12:E12)</f>
        <v>70.028565600046392</v>
      </c>
    </row>
    <row r="13" spans="1:8" x14ac:dyDescent="0.25">
      <c r="A13" t="s">
        <v>35</v>
      </c>
    </row>
    <row r="14" spans="1:8" x14ac:dyDescent="0.25">
      <c r="A14">
        <v>791</v>
      </c>
      <c r="B14">
        <v>724</v>
      </c>
      <c r="C14">
        <v>843</v>
      </c>
      <c r="D14">
        <v>801</v>
      </c>
      <c r="E14">
        <v>841</v>
      </c>
      <c r="G14">
        <f t="shared" ref="G14:G18" si="8">AVERAGE(A14:E14)</f>
        <v>800</v>
      </c>
      <c r="H14">
        <f t="shared" ref="H14:H18" si="9">_xlfn.STDEV.P(A14:E14)</f>
        <v>43.331282002728699</v>
      </c>
    </row>
    <row r="15" spans="1:8" x14ac:dyDescent="0.25">
      <c r="A15" t="s">
        <v>36</v>
      </c>
    </row>
    <row r="16" spans="1:8" x14ac:dyDescent="0.25">
      <c r="A16">
        <v>14</v>
      </c>
      <c r="B16">
        <v>690</v>
      </c>
      <c r="C16">
        <v>662</v>
      </c>
      <c r="D16">
        <v>651</v>
      </c>
      <c r="E16">
        <v>733</v>
      </c>
      <c r="G16">
        <f>AVERAGE(A16:E16)</f>
        <v>550</v>
      </c>
      <c r="H16">
        <f>_xlfn.STDEV.P(A16:E16)</f>
        <v>269.49211491247752</v>
      </c>
    </row>
    <row r="17" spans="1:12" x14ac:dyDescent="0.25">
      <c r="A17" t="s">
        <v>37</v>
      </c>
    </row>
    <row r="18" spans="1:12" x14ac:dyDescent="0.25">
      <c r="A18">
        <v>11</v>
      </c>
      <c r="B18">
        <v>770</v>
      </c>
      <c r="C18">
        <v>848</v>
      </c>
      <c r="D18">
        <v>839</v>
      </c>
      <c r="E18">
        <v>922</v>
      </c>
      <c r="G18">
        <f t="shared" si="8"/>
        <v>678</v>
      </c>
      <c r="H18">
        <f t="shared" si="9"/>
        <v>336.9599382715993</v>
      </c>
    </row>
    <row r="19" spans="1:12" x14ac:dyDescent="0.25">
      <c r="A19" t="s">
        <v>38</v>
      </c>
    </row>
    <row r="20" spans="1:12" x14ac:dyDescent="0.25">
      <c r="A20">
        <v>522</v>
      </c>
      <c r="B20">
        <v>780</v>
      </c>
      <c r="C20">
        <v>800</v>
      </c>
      <c r="D20">
        <v>750</v>
      </c>
      <c r="E20">
        <v>782</v>
      </c>
      <c r="G20">
        <f t="shared" ref="G20" si="10">AVERAGE(A20:E20)</f>
        <v>726.8</v>
      </c>
      <c r="H20">
        <f t="shared" ref="H20" si="11">_xlfn.STDEV.P(A20:E20)</f>
        <v>103.65018089709251</v>
      </c>
    </row>
    <row r="21" spans="1:12" x14ac:dyDescent="0.25">
      <c r="A21" t="s">
        <v>40</v>
      </c>
    </row>
    <row r="22" spans="1:12" x14ac:dyDescent="0.25">
      <c r="A22">
        <v>45</v>
      </c>
      <c r="B22">
        <v>28</v>
      </c>
      <c r="C22">
        <v>690</v>
      </c>
      <c r="D22">
        <v>802</v>
      </c>
      <c r="E22">
        <v>864</v>
      </c>
      <c r="G22">
        <f t="shared" ref="G22" si="12">AVERAGE(A22:E22)</f>
        <v>485.8</v>
      </c>
      <c r="H22">
        <f t="shared" ref="H22" si="13">_xlfn.STDEV.P(A22:E22)</f>
        <v>371.10666930142878</v>
      </c>
    </row>
    <row r="23" spans="1:12" x14ac:dyDescent="0.25">
      <c r="A23" t="s">
        <v>39</v>
      </c>
    </row>
    <row r="24" spans="1:12" x14ac:dyDescent="0.25">
      <c r="A24">
        <v>17</v>
      </c>
      <c r="B24">
        <v>35</v>
      </c>
      <c r="C24">
        <v>18</v>
      </c>
      <c r="D24">
        <v>564</v>
      </c>
      <c r="E24">
        <v>833</v>
      </c>
      <c r="G24">
        <f t="shared" ref="G24" si="14">AVERAGE(A24:E24)</f>
        <v>293.39999999999998</v>
      </c>
      <c r="H24">
        <f t="shared" ref="H24" si="15">_xlfn.STDEV.P(A24:E24)</f>
        <v>341.58606528955482</v>
      </c>
    </row>
    <row r="26" spans="1:12" x14ac:dyDescent="0.25">
      <c r="A26" t="s">
        <v>41</v>
      </c>
      <c r="B26" t="s">
        <v>42</v>
      </c>
      <c r="C26" t="s">
        <v>43</v>
      </c>
      <c r="D26" t="s">
        <v>44</v>
      </c>
    </row>
    <row r="27" spans="1:12" x14ac:dyDescent="0.25">
      <c r="A27">
        <f>G2</f>
        <v>803.6</v>
      </c>
      <c r="B27">
        <f>G4</f>
        <v>541.20000000000005</v>
      </c>
      <c r="C27">
        <f>G6</f>
        <v>614.20000000000005</v>
      </c>
      <c r="D27">
        <f>G8</f>
        <v>789.4</v>
      </c>
      <c r="E27">
        <f>G10</f>
        <v>790.4</v>
      </c>
      <c r="F27">
        <f>G12</f>
        <v>732</v>
      </c>
      <c r="G27">
        <f>G14</f>
        <v>800</v>
      </c>
      <c r="H27">
        <f>G16</f>
        <v>550</v>
      </c>
      <c r="I27">
        <f>G18</f>
        <v>678</v>
      </c>
      <c r="J27">
        <f>G20</f>
        <v>726.8</v>
      </c>
      <c r="K27">
        <f>G22</f>
        <v>485.8</v>
      </c>
      <c r="L27">
        <f>G24</f>
        <v>293.39999999999998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CDB98-F038-403B-A943-86CEE3BC7BF9}">
  <dimension ref="A1:H20"/>
  <sheetViews>
    <sheetView workbookViewId="0">
      <selection activeCell="E2" sqref="E2"/>
    </sheetView>
  </sheetViews>
  <sheetFormatPr defaultRowHeight="15" x14ac:dyDescent="0.25"/>
  <cols>
    <col min="8" max="8" width="19.85546875" customWidth="1"/>
  </cols>
  <sheetData>
    <row r="1" spans="1:8" x14ac:dyDescent="0.25">
      <c r="A1" t="s">
        <v>0</v>
      </c>
      <c r="G1" t="s">
        <v>1</v>
      </c>
      <c r="H1" t="s">
        <v>2</v>
      </c>
    </row>
    <row r="2" spans="1:8" x14ac:dyDescent="0.25">
      <c r="A2">
        <v>278</v>
      </c>
      <c r="B2">
        <v>388</v>
      </c>
      <c r="C2">
        <v>494</v>
      </c>
      <c r="D2">
        <v>729</v>
      </c>
      <c r="E2" t="s">
        <v>45</v>
      </c>
      <c r="G2">
        <f>AVERAGE(A2:E2)</f>
        <v>472.25</v>
      </c>
      <c r="H2">
        <f>_xlfn.STDEV.P(A2:E2)</f>
        <v>166.75187405243756</v>
      </c>
    </row>
    <row r="3" spans="1:8" x14ac:dyDescent="0.25">
      <c r="A3" t="s">
        <v>3</v>
      </c>
    </row>
    <row r="4" spans="1:8" x14ac:dyDescent="0.25">
      <c r="A4">
        <v>278</v>
      </c>
      <c r="B4">
        <v>355</v>
      </c>
      <c r="C4">
        <v>749</v>
      </c>
      <c r="D4">
        <v>746</v>
      </c>
      <c r="E4">
        <v>982</v>
      </c>
      <c r="G4">
        <f t="shared" ref="G4" si="0">AVERAGE(A4:E4)</f>
        <v>622</v>
      </c>
      <c r="H4">
        <f t="shared" ref="H4" si="1">_xlfn.STDEV.P(A4:E4)</f>
        <v>264.85090145211893</v>
      </c>
    </row>
    <row r="5" spans="1:8" x14ac:dyDescent="0.25">
      <c r="A5" t="s">
        <v>4</v>
      </c>
    </row>
    <row r="6" spans="1:8" x14ac:dyDescent="0.25">
      <c r="A6">
        <v>993</v>
      </c>
      <c r="B6">
        <v>1534</v>
      </c>
      <c r="C6" t="s">
        <v>45</v>
      </c>
      <c r="D6" t="s">
        <v>45</v>
      </c>
      <c r="E6" t="s">
        <v>45</v>
      </c>
      <c r="G6">
        <f t="shared" ref="G6" si="2">AVERAGE(A6:E6)</f>
        <v>1263.5</v>
      </c>
      <c r="H6">
        <f t="shared" ref="H6" si="3">_xlfn.STDEV.P(A6:E6)</f>
        <v>270.5</v>
      </c>
    </row>
    <row r="7" spans="1:8" x14ac:dyDescent="0.25">
      <c r="A7" t="s">
        <v>5</v>
      </c>
    </row>
    <row r="8" spans="1:8" x14ac:dyDescent="0.25">
      <c r="A8">
        <v>269</v>
      </c>
      <c r="B8">
        <v>271</v>
      </c>
      <c r="C8">
        <v>431</v>
      </c>
      <c r="D8">
        <v>561</v>
      </c>
      <c r="E8">
        <v>1041</v>
      </c>
      <c r="G8">
        <f t="shared" ref="G8" si="4">AVERAGE(A8:E8)</f>
        <v>514.6</v>
      </c>
      <c r="H8">
        <f t="shared" ref="H8" si="5">_xlfn.STDEV.P(A8:E8)</f>
        <v>284.92076091432858</v>
      </c>
    </row>
    <row r="9" spans="1:8" x14ac:dyDescent="0.25">
      <c r="A9" t="s">
        <v>6</v>
      </c>
    </row>
    <row r="10" spans="1:8" x14ac:dyDescent="0.25">
      <c r="A10">
        <v>241</v>
      </c>
      <c r="B10">
        <v>536</v>
      </c>
      <c r="C10">
        <v>795</v>
      </c>
      <c r="D10">
        <v>2063</v>
      </c>
      <c r="E10" t="s">
        <v>45</v>
      </c>
      <c r="G10">
        <f t="shared" ref="G10" si="6">AVERAGE(A10:E10)</f>
        <v>908.75</v>
      </c>
      <c r="H10">
        <f t="shared" ref="H10" si="7">_xlfn.STDEV.P(A10:E10)</f>
        <v>694.63385139222805</v>
      </c>
    </row>
    <row r="11" spans="1:8" x14ac:dyDescent="0.25">
      <c r="A11" t="s">
        <v>7</v>
      </c>
    </row>
    <row r="12" spans="1:8" x14ac:dyDescent="0.25">
      <c r="A12">
        <v>774</v>
      </c>
      <c r="B12">
        <v>830</v>
      </c>
      <c r="C12">
        <v>1040</v>
      </c>
      <c r="D12">
        <v>1396</v>
      </c>
      <c r="E12" t="s">
        <v>45</v>
      </c>
      <c r="G12">
        <f t="shared" ref="G12" si="8">AVERAGE(A12:E12)</f>
        <v>1010</v>
      </c>
      <c r="H12">
        <f t="shared" ref="H12" si="9">_xlfn.STDEV.P(A12:E12)</f>
        <v>243.92211871824989</v>
      </c>
    </row>
    <row r="13" spans="1:8" x14ac:dyDescent="0.25">
      <c r="A13" t="s">
        <v>8</v>
      </c>
    </row>
    <row r="14" spans="1:8" x14ac:dyDescent="0.25">
      <c r="A14">
        <v>1173</v>
      </c>
      <c r="B14">
        <v>1297</v>
      </c>
      <c r="C14">
        <v>1381</v>
      </c>
      <c r="D14">
        <v>1469</v>
      </c>
      <c r="E14">
        <v>2205</v>
      </c>
      <c r="G14">
        <f t="shared" ref="G14" si="10">AVERAGE(A14:E14)</f>
        <v>1505</v>
      </c>
      <c r="H14">
        <f t="shared" ref="H14" si="11">_xlfn.STDEV.P(A14:E14)</f>
        <v>363.36207837362446</v>
      </c>
    </row>
    <row r="15" spans="1:8" x14ac:dyDescent="0.25">
      <c r="A15" t="s">
        <v>9</v>
      </c>
    </row>
    <row r="16" spans="1:8" x14ac:dyDescent="0.25">
      <c r="A16">
        <v>1026</v>
      </c>
      <c r="B16">
        <v>952</v>
      </c>
      <c r="C16">
        <v>1138</v>
      </c>
      <c r="D16">
        <v>1394</v>
      </c>
      <c r="E16">
        <v>1626</v>
      </c>
      <c r="G16">
        <f t="shared" ref="G16" si="12">AVERAGE(A16:E16)</f>
        <v>1227.2</v>
      </c>
      <c r="H16">
        <f t="shared" ref="H16" si="13">_xlfn.STDEV.P(A16:E16)</f>
        <v>249.41403328602021</v>
      </c>
    </row>
    <row r="17" spans="1:8" x14ac:dyDescent="0.25">
      <c r="A17" t="s">
        <v>10</v>
      </c>
      <c r="B17" t="s">
        <v>11</v>
      </c>
      <c r="C17" t="s">
        <v>12</v>
      </c>
      <c r="D17" t="s">
        <v>13</v>
      </c>
      <c r="E17" t="s">
        <v>6</v>
      </c>
      <c r="F17" t="s">
        <v>7</v>
      </c>
      <c r="G17" t="s">
        <v>8</v>
      </c>
      <c r="H17" t="s">
        <v>9</v>
      </c>
    </row>
    <row r="18" spans="1:8" x14ac:dyDescent="0.25">
      <c r="A18">
        <f>G2</f>
        <v>472.25</v>
      </c>
      <c r="B18">
        <f>G4</f>
        <v>622</v>
      </c>
      <c r="C18">
        <f>G6</f>
        <v>1263.5</v>
      </c>
      <c r="D18">
        <f>G8</f>
        <v>514.6</v>
      </c>
      <c r="E18">
        <f>G10</f>
        <v>908.75</v>
      </c>
      <c r="F18">
        <f>G12</f>
        <v>1010</v>
      </c>
      <c r="G18">
        <f>G14</f>
        <v>1505</v>
      </c>
      <c r="H18">
        <f>G16</f>
        <v>1227.2</v>
      </c>
    </row>
    <row r="20" spans="1:8" x14ac:dyDescent="0.25">
      <c r="A20">
        <f>(A18-E18)/(A18/100)</f>
        <v>-92.429857067231339</v>
      </c>
      <c r="B20">
        <f t="shared" ref="B20:D20" si="14">(B18-F18)/(B18/100)</f>
        <v>-62.379421221864952</v>
      </c>
      <c r="C20">
        <f t="shared" si="14"/>
        <v>-19.113573407202217</v>
      </c>
      <c r="D20">
        <f t="shared" si="14"/>
        <v>-138.47648659152742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16</vt:i4>
      </vt:variant>
    </vt:vector>
  </HeadingPairs>
  <TitlesOfParts>
    <vt:vector size="16" baseType="lpstr">
      <vt:lpstr>CartPole-v0</vt:lpstr>
      <vt:lpstr>CartPole-v0 (2)</vt:lpstr>
      <vt:lpstr>CartPole-v0 (3)</vt:lpstr>
      <vt:lpstr>CartPole-v0 (4)</vt:lpstr>
      <vt:lpstr>CartPole-v1</vt:lpstr>
      <vt:lpstr>CartPole-v1 (2)</vt:lpstr>
      <vt:lpstr>CartPole-v1 (3)</vt:lpstr>
      <vt:lpstr>CartPole-v1 (4)</vt:lpstr>
      <vt:lpstr>MountainCar-v0</vt:lpstr>
      <vt:lpstr>MountainCar-v0 (2)</vt:lpstr>
      <vt:lpstr>MountainCar-v0 (3)</vt:lpstr>
      <vt:lpstr>MountainCar-v0 (4)</vt:lpstr>
      <vt:lpstr>Acrobot-v1</vt:lpstr>
      <vt:lpstr>Acrobot-v0 (2)</vt:lpstr>
      <vt:lpstr>Acrobot-v1 (3)</vt:lpstr>
      <vt:lpstr>Acrobot-v1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Buchal</dc:creator>
  <cp:lastModifiedBy>Petr Buchal</cp:lastModifiedBy>
  <dcterms:created xsi:type="dcterms:W3CDTF">2018-03-08T08:01:29Z</dcterms:created>
  <dcterms:modified xsi:type="dcterms:W3CDTF">2018-03-21T12:51:11Z</dcterms:modified>
</cp:coreProperties>
</file>