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kecskemeti_laszlo_05_sulid_hu/Documents/lacios/LaciOS 1.1/"/>
    </mc:Choice>
  </mc:AlternateContent>
  <xr:revisionPtr revIDLastSave="1571" documentId="8_{5D9F31A0-5BA4-474B-BD90-6DEAFDB8C7E4}" xr6:coauthVersionLast="45" xr6:coauthVersionMax="45" xr10:uidLastSave="{5B0D2920-465C-4AD6-80CB-3A94BA81D244}"/>
  <bookViews>
    <workbookView xWindow="-120" yWindow="-120" windowWidth="21840" windowHeight="13140" activeTab="1" xr2:uid="{E40E74CF-002A-4010-B63B-0154D0E90DAF}"/>
  </bookViews>
  <sheets>
    <sheet name="Sheet1" sheetId="1" r:id="rId1"/>
    <sheet name="Sheet2" sheetId="3" r:id="rId2"/>
    <sheet name="AHC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8" i="1" l="1"/>
  <c r="D15" i="1" l="1"/>
  <c r="J27" i="1"/>
  <c r="J28" i="1"/>
  <c r="J9" i="1" l="1"/>
  <c r="J10" i="1"/>
  <c r="J11" i="1"/>
  <c r="J29" i="1"/>
  <c r="J5" i="1"/>
  <c r="J6" i="1"/>
  <c r="J7" i="1"/>
  <c r="B9" i="1"/>
  <c r="B10" i="1"/>
  <c r="B11" i="1"/>
  <c r="B12" i="1"/>
  <c r="B13" i="1"/>
  <c r="B14" i="1"/>
  <c r="B6" i="1"/>
  <c r="B7" i="1" s="1"/>
  <c r="B8" i="1" s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<sst xmlns="http://schemas.openxmlformats.org/spreadsheetml/2006/main" count="649" uniqueCount="419">
  <si>
    <t>LACIOS</t>
  </si>
  <si>
    <t>DRIVE:</t>
  </si>
  <si>
    <t>SECTOR</t>
  </si>
  <si>
    <t>CONTENT</t>
  </si>
  <si>
    <t>Bootsector</t>
  </si>
  <si>
    <t>LENGTH(sectors)</t>
  </si>
  <si>
    <t>LENGTH(bytes)</t>
  </si>
  <si>
    <t>Loader</t>
  </si>
  <si>
    <t>Kernel</t>
  </si>
  <si>
    <t>MEMORY:</t>
  </si>
  <si>
    <t>ADDRESS</t>
  </si>
  <si>
    <t>0x0</t>
  </si>
  <si>
    <t>Reserved</t>
  </si>
  <si>
    <t>LENGTH(bytes; hex, dec)</t>
  </si>
  <si>
    <t>0x500</t>
  </si>
  <si>
    <t>Raw memory map</t>
  </si>
  <si>
    <t>0x6E0</t>
  </si>
  <si>
    <t>0x730</t>
  </si>
  <si>
    <t>Processed memory map base addresses (uint64)</t>
  </si>
  <si>
    <t>Processed memory map region lengths (uint64)</t>
  </si>
  <si>
    <t>0x780</t>
  </si>
  <si>
    <t>Processed memory map region types (uint8)</t>
  </si>
  <si>
    <t>0x78A</t>
  </si>
  <si>
    <t>Free</t>
  </si>
  <si>
    <t>0x8C1</t>
  </si>
  <si>
    <t>PCI hardware characteristics</t>
  </si>
  <si>
    <t>PCI Hardware characteristics byte:</t>
  </si>
  <si>
    <t>Bit</t>
  </si>
  <si>
    <t>PCI Access mechanism #1 is supported</t>
  </si>
  <si>
    <t>PCI Access mechanism #2 is supported</t>
  </si>
  <si>
    <t>Special Cycle generation mechanism 1 supported</t>
  </si>
  <si>
    <t>Special Cycle generation mechanism 2 supported</t>
  </si>
  <si>
    <t>0x8C2</t>
  </si>
  <si>
    <t>0x8C3</t>
  </si>
  <si>
    <t>Id of last PCI bus(uint8)</t>
  </si>
  <si>
    <t>0x8c5</t>
  </si>
  <si>
    <t>Amount of memory in kilobytes (uint16)</t>
  </si>
  <si>
    <t>0x7C00</t>
  </si>
  <si>
    <t>0x7E00</t>
  </si>
  <si>
    <t>0x100000</t>
  </si>
  <si>
    <t>0xF000</t>
  </si>
  <si>
    <t>0x10F000</t>
  </si>
  <si>
    <t>Memory manager managed memory</t>
  </si>
  <si>
    <t>Stack</t>
  </si>
  <si>
    <t>0x80000</t>
  </si>
  <si>
    <t>Sum of sectors:</t>
  </si>
  <si>
    <t>AHCI:</t>
  </si>
  <si>
    <t>Port:</t>
  </si>
  <si>
    <t>HBA Memory registers</t>
  </si>
  <si>
    <t>Generic host control</t>
  </si>
  <si>
    <t>FEATURE SUGGESTIONS</t>
  </si>
  <si>
    <t>snake</t>
  </si>
  <si>
    <t>KNOWN BUGS</t>
  </si>
  <si>
    <t>FAT filesystem</t>
  </si>
  <si>
    <t>USB support</t>
  </si>
  <si>
    <t>Remove string from array: Memory is f*cked up if index==length-1</t>
  </si>
  <si>
    <t xml:space="preserve">printFloat: Make the code nicer at: if((uint32)(n*pwr(10,PRINT_FLOAT_MAX_DECIMAL_DIGITS))==0)break; </t>
  </si>
  <si>
    <t>Do something with the read function</t>
  </si>
  <si>
    <t>Sources:</t>
  </si>
  <si>
    <t>https://www.youtube.com/channel/UCQdZltW7bh1ta-_nCH7LWYw</t>
  </si>
  <si>
    <t>https://github.com/FlingOS/FlingOS/blob/develop/Kernel/Libraries/Kernel.VGA/Configurations/Text/T_80x25.cs</t>
  </si>
  <si>
    <t>https://www.osdev.org</t>
  </si>
  <si>
    <t>Memory is sometimes f*cked up when returning from mandelbrot</t>
  </si>
  <si>
    <t>pac-man</t>
  </si>
  <si>
    <t>TODO</t>
  </si>
  <si>
    <t>Pci multifunction devices</t>
  </si>
  <si>
    <t>Global device array</t>
  </si>
  <si>
    <t>AHCI controllers, sata</t>
  </si>
  <si>
    <t>Networking</t>
  </si>
  <si>
    <t>Desktop environment</t>
  </si>
  <si>
    <t>Task manager, multitasking</t>
  </si>
  <si>
    <t>Rewrite all the shitty string array stuff</t>
  </si>
  <si>
    <t>PCI HEADER:</t>
  </si>
  <si>
    <t>uint32</t>
  </si>
  <si>
    <t>Identifiers</t>
  </si>
  <si>
    <t>uint16</t>
  </si>
  <si>
    <t>Command register</t>
  </si>
  <si>
    <t>Device status</t>
  </si>
  <si>
    <t>uint8</t>
  </si>
  <si>
    <t>RevisionID</t>
  </si>
  <si>
    <t>3bytes</t>
  </si>
  <si>
    <t>Class codes</t>
  </si>
  <si>
    <t>0x4</t>
  </si>
  <si>
    <t>0x6</t>
  </si>
  <si>
    <t>0x8</t>
  </si>
  <si>
    <t>0x9</t>
  </si>
  <si>
    <t>0xc</t>
  </si>
  <si>
    <t>Cache Line size</t>
  </si>
  <si>
    <t>0xd</t>
  </si>
  <si>
    <t>Master Latency timer</t>
  </si>
  <si>
    <t>0xe</t>
  </si>
  <si>
    <t>Header Type</t>
  </si>
  <si>
    <t>0xf</t>
  </si>
  <si>
    <t>Build-in self test</t>
  </si>
  <si>
    <t>0x10</t>
  </si>
  <si>
    <t>14 bytes</t>
  </si>
  <si>
    <t>Base address registers 0-4</t>
  </si>
  <si>
    <t>0x24</t>
  </si>
  <si>
    <t>AHCI base address &lt;BAR5&gt;</t>
  </si>
  <si>
    <t>Subsystem identifiers</t>
  </si>
  <si>
    <t>0x2c</t>
  </si>
  <si>
    <t>0x30</t>
  </si>
  <si>
    <t>Expansion ROM address</t>
  </si>
  <si>
    <t>0x34</t>
  </si>
  <si>
    <t>Capibilities Pointer</t>
  </si>
  <si>
    <t>0x3c</t>
  </si>
  <si>
    <t>Interrupt information</t>
  </si>
  <si>
    <t>0x3e</t>
  </si>
  <si>
    <t>Min grant</t>
  </si>
  <si>
    <t>0x3f</t>
  </si>
  <si>
    <t>Max latency</t>
  </si>
  <si>
    <t>BIT 32:16</t>
  </si>
  <si>
    <t>Device ID</t>
  </si>
  <si>
    <t>BIT 15:0</t>
  </si>
  <si>
    <t>Vendor ID</t>
  </si>
  <si>
    <t>Commands register</t>
  </si>
  <si>
    <t>BIT 15:11</t>
  </si>
  <si>
    <t>RESV</t>
  </si>
  <si>
    <t>BIT 10</t>
  </si>
  <si>
    <t>Interrupt disable</t>
  </si>
  <si>
    <t>BIT 9</t>
  </si>
  <si>
    <t>Fast Back-to-Back Enable</t>
  </si>
  <si>
    <t>BIT 8</t>
  </si>
  <si>
    <t>SERR# Enable</t>
  </si>
  <si>
    <t>BIT 7</t>
  </si>
  <si>
    <t>BIT 6</t>
  </si>
  <si>
    <t>Parity error Response Enable</t>
  </si>
  <si>
    <t>BIT 5</t>
  </si>
  <si>
    <t>BIT 4</t>
  </si>
  <si>
    <t>Memory Write and Invalidate Enable</t>
  </si>
  <si>
    <t>BIT 3</t>
  </si>
  <si>
    <t>BIT 2</t>
  </si>
  <si>
    <t>Bus Master Enable</t>
  </si>
  <si>
    <t>Value</t>
  </si>
  <si>
    <t>BIT 1</t>
  </si>
  <si>
    <t>Memory Space Enable</t>
  </si>
  <si>
    <t>BIT 0</t>
  </si>
  <si>
    <t>I/O Space Enable</t>
  </si>
  <si>
    <t>Device Status</t>
  </si>
  <si>
    <t>BIT 15</t>
  </si>
  <si>
    <t>Detected Parity Error</t>
  </si>
  <si>
    <t>BIT 14</t>
  </si>
  <si>
    <t>Signaled System Error SERR#</t>
  </si>
  <si>
    <t>BIT 13</t>
  </si>
  <si>
    <t>BIT 12</t>
  </si>
  <si>
    <t>Recieved Master Abort</t>
  </si>
  <si>
    <t>Recieved Target Abort</t>
  </si>
  <si>
    <t>BIT 11</t>
  </si>
  <si>
    <t>Signaled Target Abort</t>
  </si>
  <si>
    <t>BIT 10:9</t>
  </si>
  <si>
    <t>Device Select(PCI)</t>
  </si>
  <si>
    <t>Master Data Parity Error</t>
  </si>
  <si>
    <t>Fast Back-to-Back Capable</t>
  </si>
  <si>
    <t>66 MHz Capable</t>
  </si>
  <si>
    <t>Capabalities List Aviable</t>
  </si>
  <si>
    <t>Interrupt Status</t>
  </si>
  <si>
    <t>BIT 2:0</t>
  </si>
  <si>
    <t>Built-in Self Test</t>
  </si>
  <si>
    <t>BIST Capable</t>
  </si>
  <si>
    <t>BIT 5:4</t>
  </si>
  <si>
    <t xml:space="preserve"> RESV</t>
  </si>
  <si>
    <t>BIT 3:0</t>
  </si>
  <si>
    <t>Completion Code</t>
  </si>
  <si>
    <t>ABAR</t>
  </si>
  <si>
    <t>AHCI message signaled interrupt</t>
  </si>
  <si>
    <t>HBA Memory registers:</t>
  </si>
  <si>
    <t>44 bytes</t>
  </si>
  <si>
    <t>52 bytes</t>
  </si>
  <si>
    <t>0x60</t>
  </si>
  <si>
    <t>64 bytes</t>
  </si>
  <si>
    <t>0xa0</t>
  </si>
  <si>
    <t>96 bytes</t>
  </si>
  <si>
    <t>Vendor specific</t>
  </si>
  <si>
    <t>0x100</t>
  </si>
  <si>
    <t>Host capabilities</t>
  </si>
  <si>
    <t>Global host control</t>
  </si>
  <si>
    <t>Interrupt status</t>
  </si>
  <si>
    <t>Ports implemented</t>
  </si>
  <si>
    <t>Version</t>
  </si>
  <si>
    <t>0x14</t>
  </si>
  <si>
    <t>Command Completion Coalescing Control</t>
  </si>
  <si>
    <t>0x18</t>
  </si>
  <si>
    <t>Command Completion Coalescing Ports</t>
  </si>
  <si>
    <t>0x1c</t>
  </si>
  <si>
    <t>Enclosure Management Location</t>
  </si>
  <si>
    <t>0x20</t>
  </si>
  <si>
    <t>Enclosure Management Control</t>
  </si>
  <si>
    <t>Host capabilities Extended</t>
  </si>
  <si>
    <t>0x28</t>
  </si>
  <si>
    <t>BIOS/OS Handoff Control/Status</t>
  </si>
  <si>
    <t>BIT 31</t>
  </si>
  <si>
    <t>Supports 64-bit addressing</t>
  </si>
  <si>
    <t>BIT 30</t>
  </si>
  <si>
    <t>Supports Native Command Queuing</t>
  </si>
  <si>
    <t>BIT 29</t>
  </si>
  <si>
    <t>Supports Snotification</t>
  </si>
  <si>
    <t>BIT 28</t>
  </si>
  <si>
    <t>Supports Mechanical Presence Switch</t>
  </si>
  <si>
    <t>BIT 27</t>
  </si>
  <si>
    <t>Supports Stragged Spin-up</t>
  </si>
  <si>
    <t>BIT 26</t>
  </si>
  <si>
    <t>Supports Aggressive Power Management</t>
  </si>
  <si>
    <t>BIT 25</t>
  </si>
  <si>
    <t>Supports Activity Led</t>
  </si>
  <si>
    <t>BIT 24</t>
  </si>
  <si>
    <t>Supports Command List Override</t>
  </si>
  <si>
    <t>BIT 32:20</t>
  </si>
  <si>
    <t>Interface Speed Support</t>
  </si>
  <si>
    <t>BIT 19</t>
  </si>
  <si>
    <t>BIT 18</t>
  </si>
  <si>
    <t>Supports AHCI mode only</t>
  </si>
  <si>
    <t>BIT 17</t>
  </si>
  <si>
    <t>Supports Port Multiplier</t>
  </si>
  <si>
    <t>BIT 16</t>
  </si>
  <si>
    <t>FIS-based Swithcing Supported</t>
  </si>
  <si>
    <t>PIO Multiple DRQ Block</t>
  </si>
  <si>
    <t>Slumber State Capable</t>
  </si>
  <si>
    <t>Partial State Capable</t>
  </si>
  <si>
    <t>BIT 12:8</t>
  </si>
  <si>
    <t>Number of Command Slots</t>
  </si>
  <si>
    <t>Command Completion Coascing Supported</t>
  </si>
  <si>
    <t>Enclosure Management Supported</t>
  </si>
  <si>
    <t>Supports External SATA</t>
  </si>
  <si>
    <t>BIT 4:0</t>
  </si>
  <si>
    <t>Number of Ports</t>
  </si>
  <si>
    <t>Global Host Control</t>
  </si>
  <si>
    <t>AHCI Enable</t>
  </si>
  <si>
    <t>BIT 30:3</t>
  </si>
  <si>
    <t>MSI Revert Single Message</t>
  </si>
  <si>
    <t>Interrupt Enable</t>
  </si>
  <si>
    <t>HBA Reset</t>
  </si>
  <si>
    <t>BIT 31:16</t>
  </si>
  <si>
    <t>Timeout Value</t>
  </si>
  <si>
    <t>BIT 15:8</t>
  </si>
  <si>
    <t>Command Completions</t>
  </si>
  <si>
    <t>BIT 7:3</t>
  </si>
  <si>
    <t>Interrupt</t>
  </si>
  <si>
    <t>BIT 2:1</t>
  </si>
  <si>
    <t>Enable</t>
  </si>
  <si>
    <t>BIST State SET to initiate BIST, cleared when BIST complete</t>
  </si>
  <si>
    <t>Offset</t>
  </si>
  <si>
    <t>Size</t>
  </si>
  <si>
    <t>BIT 31:28</t>
  </si>
  <si>
    <t>Port Multiplier Support</t>
  </si>
  <si>
    <t>Activity LED Hardware Driven</t>
  </si>
  <si>
    <t>Transmit only | 1: HBA only transmits | 0: Recieves as well</t>
  </si>
  <si>
    <t>Single Message Buffer</t>
  </si>
  <si>
    <t>BIT 23:20</t>
  </si>
  <si>
    <t>SGPIO Enclosure Management Messages</t>
  </si>
  <si>
    <t>SES-2 Enclosure Management Messages</t>
  </si>
  <si>
    <t>SAF-TE Enclosure Management Messages</t>
  </si>
  <si>
    <t>LED Message Type</t>
  </si>
  <si>
    <t>BIT 15:10</t>
  </si>
  <si>
    <t>Reset</t>
  </si>
  <si>
    <t>Transmit Message</t>
  </si>
  <si>
    <t>BIT 7:1</t>
  </si>
  <si>
    <t>Message Received | Write 1 to clear</t>
  </si>
  <si>
    <t>Command List Base Address Upper</t>
  </si>
  <si>
    <t>FIS Base Address Upper</t>
  </si>
  <si>
    <t>Command and Status</t>
  </si>
  <si>
    <t>Task File Data</t>
  </si>
  <si>
    <t>Signature</t>
  </si>
  <si>
    <t>Serial ATA Status</t>
  </si>
  <si>
    <t>Serial ATA Control</t>
  </si>
  <si>
    <t>Serial ATA Error</t>
  </si>
  <si>
    <t>Serial ATA Active</t>
  </si>
  <si>
    <t>0x38</t>
  </si>
  <si>
    <t>Command Issue</t>
  </si>
  <si>
    <t>Serial ATA Notification</t>
  </si>
  <si>
    <t>0x40</t>
  </si>
  <si>
    <t>FIS-based Switching Control</t>
  </si>
  <si>
    <t>0x44</t>
  </si>
  <si>
    <t>Device Sleep</t>
  </si>
  <si>
    <t>0x48</t>
  </si>
  <si>
    <t>40 bytes</t>
  </si>
  <si>
    <t>0x70</t>
  </si>
  <si>
    <t>16 bytes</t>
  </si>
  <si>
    <t>Vendor Specific</t>
  </si>
  <si>
    <t>Command List Base Address (1k Aligned, 1k long)</t>
  </si>
  <si>
    <t>FIS Base Address (256byte aligned, 256byte long)</t>
  </si>
  <si>
    <t>Interrupt enable</t>
  </si>
  <si>
    <t>Interface Communication Control</t>
  </si>
  <si>
    <t>Aggressive Slumber / Partial</t>
  </si>
  <si>
    <t>Aggressive Link Power Management Enable</t>
  </si>
  <si>
    <t>Drive LED on ATAPI Enable</t>
  </si>
  <si>
    <t>Device is ATAPI</t>
  </si>
  <si>
    <t>BIT 23</t>
  </si>
  <si>
    <t>Automatic Partial to Slumber Transitions Enabled</t>
  </si>
  <si>
    <t>BIT 22</t>
  </si>
  <si>
    <t>FIS Based Switching Capable Port</t>
  </si>
  <si>
    <t>BIT 21</t>
  </si>
  <si>
    <t>External SATA Port</t>
  </si>
  <si>
    <t>BIT 20</t>
  </si>
  <si>
    <t>Cold Presence Detection</t>
  </si>
  <si>
    <t>Mechanical Presence Switch Attached to this Port</t>
  </si>
  <si>
    <t>Hot Plug Capable Port</t>
  </si>
  <si>
    <t>Port Multiplier Attached</t>
  </si>
  <si>
    <t>Cold Presence State</t>
  </si>
  <si>
    <t>Command List Running</t>
  </si>
  <si>
    <t>FIS Receive Running</t>
  </si>
  <si>
    <t>Mechanical Presence Switch State</t>
  </si>
  <si>
    <t>Current Command Slot</t>
  </si>
  <si>
    <t>BIT 7:5</t>
  </si>
  <si>
    <t>FIS Receive Enable</t>
  </si>
  <si>
    <t>Command List Override</t>
  </si>
  <si>
    <t>Power On Device</t>
  </si>
  <si>
    <t>Spin-Up Device</t>
  </si>
  <si>
    <t>Start</t>
  </si>
  <si>
    <t>BIT 31:12</t>
  </si>
  <si>
    <t>BIT 11:8</t>
  </si>
  <si>
    <t>Interface Power Management</t>
  </si>
  <si>
    <t>Device Not Present</t>
  </si>
  <si>
    <t>0x1</t>
  </si>
  <si>
    <t>Device Active</t>
  </si>
  <si>
    <t>0x2</t>
  </si>
  <si>
    <t>Interface In Partial power state</t>
  </si>
  <si>
    <t>Interface In Slumber power state</t>
  </si>
  <si>
    <t>Interface In DevSleep power state</t>
  </si>
  <si>
    <t>BIT 7:4</t>
  </si>
  <si>
    <t>Current Interface Speed</t>
  </si>
  <si>
    <t>Device Detection</t>
  </si>
  <si>
    <t>No device detected</t>
  </si>
  <si>
    <t>Device detected, communication not established</t>
  </si>
  <si>
    <t>0x3</t>
  </si>
  <si>
    <t>Device detected, communication established</t>
  </si>
  <si>
    <t>Offline mode</t>
  </si>
  <si>
    <t>Serial ATA Command</t>
  </si>
  <si>
    <t>BIT 31:20</t>
  </si>
  <si>
    <t>BIT 19:12</t>
  </si>
  <si>
    <t>Not used by AHCI</t>
  </si>
  <si>
    <t>Interface Power Management Transitions Allowed</t>
  </si>
  <si>
    <t>Speed Allowed</t>
  </si>
  <si>
    <t>Device Detection Initialization</t>
  </si>
  <si>
    <t>Ports[32]</t>
  </si>
  <si>
    <t>Command List</t>
  </si>
  <si>
    <t>Description Information</t>
  </si>
  <si>
    <t>Command Table Base Address Upper</t>
  </si>
  <si>
    <t>Command Table Base Address (128bytes aligned)</t>
  </si>
  <si>
    <t>16bytes</t>
  </si>
  <si>
    <t>Physical Region Descriptor Table Length</t>
  </si>
  <si>
    <t>BIT 15:12</t>
  </si>
  <si>
    <t>Port Multiplier Port</t>
  </si>
  <si>
    <t>Clear Busy upon R_OK</t>
  </si>
  <si>
    <t>BIST</t>
  </si>
  <si>
    <t>Prefetchable</t>
  </si>
  <si>
    <t>Write</t>
  </si>
  <si>
    <t>ATAPI</t>
  </si>
  <si>
    <t>Command FIS Length</t>
  </si>
  <si>
    <t>Command Status - Transferred byte count</t>
  </si>
  <si>
    <t>[32]</t>
  </si>
  <si>
    <t>Recieved FIS Structure</t>
  </si>
  <si>
    <t>28 bytes</t>
  </si>
  <si>
    <t>DMA Setup FIS</t>
  </si>
  <si>
    <t>20 bytes</t>
  </si>
  <si>
    <t>PIO Setup FIS</t>
  </si>
  <si>
    <t>12 bytes</t>
  </si>
  <si>
    <t>D2H Register FIS</t>
  </si>
  <si>
    <t>0x54</t>
  </si>
  <si>
    <t>0x58</t>
  </si>
  <si>
    <t>8 bytes</t>
  </si>
  <si>
    <t>Set Device Bits FIS</t>
  </si>
  <si>
    <t>Unknown FIS</t>
  </si>
  <si>
    <t>95 bytes</t>
  </si>
  <si>
    <t>Command Table</t>
  </si>
  <si>
    <t>64bytes</t>
  </si>
  <si>
    <t>Command FIS</t>
  </si>
  <si>
    <t>ATAPI Command</t>
  </si>
  <si>
    <t>0x50</t>
  </si>
  <si>
    <t>48bytes</t>
  </si>
  <si>
    <t>0x80</t>
  </si>
  <si>
    <t>X*16bytes</t>
  </si>
  <si>
    <t>Physical Region Descriptor Table</t>
  </si>
  <si>
    <t>Data base address upper</t>
  </si>
  <si>
    <t>0xB</t>
  </si>
  <si>
    <t>DW4</t>
  </si>
  <si>
    <t xml:space="preserve">             max 65535 entry</t>
  </si>
  <si>
    <t>Data base address (word aligned)</t>
  </si>
  <si>
    <t>Interrupt on Completion</t>
  </si>
  <si>
    <t>BIT 32:22</t>
  </si>
  <si>
    <t>BIT 21:0</t>
  </si>
  <si>
    <t>Data Byte Count</t>
  </si>
  <si>
    <t>INIT()</t>
  </si>
  <si>
    <t>GHC.HR=1</t>
  </si>
  <si>
    <t>wait for GHC.HR to clear</t>
  </si>
  <si>
    <t>GHC.AE=1</t>
  </si>
  <si>
    <t>Do something with the PCI companies</t>
  </si>
  <si>
    <t>128 bytes each</t>
  </si>
  <si>
    <t>Do something with multifunciton PCI devs</t>
  </si>
  <si>
    <t>Memory is f*cked up when giving arguments to pci</t>
  </si>
  <si>
    <t>Task manager</t>
  </si>
  <si>
    <t>Rework the full architecture and interrupt things for the task manager</t>
  </si>
  <si>
    <t>Distribute source files into folders</t>
  </si>
  <si>
    <t>Global, changeable drivers</t>
  </si>
  <si>
    <t>Task Memory:</t>
  </si>
  <si>
    <t>Saved processor state:</t>
  </si>
  <si>
    <t>Interrupt:</t>
  </si>
  <si>
    <t>eax</t>
  </si>
  <si>
    <t>ebx</t>
  </si>
  <si>
    <t>edx</t>
  </si>
  <si>
    <t>ecx</t>
  </si>
  <si>
    <t>esi</t>
  </si>
  <si>
    <t>edi</t>
  </si>
  <si>
    <t>esp</t>
  </si>
  <si>
    <t>ebp</t>
  </si>
  <si>
    <t>error_code</t>
  </si>
  <si>
    <t>eip</t>
  </si>
  <si>
    <t>eflags</t>
  </si>
  <si>
    <t>Loaded executable</t>
  </si>
  <si>
    <t>Task metadata</t>
  </si>
  <si>
    <t>Task name[128 byte]</t>
  </si>
  <si>
    <t>Task filename[128 byte]</t>
  </si>
  <si>
    <t>Stack base pointer</t>
  </si>
  <si>
    <t>resv[252 bytes]</t>
  </si>
  <si>
    <t>Stack [1,048,576]</t>
  </si>
  <si>
    <t>Stack base pointer-1,048,576</t>
  </si>
  <si>
    <t>Stack base</t>
  </si>
  <si>
    <t>CPU state:</t>
  </si>
  <si>
    <t>cs</t>
  </si>
  <si>
    <t>Loaded executable offset(560) + Loaded executable Length + 1,048,576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</si>
</sst>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46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25</xdr:row>
      <xdr:rowOff>9526</xdr:rowOff>
    </xdr:from>
    <xdr:to>
      <xdr:col>6</xdr:col>
      <xdr:colOff>24612</xdr:colOff>
      <xdr:row>35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917E0-B960-469C-923D-8CD654B4ED2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772026"/>
          <a:ext cx="5225262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6</xdr:col>
      <xdr:colOff>9525</xdr:colOff>
      <xdr:row>41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B20653-7D2F-4B0B-8462-6B65C7AE9AA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81800"/>
          <a:ext cx="5219700" cy="10858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43</xdr:row>
      <xdr:rowOff>9526</xdr:rowOff>
    </xdr:from>
    <xdr:to>
      <xdr:col>6</xdr:col>
      <xdr:colOff>18110</xdr:colOff>
      <xdr:row>50</xdr:row>
      <xdr:rowOff>104776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89791A-E533-45A2-80BE-5E302D3D7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8201026"/>
          <a:ext cx="5228284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</xdr:rowOff>
    </xdr:from>
    <xdr:to>
      <xdr:col>6</xdr:col>
      <xdr:colOff>18110</xdr:colOff>
      <xdr:row>59</xdr:row>
      <xdr:rowOff>95251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3F756F-C4C7-4AA4-9CEE-FF17F1CA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9906001"/>
          <a:ext cx="5228284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3</xdr:row>
      <xdr:rowOff>85725</xdr:rowOff>
    </xdr:from>
    <xdr:to>
      <xdr:col>19</xdr:col>
      <xdr:colOff>152400</xdr:colOff>
      <xdr:row>18</xdr:row>
      <xdr:rowOff>19050</xdr:rowOff>
    </xdr:to>
    <xdr:pic>
      <xdr:nvPicPr>
        <xdr:cNvPr id="3" name="Picture 2" descr="ISR stack">
          <a:extLst>
            <a:ext uri="{FF2B5EF4-FFF2-40B4-BE49-F238E27FC236}">
              <a16:creationId xmlns:a16="http://schemas.microsoft.com/office/drawing/2014/main" id="{37600C81-9C95-4E4C-893D-F9148BF5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657225"/>
          <a:ext cx="4410075" cy="279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1733550</xdr:colOff>
      <xdr:row>2</xdr:row>
      <xdr:rowOff>76200</xdr:rowOff>
    </xdr:from>
    <xdr:to>
      <xdr:col>4</xdr:col>
      <xdr:colOff>571500</xdr:colOff>
      <xdr:row>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596545-87FE-47A8-90FE-2601EA349D1F}"/>
            </a:ext>
          </a:extLst>
        </xdr:cNvPr>
        <xdr:cNvCxnSpPr/>
      </xdr:nvCxnSpPr>
      <xdr:spPr>
        <a:xfrm>
          <a:off x="3800475" y="457200"/>
          <a:ext cx="66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</xdr:row>
      <xdr:rowOff>85725</xdr:rowOff>
    </xdr:from>
    <xdr:to>
      <xdr:col>5</xdr:col>
      <xdr:colOff>9525</xdr:colOff>
      <xdr:row>6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02C4528-9BA7-4235-8043-BDDB5625AFB2}"/>
            </a:ext>
          </a:extLst>
        </xdr:cNvPr>
        <xdr:cNvCxnSpPr/>
      </xdr:nvCxnSpPr>
      <xdr:spPr>
        <a:xfrm>
          <a:off x="3800475" y="657225"/>
          <a:ext cx="7143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1762125</xdr:colOff>
      <xdr:row>4</xdr:row>
      <xdr:rowOff>85725</xdr:rowOff>
    </xdr:from>
    <xdr:to>
      <xdr:col>5</xdr:col>
      <xdr:colOff>19050</xdr:colOff>
      <xdr:row>20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BFCDB40-2DC0-4086-848F-27045FF79614}"/>
            </a:ext>
          </a:extLst>
        </xdr:cNvPr>
        <xdr:cNvCxnSpPr/>
      </xdr:nvCxnSpPr>
      <xdr:spPr>
        <a:xfrm>
          <a:off x="3829050" y="847725"/>
          <a:ext cx="695325" cy="3028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1666875</xdr:colOff>
      <xdr:row>10</xdr:row>
      <xdr:rowOff>142875</xdr:rowOff>
    </xdr:from>
    <xdr:to>
      <xdr:col>5</xdr:col>
      <xdr:colOff>47625</xdr:colOff>
      <xdr:row>35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058FED6-4834-4136-8FCE-CDAB135948E6}"/>
            </a:ext>
          </a:extLst>
        </xdr:cNvPr>
        <xdr:cNvCxnSpPr/>
      </xdr:nvCxnSpPr>
      <xdr:spPr>
        <a:xfrm>
          <a:off x="3733800" y="2047875"/>
          <a:ext cx="819150" cy="470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600075</xdr:colOff>
      <xdr:row>2</xdr:row>
      <xdr:rowOff>171449</xdr:rowOff>
    </xdr:from>
    <xdr:to>
      <xdr:col>13</xdr:col>
      <xdr:colOff>553346</xdr:colOff>
      <xdr:row>9</xdr:row>
      <xdr:rowOff>9524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10B92B-7CA5-46EF-9241-14A64959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552449"/>
          <a:ext cx="5001521" cy="1171575"/>
        </a:xfrm>
        <a:prstGeom prst="rect">
          <a:avLst/>
        </a:prstGeom>
      </xdr:spPr>
    </xdr:pic>
    <xdr:clientData/>
  </xdr:twoCellAnchor>
  <xdr:twoCellAnchor>
    <xdr:from>
      <xdr:col>3</xdr:col>
      <xdr:colOff>1676400</xdr:colOff>
      <xdr:row>1</xdr:row>
      <xdr:rowOff>152401</xdr:rowOff>
    </xdr:from>
    <xdr:to>
      <xdr:col>8</xdr:col>
      <xdr:colOff>561975</xdr:colOff>
      <xdr:row>12</xdr:row>
      <xdr:rowOff>76200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80354D20-8583-4FC9-9782-A7356B819F41}"/>
            </a:ext>
          </a:extLst>
        </xdr:cNvPr>
        <xdr:cNvCxnSpPr/>
      </xdr:nvCxnSpPr>
      <xdr:spPr>
        <a:xfrm flipV="1">
          <a:off x="3743325" y="342901"/>
          <a:ext cx="4762500" cy="2019299"/>
        </a:xfrm>
        <a:prstGeom prst="bentConnector3">
          <a:avLst>
            <a:gd name="adj1" fmla="val 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47625</xdr:colOff>
      <xdr:row>9</xdr:row>
      <xdr:rowOff>152400</xdr:rowOff>
    </xdr:from>
    <xdr:to>
      <xdr:col>13</xdr:col>
      <xdr:colOff>508163</xdr:colOff>
      <xdr:row>15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03851F1-25A0-4E75-B073-848FEE412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1866900"/>
          <a:ext cx="4899188" cy="1085850"/>
        </a:xfrm>
        <a:prstGeom prst="rect">
          <a:avLst/>
        </a:prstGeom>
      </xdr:spPr>
    </xdr:pic>
    <xdr:clientData/>
  </xdr:twoCellAnchor>
  <xdr:twoCellAnchor>
    <xdr:from>
      <xdr:col>3</xdr:col>
      <xdr:colOff>1619250</xdr:colOff>
      <xdr:row>1</xdr:row>
      <xdr:rowOff>47625</xdr:rowOff>
    </xdr:from>
    <xdr:to>
      <xdr:col>8</xdr:col>
      <xdr:colOff>304800</xdr:colOff>
      <xdr:row>16</xdr:row>
      <xdr:rowOff>114301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6BBF464F-CEA4-463D-910E-F8CD227B5F1D}"/>
            </a:ext>
          </a:extLst>
        </xdr:cNvPr>
        <xdr:cNvCxnSpPr/>
      </xdr:nvCxnSpPr>
      <xdr:spPr>
        <a:xfrm flipV="1">
          <a:off x="3686175" y="238125"/>
          <a:ext cx="4562475" cy="2924176"/>
        </a:xfrm>
        <a:prstGeom prst="bentConnector3">
          <a:avLst>
            <a:gd name="adj1" fmla="val -10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</xdr:row>
      <xdr:rowOff>47624</xdr:rowOff>
    </xdr:from>
    <xdr:to>
      <xdr:col>9</xdr:col>
      <xdr:colOff>66675</xdr:colOff>
      <xdr:row>9</xdr:row>
      <xdr:rowOff>190499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E665DE3F-DB8E-4F09-A5DA-EB94575D6DCF}"/>
            </a:ext>
          </a:extLst>
        </xdr:cNvPr>
        <xdr:cNvCxnSpPr/>
      </xdr:nvCxnSpPr>
      <xdr:spPr>
        <a:xfrm rot="16200000" flipH="1">
          <a:off x="7600950" y="885824"/>
          <a:ext cx="1666875" cy="371475"/>
        </a:xfrm>
        <a:prstGeom prst="bentConnector3">
          <a:avLst>
            <a:gd name="adj1" fmla="val 99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504828</xdr:colOff>
      <xdr:row>4</xdr:row>
      <xdr:rowOff>190499</xdr:rowOff>
    </xdr:from>
    <xdr:to>
      <xdr:col>9</xdr:col>
      <xdr:colOff>114302</xdr:colOff>
      <xdr:row>17</xdr:row>
      <xdr:rowOff>9528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458FE9DE-98B2-4841-8DF1-DBCA000A3A63}"/>
            </a:ext>
          </a:extLst>
        </xdr:cNvPr>
        <xdr:cNvCxnSpPr/>
      </xdr:nvCxnSpPr>
      <xdr:spPr>
        <a:xfrm rot="16200000" flipH="1">
          <a:off x="7410450" y="1990727"/>
          <a:ext cx="2295529" cy="219074"/>
        </a:xfrm>
        <a:prstGeom prst="bentConnector3">
          <a:avLst>
            <a:gd name="adj1" fmla="val 9481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5</xdr:row>
      <xdr:rowOff>9525</xdr:rowOff>
    </xdr:from>
    <xdr:to>
      <xdr:col>9</xdr:col>
      <xdr:colOff>19050</xdr:colOff>
      <xdr:row>5</xdr:row>
      <xdr:rowOff>9525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5475037-68E8-400A-B4F7-C5155634CE03}"/>
            </a:ext>
          </a:extLst>
        </xdr:cNvPr>
        <xdr:cNvCxnSpPr/>
      </xdr:nvCxnSpPr>
      <xdr:spPr>
        <a:xfrm>
          <a:off x="8439150" y="962025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2047875</xdr:colOff>
      <xdr:row>18</xdr:row>
      <xdr:rowOff>57150</xdr:rowOff>
    </xdr:from>
    <xdr:to>
      <xdr:col>14</xdr:col>
      <xdr:colOff>295275</xdr:colOff>
      <xdr:row>18</xdr:row>
      <xdr:rowOff>57150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B457BBE9-9459-49FE-A85B-3559C32146FF}"/>
            </a:ext>
          </a:extLst>
        </xdr:cNvPr>
        <xdr:cNvCxnSpPr/>
      </xdr:nvCxnSpPr>
      <xdr:spPr>
        <a:xfrm>
          <a:off x="12239625" y="3486150"/>
          <a:ext cx="1657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</xdr:row>
      <xdr:rowOff>76200</xdr:rowOff>
    </xdr:from>
    <xdr:to>
      <xdr:col>14</xdr:col>
      <xdr:colOff>266700</xdr:colOff>
      <xdr:row>18</xdr:row>
      <xdr:rowOff>57150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917F288-EE6A-4C7C-B9F7-4CD82D7EC601}"/>
            </a:ext>
          </a:extLst>
        </xdr:cNvPr>
        <xdr:cNvCxnSpPr/>
      </xdr:nvCxnSpPr>
      <xdr:spPr>
        <a:xfrm>
          <a:off x="13849350" y="457200"/>
          <a:ext cx="19050" cy="302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</xdr:row>
      <xdr:rowOff>85725</xdr:rowOff>
    </xdr:from>
    <xdr:to>
      <xdr:col>15</xdr:col>
      <xdr:colOff>28575</xdr:colOff>
      <xdr:row>2</xdr:row>
      <xdr:rowOff>85725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16F7927-698C-4B46-99FD-2937E0EA3ED3}"/>
            </a:ext>
          </a:extLst>
        </xdr:cNvPr>
        <xdr:cNvCxnSpPr/>
      </xdr:nvCxnSpPr>
      <xdr:spPr>
        <a:xfrm>
          <a:off x="13839825" y="4667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</xdr:colOff>
      <xdr:row>2</xdr:row>
      <xdr:rowOff>9526</xdr:rowOff>
    </xdr:from>
    <xdr:to>
      <xdr:col>28</xdr:col>
      <xdr:colOff>35721</xdr:colOff>
      <xdr:row>8</xdr:row>
      <xdr:rowOff>66676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F24B82B-B9DD-4E51-AED8-03142231C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88676" y="390526"/>
          <a:ext cx="3693320" cy="1200150"/>
        </a:xfrm>
        <a:prstGeom prst="rect">
          <a:avLst/>
        </a:prstGeom>
      </xdr:spPr>
    </xdr:pic>
    <xdr:clientData/>
  </xdr:twoCellAnchor>
  <xdr:twoCellAnchor>
    <xdr:from>
      <xdr:col>17</xdr:col>
      <xdr:colOff>2486025</xdr:colOff>
      <xdr:row>2</xdr:row>
      <xdr:rowOff>95250</xdr:rowOff>
    </xdr:from>
    <xdr:to>
      <xdr:col>18</xdr:col>
      <xdr:colOff>581025</xdr:colOff>
      <xdr:row>3</xdr:row>
      <xdr:rowOff>95250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ADC1231B-0AF2-413D-BB74-B1C90E6EA423}"/>
            </a:ext>
          </a:extLst>
        </xdr:cNvPr>
        <xdr:cNvCxnSpPr/>
      </xdr:nvCxnSpPr>
      <xdr:spPr>
        <a:xfrm flipV="1">
          <a:off x="17916525" y="476250"/>
          <a:ext cx="7810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2562225</xdr:colOff>
      <xdr:row>4</xdr:row>
      <xdr:rowOff>76200</xdr:rowOff>
    </xdr:from>
    <xdr:to>
      <xdr:col>18</xdr:col>
      <xdr:colOff>571500</xdr:colOff>
      <xdr:row>25</xdr:row>
      <xdr:rowOff>76200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AAFEB14-B745-49EB-B3AE-7096D9C2C146}"/>
            </a:ext>
          </a:extLst>
        </xdr:cNvPr>
        <xdr:cNvCxnSpPr/>
      </xdr:nvCxnSpPr>
      <xdr:spPr>
        <a:xfrm>
          <a:off x="17992725" y="838200"/>
          <a:ext cx="695325" cy="400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2610971</xdr:colOff>
      <xdr:row>10</xdr:row>
      <xdr:rowOff>78441</xdr:rowOff>
    </xdr:from>
    <xdr:to>
      <xdr:col>19</xdr:col>
      <xdr:colOff>0</xdr:colOff>
      <xdr:row>39</xdr:row>
      <xdr:rowOff>100853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97FD300-07EC-4BB9-BB85-50D4A481F826}"/>
            </a:ext>
          </a:extLst>
        </xdr:cNvPr>
        <xdr:cNvCxnSpPr/>
      </xdr:nvCxnSpPr>
      <xdr:spPr>
        <a:xfrm>
          <a:off x="17996647" y="1983441"/>
          <a:ext cx="683559" cy="5546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2532530</xdr:colOff>
      <xdr:row>11</xdr:row>
      <xdr:rowOff>134471</xdr:rowOff>
    </xdr:from>
    <xdr:to>
      <xdr:col>19</xdr:col>
      <xdr:colOff>11206</xdr:colOff>
      <xdr:row>43</xdr:row>
      <xdr:rowOff>100853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AFB9CA53-0CA1-46DE-A1DA-07D182DCC11A}"/>
            </a:ext>
          </a:extLst>
        </xdr:cNvPr>
        <xdr:cNvCxnSpPr/>
      </xdr:nvCxnSpPr>
      <xdr:spPr>
        <a:xfrm>
          <a:off x="17918206" y="2229971"/>
          <a:ext cx="773206" cy="6062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11206</xdr:colOff>
      <xdr:row>38</xdr:row>
      <xdr:rowOff>12253</xdr:rowOff>
    </xdr:from>
    <xdr:to>
      <xdr:col>18</xdr:col>
      <xdr:colOff>22413</xdr:colOff>
      <xdr:row>45</xdr:row>
      <xdr:rowOff>33619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18C889A-4EB0-4A43-8CA3-CD14F2634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6647" y="7251253"/>
          <a:ext cx="3910854" cy="1354866"/>
        </a:xfrm>
        <a:prstGeom prst="rect">
          <a:avLst/>
        </a:prstGeom>
      </xdr:spPr>
    </xdr:pic>
    <xdr:clientData/>
  </xdr:twoCellAnchor>
  <xdr:twoCellAnchor editAs="oneCell">
    <xdr:from>
      <xdr:col>15</xdr:col>
      <xdr:colOff>11207</xdr:colOff>
      <xdr:row>45</xdr:row>
      <xdr:rowOff>25368</xdr:rowOff>
    </xdr:from>
    <xdr:to>
      <xdr:col>18</xdr:col>
      <xdr:colOff>22411</xdr:colOff>
      <xdr:row>56</xdr:row>
      <xdr:rowOff>79636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8614FF1-04E9-4AD8-915E-20EC36229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57294" y="8597868"/>
          <a:ext cx="3920595" cy="2149768"/>
        </a:xfrm>
        <a:prstGeom prst="rect">
          <a:avLst/>
        </a:prstGeom>
      </xdr:spPr>
    </xdr:pic>
    <xdr:clientData/>
  </xdr:twoCellAnchor>
  <xdr:twoCellAnchor>
    <xdr:from>
      <xdr:col>14</xdr:col>
      <xdr:colOff>333376</xdr:colOff>
      <xdr:row>21</xdr:row>
      <xdr:rowOff>114300</xdr:rowOff>
    </xdr:from>
    <xdr:to>
      <xdr:col>15</xdr:col>
      <xdr:colOff>1</xdr:colOff>
      <xdr:row>38</xdr:row>
      <xdr:rowOff>66675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6F275BF7-7933-49B0-96B9-5230E0010563}"/>
            </a:ext>
          </a:extLst>
        </xdr:cNvPr>
        <xdr:cNvCxnSpPr/>
      </xdr:nvCxnSpPr>
      <xdr:spPr>
        <a:xfrm rot="5400000">
          <a:off x="12477751" y="5572125"/>
          <a:ext cx="3190875" cy="276225"/>
        </a:xfrm>
        <a:prstGeom prst="bentConnector3">
          <a:avLst>
            <a:gd name="adj1" fmla="val 14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38</xdr:row>
      <xdr:rowOff>57150</xdr:rowOff>
    </xdr:from>
    <xdr:to>
      <xdr:col>15</xdr:col>
      <xdr:colOff>28575</xdr:colOff>
      <xdr:row>38</xdr:row>
      <xdr:rowOff>57150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93BFE7E-9184-475E-A99F-082D71A1872A}"/>
            </a:ext>
          </a:extLst>
        </xdr:cNvPr>
        <xdr:cNvCxnSpPr/>
      </xdr:nvCxnSpPr>
      <xdr:spPr>
        <a:xfrm>
          <a:off x="13944600" y="7296150"/>
          <a:ext cx="295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22</xdr:row>
      <xdr:rowOff>114300</xdr:rowOff>
    </xdr:from>
    <xdr:to>
      <xdr:col>15</xdr:col>
      <xdr:colOff>9525</xdr:colOff>
      <xdr:row>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CD808F-2C29-4041-B6E2-EA37339CBED8}"/>
            </a:ext>
          </a:extLst>
        </xdr:cNvPr>
        <xdr:cNvCxnSpPr/>
      </xdr:nvCxnSpPr>
      <xdr:spPr>
        <a:xfrm flipH="1">
          <a:off x="13849350" y="4305300"/>
          <a:ext cx="371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22</xdr:row>
      <xdr:rowOff>114299</xdr:rowOff>
    </xdr:from>
    <xdr:to>
      <xdr:col>14</xdr:col>
      <xdr:colOff>571500</xdr:colOff>
      <xdr:row>58</xdr:row>
      <xdr:rowOff>104774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E47D7CD5-9751-4E93-93B5-3DB29AAD7244}"/>
            </a:ext>
          </a:extLst>
        </xdr:cNvPr>
        <xdr:cNvCxnSpPr/>
      </xdr:nvCxnSpPr>
      <xdr:spPr>
        <a:xfrm rot="16200000" flipH="1">
          <a:off x="10582275" y="7562849"/>
          <a:ext cx="6848475" cy="333375"/>
        </a:xfrm>
        <a:prstGeom prst="bentConnector3">
          <a:avLst>
            <a:gd name="adj1" fmla="val 999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26</xdr:row>
      <xdr:rowOff>95250</xdr:rowOff>
    </xdr:from>
    <xdr:to>
      <xdr:col>15</xdr:col>
      <xdr:colOff>0</xdr:colOff>
      <xdr:row>26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27B4405-3931-4AAF-8AB1-D937E63CD06B}"/>
            </a:ext>
          </a:extLst>
        </xdr:cNvPr>
        <xdr:cNvCxnSpPr/>
      </xdr:nvCxnSpPr>
      <xdr:spPr>
        <a:xfrm flipH="1">
          <a:off x="13706475" y="5048250"/>
          <a:ext cx="504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26</xdr:row>
      <xdr:rowOff>95250</xdr:rowOff>
    </xdr:from>
    <xdr:to>
      <xdr:col>14</xdr:col>
      <xdr:colOff>581025</xdr:colOff>
      <xdr:row>83</xdr:row>
      <xdr:rowOff>114300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ECD8F65C-4881-453F-9CF1-BBB9D7F30B97}"/>
            </a:ext>
          </a:extLst>
        </xdr:cNvPr>
        <xdr:cNvCxnSpPr/>
      </xdr:nvCxnSpPr>
      <xdr:spPr>
        <a:xfrm rot="16200000" flipH="1">
          <a:off x="8505825" y="10248900"/>
          <a:ext cx="10877550" cy="4762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2495550</xdr:colOff>
      <xdr:row>85</xdr:row>
      <xdr:rowOff>85725</xdr:rowOff>
    </xdr:from>
    <xdr:to>
      <xdr:col>18</xdr:col>
      <xdr:colOff>257175</xdr:colOff>
      <xdr:row>85</xdr:row>
      <xdr:rowOff>85725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88E5F8E-D77C-4296-AAB8-E34223A061EE}"/>
            </a:ext>
          </a:extLst>
        </xdr:cNvPr>
        <xdr:cNvCxnSpPr/>
      </xdr:nvCxnSpPr>
      <xdr:spPr>
        <a:xfrm>
          <a:off x="17926050" y="16278225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257174</xdr:colOff>
      <xdr:row>60</xdr:row>
      <xdr:rowOff>66676</xdr:rowOff>
    </xdr:from>
    <xdr:to>
      <xdr:col>18</xdr:col>
      <xdr:colOff>533399</xdr:colOff>
      <xdr:row>85</xdr:row>
      <xdr:rowOff>85726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0F2676AA-6D67-4CB8-9CDC-A17F95B0DA38}"/>
            </a:ext>
          </a:extLst>
        </xdr:cNvPr>
        <xdr:cNvCxnSpPr/>
      </xdr:nvCxnSpPr>
      <xdr:spPr>
        <a:xfrm rot="5400000" flipH="1" flipV="1">
          <a:off x="16121062" y="13749338"/>
          <a:ext cx="4781550" cy="27622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2533650</xdr:colOff>
      <xdr:row>87</xdr:row>
      <xdr:rowOff>104775</xdr:rowOff>
    </xdr:from>
    <xdr:to>
      <xdr:col>18</xdr:col>
      <xdr:colOff>333375</xdr:colOff>
      <xdr:row>87</xdr:row>
      <xdr:rowOff>104775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2C07A02-674C-40FB-96A5-73367A4E611C}"/>
            </a:ext>
          </a:extLst>
        </xdr:cNvPr>
        <xdr:cNvCxnSpPr/>
      </xdr:nvCxnSpPr>
      <xdr:spPr>
        <a:xfrm>
          <a:off x="17964150" y="16678275"/>
          <a:ext cx="485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333374</xdr:colOff>
      <xdr:row>67</xdr:row>
      <xdr:rowOff>104776</xdr:rowOff>
    </xdr:from>
    <xdr:to>
      <xdr:col>18</xdr:col>
      <xdr:colOff>609599</xdr:colOff>
      <xdr:row>87</xdr:row>
      <xdr:rowOff>104776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360C128E-9B7C-441B-8233-081DCC7646B0}"/>
            </a:ext>
          </a:extLst>
        </xdr:cNvPr>
        <xdr:cNvCxnSpPr/>
      </xdr:nvCxnSpPr>
      <xdr:spPr>
        <a:xfrm rot="5400000" flipH="1" flipV="1">
          <a:off x="16683037" y="14635163"/>
          <a:ext cx="3810000" cy="27622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581025</xdr:colOff>
      <xdr:row>27</xdr:row>
      <xdr:rowOff>95250</xdr:rowOff>
    </xdr:from>
    <xdr:to>
      <xdr:col>15</xdr:col>
      <xdr:colOff>57150</xdr:colOff>
      <xdr:row>27</xdr:row>
      <xdr:rowOff>95250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FB20D93-0125-4961-94E3-1A41F157D94E}"/>
            </a:ext>
          </a:extLst>
        </xdr:cNvPr>
        <xdr:cNvCxnSpPr/>
      </xdr:nvCxnSpPr>
      <xdr:spPr>
        <a:xfrm flipH="1">
          <a:off x="13573125" y="5238750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571499</xdr:colOff>
      <xdr:row>27</xdr:row>
      <xdr:rowOff>95250</xdr:rowOff>
    </xdr:from>
    <xdr:to>
      <xdr:col>14</xdr:col>
      <xdr:colOff>581024</xdr:colOff>
      <xdr:row>89</xdr:row>
      <xdr:rowOff>133350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32A448F2-2E75-4B75-AB50-7619785F1FFD}"/>
            </a:ext>
          </a:extLst>
        </xdr:cNvPr>
        <xdr:cNvCxnSpPr/>
      </xdr:nvCxnSpPr>
      <xdr:spPr>
        <a:xfrm rot="16200000" flipH="1">
          <a:off x="7948612" y="10853737"/>
          <a:ext cx="11849100" cy="61912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9526</xdr:colOff>
      <xdr:row>74</xdr:row>
      <xdr:rowOff>19051</xdr:rowOff>
    </xdr:from>
    <xdr:to>
      <xdr:col>20</xdr:col>
      <xdr:colOff>3723262</xdr:colOff>
      <xdr:row>82</xdr:row>
      <xdr:rowOff>76201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43227E2-2065-437B-A588-0334295BC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5676" y="14116051"/>
          <a:ext cx="4323336" cy="1581150"/>
        </a:xfrm>
        <a:prstGeom prst="rect">
          <a:avLst/>
        </a:prstGeom>
      </xdr:spPr>
    </xdr:pic>
    <xdr:clientData/>
  </xdr:twoCellAnchor>
  <xdr:twoCellAnchor>
    <xdr:from>
      <xdr:col>17</xdr:col>
      <xdr:colOff>2590800</xdr:colOff>
      <xdr:row>92</xdr:row>
      <xdr:rowOff>95250</xdr:rowOff>
    </xdr:from>
    <xdr:to>
      <xdr:col>18</xdr:col>
      <xdr:colOff>419100</xdr:colOff>
      <xdr:row>92</xdr:row>
      <xdr:rowOff>95250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3E5E0F1-7617-4F22-BCB2-D37212F59667}"/>
            </a:ext>
          </a:extLst>
        </xdr:cNvPr>
        <xdr:cNvCxnSpPr/>
      </xdr:nvCxnSpPr>
      <xdr:spPr>
        <a:xfrm>
          <a:off x="18021300" y="17621250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419099</xdr:colOff>
      <xdr:row>73</xdr:row>
      <xdr:rowOff>66676</xdr:rowOff>
    </xdr:from>
    <xdr:to>
      <xdr:col>18</xdr:col>
      <xdr:colOff>581024</xdr:colOff>
      <xdr:row>92</xdr:row>
      <xdr:rowOff>85726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A749D20F-0B02-469D-B188-5804D323ED91}"/>
            </a:ext>
          </a:extLst>
        </xdr:cNvPr>
        <xdr:cNvCxnSpPr/>
      </xdr:nvCxnSpPr>
      <xdr:spPr>
        <a:xfrm rot="5400000" flipH="1" flipV="1">
          <a:off x="16797337" y="15711488"/>
          <a:ext cx="3638550" cy="16192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2038350</xdr:colOff>
      <xdr:row>22</xdr:row>
      <xdr:rowOff>104775</xdr:rowOff>
    </xdr:from>
    <xdr:to>
      <xdr:col>14</xdr:col>
      <xdr:colOff>133350</xdr:colOff>
      <xdr:row>22</xdr:row>
      <xdr:rowOff>104775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E115D3-95C3-42CE-8BD8-435A58AD9EE7}"/>
            </a:ext>
          </a:extLst>
        </xdr:cNvPr>
        <xdr:cNvCxnSpPr/>
      </xdr:nvCxnSpPr>
      <xdr:spPr>
        <a:xfrm>
          <a:off x="12230100" y="4295775"/>
          <a:ext cx="1504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15</xdr:row>
      <xdr:rowOff>66676</xdr:rowOff>
    </xdr:from>
    <xdr:to>
      <xdr:col>14</xdr:col>
      <xdr:colOff>447675</xdr:colOff>
      <xdr:row>22</xdr:row>
      <xdr:rowOff>95253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709CD531-B05A-4F85-9324-24DF487E462F}"/>
            </a:ext>
          </a:extLst>
        </xdr:cNvPr>
        <xdr:cNvCxnSpPr/>
      </xdr:nvCxnSpPr>
      <xdr:spPr>
        <a:xfrm rot="5400000" flipH="1" flipV="1">
          <a:off x="13211174" y="3448052"/>
          <a:ext cx="1362077" cy="3143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447675</xdr:colOff>
      <xdr:row>15</xdr:row>
      <xdr:rowOff>66675</xdr:rowOff>
    </xdr:from>
    <xdr:to>
      <xdr:col>15</xdr:col>
      <xdr:colOff>19050</xdr:colOff>
      <xdr:row>15</xdr:row>
      <xdr:rowOff>66675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1C18816-4308-4BB1-89A3-DC2429D9BFDB}"/>
            </a:ext>
          </a:extLst>
        </xdr:cNvPr>
        <xdr:cNvCxnSpPr/>
      </xdr:nvCxnSpPr>
      <xdr:spPr>
        <a:xfrm>
          <a:off x="14049375" y="2924175"/>
          <a:ext cx="180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2609851</xdr:colOff>
      <xdr:row>1</xdr:row>
      <xdr:rowOff>104775</xdr:rowOff>
    </xdr:from>
    <xdr:to>
      <xdr:col>18</xdr:col>
      <xdr:colOff>419101</xdr:colOff>
      <xdr:row>16</xdr:row>
      <xdr:rowOff>38100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455DDD8D-7A6D-4529-A02F-7029188DC7FB}"/>
            </a:ext>
          </a:extLst>
        </xdr:cNvPr>
        <xdr:cNvCxnSpPr/>
      </xdr:nvCxnSpPr>
      <xdr:spPr>
        <a:xfrm rot="5400000" flipH="1" flipV="1">
          <a:off x="16892588" y="1443038"/>
          <a:ext cx="2790825" cy="495300"/>
        </a:xfrm>
        <a:prstGeom prst="bentConnector3">
          <a:avLst>
            <a:gd name="adj1" fmla="val -17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428625</xdr:colOff>
      <xdr:row>1</xdr:row>
      <xdr:rowOff>104775</xdr:rowOff>
    </xdr:from>
    <xdr:to>
      <xdr:col>21</xdr:col>
      <xdr:colOff>581025</xdr:colOff>
      <xdr:row>12</xdr:row>
      <xdr:rowOff>95250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AB62E6EE-EE36-4925-A29C-DC7C0E3C4DBF}"/>
            </a:ext>
          </a:extLst>
        </xdr:cNvPr>
        <xdr:cNvCxnSpPr/>
      </xdr:nvCxnSpPr>
      <xdr:spPr>
        <a:xfrm>
          <a:off x="18545175" y="295275"/>
          <a:ext cx="5114925" cy="2085975"/>
        </a:xfrm>
        <a:prstGeom prst="bentConnector3">
          <a:avLst>
            <a:gd name="adj1" fmla="val 9487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533399</xdr:colOff>
      <xdr:row>2</xdr:row>
      <xdr:rowOff>85726</xdr:rowOff>
    </xdr:from>
    <xdr:to>
      <xdr:col>28</xdr:col>
      <xdr:colOff>333374</xdr:colOff>
      <xdr:row>13</xdr:row>
      <xdr:rowOff>85726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538EE659-7734-410E-8FD6-4D8388982CA8}"/>
            </a:ext>
          </a:extLst>
        </xdr:cNvPr>
        <xdr:cNvCxnSpPr/>
      </xdr:nvCxnSpPr>
      <xdr:spPr>
        <a:xfrm rot="5400000" flipH="1" flipV="1">
          <a:off x="26427112" y="1309688"/>
          <a:ext cx="2095500" cy="409575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323850</xdr:colOff>
      <xdr:row>2</xdr:row>
      <xdr:rowOff>85725</xdr:rowOff>
    </xdr:from>
    <xdr:to>
      <xdr:col>29</xdr:col>
      <xdr:colOff>19050</xdr:colOff>
      <xdr:row>2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9697B958-6DFD-4593-9D74-4AB58BF5D3A3}"/>
            </a:ext>
          </a:extLst>
        </xdr:cNvPr>
        <xdr:cNvCxnSpPr/>
      </xdr:nvCxnSpPr>
      <xdr:spPr>
        <a:xfrm>
          <a:off x="27670125" y="4667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571500</xdr:colOff>
      <xdr:row>12</xdr:row>
      <xdr:rowOff>133350</xdr:rowOff>
    </xdr:from>
    <xdr:to>
      <xdr:col>28</xdr:col>
      <xdr:colOff>295275</xdr:colOff>
      <xdr:row>18</xdr:row>
      <xdr:rowOff>28575</xdr:rowOff>
    </xdr:to>
    <xdr:sp macro="" textlink="">
      <xdr:nvSpPr>
        <xdr:cNvPr id="86" name="Right Brace 85">
          <a:extLst>
            <a:ext uri="{FF2B5EF4-FFF2-40B4-BE49-F238E27FC236}">
              <a16:creationId xmlns:a16="http://schemas.microsoft.com/office/drawing/2014/main" id="{2EDEB3C9-C7CD-47D5-9E74-AA4860805A47}"/>
            </a:ext>
          </a:extLst>
        </xdr:cNvPr>
        <xdr:cNvSpPr/>
      </xdr:nvSpPr>
      <xdr:spPr>
        <a:xfrm>
          <a:off x="27308175" y="2419350"/>
          <a:ext cx="333375" cy="1038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2619375</xdr:colOff>
      <xdr:row>1</xdr:row>
      <xdr:rowOff>171451</xdr:rowOff>
    </xdr:from>
    <xdr:to>
      <xdr:col>18</xdr:col>
      <xdr:colOff>495300</xdr:colOff>
      <xdr:row>18</xdr:row>
      <xdr:rowOff>47626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8CEDC895-FB49-43D8-BF5D-E0D8ED1B5B1D}"/>
            </a:ext>
          </a:extLst>
        </xdr:cNvPr>
        <xdr:cNvCxnSpPr/>
      </xdr:nvCxnSpPr>
      <xdr:spPr>
        <a:xfrm rot="5400000" flipH="1" flipV="1">
          <a:off x="16773525" y="1638301"/>
          <a:ext cx="3114675" cy="561975"/>
        </a:xfrm>
        <a:prstGeom prst="bentConnector3">
          <a:avLst>
            <a:gd name="adj1" fmla="val 1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1</xdr:row>
      <xdr:rowOff>161925</xdr:rowOff>
    </xdr:from>
    <xdr:to>
      <xdr:col>21</xdr:col>
      <xdr:colOff>571500</xdr:colOff>
      <xdr:row>19</xdr:row>
      <xdr:rowOff>95250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51AD151F-A479-4087-9C22-F0728227AEB9}"/>
            </a:ext>
          </a:extLst>
        </xdr:cNvPr>
        <xdr:cNvCxnSpPr/>
      </xdr:nvCxnSpPr>
      <xdr:spPr>
        <a:xfrm>
          <a:off x="18611850" y="352425"/>
          <a:ext cx="5038725" cy="3362325"/>
        </a:xfrm>
        <a:prstGeom prst="bentConnector3">
          <a:avLst>
            <a:gd name="adj1" fmla="val 923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533400</xdr:colOff>
      <xdr:row>15</xdr:row>
      <xdr:rowOff>95250</xdr:rowOff>
    </xdr:from>
    <xdr:to>
      <xdr:col>28</xdr:col>
      <xdr:colOff>590550</xdr:colOff>
      <xdr:row>17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AF42F83-226E-4B34-B1DA-E811271EC44F}"/>
            </a:ext>
          </a:extLst>
        </xdr:cNvPr>
        <xdr:cNvCxnSpPr/>
      </xdr:nvCxnSpPr>
      <xdr:spPr>
        <a:xfrm>
          <a:off x="27270075" y="2952750"/>
          <a:ext cx="6667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590550</xdr:colOff>
      <xdr:row>2</xdr:row>
      <xdr:rowOff>47625</xdr:rowOff>
    </xdr:from>
    <xdr:to>
      <xdr:col>41</xdr:col>
      <xdr:colOff>238125</xdr:colOff>
      <xdr:row>7</xdr:row>
      <xdr:rowOff>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AF0164F0-46C9-4614-AFC8-1C83AAB68D2D}"/>
            </a:ext>
          </a:extLst>
        </xdr:cNvPr>
        <xdr:cNvSpPr/>
      </xdr:nvSpPr>
      <xdr:spPr>
        <a:xfrm>
          <a:off x="35537775" y="428625"/>
          <a:ext cx="257175" cy="9048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342901</xdr:colOff>
      <xdr:row>6</xdr:row>
      <xdr:rowOff>76198</xdr:rowOff>
    </xdr:from>
    <xdr:to>
      <xdr:col>35</xdr:col>
      <xdr:colOff>9527</xdr:colOff>
      <xdr:row>8</xdr:row>
      <xdr:rowOff>66677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9124A2D5-8543-44B0-A7D9-13424483D6B3}"/>
            </a:ext>
          </a:extLst>
        </xdr:cNvPr>
        <xdr:cNvCxnSpPr/>
      </xdr:nvCxnSpPr>
      <xdr:spPr>
        <a:xfrm rot="5400000">
          <a:off x="31584899" y="1266825"/>
          <a:ext cx="371479" cy="276226"/>
        </a:xfrm>
        <a:prstGeom prst="bentConnector3">
          <a:avLst>
            <a:gd name="adj1" fmla="val -38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342900</xdr:colOff>
      <xdr:row>8</xdr:row>
      <xdr:rowOff>66675</xdr:rowOff>
    </xdr:from>
    <xdr:to>
      <xdr:col>35</xdr:col>
      <xdr:colOff>19050</xdr:colOff>
      <xdr:row>8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3886E1B-C552-499B-A24F-16A2229BE3D3}"/>
            </a:ext>
          </a:extLst>
        </xdr:cNvPr>
        <xdr:cNvCxnSpPr/>
      </xdr:nvCxnSpPr>
      <xdr:spPr>
        <a:xfrm>
          <a:off x="31632525" y="1590675"/>
          <a:ext cx="285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847725</xdr:colOff>
      <xdr:row>2</xdr:row>
      <xdr:rowOff>95250</xdr:rowOff>
    </xdr:from>
    <xdr:to>
      <xdr:col>34</xdr:col>
      <xdr:colOff>200025</xdr:colOff>
      <xdr:row>21</xdr:row>
      <xdr:rowOff>114300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E85C886B-A1EB-4DF6-AF97-8951DC64D7CD}"/>
            </a:ext>
          </a:extLst>
        </xdr:cNvPr>
        <xdr:cNvCxnSpPr/>
      </xdr:nvCxnSpPr>
      <xdr:spPr>
        <a:xfrm rot="5400000" flipH="1" flipV="1">
          <a:off x="29546550" y="2171700"/>
          <a:ext cx="3638550" cy="247650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200025</xdr:colOff>
      <xdr:row>2</xdr:row>
      <xdr:rowOff>104775</xdr:rowOff>
    </xdr:from>
    <xdr:to>
      <xdr:col>35</xdr:col>
      <xdr:colOff>19050</xdr:colOff>
      <xdr:row>2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CCCF46B-65DD-46A1-8734-8D475BA889EC}"/>
            </a:ext>
          </a:extLst>
        </xdr:cNvPr>
        <xdr:cNvCxnSpPr/>
      </xdr:nvCxnSpPr>
      <xdr:spPr>
        <a:xfrm>
          <a:off x="31489650" y="485775"/>
          <a:ext cx="428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sdev.org/" TargetMode="External"/><Relationship Id="rId2" Type="http://schemas.openxmlformats.org/officeDocument/2006/relationships/hyperlink" Target="https://github.com/FlingOS/FlingOS/blob/develop/Kernel/Libraries/Kernel.VGA/Configurations/Text/T_80x25.cs" TargetMode="External"/><Relationship Id="rId1" Type="http://schemas.openxmlformats.org/officeDocument/2006/relationships/hyperlink" Target="https://www.youtube.com/channel/UCQdZltW7bh1ta-_nCH7LWYw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2D4D-57AD-4A32-90D9-1B627FA638DC}">
  <dimension ref="A1:Y52"/>
  <sheetViews>
    <sheetView topLeftCell="K4" zoomScaleNormal="100" workbookViewId="0">
      <selection activeCell="M22" sqref="M22"/>
    </sheetView>
  </sheetViews>
  <sheetFormatPr defaultRowHeight="15"/>
  <cols>
    <col min="3" max="3" width="17" customWidth="1"/>
    <col min="4" max="4" width="17.5703125" customWidth="1"/>
    <col min="5" max="5" width="25.28515625" customWidth="1"/>
    <col min="8" max="8" width="14.5703125" customWidth="1"/>
    <col min="9" max="9" width="44.140625" customWidth="1"/>
    <col min="10" max="10" width="31.5703125" customWidth="1"/>
    <col min="11" max="11" width="20.42578125" customWidth="1"/>
    <col min="12" max="12" width="10" customWidth="1"/>
    <col min="13" max="13" width="45.7109375" customWidth="1"/>
    <col min="14" max="14" width="10.85546875" customWidth="1"/>
    <col min="19" max="29" width="9.140625" customWidth="1"/>
    <col min="30" max="38" width="3.7109375" customWidth="1"/>
  </cols>
  <sheetData>
    <row r="1" spans="1:25">
      <c r="A1" t="s">
        <v>0</v>
      </c>
    </row>
    <row r="3" spans="1:25">
      <c r="A3" t="s">
        <v>1</v>
      </c>
      <c r="G3" t="s">
        <v>9</v>
      </c>
      <c r="L3" s="16" t="s">
        <v>26</v>
      </c>
      <c r="M3" s="16"/>
      <c r="P3" s="4"/>
      <c r="T3" t="s">
        <v>58</v>
      </c>
    </row>
    <row r="4" spans="1:25">
      <c r="B4" t="s">
        <v>2</v>
      </c>
      <c r="C4" t="s">
        <v>3</v>
      </c>
      <c r="D4" t="s">
        <v>5</v>
      </c>
      <c r="E4" t="s">
        <v>6</v>
      </c>
      <c r="H4" t="s">
        <v>10</v>
      </c>
      <c r="I4" t="s">
        <v>3</v>
      </c>
      <c r="J4" t="s">
        <v>13</v>
      </c>
      <c r="L4" t="s">
        <v>27</v>
      </c>
      <c r="P4" s="4"/>
      <c r="T4" s="19" t="s">
        <v>61</v>
      </c>
      <c r="U4" s="14"/>
      <c r="V4" s="14"/>
      <c r="W4" s="14"/>
      <c r="X4" s="14"/>
      <c r="Y4" s="14"/>
    </row>
    <row r="5" spans="1:25">
      <c r="B5">
        <v>0</v>
      </c>
      <c r="C5" t="s">
        <v>4</v>
      </c>
      <c r="D5">
        <v>1</v>
      </c>
      <c r="E5">
        <f>IF(D5*512=0,"",D5*512)</f>
        <v>512</v>
      </c>
      <c r="H5" t="s">
        <v>11</v>
      </c>
      <c r="I5" t="s">
        <v>12</v>
      </c>
      <c r="J5" t="str">
        <f>IF(H6="","",_xlfn.TEXTJOIN("",TRUE,"0x",DEC2HEX(HEX2DEC(RIGHT(H6,LEN(H6)-2))-HEX2DEC(RIGHT(H5,LEN(H5)-2))),", ",HEX2DEC(RIGHT(H6,LEN(H6)-2))-HEX2DEC(RIGHT(H5,LEN(H5)-2))))</f>
        <v>0x500, 1280</v>
      </c>
      <c r="L5" s="2">
        <v>0</v>
      </c>
      <c r="M5" t="s">
        <v>28</v>
      </c>
      <c r="T5" s="19" t="s">
        <v>59</v>
      </c>
      <c r="U5" s="19"/>
      <c r="V5" s="19"/>
      <c r="W5" s="19"/>
      <c r="X5" s="19"/>
      <c r="Y5" s="19"/>
    </row>
    <row r="6" spans="1:25">
      <c r="B6">
        <f>IF(D5="","",D5+B5)</f>
        <v>1</v>
      </c>
      <c r="C6" t="s">
        <v>7</v>
      </c>
      <c r="D6">
        <v>57</v>
      </c>
      <c r="E6">
        <f t="shared" ref="E6:E14" si="0">IF(D6*512=0,"",D6*512)</f>
        <v>29184</v>
      </c>
      <c r="H6" t="s">
        <v>14</v>
      </c>
      <c r="I6" t="s">
        <v>15</v>
      </c>
      <c r="J6" t="str">
        <f>IF(H7="","",_xlfn.TEXTJOIN("",TRUE,"0x",DEC2HEX(HEX2DEC(RIGHT(H7,LEN(H7)-2))-HEX2DEC(RIGHT(H6,LEN(H6)-2))),", ",HEX2DEC(RIGHT(H7,LEN(H7)-2))-HEX2DEC(RIGHT(H6,LEN(H6)-2))))</f>
        <v>0x1E0, 480</v>
      </c>
      <c r="L6" s="2">
        <v>1</v>
      </c>
      <c r="M6" t="s">
        <v>29</v>
      </c>
      <c r="T6" s="19" t="s">
        <v>60</v>
      </c>
      <c r="U6" s="14"/>
      <c r="V6" s="14"/>
      <c r="W6" s="14"/>
      <c r="X6" s="14"/>
      <c r="Y6" s="14"/>
    </row>
    <row r="7" spans="1:25">
      <c r="B7">
        <f>IF(D6="","",D6+B6)</f>
        <v>58</v>
      </c>
      <c r="C7" t="s">
        <v>8</v>
      </c>
      <c r="D7">
        <v>120</v>
      </c>
      <c r="E7">
        <f t="shared" si="0"/>
        <v>61440</v>
      </c>
      <c r="H7" t="s">
        <v>16</v>
      </c>
      <c r="I7" t="s">
        <v>18</v>
      </c>
      <c r="J7" t="str">
        <f>IF(H8="","",_xlfn.TEXTJOIN("",TRUE,"0x",DEC2HEX(HEX2DEC(RIGHT(H8,LEN(H8)-2))-HEX2DEC(RIGHT(H7,LEN(H7)-2))),", ",HEX2DEC(RIGHT(H8,LEN(H8)-2))-HEX2DEC(RIGHT(H7,LEN(H7)-2))))</f>
        <v>0x50, 80</v>
      </c>
      <c r="L7" s="3">
        <v>23</v>
      </c>
      <c r="M7" t="s">
        <v>12</v>
      </c>
      <c r="T7" s="14"/>
      <c r="U7" s="14"/>
      <c r="V7" s="14"/>
      <c r="W7" s="14"/>
      <c r="X7" s="14"/>
      <c r="Y7" s="14"/>
    </row>
    <row r="8" spans="1:25">
      <c r="B8">
        <f t="shared" ref="B8:B14" si="1">IF(D7="","",D7+B7)</f>
        <v>178</v>
      </c>
      <c r="E8" t="str">
        <f t="shared" si="0"/>
        <v/>
      </c>
      <c r="H8" t="s">
        <v>17</v>
      </c>
      <c r="I8" t="s">
        <v>19</v>
      </c>
      <c r="J8" t="str">
        <f>IF(H9="","",_xlfn.TEXTJOIN("",TRUE,"0x",DEC2HEX(HEX2DEC(RIGHT(H9,LEN(H9)-2))-HEX2DEC(RIGHT(H8,LEN(H8)-2))),", ",HEX2DEC(RIGHT(H9,LEN(H9)-2))-HEX2DEC(RIGHT(H8,LEN(H8)-2))))</f>
        <v>0x50, 80</v>
      </c>
      <c r="L8" s="2">
        <v>4</v>
      </c>
      <c r="M8" s="1" t="s">
        <v>30</v>
      </c>
      <c r="T8" s="14"/>
      <c r="U8" s="14"/>
      <c r="V8" s="14"/>
      <c r="W8" s="14"/>
      <c r="X8" s="14"/>
      <c r="Y8" s="14"/>
    </row>
    <row r="9" spans="1:25">
      <c r="B9" t="str">
        <f t="shared" si="1"/>
        <v/>
      </c>
      <c r="E9" t="str">
        <f t="shared" si="0"/>
        <v/>
      </c>
      <c r="H9" t="s">
        <v>20</v>
      </c>
      <c r="I9" t="s">
        <v>21</v>
      </c>
      <c r="J9" t="str">
        <f t="shared" ref="J9:J29" si="2">IF(H10="","",_xlfn.TEXTJOIN("",TRUE,"0x",DEC2HEX(HEX2DEC(RIGHT(H10,LEN(H10)-2))-HEX2DEC(RIGHT(H9,LEN(H9)-2))),", ",HEX2DEC(RIGHT(H10,LEN(H10)-2))-HEX2DEC(RIGHT(H9,LEN(H9)-2))))</f>
        <v>0xA, 10</v>
      </c>
      <c r="L9" s="2">
        <v>5</v>
      </c>
      <c r="M9" t="s">
        <v>31</v>
      </c>
    </row>
    <row r="10" spans="1:25">
      <c r="B10" t="str">
        <f t="shared" si="1"/>
        <v/>
      </c>
      <c r="E10" t="str">
        <f t="shared" si="0"/>
        <v/>
      </c>
      <c r="H10" t="s">
        <v>22</v>
      </c>
      <c r="I10" t="s">
        <v>23</v>
      </c>
      <c r="J10" t="str">
        <f t="shared" si="2"/>
        <v>0x137, 311</v>
      </c>
      <c r="L10" s="3">
        <v>67</v>
      </c>
      <c r="M10" t="s">
        <v>12</v>
      </c>
    </row>
    <row r="11" spans="1:25">
      <c r="B11" t="str">
        <f t="shared" si="1"/>
        <v/>
      </c>
      <c r="E11" t="str">
        <f t="shared" si="0"/>
        <v/>
      </c>
      <c r="H11" t="s">
        <v>24</v>
      </c>
      <c r="I11" t="s">
        <v>25</v>
      </c>
      <c r="J11" t="str">
        <f t="shared" si="2"/>
        <v>0x1, 1</v>
      </c>
    </row>
    <row r="12" spans="1:25">
      <c r="B12" t="str">
        <f t="shared" si="1"/>
        <v/>
      </c>
      <c r="E12" t="str">
        <f t="shared" si="0"/>
        <v/>
      </c>
      <c r="H12" t="s">
        <v>32</v>
      </c>
      <c r="I12" t="s">
        <v>34</v>
      </c>
      <c r="J12" t="str">
        <f t="shared" si="2"/>
        <v>0x1, 1</v>
      </c>
    </row>
    <row r="13" spans="1:25">
      <c r="B13" t="str">
        <f t="shared" si="1"/>
        <v/>
      </c>
      <c r="E13" t="str">
        <f t="shared" si="0"/>
        <v/>
      </c>
      <c r="H13" t="s">
        <v>33</v>
      </c>
      <c r="I13" t="s">
        <v>36</v>
      </c>
      <c r="J13" t="str">
        <f t="shared" si="2"/>
        <v>0x2, 2</v>
      </c>
      <c r="L13" s="14" t="s">
        <v>50</v>
      </c>
      <c r="M13" s="14"/>
      <c r="O13" s="14" t="s">
        <v>52</v>
      </c>
      <c r="P13" s="14"/>
      <c r="Q13" s="14"/>
      <c r="R13" s="14"/>
      <c r="T13" s="14" t="s">
        <v>64</v>
      </c>
      <c r="U13" s="14"/>
      <c r="V13" s="14"/>
      <c r="W13" s="14"/>
    </row>
    <row r="14" spans="1:25">
      <c r="B14" t="str">
        <f t="shared" si="1"/>
        <v/>
      </c>
      <c r="E14" t="str">
        <f t="shared" si="0"/>
        <v/>
      </c>
      <c r="H14" t="s">
        <v>35</v>
      </c>
      <c r="I14" t="s">
        <v>23</v>
      </c>
      <c r="J14" t="str">
        <f t="shared" si="2"/>
        <v>0x733B, 29499</v>
      </c>
      <c r="L14" s="14" t="s">
        <v>51</v>
      </c>
      <c r="M14" s="14"/>
      <c r="O14" s="18" t="s">
        <v>55</v>
      </c>
      <c r="P14" s="18"/>
      <c r="Q14" s="18"/>
      <c r="R14" s="18"/>
      <c r="T14" s="14" t="s">
        <v>65</v>
      </c>
      <c r="U14" s="14"/>
      <c r="V14" s="14"/>
      <c r="W14" s="14"/>
    </row>
    <row r="15" spans="1:25">
      <c r="B15" s="16" t="s">
        <v>45</v>
      </c>
      <c r="C15" s="16"/>
      <c r="D15">
        <f>SUM(D5:D14)</f>
        <v>178</v>
      </c>
      <c r="H15" t="s">
        <v>37</v>
      </c>
      <c r="I15" t="s">
        <v>4</v>
      </c>
      <c r="J15" t="str">
        <f t="shared" si="2"/>
        <v>0x200, 512</v>
      </c>
      <c r="L15" s="14" t="s">
        <v>63</v>
      </c>
      <c r="M15" s="14"/>
      <c r="O15" s="18"/>
      <c r="P15" s="18"/>
      <c r="Q15" s="18"/>
      <c r="R15" s="18"/>
      <c r="T15" s="14" t="s">
        <v>66</v>
      </c>
      <c r="U15" s="14"/>
      <c r="V15" s="14"/>
      <c r="W15" s="14"/>
    </row>
    <row r="16" spans="1:25" ht="15" customHeight="1">
      <c r="H16" t="s">
        <v>38</v>
      </c>
      <c r="I16" t="s">
        <v>7</v>
      </c>
      <c r="J16" t="str">
        <f t="shared" si="2"/>
        <v>0x7200, 29184</v>
      </c>
      <c r="L16" s="14"/>
      <c r="M16" s="14"/>
      <c r="O16" s="18" t="s">
        <v>56</v>
      </c>
      <c r="P16" s="18"/>
      <c r="Q16" s="18"/>
      <c r="R16" s="18"/>
      <c r="T16" s="14" t="s">
        <v>392</v>
      </c>
      <c r="U16" s="14"/>
      <c r="V16" s="14"/>
      <c r="W16" s="14"/>
    </row>
    <row r="17" spans="2:23">
      <c r="H17" t="s">
        <v>40</v>
      </c>
      <c r="I17" t="s">
        <v>43</v>
      </c>
      <c r="J17" t="str">
        <f t="shared" si="2"/>
        <v>0x71000, 462848</v>
      </c>
      <c r="L17" s="17"/>
      <c r="M17" s="17"/>
      <c r="O17" s="18"/>
      <c r="P17" s="18"/>
      <c r="Q17" s="18"/>
      <c r="R17" s="18"/>
      <c r="T17" s="14" t="s">
        <v>67</v>
      </c>
      <c r="U17" s="14"/>
      <c r="V17" s="14"/>
      <c r="W17" s="14"/>
    </row>
    <row r="18" spans="2:23" ht="15" customHeight="1">
      <c r="H18" t="s">
        <v>44</v>
      </c>
      <c r="I18" t="s">
        <v>12</v>
      </c>
      <c r="J18" t="str">
        <f t="shared" si="2"/>
        <v>0x80000, 524288</v>
      </c>
      <c r="O18" s="18"/>
      <c r="P18" s="18"/>
      <c r="Q18" s="18"/>
      <c r="R18" s="18"/>
      <c r="T18" s="14" t="s">
        <v>68</v>
      </c>
      <c r="U18" s="14"/>
      <c r="V18" s="14"/>
      <c r="W18" s="14"/>
    </row>
    <row r="19" spans="2:23">
      <c r="H19" t="s">
        <v>39</v>
      </c>
      <c r="I19" t="s">
        <v>8</v>
      </c>
      <c r="J19" t="str">
        <f t="shared" si="2"/>
        <v>0xF000, 61440</v>
      </c>
      <c r="O19" s="18"/>
      <c r="P19" s="18"/>
      <c r="Q19" s="18"/>
      <c r="R19" s="18"/>
      <c r="T19" s="14" t="s">
        <v>69</v>
      </c>
      <c r="U19" s="14"/>
      <c r="V19" s="14"/>
      <c r="W19" s="14"/>
    </row>
    <row r="20" spans="2:23">
      <c r="H20" t="s">
        <v>41</v>
      </c>
      <c r="I20" t="s">
        <v>42</v>
      </c>
      <c r="J20" t="str">
        <f t="shared" si="2"/>
        <v/>
      </c>
      <c r="O20" s="17" t="s">
        <v>57</v>
      </c>
      <c r="P20" s="17"/>
      <c r="Q20" s="17"/>
      <c r="R20" s="17"/>
      <c r="T20" s="14" t="s">
        <v>70</v>
      </c>
      <c r="U20" s="14"/>
      <c r="V20" s="14"/>
      <c r="W20" s="14"/>
    </row>
    <row r="21" spans="2:23">
      <c r="J21" t="str">
        <f t="shared" si="2"/>
        <v/>
      </c>
      <c r="O21" s="17"/>
      <c r="P21" s="17"/>
      <c r="Q21" s="17"/>
      <c r="R21" s="17"/>
      <c r="T21" s="14" t="s">
        <v>71</v>
      </c>
      <c r="U21" s="14"/>
      <c r="V21" s="14"/>
      <c r="W21" s="14"/>
    </row>
    <row r="22" spans="2:23" ht="15" customHeight="1">
      <c r="J22" t="str">
        <f t="shared" si="2"/>
        <v/>
      </c>
      <c r="O22" s="15" t="s">
        <v>62</v>
      </c>
      <c r="P22" s="15"/>
      <c r="Q22" s="15"/>
      <c r="R22" s="15"/>
      <c r="T22" s="14" t="s">
        <v>164</v>
      </c>
      <c r="U22" s="14"/>
      <c r="V22" s="14"/>
      <c r="W22" s="14"/>
    </row>
    <row r="23" spans="2:23">
      <c r="J23" t="str">
        <f t="shared" si="2"/>
        <v/>
      </c>
      <c r="O23" s="15"/>
      <c r="P23" s="15"/>
      <c r="Q23" s="15"/>
      <c r="R23" s="15"/>
      <c r="T23" s="14" t="s">
        <v>385</v>
      </c>
      <c r="U23" s="14"/>
      <c r="V23" s="14"/>
      <c r="W23" s="14"/>
    </row>
    <row r="24" spans="2:23">
      <c r="J24" t="str">
        <f t="shared" si="2"/>
        <v/>
      </c>
      <c r="O24" s="15" t="s">
        <v>388</v>
      </c>
      <c r="P24" s="15"/>
      <c r="Q24" s="15"/>
      <c r="R24" s="15"/>
      <c r="T24" s="14" t="s">
        <v>387</v>
      </c>
      <c r="U24" s="14"/>
      <c r="V24" s="14"/>
      <c r="W24" s="14"/>
    </row>
    <row r="25" spans="2:23">
      <c r="B25" t="s">
        <v>46</v>
      </c>
      <c r="C25" t="s">
        <v>47</v>
      </c>
      <c r="J25" t="str">
        <f t="shared" si="2"/>
        <v/>
      </c>
      <c r="O25" s="15"/>
      <c r="P25" s="15"/>
      <c r="Q25" s="15"/>
      <c r="R25" s="15"/>
      <c r="T25" s="15" t="s">
        <v>390</v>
      </c>
      <c r="U25" s="15"/>
      <c r="V25" s="15"/>
      <c r="W25" s="15"/>
    </row>
    <row r="26" spans="2:23">
      <c r="J26" t="str">
        <f t="shared" si="2"/>
        <v/>
      </c>
      <c r="T26" s="15"/>
      <c r="U26" s="15"/>
      <c r="V26" s="15"/>
      <c r="W26" s="15"/>
    </row>
    <row r="27" spans="2:23">
      <c r="J27" t="str">
        <f t="shared" ref="J27" si="3">IF(H28="","",_xlfn.TEXTJOIN("",TRUE,"0x",DEC2HEX(HEX2DEC(RIGHT(H28,LEN(H28)-2))-HEX2DEC(RIGHT(H27,LEN(H27)-2))),", ",HEX2DEC(RIGHT(H28,LEN(H28)-2))-HEX2DEC(RIGHT(H27,LEN(H27)-2))))</f>
        <v/>
      </c>
      <c r="T27" s="14" t="s">
        <v>391</v>
      </c>
      <c r="U27" s="14"/>
      <c r="V27" s="14"/>
      <c r="W27" s="14"/>
    </row>
    <row r="28" spans="2:23">
      <c r="J28" t="str">
        <f t="shared" si="2"/>
        <v/>
      </c>
      <c r="T28" s="14" t="s">
        <v>54</v>
      </c>
      <c r="U28" s="14"/>
      <c r="V28" s="14"/>
      <c r="W28" s="14"/>
    </row>
    <row r="29" spans="2:23">
      <c r="J29" t="str">
        <f t="shared" si="2"/>
        <v/>
      </c>
      <c r="T29" s="14" t="s">
        <v>53</v>
      </c>
      <c r="U29" s="14"/>
      <c r="V29" s="14"/>
      <c r="W29" s="14"/>
    </row>
    <row r="43" spans="3:4">
      <c r="C43" s="16" t="s">
        <v>48</v>
      </c>
      <c r="D43" s="16"/>
    </row>
    <row r="52" spans="3:4">
      <c r="C52" s="16" t="s">
        <v>49</v>
      </c>
      <c r="D52" s="16"/>
    </row>
  </sheetData>
  <mergeCells count="36">
    <mergeCell ref="T8:Y8"/>
    <mergeCell ref="O20:R21"/>
    <mergeCell ref="O16:R19"/>
    <mergeCell ref="T22:W22"/>
    <mergeCell ref="T20:W20"/>
    <mergeCell ref="T13:W13"/>
    <mergeCell ref="O13:R13"/>
    <mergeCell ref="T18:W18"/>
    <mergeCell ref="T19:W19"/>
    <mergeCell ref="L3:M3"/>
    <mergeCell ref="T4:Y4"/>
    <mergeCell ref="T5:Y5"/>
    <mergeCell ref="T6:Y6"/>
    <mergeCell ref="T7:Y7"/>
    <mergeCell ref="T24:W24"/>
    <mergeCell ref="O24:R25"/>
    <mergeCell ref="C43:D43"/>
    <mergeCell ref="C52:D52"/>
    <mergeCell ref="L13:M13"/>
    <mergeCell ref="L14:M14"/>
    <mergeCell ref="L17:M17"/>
    <mergeCell ref="L16:M16"/>
    <mergeCell ref="T25:W26"/>
    <mergeCell ref="T27:W27"/>
    <mergeCell ref="T28:W28"/>
    <mergeCell ref="T29:W29"/>
    <mergeCell ref="O22:R23"/>
    <mergeCell ref="T21:W21"/>
    <mergeCell ref="B15:C15"/>
    <mergeCell ref="O14:R15"/>
    <mergeCell ref="T23:W23"/>
    <mergeCell ref="L15:M15"/>
    <mergeCell ref="T14:W14"/>
    <mergeCell ref="T15:W15"/>
    <mergeCell ref="T16:W16"/>
    <mergeCell ref="T17:W17"/>
  </mergeCells>
  <hyperlinks>
    <hyperlink ref="T5" r:id="rId1" xr:uid="{0ADCDCDA-A296-4E21-8315-18701C36314C}"/>
    <hyperlink ref="T6" r:id="rId2" xr:uid="{FF44DFFA-8978-4E4C-8C96-D377108CDB1E}"/>
    <hyperlink ref="T4" r:id="rId3" xr:uid="{330883D9-4F7A-4DD7-B313-9A06148F0BE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41D8-E1FB-4047-A6AA-A0D75A211E71}">
  <dimension ref="A1:J42"/>
  <sheetViews>
    <sheetView tabSelected="1" topLeftCell="A19" workbookViewId="0">
      <selection activeCell="B43" sqref="B43"/>
    </sheetView>
  </sheetViews>
  <sheetFormatPr defaultRowHeight="15"/>
  <cols>
    <col min="1" max="1" width="15.42578125" customWidth="1"/>
    <col min="2" max="2" width="22.7109375" customWidth="1"/>
    <col min="3" max="3" width="17.140625" customWidth="1"/>
  </cols>
  <sheetData>
    <row r="1" spans="1:10">
      <c r="A1" t="s">
        <v>389</v>
      </c>
    </row>
    <row r="3" spans="1:10">
      <c r="B3" s="16" t="s">
        <v>393</v>
      </c>
      <c r="C3" s="16"/>
      <c r="J3" t="s">
        <v>395</v>
      </c>
    </row>
    <row r="4" spans="1:10">
      <c r="B4" s="16" t="s">
        <v>394</v>
      </c>
      <c r="C4" s="16"/>
      <c r="D4" s="16"/>
    </row>
    <row r="5" spans="1:10">
      <c r="B5" t="s">
        <v>396</v>
      </c>
      <c r="C5">
        <v>0</v>
      </c>
    </row>
    <row r="6" spans="1:10">
      <c r="B6" t="s">
        <v>397</v>
      </c>
      <c r="C6">
        <v>4</v>
      </c>
    </row>
    <row r="7" spans="1:10">
      <c r="B7" t="s">
        <v>399</v>
      </c>
      <c r="C7">
        <v>8</v>
      </c>
    </row>
    <row r="8" spans="1:10">
      <c r="B8" t="s">
        <v>398</v>
      </c>
      <c r="C8">
        <v>12</v>
      </c>
    </row>
    <row r="9" spans="1:10">
      <c r="B9" t="s">
        <v>400</v>
      </c>
      <c r="C9">
        <v>16</v>
      </c>
    </row>
    <row r="10" spans="1:10">
      <c r="B10" t="s">
        <v>401</v>
      </c>
      <c r="C10">
        <v>20</v>
      </c>
    </row>
    <row r="11" spans="1:10">
      <c r="B11" t="s">
        <v>403</v>
      </c>
      <c r="C11">
        <v>24</v>
      </c>
      <c r="D11" s="16" t="s">
        <v>411</v>
      </c>
      <c r="E11" s="16"/>
    </row>
    <row r="12" spans="1:10">
      <c r="B12" t="s">
        <v>402</v>
      </c>
      <c r="C12">
        <v>28</v>
      </c>
      <c r="D12" s="16" t="s">
        <v>411</v>
      </c>
      <c r="E12" s="16"/>
    </row>
    <row r="13" spans="1:10">
      <c r="B13" t="s">
        <v>404</v>
      </c>
      <c r="C13">
        <v>32</v>
      </c>
    </row>
    <row r="14" spans="1:10">
      <c r="B14" t="s">
        <v>405</v>
      </c>
      <c r="C14">
        <v>36</v>
      </c>
    </row>
    <row r="15" spans="1:10">
      <c r="B15" t="s">
        <v>417</v>
      </c>
      <c r="C15">
        <v>40</v>
      </c>
    </row>
    <row r="16" spans="1:10">
      <c r="B16" t="s">
        <v>406</v>
      </c>
      <c r="C16">
        <v>44</v>
      </c>
    </row>
    <row r="17" spans="2:10">
      <c r="B17" s="7" t="s">
        <v>408</v>
      </c>
      <c r="C17" s="7"/>
    </row>
    <row r="18" spans="2:10">
      <c r="B18" t="s">
        <v>409</v>
      </c>
      <c r="C18" s="7">
        <v>48</v>
      </c>
    </row>
    <row r="19" spans="2:10">
      <c r="B19" t="s">
        <v>410</v>
      </c>
      <c r="C19" s="7">
        <v>176</v>
      </c>
    </row>
    <row r="20" spans="2:10">
      <c r="B20" t="s">
        <v>411</v>
      </c>
      <c r="C20" s="7">
        <v>304</v>
      </c>
      <c r="D20" s="16" t="s">
        <v>418</v>
      </c>
      <c r="E20" s="16"/>
      <c r="F20" s="16"/>
      <c r="G20" s="16"/>
      <c r="H20" s="16"/>
      <c r="I20" s="16"/>
      <c r="J20" s="16"/>
    </row>
    <row r="21" spans="2:10">
      <c r="B21" t="s">
        <v>412</v>
      </c>
      <c r="C21" s="7">
        <v>308</v>
      </c>
    </row>
    <row r="22" spans="2:10">
      <c r="B22" t="s">
        <v>407</v>
      </c>
      <c r="C22" s="7">
        <v>560</v>
      </c>
    </row>
    <row r="23" spans="2:10">
      <c r="B23" t="s">
        <v>413</v>
      </c>
      <c r="C23" s="13" t="s">
        <v>414</v>
      </c>
      <c r="D23" s="13"/>
    </row>
    <row r="24" spans="2:10">
      <c r="B24" t="s">
        <v>415</v>
      </c>
      <c r="C24" t="s">
        <v>411</v>
      </c>
    </row>
    <row r="30" spans="2:10">
      <c r="B30" t="s">
        <v>416</v>
      </c>
    </row>
    <row r="31" spans="2:10">
      <c r="B31" t="s">
        <v>396</v>
      </c>
      <c r="C31">
        <v>0</v>
      </c>
    </row>
    <row r="32" spans="2:10">
      <c r="B32" t="s">
        <v>397</v>
      </c>
      <c r="C32">
        <v>4</v>
      </c>
    </row>
    <row r="33" spans="2:3">
      <c r="B33" t="s">
        <v>399</v>
      </c>
      <c r="C33">
        <v>8</v>
      </c>
    </row>
    <row r="34" spans="2:3">
      <c r="B34" t="s">
        <v>398</v>
      </c>
      <c r="C34">
        <v>12</v>
      </c>
    </row>
    <row r="35" spans="2:3">
      <c r="B35" t="s">
        <v>400</v>
      </c>
      <c r="C35">
        <v>16</v>
      </c>
    </row>
    <row r="36" spans="2:3">
      <c r="B36" t="s">
        <v>401</v>
      </c>
      <c r="C36">
        <v>20</v>
      </c>
    </row>
    <row r="37" spans="2:3">
      <c r="B37" t="s">
        <v>403</v>
      </c>
      <c r="C37">
        <v>24</v>
      </c>
    </row>
    <row r="38" spans="2:3">
      <c r="B38" t="s">
        <v>402</v>
      </c>
      <c r="C38">
        <v>28</v>
      </c>
    </row>
    <row r="39" spans="2:3">
      <c r="B39" t="s">
        <v>404</v>
      </c>
      <c r="C39">
        <v>32</v>
      </c>
    </row>
    <row r="40" spans="2:3">
      <c r="B40" t="s">
        <v>405</v>
      </c>
      <c r="C40">
        <v>36</v>
      </c>
    </row>
    <row r="41" spans="2:3">
      <c r="B41" t="s">
        <v>417</v>
      </c>
      <c r="C41">
        <v>40</v>
      </c>
    </row>
    <row r="42" spans="2:3">
      <c r="B42" t="s">
        <v>406</v>
      </c>
      <c r="C42">
        <v>44</v>
      </c>
    </row>
  </sheetData>
  <mergeCells count="5">
    <mergeCell ref="D20:J20"/>
    <mergeCell ref="B3:C3"/>
    <mergeCell ref="B4:D4"/>
    <mergeCell ref="D12:E12"/>
    <mergeCell ref="D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AA23-A59A-460E-86DC-CC6054F29B2D}">
  <dimension ref="B2:AT95"/>
  <sheetViews>
    <sheetView topLeftCell="J1" zoomScaleNormal="100" workbookViewId="0">
      <selection activeCell="R25" sqref="R25"/>
    </sheetView>
  </sheetViews>
  <sheetFormatPr defaultRowHeight="15"/>
  <cols>
    <col min="2" max="2" width="12.7109375" customWidth="1"/>
    <col min="4" max="4" width="27.42578125" customWidth="1"/>
    <col min="7" max="7" width="33.28515625" customWidth="1"/>
    <col min="11" max="11" width="15.42578125" customWidth="1"/>
    <col min="12" max="12" width="32.85546875" customWidth="1"/>
    <col min="18" max="18" width="40.28515625" customWidth="1"/>
    <col min="21" max="21" width="56.140625" customWidth="1"/>
    <col min="34" max="34" width="13.42578125" customWidth="1"/>
    <col min="46" max="46" width="38" customWidth="1"/>
  </cols>
  <sheetData>
    <row r="2" spans="2:46">
      <c r="B2" t="s">
        <v>72</v>
      </c>
    </row>
    <row r="3" spans="2:46">
      <c r="B3" t="s">
        <v>11</v>
      </c>
      <c r="C3" t="s">
        <v>73</v>
      </c>
      <c r="D3" t="s">
        <v>74</v>
      </c>
      <c r="F3" s="14" t="s">
        <v>74</v>
      </c>
      <c r="G3" s="14"/>
      <c r="J3" s="14" t="s">
        <v>163</v>
      </c>
      <c r="K3" s="14"/>
      <c r="P3" s="14" t="s">
        <v>49</v>
      </c>
      <c r="Q3" s="14"/>
      <c r="T3" s="16" t="s">
        <v>174</v>
      </c>
      <c r="U3" s="16"/>
      <c r="AD3" s="16" t="s">
        <v>335</v>
      </c>
      <c r="AE3" s="16"/>
      <c r="AF3" s="16"/>
      <c r="AJ3" s="16" t="s">
        <v>371</v>
      </c>
      <c r="AK3" s="16"/>
      <c r="AL3" s="16"/>
      <c r="AM3" s="16"/>
    </row>
    <row r="4" spans="2:46">
      <c r="B4" s="8" t="s">
        <v>82</v>
      </c>
      <c r="C4" s="8" t="s">
        <v>75</v>
      </c>
      <c r="D4" s="8" t="s">
        <v>76</v>
      </c>
      <c r="F4" s="6" t="s">
        <v>111</v>
      </c>
      <c r="G4" t="s">
        <v>112</v>
      </c>
      <c r="P4" s="8" t="s">
        <v>11</v>
      </c>
      <c r="Q4" s="8" t="s">
        <v>73</v>
      </c>
      <c r="R4" s="8" t="s">
        <v>174</v>
      </c>
      <c r="T4" s="8" t="s">
        <v>190</v>
      </c>
      <c r="U4" s="8" t="s">
        <v>191</v>
      </c>
      <c r="AD4" s="8" t="s">
        <v>231</v>
      </c>
      <c r="AE4" s="20" t="s">
        <v>339</v>
      </c>
      <c r="AF4" s="20"/>
      <c r="AG4" s="20"/>
      <c r="AH4" s="20"/>
      <c r="AJ4" s="8" t="s">
        <v>11</v>
      </c>
      <c r="AK4" s="8" t="s">
        <v>73</v>
      </c>
      <c r="AL4" s="20" t="s">
        <v>376</v>
      </c>
      <c r="AM4" s="20"/>
      <c r="AN4" s="20"/>
      <c r="AO4" s="20"/>
      <c r="AT4" t="s">
        <v>381</v>
      </c>
    </row>
    <row r="5" spans="2:46">
      <c r="B5" t="s">
        <v>83</v>
      </c>
      <c r="C5" t="s">
        <v>75</v>
      </c>
      <c r="D5" t="s">
        <v>77</v>
      </c>
      <c r="F5" t="s">
        <v>113</v>
      </c>
      <c r="G5" t="s">
        <v>114</v>
      </c>
      <c r="P5" s="8" t="s">
        <v>82</v>
      </c>
      <c r="Q5" s="8" t="s">
        <v>73</v>
      </c>
      <c r="R5" s="8" t="s">
        <v>175</v>
      </c>
      <c r="T5" s="8" t="s">
        <v>192</v>
      </c>
      <c r="U5" s="8" t="s">
        <v>193</v>
      </c>
      <c r="AD5" s="11" t="s">
        <v>340</v>
      </c>
      <c r="AE5" s="22" t="s">
        <v>341</v>
      </c>
      <c r="AF5" s="22"/>
      <c r="AG5" s="22"/>
      <c r="AH5" s="22"/>
      <c r="AJ5" s="11" t="s">
        <v>82</v>
      </c>
      <c r="AK5" s="11" t="s">
        <v>73</v>
      </c>
      <c r="AL5" s="22" t="s">
        <v>372</v>
      </c>
      <c r="AM5" s="22"/>
      <c r="AN5" s="22"/>
      <c r="AO5" s="22"/>
      <c r="AP5" s="16" t="s">
        <v>375</v>
      </c>
      <c r="AQ5" s="16"/>
      <c r="AR5" s="16"/>
      <c r="AT5" t="s">
        <v>382</v>
      </c>
    </row>
    <row r="6" spans="2:46">
      <c r="B6" t="s">
        <v>84</v>
      </c>
      <c r="C6" t="s">
        <v>78</v>
      </c>
      <c r="D6" t="s">
        <v>79</v>
      </c>
      <c r="P6" t="s">
        <v>84</v>
      </c>
      <c r="Q6" t="s">
        <v>73</v>
      </c>
      <c r="R6" t="s">
        <v>176</v>
      </c>
      <c r="T6" t="s">
        <v>194</v>
      </c>
      <c r="U6" t="s">
        <v>195</v>
      </c>
      <c r="AD6" t="s">
        <v>147</v>
      </c>
      <c r="AE6" s="16" t="s">
        <v>117</v>
      </c>
      <c r="AF6" s="16"/>
      <c r="AG6" s="16"/>
      <c r="AH6" s="16"/>
      <c r="AJ6" t="s">
        <v>84</v>
      </c>
      <c r="AK6" t="s">
        <v>73</v>
      </c>
      <c r="AL6" s="16" t="s">
        <v>117</v>
      </c>
      <c r="AM6" s="16"/>
      <c r="AN6" s="16"/>
      <c r="AO6" s="16"/>
      <c r="AT6" t="s">
        <v>383</v>
      </c>
    </row>
    <row r="7" spans="2:46">
      <c r="B7" s="8" t="s">
        <v>85</v>
      </c>
      <c r="C7" s="8" t="s">
        <v>80</v>
      </c>
      <c r="D7" s="8" t="s">
        <v>81</v>
      </c>
      <c r="F7" s="14" t="s">
        <v>115</v>
      </c>
      <c r="G7" s="14"/>
      <c r="P7" s="8" t="s">
        <v>86</v>
      </c>
      <c r="Q7" s="8" t="s">
        <v>73</v>
      </c>
      <c r="R7" s="8" t="s">
        <v>177</v>
      </c>
      <c r="T7" t="s">
        <v>196</v>
      </c>
      <c r="U7" t="s">
        <v>197</v>
      </c>
      <c r="AD7" s="8" t="s">
        <v>118</v>
      </c>
      <c r="AE7" s="20" t="s">
        <v>342</v>
      </c>
      <c r="AF7" s="20"/>
      <c r="AG7" s="20"/>
      <c r="AH7" s="20"/>
      <c r="AJ7" s="8" t="s">
        <v>373</v>
      </c>
      <c r="AK7" s="8" t="s">
        <v>73</v>
      </c>
      <c r="AL7" s="20" t="s">
        <v>374</v>
      </c>
      <c r="AM7" s="20"/>
      <c r="AN7" s="20"/>
      <c r="AO7" s="20"/>
      <c r="AT7" t="s">
        <v>384</v>
      </c>
    </row>
    <row r="8" spans="2:46">
      <c r="B8" t="s">
        <v>86</v>
      </c>
      <c r="C8" t="s">
        <v>78</v>
      </c>
      <c r="D8" t="s">
        <v>87</v>
      </c>
      <c r="F8" t="s">
        <v>116</v>
      </c>
      <c r="G8" t="s">
        <v>117</v>
      </c>
      <c r="H8" t="s">
        <v>133</v>
      </c>
      <c r="P8" s="8" t="s">
        <v>94</v>
      </c>
      <c r="Q8" s="8" t="s">
        <v>73</v>
      </c>
      <c r="R8" s="8" t="s">
        <v>178</v>
      </c>
      <c r="T8" t="s">
        <v>198</v>
      </c>
      <c r="U8" t="s">
        <v>199</v>
      </c>
      <c r="AD8" t="s">
        <v>120</v>
      </c>
      <c r="AE8" s="16" t="s">
        <v>343</v>
      </c>
      <c r="AF8" s="16"/>
      <c r="AG8" s="16"/>
      <c r="AH8" s="16"/>
    </row>
    <row r="9" spans="2:46">
      <c r="B9" t="s">
        <v>88</v>
      </c>
      <c r="C9" t="s">
        <v>78</v>
      </c>
      <c r="D9" t="s">
        <v>89</v>
      </c>
      <c r="F9" s="8" t="s">
        <v>118</v>
      </c>
      <c r="G9" s="8" t="s">
        <v>119</v>
      </c>
      <c r="H9" s="8">
        <v>1</v>
      </c>
      <c r="P9" t="s">
        <v>179</v>
      </c>
      <c r="Q9" t="s">
        <v>73</v>
      </c>
      <c r="R9" t="s">
        <v>180</v>
      </c>
      <c r="T9" t="s">
        <v>200</v>
      </c>
      <c r="U9" t="s">
        <v>201</v>
      </c>
      <c r="AD9" s="8" t="s">
        <v>122</v>
      </c>
      <c r="AE9" s="20" t="s">
        <v>253</v>
      </c>
      <c r="AF9" s="20"/>
      <c r="AG9" s="20"/>
      <c r="AH9" s="20"/>
      <c r="AJ9" t="s">
        <v>374</v>
      </c>
    </row>
    <row r="10" spans="2:46">
      <c r="B10" s="8" t="s">
        <v>90</v>
      </c>
      <c r="C10" s="8" t="s">
        <v>78</v>
      </c>
      <c r="D10" s="8" t="s">
        <v>91</v>
      </c>
      <c r="F10" t="s">
        <v>120</v>
      </c>
      <c r="G10" t="s">
        <v>121</v>
      </c>
      <c r="H10">
        <v>0</v>
      </c>
      <c r="P10" t="s">
        <v>181</v>
      </c>
      <c r="Q10" t="s">
        <v>73</v>
      </c>
      <c r="R10" t="s">
        <v>182</v>
      </c>
      <c r="T10" t="s">
        <v>202</v>
      </c>
      <c r="U10" t="s">
        <v>203</v>
      </c>
      <c r="AD10" t="s">
        <v>124</v>
      </c>
      <c r="AE10" s="16" t="s">
        <v>344</v>
      </c>
      <c r="AF10" s="16"/>
      <c r="AG10" s="16"/>
      <c r="AH10" s="16"/>
      <c r="AJ10" s="8" t="s">
        <v>190</v>
      </c>
      <c r="AK10" s="20" t="s">
        <v>377</v>
      </c>
      <c r="AL10" s="20"/>
      <c r="AM10" s="20"/>
      <c r="AN10" s="20"/>
      <c r="AO10" s="20"/>
    </row>
    <row r="11" spans="2:46">
      <c r="B11" t="s">
        <v>92</v>
      </c>
      <c r="C11" t="s">
        <v>92</v>
      </c>
      <c r="D11" t="s">
        <v>93</v>
      </c>
      <c r="F11" t="s">
        <v>122</v>
      </c>
      <c r="G11" t="s">
        <v>123</v>
      </c>
      <c r="H11">
        <v>0</v>
      </c>
      <c r="P11" s="8" t="s">
        <v>183</v>
      </c>
      <c r="Q11" s="8" t="s">
        <v>73</v>
      </c>
      <c r="R11" s="8" t="s">
        <v>184</v>
      </c>
      <c r="T11" t="s">
        <v>204</v>
      </c>
      <c r="U11" t="s">
        <v>205</v>
      </c>
      <c r="AD11" s="8" t="s">
        <v>125</v>
      </c>
      <c r="AE11" s="20" t="s">
        <v>345</v>
      </c>
      <c r="AF11" s="20"/>
      <c r="AG11" s="20"/>
      <c r="AH11" s="20"/>
      <c r="AJ11" t="s">
        <v>378</v>
      </c>
      <c r="AK11" s="16" t="s">
        <v>117</v>
      </c>
      <c r="AL11" s="16"/>
      <c r="AM11" s="16"/>
      <c r="AN11" s="16"/>
      <c r="AO11" s="16"/>
    </row>
    <row r="12" spans="2:46">
      <c r="B12" t="s">
        <v>94</v>
      </c>
      <c r="C12" t="s">
        <v>95</v>
      </c>
      <c r="D12" t="s">
        <v>96</v>
      </c>
      <c r="F12" t="s">
        <v>124</v>
      </c>
      <c r="G12" t="s">
        <v>117</v>
      </c>
      <c r="P12" s="8" t="s">
        <v>185</v>
      </c>
      <c r="Q12" s="8" t="s">
        <v>73</v>
      </c>
      <c r="R12" s="8" t="s">
        <v>186</v>
      </c>
      <c r="T12" s="8" t="s">
        <v>206</v>
      </c>
      <c r="U12" s="8" t="s">
        <v>207</v>
      </c>
      <c r="AD12" t="s">
        <v>127</v>
      </c>
      <c r="AE12" s="16" t="s">
        <v>346</v>
      </c>
      <c r="AF12" s="16"/>
      <c r="AG12" s="16"/>
      <c r="AH12" s="16"/>
      <c r="AJ12" s="8" t="s">
        <v>379</v>
      </c>
      <c r="AK12" s="20" t="s">
        <v>380</v>
      </c>
      <c r="AL12" s="20"/>
      <c r="AM12" s="20"/>
      <c r="AN12" s="20"/>
      <c r="AO12" s="20"/>
    </row>
    <row r="13" spans="2:46">
      <c r="B13" s="8" t="s">
        <v>97</v>
      </c>
      <c r="C13" s="8" t="s">
        <v>73</v>
      </c>
      <c r="D13" s="8" t="s">
        <v>98</v>
      </c>
      <c r="F13" t="s">
        <v>125</v>
      </c>
      <c r="G13" t="s">
        <v>126</v>
      </c>
      <c r="H13">
        <v>0</v>
      </c>
      <c r="P13" t="s">
        <v>97</v>
      </c>
      <c r="Q13" t="s">
        <v>73</v>
      </c>
      <c r="R13" t="s">
        <v>187</v>
      </c>
      <c r="T13" t="s">
        <v>208</v>
      </c>
      <c r="U13" t="s">
        <v>117</v>
      </c>
      <c r="W13" s="16" t="s">
        <v>334</v>
      </c>
      <c r="X13" s="16"/>
      <c r="AD13" s="8" t="s">
        <v>223</v>
      </c>
      <c r="AE13" s="20" t="s">
        <v>347</v>
      </c>
      <c r="AF13" s="20"/>
      <c r="AG13" s="20"/>
      <c r="AH13" s="20"/>
    </row>
    <row r="14" spans="2:46">
      <c r="B14" t="s">
        <v>100</v>
      </c>
      <c r="C14" t="s">
        <v>73</v>
      </c>
      <c r="D14" t="s">
        <v>99</v>
      </c>
      <c r="F14" t="s">
        <v>127</v>
      </c>
      <c r="G14" t="s">
        <v>117</v>
      </c>
      <c r="P14" t="s">
        <v>188</v>
      </c>
      <c r="Q14" t="s">
        <v>73</v>
      </c>
      <c r="R14" t="s">
        <v>189</v>
      </c>
      <c r="T14" s="8" t="s">
        <v>209</v>
      </c>
      <c r="U14" s="8" t="s">
        <v>210</v>
      </c>
      <c r="W14" s="20" t="s">
        <v>335</v>
      </c>
      <c r="X14" s="20"/>
      <c r="Y14" s="20"/>
      <c r="Z14" s="20"/>
      <c r="AA14" s="20"/>
      <c r="AB14" s="8" t="s">
        <v>73</v>
      </c>
    </row>
    <row r="15" spans="2:46">
      <c r="B15" t="s">
        <v>101</v>
      </c>
      <c r="C15" t="s">
        <v>73</v>
      </c>
      <c r="D15" t="s">
        <v>102</v>
      </c>
      <c r="F15" t="s">
        <v>128</v>
      </c>
      <c r="G15" t="s">
        <v>129</v>
      </c>
      <c r="H15">
        <v>0</v>
      </c>
      <c r="T15" t="s">
        <v>211</v>
      </c>
      <c r="U15" t="s">
        <v>212</v>
      </c>
      <c r="W15" s="20" t="s">
        <v>348</v>
      </c>
      <c r="X15" s="20"/>
      <c r="Y15" s="20"/>
      <c r="Z15" s="20"/>
      <c r="AA15" s="20"/>
      <c r="AB15" s="8" t="s">
        <v>73</v>
      </c>
    </row>
    <row r="16" spans="2:46">
      <c r="B16" t="s">
        <v>103</v>
      </c>
      <c r="C16" t="s">
        <v>78</v>
      </c>
      <c r="D16" t="s">
        <v>104</v>
      </c>
      <c r="F16" t="s">
        <v>130</v>
      </c>
      <c r="G16" t="s">
        <v>117</v>
      </c>
      <c r="P16" s="16" t="s">
        <v>333</v>
      </c>
      <c r="Q16" s="16"/>
      <c r="T16" t="s">
        <v>213</v>
      </c>
      <c r="U16" t="s">
        <v>214</v>
      </c>
      <c r="W16" s="20" t="s">
        <v>337</v>
      </c>
      <c r="X16" s="20"/>
      <c r="Y16" s="20"/>
      <c r="Z16" s="20"/>
      <c r="AA16" s="20"/>
      <c r="AB16" s="8" t="s">
        <v>73</v>
      </c>
      <c r="AC16" s="12" t="s">
        <v>349</v>
      </c>
    </row>
    <row r="17" spans="2:34">
      <c r="B17" t="s">
        <v>105</v>
      </c>
      <c r="C17" t="s">
        <v>75</v>
      </c>
      <c r="D17" t="s">
        <v>106</v>
      </c>
      <c r="F17" s="8" t="s">
        <v>131</v>
      </c>
      <c r="G17" s="8" t="s">
        <v>132</v>
      </c>
      <c r="H17" s="8">
        <v>1</v>
      </c>
      <c r="P17" s="8" t="s">
        <v>11</v>
      </c>
      <c r="Q17" s="8" t="s">
        <v>73</v>
      </c>
      <c r="R17" s="8" t="s">
        <v>278</v>
      </c>
      <c r="T17" t="s">
        <v>139</v>
      </c>
      <c r="U17" t="s">
        <v>215</v>
      </c>
      <c r="W17" s="22" t="s">
        <v>336</v>
      </c>
      <c r="X17" s="22"/>
      <c r="Y17" s="22"/>
      <c r="Z17" s="22"/>
      <c r="AA17" s="22"/>
      <c r="AB17" s="11" t="s">
        <v>73</v>
      </c>
    </row>
    <row r="18" spans="2:34">
      <c r="B18" t="s">
        <v>107</v>
      </c>
      <c r="C18" t="s">
        <v>78</v>
      </c>
      <c r="D18" t="s">
        <v>108</v>
      </c>
      <c r="F18" s="8" t="s">
        <v>134</v>
      </c>
      <c r="G18" s="8" t="s">
        <v>135</v>
      </c>
      <c r="H18" s="8">
        <v>1</v>
      </c>
      <c r="J18" s="16" t="s">
        <v>165</v>
      </c>
      <c r="K18" s="16"/>
      <c r="L18" s="7"/>
      <c r="P18" s="8" t="s">
        <v>82</v>
      </c>
      <c r="Q18" s="8" t="s">
        <v>73</v>
      </c>
      <c r="R18" s="8" t="s">
        <v>257</v>
      </c>
      <c r="T18" t="s">
        <v>141</v>
      </c>
      <c r="U18" t="s">
        <v>216</v>
      </c>
      <c r="W18" t="s">
        <v>117</v>
      </c>
      <c r="AB18" t="s">
        <v>338</v>
      </c>
      <c r="AD18" s="16" t="s">
        <v>363</v>
      </c>
      <c r="AE18" s="16"/>
      <c r="AG18" s="7"/>
      <c r="AH18" s="7"/>
    </row>
    <row r="19" spans="2:34">
      <c r="B19" t="s">
        <v>109</v>
      </c>
      <c r="C19" t="s">
        <v>78</v>
      </c>
      <c r="D19" t="s">
        <v>110</v>
      </c>
      <c r="F19" s="8" t="s">
        <v>136</v>
      </c>
      <c r="G19" s="8" t="s">
        <v>137</v>
      </c>
      <c r="H19" s="8">
        <v>1</v>
      </c>
      <c r="J19" s="8" t="s">
        <v>11</v>
      </c>
      <c r="K19" s="8" t="s">
        <v>166</v>
      </c>
      <c r="L19" s="8" t="s">
        <v>49</v>
      </c>
      <c r="P19" s="8" t="s">
        <v>84</v>
      </c>
      <c r="Q19" s="8" t="s">
        <v>73</v>
      </c>
      <c r="R19" s="8" t="s">
        <v>279</v>
      </c>
      <c r="T19" t="s">
        <v>143</v>
      </c>
      <c r="U19" t="s">
        <v>217</v>
      </c>
      <c r="AD19" s="8" t="s">
        <v>11</v>
      </c>
      <c r="AE19" s="8" t="s">
        <v>364</v>
      </c>
      <c r="AF19" s="20" t="s">
        <v>365</v>
      </c>
      <c r="AG19" s="20"/>
      <c r="AH19" s="20"/>
    </row>
    <row r="20" spans="2:34">
      <c r="J20" t="s">
        <v>100</v>
      </c>
      <c r="K20" t="s">
        <v>167</v>
      </c>
      <c r="L20" t="s">
        <v>117</v>
      </c>
      <c r="P20" s="8" t="s">
        <v>86</v>
      </c>
      <c r="Q20" s="8" t="s">
        <v>73</v>
      </c>
      <c r="R20" s="8" t="s">
        <v>258</v>
      </c>
      <c r="T20" s="8" t="s">
        <v>218</v>
      </c>
      <c r="U20" s="8" t="s">
        <v>219</v>
      </c>
      <c r="W20" s="21" t="s">
        <v>350</v>
      </c>
      <c r="X20" s="21"/>
      <c r="Y20" s="21"/>
      <c r="AD20" s="11" t="s">
        <v>269</v>
      </c>
      <c r="AE20" s="11" t="s">
        <v>338</v>
      </c>
      <c r="AF20" s="22" t="s">
        <v>366</v>
      </c>
      <c r="AG20" s="22"/>
      <c r="AH20" s="22"/>
    </row>
    <row r="21" spans="2:34">
      <c r="F21" s="14" t="s">
        <v>138</v>
      </c>
      <c r="G21" s="14"/>
      <c r="J21" t="s">
        <v>168</v>
      </c>
      <c r="K21" t="s">
        <v>169</v>
      </c>
      <c r="L21" t="s">
        <v>117</v>
      </c>
      <c r="P21" t="s">
        <v>94</v>
      </c>
      <c r="Q21" t="s">
        <v>73</v>
      </c>
      <c r="R21" t="s">
        <v>155</v>
      </c>
      <c r="T21" t="s">
        <v>124</v>
      </c>
      <c r="U21" t="s">
        <v>220</v>
      </c>
      <c r="W21" s="8" t="s">
        <v>11</v>
      </c>
      <c r="X21" s="8" t="s">
        <v>351</v>
      </c>
      <c r="Y21" s="20" t="s">
        <v>352</v>
      </c>
      <c r="Z21" s="20"/>
      <c r="AA21" s="20"/>
      <c r="AB21" s="20"/>
      <c r="AD21" t="s">
        <v>367</v>
      </c>
      <c r="AE21" t="s">
        <v>368</v>
      </c>
      <c r="AF21" s="16" t="s">
        <v>117</v>
      </c>
      <c r="AG21" s="16"/>
      <c r="AH21" s="16"/>
    </row>
    <row r="22" spans="2:34">
      <c r="F22" t="s">
        <v>139</v>
      </c>
      <c r="G22" t="s">
        <v>140</v>
      </c>
      <c r="J22" t="s">
        <v>170</v>
      </c>
      <c r="K22" t="s">
        <v>171</v>
      </c>
      <c r="L22" t="s">
        <v>172</v>
      </c>
      <c r="P22" s="8" t="s">
        <v>179</v>
      </c>
      <c r="Q22" s="8" t="s">
        <v>73</v>
      </c>
      <c r="R22" s="8" t="s">
        <v>229</v>
      </c>
      <c r="T22" t="s">
        <v>125</v>
      </c>
      <c r="U22" t="s">
        <v>221</v>
      </c>
      <c r="W22" t="s">
        <v>183</v>
      </c>
      <c r="X22" t="s">
        <v>73</v>
      </c>
      <c r="Y22" s="16" t="s">
        <v>117</v>
      </c>
      <c r="Z22" s="16"/>
      <c r="AA22" s="16"/>
      <c r="AB22" s="16"/>
      <c r="AD22" s="8" t="s">
        <v>369</v>
      </c>
      <c r="AE22" s="8" t="s">
        <v>370</v>
      </c>
      <c r="AF22" s="20" t="s">
        <v>371</v>
      </c>
      <c r="AG22" s="20"/>
      <c r="AH22" s="20"/>
    </row>
    <row r="23" spans="2:34">
      <c r="F23" t="s">
        <v>141</v>
      </c>
      <c r="G23" t="s">
        <v>142</v>
      </c>
      <c r="J23" s="8" t="s">
        <v>173</v>
      </c>
      <c r="K23" s="8" t="s">
        <v>386</v>
      </c>
      <c r="L23" s="8" t="s">
        <v>333</v>
      </c>
      <c r="P23" s="8" t="s">
        <v>181</v>
      </c>
      <c r="Q23" s="8" t="s">
        <v>73</v>
      </c>
      <c r="R23" s="8" t="s">
        <v>259</v>
      </c>
      <c r="T23" t="s">
        <v>127</v>
      </c>
      <c r="U23" t="s">
        <v>222</v>
      </c>
      <c r="W23" s="8" t="s">
        <v>185</v>
      </c>
      <c r="X23" s="8" t="s">
        <v>353</v>
      </c>
      <c r="Y23" s="20" t="s">
        <v>354</v>
      </c>
      <c r="Z23" s="20"/>
      <c r="AA23" s="20"/>
      <c r="AB23" s="20"/>
    </row>
    <row r="24" spans="2:34">
      <c r="F24" t="s">
        <v>143</v>
      </c>
      <c r="G24" t="s">
        <v>145</v>
      </c>
      <c r="P24" t="s">
        <v>183</v>
      </c>
      <c r="Q24" t="s">
        <v>73</v>
      </c>
      <c r="R24" t="s">
        <v>117</v>
      </c>
      <c r="T24" s="8" t="s">
        <v>223</v>
      </c>
      <c r="U24" s="8" t="s">
        <v>224</v>
      </c>
      <c r="W24" t="s">
        <v>103</v>
      </c>
      <c r="X24" t="s">
        <v>355</v>
      </c>
      <c r="Y24" s="16" t="s">
        <v>117</v>
      </c>
      <c r="Z24" s="16"/>
      <c r="AA24" s="16"/>
      <c r="AB24" s="16"/>
    </row>
    <row r="25" spans="2:34">
      <c r="F25" t="s">
        <v>144</v>
      </c>
      <c r="G25" t="s">
        <v>146</v>
      </c>
      <c r="P25" t="s">
        <v>185</v>
      </c>
      <c r="Q25" t="s">
        <v>73</v>
      </c>
      <c r="R25" t="s">
        <v>260</v>
      </c>
      <c r="W25" s="8" t="s">
        <v>269</v>
      </c>
      <c r="X25" s="8" t="s">
        <v>353</v>
      </c>
      <c r="Y25" s="20" t="s">
        <v>356</v>
      </c>
      <c r="Z25" s="20"/>
      <c r="AA25" s="20"/>
      <c r="AB25" s="20"/>
    </row>
    <row r="26" spans="2:34">
      <c r="F26" t="s">
        <v>147</v>
      </c>
      <c r="G26" t="s">
        <v>148</v>
      </c>
      <c r="P26" t="s">
        <v>97</v>
      </c>
      <c r="Q26" t="s">
        <v>73</v>
      </c>
      <c r="R26" t="s">
        <v>261</v>
      </c>
      <c r="T26" s="16" t="s">
        <v>225</v>
      </c>
      <c r="U26" s="16"/>
      <c r="W26" t="s">
        <v>357</v>
      </c>
      <c r="X26" t="s">
        <v>73</v>
      </c>
      <c r="Y26" s="16" t="s">
        <v>117</v>
      </c>
      <c r="Z26" s="16"/>
      <c r="AA26" s="16"/>
      <c r="AB26" s="16"/>
    </row>
    <row r="27" spans="2:34">
      <c r="F27" t="s">
        <v>149</v>
      </c>
      <c r="G27" t="s">
        <v>150</v>
      </c>
      <c r="P27" s="8" t="s">
        <v>188</v>
      </c>
      <c r="Q27" s="8" t="s">
        <v>73</v>
      </c>
      <c r="R27" s="8" t="s">
        <v>262</v>
      </c>
      <c r="T27" s="8" t="s">
        <v>190</v>
      </c>
      <c r="U27" s="8" t="s">
        <v>226</v>
      </c>
      <c r="W27" s="8" t="s">
        <v>358</v>
      </c>
      <c r="X27" s="8" t="s">
        <v>359</v>
      </c>
      <c r="Y27" s="20" t="s">
        <v>360</v>
      </c>
      <c r="Z27" s="20"/>
      <c r="AA27" s="20"/>
      <c r="AB27" s="20"/>
    </row>
    <row r="28" spans="2:34">
      <c r="F28" t="s">
        <v>122</v>
      </c>
      <c r="G28" t="s">
        <v>151</v>
      </c>
      <c r="P28" s="8" t="s">
        <v>100</v>
      </c>
      <c r="Q28" s="8" t="s">
        <v>73</v>
      </c>
      <c r="R28" s="8" t="s">
        <v>263</v>
      </c>
      <c r="T28" t="s">
        <v>227</v>
      </c>
      <c r="U28" t="s">
        <v>117</v>
      </c>
      <c r="W28" s="11" t="s">
        <v>168</v>
      </c>
      <c r="X28" s="11" t="s">
        <v>169</v>
      </c>
      <c r="Y28" s="22" t="s">
        <v>361</v>
      </c>
      <c r="Z28" s="22"/>
      <c r="AA28" s="22"/>
      <c r="AB28" s="22"/>
    </row>
    <row r="29" spans="2:34">
      <c r="F29" t="s">
        <v>124</v>
      </c>
      <c r="G29" t="s">
        <v>152</v>
      </c>
      <c r="P29" t="s">
        <v>101</v>
      </c>
      <c r="Q29" t="s">
        <v>73</v>
      </c>
      <c r="R29" t="s">
        <v>264</v>
      </c>
      <c r="T29" t="s">
        <v>131</v>
      </c>
      <c r="U29" t="s">
        <v>228</v>
      </c>
      <c r="W29" t="s">
        <v>170</v>
      </c>
      <c r="X29" t="s">
        <v>362</v>
      </c>
      <c r="Y29" s="16" t="s">
        <v>117</v>
      </c>
      <c r="Z29" s="16"/>
      <c r="AA29" s="16"/>
      <c r="AB29" s="16"/>
    </row>
    <row r="30" spans="2:34">
      <c r="F30" t="s">
        <v>125</v>
      </c>
      <c r="G30" t="s">
        <v>117</v>
      </c>
      <c r="P30" s="11" t="s">
        <v>103</v>
      </c>
      <c r="Q30" s="11" t="s">
        <v>73</v>
      </c>
      <c r="R30" s="11" t="s">
        <v>265</v>
      </c>
      <c r="T30" s="8" t="s">
        <v>134</v>
      </c>
      <c r="U30" s="8" t="s">
        <v>229</v>
      </c>
    </row>
    <row r="31" spans="2:34">
      <c r="F31" t="s">
        <v>127</v>
      </c>
      <c r="G31" t="s">
        <v>153</v>
      </c>
      <c r="P31" s="8" t="s">
        <v>266</v>
      </c>
      <c r="Q31" s="8" t="s">
        <v>73</v>
      </c>
      <c r="R31" s="8" t="s">
        <v>267</v>
      </c>
      <c r="T31" s="8" t="s">
        <v>136</v>
      </c>
      <c r="U31" s="8" t="s">
        <v>230</v>
      </c>
    </row>
    <row r="32" spans="2:34">
      <c r="F32" t="s">
        <v>128</v>
      </c>
      <c r="G32" t="s">
        <v>154</v>
      </c>
      <c r="P32" t="s">
        <v>105</v>
      </c>
      <c r="Q32" t="s">
        <v>73</v>
      </c>
      <c r="R32" t="s">
        <v>268</v>
      </c>
    </row>
    <row r="33" spans="6:21">
      <c r="F33" t="s">
        <v>130</v>
      </c>
      <c r="G33" t="s">
        <v>155</v>
      </c>
      <c r="P33" t="s">
        <v>269</v>
      </c>
      <c r="Q33" t="s">
        <v>73</v>
      </c>
      <c r="R33" t="s">
        <v>270</v>
      </c>
      <c r="T33" s="16" t="s">
        <v>180</v>
      </c>
      <c r="U33" s="16"/>
    </row>
    <row r="34" spans="6:21">
      <c r="F34" t="s">
        <v>156</v>
      </c>
      <c r="G34" t="s">
        <v>117</v>
      </c>
      <c r="P34" t="s">
        <v>271</v>
      </c>
      <c r="Q34" t="s">
        <v>73</v>
      </c>
      <c r="R34" t="s">
        <v>272</v>
      </c>
      <c r="T34" t="s">
        <v>231</v>
      </c>
      <c r="U34" t="s">
        <v>232</v>
      </c>
    </row>
    <row r="35" spans="6:21">
      <c r="P35" t="s">
        <v>273</v>
      </c>
      <c r="Q35" t="s">
        <v>274</v>
      </c>
      <c r="R35" t="s">
        <v>117</v>
      </c>
      <c r="T35" t="s">
        <v>233</v>
      </c>
      <c r="U35" t="s">
        <v>234</v>
      </c>
    </row>
    <row r="36" spans="6:21">
      <c r="F36" s="14" t="s">
        <v>157</v>
      </c>
      <c r="G36" s="14"/>
      <c r="P36" t="s">
        <v>275</v>
      </c>
      <c r="Q36" t="s">
        <v>276</v>
      </c>
      <c r="R36" t="s">
        <v>277</v>
      </c>
      <c r="T36" t="s">
        <v>235</v>
      </c>
      <c r="U36" t="s">
        <v>236</v>
      </c>
    </row>
    <row r="37" spans="6:21">
      <c r="F37" s="8" t="s">
        <v>124</v>
      </c>
      <c r="G37" s="8" t="s">
        <v>158</v>
      </c>
      <c r="T37" t="s">
        <v>237</v>
      </c>
      <c r="U37" t="s">
        <v>117</v>
      </c>
    </row>
    <row r="38" spans="6:21">
      <c r="F38" s="8" t="s">
        <v>125</v>
      </c>
      <c r="G38" s="23" t="s">
        <v>239</v>
      </c>
      <c r="H38" s="23"/>
      <c r="I38" s="23"/>
      <c r="P38" s="16" t="s">
        <v>280</v>
      </c>
      <c r="Q38" s="16"/>
      <c r="T38" s="8" t="s">
        <v>136</v>
      </c>
      <c r="U38" s="8" t="s">
        <v>238</v>
      </c>
    </row>
    <row r="39" spans="6:21">
      <c r="F39" t="s">
        <v>159</v>
      </c>
      <c r="G39" t="s">
        <v>160</v>
      </c>
    </row>
    <row r="40" spans="6:21">
      <c r="F40" s="8" t="s">
        <v>161</v>
      </c>
      <c r="G40" s="8" t="s">
        <v>162</v>
      </c>
      <c r="T40" s="16" t="s">
        <v>184</v>
      </c>
      <c r="U40" s="16"/>
    </row>
    <row r="41" spans="6:21">
      <c r="T41" s="8" t="s">
        <v>231</v>
      </c>
      <c r="U41" s="8" t="s">
        <v>240</v>
      </c>
    </row>
    <row r="42" spans="6:21">
      <c r="F42" s="14"/>
      <c r="G42" s="14"/>
      <c r="T42" s="8" t="s">
        <v>113</v>
      </c>
      <c r="U42" s="8" t="s">
        <v>241</v>
      </c>
    </row>
    <row r="44" spans="6:21">
      <c r="T44" s="16" t="s">
        <v>186</v>
      </c>
      <c r="U44" s="16"/>
    </row>
    <row r="45" spans="6:21">
      <c r="T45" t="s">
        <v>242</v>
      </c>
      <c r="U45" t="s">
        <v>117</v>
      </c>
    </row>
    <row r="46" spans="6:21">
      <c r="T46" t="s">
        <v>198</v>
      </c>
      <c r="U46" t="s">
        <v>243</v>
      </c>
    </row>
    <row r="47" spans="6:21">
      <c r="T47" t="s">
        <v>200</v>
      </c>
      <c r="U47" t="s">
        <v>244</v>
      </c>
    </row>
    <row r="48" spans="6:21">
      <c r="T48" t="s">
        <v>202</v>
      </c>
      <c r="U48" t="s">
        <v>245</v>
      </c>
    </row>
    <row r="49" spans="16:21">
      <c r="T49" s="8" t="s">
        <v>204</v>
      </c>
      <c r="U49" s="8" t="s">
        <v>246</v>
      </c>
    </row>
    <row r="50" spans="16:21">
      <c r="T50" t="s">
        <v>247</v>
      </c>
      <c r="U50" t="s">
        <v>117</v>
      </c>
    </row>
    <row r="51" spans="16:21">
      <c r="T51" s="8" t="s">
        <v>208</v>
      </c>
      <c r="U51" s="8" t="s">
        <v>248</v>
      </c>
    </row>
    <row r="52" spans="16:21">
      <c r="T52" s="8" t="s">
        <v>209</v>
      </c>
      <c r="U52" s="8" t="s">
        <v>249</v>
      </c>
    </row>
    <row r="53" spans="16:21">
      <c r="T53" s="8" t="s">
        <v>211</v>
      </c>
      <c r="U53" s="8" t="s">
        <v>250</v>
      </c>
    </row>
    <row r="54" spans="16:21">
      <c r="T54" s="8" t="s">
        <v>213</v>
      </c>
      <c r="U54" s="8" t="s">
        <v>251</v>
      </c>
    </row>
    <row r="55" spans="16:21">
      <c r="T55" t="s">
        <v>252</v>
      </c>
      <c r="U55" t="s">
        <v>117</v>
      </c>
    </row>
    <row r="56" spans="16:21">
      <c r="T56" s="8" t="s">
        <v>120</v>
      </c>
      <c r="U56" s="8" t="s">
        <v>253</v>
      </c>
    </row>
    <row r="57" spans="16:21">
      <c r="T57" s="8" t="s">
        <v>122</v>
      </c>
      <c r="U57" s="8" t="s">
        <v>254</v>
      </c>
    </row>
    <row r="58" spans="16:21">
      <c r="T58" s="9" t="s">
        <v>255</v>
      </c>
      <c r="U58" s="9" t="s">
        <v>117</v>
      </c>
    </row>
    <row r="59" spans="16:21">
      <c r="P59" s="5" t="s">
        <v>259</v>
      </c>
      <c r="Q59" s="5"/>
      <c r="R59" s="5"/>
      <c r="T59" s="8" t="s">
        <v>136</v>
      </c>
      <c r="U59" s="8" t="s">
        <v>256</v>
      </c>
    </row>
    <row r="60" spans="16:21">
      <c r="P60" t="s">
        <v>242</v>
      </c>
      <c r="Q60" s="16" t="s">
        <v>281</v>
      </c>
      <c r="R60" s="16"/>
    </row>
    <row r="61" spans="16:21">
      <c r="P61" t="s">
        <v>198</v>
      </c>
      <c r="Q61" s="16" t="s">
        <v>282</v>
      </c>
      <c r="R61" s="16"/>
      <c r="T61" s="21" t="s">
        <v>310</v>
      </c>
      <c r="U61" s="21"/>
    </row>
    <row r="62" spans="16:21">
      <c r="P62" t="s">
        <v>200</v>
      </c>
      <c r="Q62" s="16" t="s">
        <v>283</v>
      </c>
      <c r="R62" s="16"/>
      <c r="T62" t="s">
        <v>11</v>
      </c>
      <c r="U62" t="s">
        <v>311</v>
      </c>
    </row>
    <row r="63" spans="16:21">
      <c r="P63" t="s">
        <v>202</v>
      </c>
      <c r="Q63" s="16" t="s">
        <v>284</v>
      </c>
      <c r="R63" s="16"/>
      <c r="T63" t="s">
        <v>312</v>
      </c>
      <c r="U63" t="s">
        <v>313</v>
      </c>
    </row>
    <row r="64" spans="16:21">
      <c r="P64" t="s">
        <v>204</v>
      </c>
      <c r="Q64" s="16" t="s">
        <v>285</v>
      </c>
      <c r="R64" s="16"/>
      <c r="T64" t="s">
        <v>314</v>
      </c>
      <c r="U64" t="s">
        <v>315</v>
      </c>
    </row>
    <row r="65" spans="16:21">
      <c r="P65" t="s">
        <v>286</v>
      </c>
      <c r="Q65" s="16" t="s">
        <v>287</v>
      </c>
      <c r="R65" s="16"/>
      <c r="T65" t="s">
        <v>83</v>
      </c>
      <c r="U65" t="s">
        <v>316</v>
      </c>
    </row>
    <row r="66" spans="16:21">
      <c r="P66" t="s">
        <v>288</v>
      </c>
      <c r="Q66" s="16" t="s">
        <v>289</v>
      </c>
      <c r="R66" s="16"/>
      <c r="T66" t="s">
        <v>84</v>
      </c>
      <c r="U66" t="s">
        <v>317</v>
      </c>
    </row>
    <row r="67" spans="16:21">
      <c r="P67" s="8" t="s">
        <v>290</v>
      </c>
      <c r="Q67" s="20" t="s">
        <v>291</v>
      </c>
      <c r="R67" s="20"/>
    </row>
    <row r="68" spans="16:21">
      <c r="P68" t="s">
        <v>292</v>
      </c>
      <c r="Q68" s="16" t="s">
        <v>293</v>
      </c>
      <c r="R68" s="16"/>
      <c r="T68" s="16" t="s">
        <v>320</v>
      </c>
      <c r="U68" s="16"/>
    </row>
    <row r="69" spans="16:21">
      <c r="P69" t="s">
        <v>208</v>
      </c>
      <c r="Q69" s="16" t="s">
        <v>294</v>
      </c>
      <c r="R69" s="16"/>
      <c r="T69" t="s">
        <v>11</v>
      </c>
      <c r="U69" t="s">
        <v>321</v>
      </c>
    </row>
    <row r="70" spans="16:21">
      <c r="P70" s="8" t="s">
        <v>209</v>
      </c>
      <c r="Q70" s="20" t="s">
        <v>295</v>
      </c>
      <c r="R70" s="20"/>
      <c r="T70" t="s">
        <v>312</v>
      </c>
      <c r="U70" t="s">
        <v>322</v>
      </c>
    </row>
    <row r="71" spans="16:21">
      <c r="P71" t="s">
        <v>211</v>
      </c>
      <c r="Q71" s="16" t="s">
        <v>296</v>
      </c>
      <c r="R71" s="16"/>
      <c r="T71" t="s">
        <v>323</v>
      </c>
      <c r="U71" t="s">
        <v>324</v>
      </c>
    </row>
    <row r="72" spans="16:21">
      <c r="P72" t="s">
        <v>213</v>
      </c>
      <c r="Q72" s="16" t="s">
        <v>297</v>
      </c>
      <c r="R72" s="16"/>
      <c r="T72" t="s">
        <v>82</v>
      </c>
      <c r="U72" t="s">
        <v>325</v>
      </c>
    </row>
    <row r="73" spans="16:21">
      <c r="P73" s="8" t="s">
        <v>139</v>
      </c>
      <c r="Q73" s="20" t="s">
        <v>298</v>
      </c>
      <c r="R73" s="20"/>
    </row>
    <row r="74" spans="16:21">
      <c r="P74" s="8" t="s">
        <v>141</v>
      </c>
      <c r="Q74" s="20" t="s">
        <v>299</v>
      </c>
      <c r="R74" s="20"/>
      <c r="T74" s="16" t="s">
        <v>330</v>
      </c>
      <c r="U74" s="16"/>
    </row>
    <row r="75" spans="16:21">
      <c r="P75" s="9" t="s">
        <v>143</v>
      </c>
      <c r="Q75" s="16" t="s">
        <v>300</v>
      </c>
      <c r="R75" s="16"/>
    </row>
    <row r="76" spans="16:21">
      <c r="P76" s="8" t="s">
        <v>218</v>
      </c>
      <c r="Q76" s="8" t="s">
        <v>301</v>
      </c>
      <c r="R76" s="8"/>
    </row>
    <row r="77" spans="16:21">
      <c r="P77" s="9" t="s">
        <v>302</v>
      </c>
      <c r="Q77" t="s">
        <v>117</v>
      </c>
    </row>
    <row r="78" spans="16:21">
      <c r="P78" s="8" t="s">
        <v>128</v>
      </c>
      <c r="Q78" s="20" t="s">
        <v>303</v>
      </c>
      <c r="R78" s="20"/>
    </row>
    <row r="79" spans="16:21">
      <c r="P79" s="9" t="s">
        <v>130</v>
      </c>
      <c r="Q79" s="16" t="s">
        <v>304</v>
      </c>
      <c r="R79" s="16"/>
    </row>
    <row r="80" spans="16:21">
      <c r="P80" s="8" t="s">
        <v>131</v>
      </c>
      <c r="Q80" s="20" t="s">
        <v>305</v>
      </c>
      <c r="R80" s="20"/>
    </row>
    <row r="81" spans="16:18">
      <c r="P81" s="9" t="s">
        <v>134</v>
      </c>
      <c r="Q81" s="16" t="s">
        <v>306</v>
      </c>
      <c r="R81" s="16"/>
    </row>
    <row r="82" spans="16:18">
      <c r="P82" s="8" t="s">
        <v>136</v>
      </c>
      <c r="Q82" s="8" t="s">
        <v>307</v>
      </c>
      <c r="R82" s="8"/>
    </row>
    <row r="84" spans="16:18">
      <c r="P84" s="21" t="s">
        <v>262</v>
      </c>
      <c r="Q84" s="21"/>
    </row>
    <row r="85" spans="16:18">
      <c r="P85" t="s">
        <v>308</v>
      </c>
      <c r="Q85" t="s">
        <v>117</v>
      </c>
    </row>
    <row r="86" spans="16:18">
      <c r="P86" t="s">
        <v>309</v>
      </c>
      <c r="Q86" s="16" t="s">
        <v>310</v>
      </c>
      <c r="R86" s="16"/>
    </row>
    <row r="87" spans="16:18">
      <c r="P87" s="8" t="s">
        <v>318</v>
      </c>
      <c r="Q87" s="20" t="s">
        <v>319</v>
      </c>
      <c r="R87" s="20"/>
    </row>
    <row r="88" spans="16:18">
      <c r="P88" s="8" t="s">
        <v>161</v>
      </c>
      <c r="Q88" s="20" t="s">
        <v>320</v>
      </c>
      <c r="R88" s="20"/>
    </row>
    <row r="89" spans="16:18">
      <c r="P89" s="10"/>
    </row>
    <row r="90" spans="16:18">
      <c r="P90" s="16" t="s">
        <v>326</v>
      </c>
      <c r="Q90" s="16"/>
      <c r="R90" s="16"/>
    </row>
    <row r="91" spans="16:18">
      <c r="P91" t="s">
        <v>327</v>
      </c>
      <c r="Q91" t="s">
        <v>117</v>
      </c>
    </row>
    <row r="92" spans="16:18">
      <c r="P92" t="s">
        <v>328</v>
      </c>
      <c r="Q92" s="16" t="s">
        <v>329</v>
      </c>
      <c r="R92" s="16"/>
    </row>
    <row r="93" spans="16:18">
      <c r="P93" t="s">
        <v>309</v>
      </c>
      <c r="Q93" s="16" t="s">
        <v>330</v>
      </c>
      <c r="R93" s="16"/>
    </row>
    <row r="94" spans="16:18">
      <c r="P94" s="8" t="s">
        <v>318</v>
      </c>
      <c r="Q94" s="20" t="s">
        <v>331</v>
      </c>
      <c r="R94" s="20"/>
    </row>
    <row r="95" spans="16:18">
      <c r="P95" s="9" t="s">
        <v>161</v>
      </c>
      <c r="Q95" s="16" t="s">
        <v>332</v>
      </c>
      <c r="R95" s="16"/>
    </row>
  </sheetData>
  <mergeCells count="88">
    <mergeCell ref="AP5:AR5"/>
    <mergeCell ref="AK10:AO10"/>
    <mergeCell ref="AK11:AO11"/>
    <mergeCell ref="AK12:AO12"/>
    <mergeCell ref="AJ3:AM3"/>
    <mergeCell ref="AL4:AO4"/>
    <mergeCell ref="AL5:AO5"/>
    <mergeCell ref="AL6:AO6"/>
    <mergeCell ref="AL7:AO7"/>
    <mergeCell ref="T44:U44"/>
    <mergeCell ref="P16:Q16"/>
    <mergeCell ref="P3:Q3"/>
    <mergeCell ref="T3:U3"/>
    <mergeCell ref="T26:U26"/>
    <mergeCell ref="T33:U33"/>
    <mergeCell ref="T40:U40"/>
    <mergeCell ref="J3:K3"/>
    <mergeCell ref="J18:K18"/>
    <mergeCell ref="P38:Q38"/>
    <mergeCell ref="G38:I38"/>
    <mergeCell ref="Q60:R60"/>
    <mergeCell ref="F3:G3"/>
    <mergeCell ref="F7:G7"/>
    <mergeCell ref="F21:G21"/>
    <mergeCell ref="F36:G36"/>
    <mergeCell ref="F42:G42"/>
    <mergeCell ref="Q61:R61"/>
    <mergeCell ref="Q62:R62"/>
    <mergeCell ref="Q63:R63"/>
    <mergeCell ref="Q64:R64"/>
    <mergeCell ref="Q74:R74"/>
    <mergeCell ref="Q65:R65"/>
    <mergeCell ref="Q66:R66"/>
    <mergeCell ref="Q67:R67"/>
    <mergeCell ref="Q68:R68"/>
    <mergeCell ref="Q69:R69"/>
    <mergeCell ref="Q94:R94"/>
    <mergeCell ref="P84:Q84"/>
    <mergeCell ref="Q86:R86"/>
    <mergeCell ref="T61:U61"/>
    <mergeCell ref="Q87:R87"/>
    <mergeCell ref="Q88:R88"/>
    <mergeCell ref="T68:U68"/>
    <mergeCell ref="Q75:R75"/>
    <mergeCell ref="Q78:R78"/>
    <mergeCell ref="Q79:R79"/>
    <mergeCell ref="Q80:R80"/>
    <mergeCell ref="Q81:R81"/>
    <mergeCell ref="Q70:R70"/>
    <mergeCell ref="Q71:R71"/>
    <mergeCell ref="Q72:R72"/>
    <mergeCell ref="Q73:R73"/>
    <mergeCell ref="Q95:R95"/>
    <mergeCell ref="W13:X13"/>
    <mergeCell ref="W14:AA14"/>
    <mergeCell ref="W15:AA15"/>
    <mergeCell ref="W16:AA16"/>
    <mergeCell ref="W17:AA17"/>
    <mergeCell ref="Y25:AB25"/>
    <mergeCell ref="Y26:AB26"/>
    <mergeCell ref="Y24:AB24"/>
    <mergeCell ref="Y27:AB27"/>
    <mergeCell ref="Y28:AB28"/>
    <mergeCell ref="Y29:AB29"/>
    <mergeCell ref="P90:R90"/>
    <mergeCell ref="Q92:R92"/>
    <mergeCell ref="Q93:R93"/>
    <mergeCell ref="T74:U74"/>
    <mergeCell ref="AD3:AF3"/>
    <mergeCell ref="AE4:AH4"/>
    <mergeCell ref="AE5:AH5"/>
    <mergeCell ref="AE6:AH6"/>
    <mergeCell ref="AE7:AH7"/>
    <mergeCell ref="AE8:AH8"/>
    <mergeCell ref="AE9:AH9"/>
    <mergeCell ref="AE10:AH10"/>
    <mergeCell ref="AE11:AH11"/>
    <mergeCell ref="AE12:AH12"/>
    <mergeCell ref="AE13:AH13"/>
    <mergeCell ref="W20:Y20"/>
    <mergeCell ref="Y21:AB21"/>
    <mergeCell ref="Y23:AB23"/>
    <mergeCell ref="Y22:AB22"/>
    <mergeCell ref="AD18:AE18"/>
    <mergeCell ref="AF19:AH19"/>
    <mergeCell ref="AF21:AH21"/>
    <mergeCell ref="AF20:AH20"/>
    <mergeCell ref="AF22:AH2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0683971030734A9F6B96012AFC2293" ma:contentTypeVersion="9" ma:contentTypeDescription="Create a new document." ma:contentTypeScope="" ma:versionID="d5ae4aff530ad0e17c16f61e16e06d5a">
  <xsd:schema xmlns:xsd="http://www.w3.org/2001/XMLSchema" xmlns:xs="http://www.w3.org/2001/XMLSchema" xmlns:p="http://schemas.microsoft.com/office/2006/metadata/properties" xmlns:ns3="2a930d27-4b88-4a5f-8b10-fe6d3d9cdef3" targetNamespace="http://schemas.microsoft.com/office/2006/metadata/properties" ma:root="true" ma:fieldsID="44c5cbfa0e8ff480f05ae5535b10deb3" ns3:_="">
    <xsd:import namespace="2a930d27-4b88-4a5f-8b10-fe6d3d9cde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30d27-4b88-4a5f-8b10-fe6d3d9cde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03649-DA4F-4F46-AA7A-ECBB18291D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AD820E-A414-4001-8284-710DE708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30d27-4b88-4a5f-8b10-fe6d3d9cd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5EA63-1442-4ACE-B0F1-FCE182A981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AHCI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kecskeméti</dc:creator>
  <cp:lastModifiedBy>lászló kecskeméti</cp:lastModifiedBy>
  <dcterms:created xsi:type="dcterms:W3CDTF">2020-09-05T14:11:00Z</dcterms:created>
  <dcterms:modified xsi:type="dcterms:W3CDTF">2020-11-08T11:08:33Z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0x010100A80683971030734A9F6B96012AFC2293</vt:lpwstr>
  </property>
</Properties>
</file>