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llan/Dropbox/Docencia 13-14/Sistemas inteligentes II/Sistemas Inteligentes II, curso 2013-2014/Apuntes y materiales de clase/Apuntes nuevos de la parte de aprendizaje/"/>
    </mc:Choice>
  </mc:AlternateContent>
  <bookViews>
    <workbookView xWindow="0" yWindow="0" windowWidth="38400" windowHeight="21600" tabRatio="500"/>
  </bookViews>
  <sheets>
    <sheet name="Problema apunte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8" i="1"/>
  <c r="H18" i="1"/>
  <c r="C18" i="1"/>
  <c r="I18" i="1"/>
  <c r="D18" i="1"/>
  <c r="J18" i="1"/>
  <c r="E18" i="1"/>
  <c r="K18" i="1"/>
  <c r="F18" i="1"/>
  <c r="L18" i="1"/>
  <c r="G18" i="1"/>
  <c r="M18" i="1"/>
  <c r="N18" i="1"/>
  <c r="P18" i="1"/>
  <c r="O18" i="1"/>
  <c r="B8" i="1"/>
  <c r="C8" i="1"/>
  <c r="E8" i="1"/>
  <c r="B17" i="1"/>
  <c r="H17" i="1"/>
  <c r="C17" i="1"/>
  <c r="I17" i="1"/>
  <c r="D17" i="1"/>
  <c r="J17" i="1"/>
  <c r="E17" i="1"/>
  <c r="K17" i="1"/>
  <c r="F17" i="1"/>
  <c r="L17" i="1"/>
  <c r="G17" i="1"/>
  <c r="M17" i="1"/>
  <c r="N17" i="1"/>
  <c r="P17" i="1"/>
  <c r="O17" i="1"/>
  <c r="B7" i="1"/>
  <c r="E6" i="1"/>
  <c r="E7" i="1"/>
  <c r="B16" i="1"/>
  <c r="H16" i="1"/>
  <c r="C16" i="1"/>
  <c r="I16" i="1"/>
  <c r="D16" i="1"/>
  <c r="J16" i="1"/>
  <c r="E16" i="1"/>
  <c r="K16" i="1"/>
  <c r="F16" i="1"/>
  <c r="L16" i="1"/>
  <c r="G16" i="1"/>
  <c r="M16" i="1"/>
  <c r="N16" i="1"/>
  <c r="B6" i="1"/>
  <c r="B15" i="1"/>
  <c r="H15" i="1"/>
  <c r="C15" i="1"/>
  <c r="I15" i="1"/>
  <c r="D15" i="1"/>
  <c r="J15" i="1"/>
  <c r="E15" i="1"/>
  <c r="K15" i="1"/>
  <c r="F15" i="1"/>
  <c r="L15" i="1"/>
  <c r="G15" i="1"/>
  <c r="M15" i="1"/>
  <c r="N15" i="1"/>
  <c r="Q16" i="1"/>
  <c r="P16" i="1"/>
  <c r="O16" i="1"/>
  <c r="B5" i="1"/>
  <c r="B14" i="1"/>
  <c r="H14" i="1"/>
  <c r="C14" i="1"/>
  <c r="I14" i="1"/>
  <c r="D14" i="1"/>
  <c r="J14" i="1"/>
  <c r="E14" i="1"/>
  <c r="K14" i="1"/>
  <c r="F14" i="1"/>
  <c r="L14" i="1"/>
  <c r="G14" i="1"/>
  <c r="M14" i="1"/>
  <c r="N14" i="1"/>
  <c r="Q15" i="1"/>
  <c r="P15" i="1"/>
  <c r="O15" i="1"/>
  <c r="B13" i="1"/>
  <c r="H13" i="1"/>
  <c r="C13" i="1"/>
  <c r="I13" i="1"/>
  <c r="D13" i="1"/>
  <c r="J13" i="1"/>
  <c r="E13" i="1"/>
  <c r="K13" i="1"/>
  <c r="F13" i="1"/>
  <c r="L13" i="1"/>
  <c r="G13" i="1"/>
  <c r="M13" i="1"/>
  <c r="N13" i="1"/>
  <c r="Q14" i="1"/>
  <c r="P14" i="1"/>
  <c r="O14" i="1"/>
  <c r="P13" i="1"/>
  <c r="O13" i="1"/>
  <c r="E21" i="1"/>
  <c r="E22" i="1"/>
  <c r="E23" i="1"/>
  <c r="E24" i="1"/>
  <c r="E25" i="1"/>
  <c r="E26" i="1"/>
  <c r="E27" i="1"/>
</calcChain>
</file>

<file path=xl/sharedStrings.xml><?xml version="1.0" encoding="utf-8"?>
<sst xmlns="http://schemas.openxmlformats.org/spreadsheetml/2006/main" count="42" uniqueCount="34">
  <si>
    <t>P(+a)</t>
    <phoneticPr fontId="1" type="noConversion"/>
  </si>
  <si>
    <t>p(+b/+a)</t>
    <phoneticPr fontId="1" type="noConversion"/>
  </si>
  <si>
    <t>P(+b/¬a)</t>
    <phoneticPr fontId="1" type="noConversion"/>
  </si>
  <si>
    <t>p(+c/+a)</t>
    <phoneticPr fontId="1" type="noConversion"/>
  </si>
  <si>
    <t>O1</t>
    <phoneticPr fontId="1" type="noConversion"/>
  </si>
  <si>
    <t>+a+b+c</t>
    <phoneticPr fontId="1" type="noConversion"/>
  </si>
  <si>
    <t>O3</t>
  </si>
  <si>
    <t>O4</t>
  </si>
  <si>
    <t>O5</t>
  </si>
  <si>
    <t>O6</t>
  </si>
  <si>
    <t>+a¬b¬c</t>
    <phoneticPr fontId="1" type="noConversion"/>
  </si>
  <si>
    <t>¬a+b¬c</t>
    <phoneticPr fontId="1" type="noConversion"/>
  </si>
  <si>
    <t>¬a¬b+c</t>
    <phoneticPr fontId="1" type="noConversion"/>
  </si>
  <si>
    <t>+a+b¬c</t>
    <phoneticPr fontId="1" type="noConversion"/>
  </si>
  <si>
    <t>P(+c/¬a)</t>
    <phoneticPr fontId="1" type="noConversion"/>
  </si>
  <si>
    <t>teta0</t>
    <phoneticPr fontId="1" type="noConversion"/>
  </si>
  <si>
    <t>teta1</t>
    <phoneticPr fontId="1" type="noConversion"/>
  </si>
  <si>
    <t>teta2</t>
    <phoneticPr fontId="1" type="noConversion"/>
  </si>
  <si>
    <t>teta3</t>
    <phoneticPr fontId="1" type="noConversion"/>
  </si>
  <si>
    <t>O2</t>
    <phoneticPr fontId="1" type="noConversion"/>
  </si>
  <si>
    <t>LOG(O1)</t>
    <phoneticPr fontId="1" type="noConversion"/>
  </si>
  <si>
    <t>LOG(O2)</t>
    <phoneticPr fontId="1" type="noConversion"/>
  </si>
  <si>
    <t>LOG(O3)</t>
    <phoneticPr fontId="1" type="noConversion"/>
  </si>
  <si>
    <t>LOG(O4)</t>
    <phoneticPr fontId="1" type="noConversion"/>
  </si>
  <si>
    <t>LOG(O5)</t>
    <phoneticPr fontId="1" type="noConversion"/>
  </si>
  <si>
    <t>PROMEDIO</t>
    <phoneticPr fontId="1" type="noConversion"/>
  </si>
  <si>
    <t>ELIMINAR OBSERVACIÓN</t>
    <phoneticPr fontId="1" type="noConversion"/>
  </si>
  <si>
    <t>SUSTITUIRLA POR VALOR MÁS FRECUENTE</t>
    <phoneticPr fontId="1" type="noConversion"/>
  </si>
  <si>
    <t>+a¬b</t>
    <phoneticPr fontId="1" type="noConversion"/>
  </si>
  <si>
    <t>SUSTITUIRLA POR VALOR MÁS FRECUENTE</t>
    <phoneticPr fontId="1" type="noConversion"/>
  </si>
  <si>
    <t>teta0 (DISTRIBUCIÓN UNIFORME)</t>
    <phoneticPr fontId="1" type="noConversion"/>
  </si>
  <si>
    <t>DIFERENCIAS</t>
  </si>
  <si>
    <t>LOG(O6)</t>
  </si>
  <si>
    <t>SUMA LOGARITMOS NEPERIANOS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</si>
</sst>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00"/>
    <numFmt numFmtId="166" formatCode="0.00000"/>
    <numFmt numFmtId="167" formatCode="0.0000"/>
  </numFmts>
  <fonts count="11" x14ac:knownFonts="1">
    <font>
      <sz val="10"/>
      <name val="Verdana"/>
    </font>
    <font>
      <sz val="8"/>
      <name val="Verdana"/>
    </font>
    <font>
      <sz val="11"/>
      <name val="Calibri"/>
    </font>
    <font>
      <sz val="10"/>
      <name val="Calibri"/>
    </font>
    <font>
      <sz val="10"/>
      <color indexed="5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FF0000"/>
      <name val="Verdana"/>
    </font>
    <font>
      <sz val="10"/>
      <color theme="9"/>
      <name val="Verdana"/>
    </font>
    <font>
      <sz val="10"/>
      <color theme="6"/>
      <name val="Verdana"/>
    </font>
    <font>
      <sz val="10"/>
      <color rgb="FF00B05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49" fontId="0" fillId="0" borderId="0" xfId="0" applyNumberFormat="1"/>
    <xf numFmtId="2" fontId="3" fillId="0" borderId="0" xfId="0" applyNumberFormat="1" applyFont="1"/>
    <xf numFmtId="2" fontId="0" fillId="0" borderId="0" xfId="0" applyNumberFormat="1"/>
    <xf numFmtId="49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165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166" fontId="4" fillId="0" borderId="0" xfId="0" applyNumberFormat="1" applyFont="1"/>
    <xf numFmtId="49" fontId="7" fillId="0" borderId="0" xfId="0" applyNumberFormat="1" applyFont="1"/>
    <xf numFmtId="166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8" fillId="0" borderId="0" xfId="0" applyFont="1"/>
    <xf numFmtId="0" fontId="9" fillId="0" borderId="0" xfId="0" applyFont="1"/>
    <xf numFmtId="167" fontId="3" fillId="0" borderId="0" xfId="0" applyNumberFormat="1" applyFont="1"/>
    <xf numFmtId="167" fontId="0" fillId="0" borderId="0" xfId="0" applyNumberFormat="1"/>
    <xf numFmtId="167" fontId="7" fillId="0" borderId="0" xfId="0" applyNumberFormat="1" applyFont="1"/>
    <xf numFmtId="167" fontId="4" fillId="0" borderId="0" xfId="0" applyNumberFormat="1" applyFont="1"/>
    <xf numFmtId="167" fontId="8" fillId="0" borderId="0" xfId="0" applyNumberFormat="1" applyFont="1"/>
    <xf numFmtId="167" fontId="9" fillId="0" borderId="0" xfId="0" applyNumberFormat="1" applyFont="1"/>
    <xf numFmtId="167" fontId="0" fillId="2" borderId="0" xfId="0" applyNumberFormat="1" applyFill="1"/>
    <xf numFmtId="167" fontId="8" fillId="2" borderId="0" xfId="0" applyNumberFormat="1" applyFont="1" applyFill="1"/>
    <xf numFmtId="167" fontId="9" fillId="2" borderId="0" xfId="0" applyNumberFormat="1" applyFont="1" applyFill="1"/>
    <xf numFmtId="49" fontId="10" fillId="0" borderId="0" xfId="0" applyNumberFormat="1" applyFont="1"/>
    <xf numFmtId="166" fontId="10" fillId="0" borderId="0" xfId="0" applyNumberFormat="1" applyFont="1"/>
    <xf numFmtId="0" fontId="10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7"/>
  <sheetViews>
    <sheetView tabSelected="1" zoomScale="150" zoomScaleNormal="150" zoomScalePageLayoutView="150" workbookViewId="0">
      <selection activeCell="E38" sqref="E38"/>
    </sheetView>
  </sheetViews>
  <sheetFormatPr baseColWidth="10" defaultRowHeight="13" x14ac:dyDescent="0.15"/>
  <cols>
    <col min="1" max="1" width="32.6640625" style="4" customWidth="1"/>
    <col min="2" max="2" width="9.5" style="6" customWidth="1"/>
    <col min="3" max="3" width="8.5" customWidth="1"/>
    <col min="4" max="4" width="7.33203125" customWidth="1"/>
    <col min="5" max="5" width="14.1640625" customWidth="1"/>
    <col min="6" max="6" width="8.33203125" customWidth="1"/>
    <col min="7" max="7" width="8.1640625" customWidth="1"/>
    <col min="8" max="8" width="10.6640625" customWidth="1"/>
    <col min="9" max="9" width="8.33203125" customWidth="1"/>
    <col min="10" max="11" width="11.1640625" bestFit="1" customWidth="1"/>
    <col min="12" max="12" width="12.6640625" customWidth="1"/>
    <col min="13" max="13" width="10.5" customWidth="1"/>
    <col min="14" max="14" width="15.33203125" style="21" bestFit="1" customWidth="1"/>
    <col min="15" max="15" width="15.1640625" customWidth="1"/>
    <col min="16" max="16" width="17.33203125" bestFit="1" customWidth="1"/>
  </cols>
  <sheetData>
    <row r="3" spans="1:18" s="2" customFormat="1" ht="15" x14ac:dyDescent="0.2">
      <c r="A3" s="3"/>
      <c r="B3" s="5" t="s">
        <v>0</v>
      </c>
      <c r="C3" s="1" t="s">
        <v>1</v>
      </c>
      <c r="D3" s="1" t="s">
        <v>2</v>
      </c>
      <c r="E3" s="1" t="s">
        <v>3</v>
      </c>
      <c r="F3" s="1" t="s">
        <v>14</v>
      </c>
      <c r="H3" s="1"/>
      <c r="I3" s="1"/>
      <c r="J3" s="1"/>
      <c r="K3" s="1"/>
      <c r="L3" s="1"/>
      <c r="M3" s="1"/>
      <c r="N3" s="20"/>
    </row>
    <row r="4" spans="1:18" x14ac:dyDescent="0.15">
      <c r="A4" s="4" t="s">
        <v>30</v>
      </c>
      <c r="B4" s="12">
        <v>0.5</v>
      </c>
      <c r="C4">
        <v>0.5</v>
      </c>
      <c r="D4">
        <v>0.5</v>
      </c>
      <c r="E4" s="10">
        <v>0.5</v>
      </c>
      <c r="F4">
        <v>0.5</v>
      </c>
    </row>
    <row r="5" spans="1:18" x14ac:dyDescent="0.15">
      <c r="A5" s="4" t="s">
        <v>16</v>
      </c>
      <c r="B5" s="12">
        <f>2/3</f>
        <v>0.66666666666666663</v>
      </c>
      <c r="C5">
        <v>0.5</v>
      </c>
      <c r="D5">
        <v>0.5</v>
      </c>
      <c r="E5" s="10">
        <v>0.375</v>
      </c>
      <c r="F5">
        <v>0.5</v>
      </c>
    </row>
    <row r="6" spans="1:18" x14ac:dyDescent="0.15">
      <c r="A6" s="4" t="s">
        <v>17</v>
      </c>
      <c r="B6" s="12">
        <f t="shared" ref="B6:B7" si="0">2/3</f>
        <v>0.66666666666666663</v>
      </c>
      <c r="C6">
        <v>0.5</v>
      </c>
      <c r="D6">
        <v>0.5</v>
      </c>
      <c r="E6" s="10">
        <f>(1+E5)/4</f>
        <v>0.34375</v>
      </c>
      <c r="F6">
        <v>0.5</v>
      </c>
    </row>
    <row r="7" spans="1:18" x14ac:dyDescent="0.15">
      <c r="A7" s="4" t="s">
        <v>18</v>
      </c>
      <c r="B7" s="12">
        <f t="shared" si="0"/>
        <v>0.66666666666666663</v>
      </c>
      <c r="C7">
        <v>0.5</v>
      </c>
      <c r="D7">
        <v>0.5</v>
      </c>
      <c r="E7" s="10">
        <f>(1+E6)/4</f>
        <v>0.3359375</v>
      </c>
      <c r="F7">
        <v>0.5</v>
      </c>
    </row>
    <row r="8" spans="1:18" s="16" customFormat="1" x14ac:dyDescent="0.15">
      <c r="A8" s="14" t="s">
        <v>26</v>
      </c>
      <c r="B8" s="15">
        <f>3/5</f>
        <v>0.6</v>
      </c>
      <c r="C8" s="16">
        <f>2/3</f>
        <v>0.66666666666666663</v>
      </c>
      <c r="D8" s="16">
        <v>0.5</v>
      </c>
      <c r="E8" s="17">
        <f>1/3</f>
        <v>0.33333333333333331</v>
      </c>
      <c r="F8" s="16">
        <v>0.5</v>
      </c>
      <c r="N8" s="22"/>
    </row>
    <row r="9" spans="1:18" s="9" customFormat="1" x14ac:dyDescent="0.15">
      <c r="A9" s="7" t="s">
        <v>27</v>
      </c>
      <c r="B9" s="13">
        <f>4/6</f>
        <v>0.66666666666666663</v>
      </c>
      <c r="C9" s="9">
        <v>0.5</v>
      </c>
      <c r="D9" s="9">
        <v>0.5</v>
      </c>
      <c r="E9" s="11">
        <v>0.25</v>
      </c>
      <c r="F9" s="9">
        <v>0.5</v>
      </c>
      <c r="N9" s="23"/>
    </row>
    <row r="10" spans="1:18" s="9" customFormat="1" x14ac:dyDescent="0.15">
      <c r="A10" s="7"/>
      <c r="B10" s="8"/>
      <c r="N10" s="23"/>
    </row>
    <row r="11" spans="1:18" x14ac:dyDescent="0.15">
      <c r="B11" s="6" t="s">
        <v>4</v>
      </c>
      <c r="C11" t="s">
        <v>19</v>
      </c>
      <c r="D11" t="s">
        <v>6</v>
      </c>
      <c r="E11" t="s">
        <v>7</v>
      </c>
      <c r="F11" t="s">
        <v>8</v>
      </c>
      <c r="G11" t="s">
        <v>9</v>
      </c>
      <c r="H11" t="s">
        <v>20</v>
      </c>
      <c r="I11" t="s">
        <v>21</v>
      </c>
      <c r="J11" t="s">
        <v>22</v>
      </c>
      <c r="K11" t="s">
        <v>23</v>
      </c>
      <c r="L11" t="s">
        <v>24</v>
      </c>
      <c r="M11" t="s">
        <v>32</v>
      </c>
      <c r="N11" s="21" t="s">
        <v>25</v>
      </c>
      <c r="O11" t="s">
        <v>33</v>
      </c>
      <c r="Q11" t="s">
        <v>31</v>
      </c>
    </row>
    <row r="12" spans="1:18" x14ac:dyDescent="0.15">
      <c r="B12" s="6" t="s">
        <v>5</v>
      </c>
      <c r="C12" s="4" t="s">
        <v>13</v>
      </c>
      <c r="D12" s="4" t="s">
        <v>10</v>
      </c>
      <c r="E12" s="4" t="s">
        <v>11</v>
      </c>
      <c r="F12" s="4" t="s">
        <v>12</v>
      </c>
      <c r="G12" s="4" t="s">
        <v>28</v>
      </c>
      <c r="H12" s="4"/>
    </row>
    <row r="13" spans="1:18" x14ac:dyDescent="0.15">
      <c r="A13" s="4" t="s">
        <v>15</v>
      </c>
      <c r="B13" s="12">
        <f>B4*C4*E4</f>
        <v>0.125</v>
      </c>
      <c r="C13">
        <f>B4*C4*(1-E4)</f>
        <v>0.125</v>
      </c>
      <c r="D13">
        <f>B4*(1-C4)*(1-E4)</f>
        <v>0.125</v>
      </c>
      <c r="E13">
        <f>(1-B4)*D4*(1-F4)</f>
        <v>0.125</v>
      </c>
      <c r="F13">
        <f>(1-B4)*(1-D4)*F4</f>
        <v>0.125</v>
      </c>
      <c r="G13">
        <f>D13+(B4*(1-C4)*E4)</f>
        <v>0.25</v>
      </c>
      <c r="H13">
        <f>LN(B13)</f>
        <v>-2.0794415416798357</v>
      </c>
      <c r="I13">
        <f t="shared" ref="I13:M18" si="1">LN(C13)</f>
        <v>-2.0794415416798357</v>
      </c>
      <c r="J13">
        <f t="shared" si="1"/>
        <v>-2.0794415416798357</v>
      </c>
      <c r="K13">
        <f t="shared" si="1"/>
        <v>-2.0794415416798357</v>
      </c>
      <c r="L13">
        <f t="shared" si="1"/>
        <v>-2.0794415416798357</v>
      </c>
      <c r="M13">
        <f t="shared" si="1"/>
        <v>-1.3862943611198906</v>
      </c>
      <c r="N13" s="26">
        <f>AVERAGE(H13:M13)</f>
        <v>-1.9639170115865117</v>
      </c>
      <c r="O13" s="26">
        <f>SUM(H13:M13)</f>
        <v>-11.78350206951907</v>
      </c>
      <c r="P13" s="21">
        <f>N13*6</f>
        <v>-11.78350206951907</v>
      </c>
      <c r="R13" s="4" t="s">
        <v>15</v>
      </c>
    </row>
    <row r="14" spans="1:18" x14ac:dyDescent="0.15">
      <c r="A14" s="4" t="s">
        <v>16</v>
      </c>
      <c r="B14" s="12">
        <f>B5*C5*E5</f>
        <v>0.125</v>
      </c>
      <c r="C14">
        <f>B5*C5*(1-E5)</f>
        <v>0.20833333333333331</v>
      </c>
      <c r="D14">
        <f>B5*(1-C5)*(1-E5)</f>
        <v>0.20833333333333331</v>
      </c>
      <c r="E14">
        <f>(1-B5)*D5*(1-F5)</f>
        <v>8.3333333333333343E-2</v>
      </c>
      <c r="F14">
        <f>(1-B5)*(1-D5)*F5</f>
        <v>8.3333333333333343E-2</v>
      </c>
      <c r="G14">
        <f>D14+(B5*(1-C5)*E5)</f>
        <v>0.33333333333333331</v>
      </c>
      <c r="H14">
        <f t="shared" ref="H14:H18" si="2">LN(B14)</f>
        <v>-2.0794415416798357</v>
      </c>
      <c r="I14">
        <f t="shared" si="1"/>
        <v>-1.5686159179138452</v>
      </c>
      <c r="J14">
        <f t="shared" si="1"/>
        <v>-1.5686159179138452</v>
      </c>
      <c r="K14">
        <f t="shared" si="1"/>
        <v>-2.4849066497880004</v>
      </c>
      <c r="L14">
        <f t="shared" si="1"/>
        <v>-2.4849066497880004</v>
      </c>
      <c r="M14">
        <f t="shared" si="1"/>
        <v>-1.0986122886681098</v>
      </c>
      <c r="N14" s="26">
        <f t="shared" ref="N14:N18" si="3">AVERAGE(H14:M14)</f>
        <v>-1.8808498276252725</v>
      </c>
      <c r="O14" s="26">
        <f t="shared" ref="O14:O18" si="4">SUM(H14:M14)</f>
        <v>-11.285098965751635</v>
      </c>
      <c r="P14" s="21">
        <f t="shared" ref="P14:P18" si="5">N14*6</f>
        <v>-11.285098965751635</v>
      </c>
      <c r="Q14" s="21">
        <f>N14-N13</f>
        <v>8.3067183961239133E-2</v>
      </c>
      <c r="R14" s="4" t="s">
        <v>16</v>
      </c>
    </row>
    <row r="15" spans="1:18" x14ac:dyDescent="0.15">
      <c r="A15" s="4" t="s">
        <v>17</v>
      </c>
      <c r="B15" s="12">
        <f>B6*C6*E6</f>
        <v>0.11458333333333333</v>
      </c>
      <c r="C15">
        <f>B6*C6*(1-E6)</f>
        <v>0.21875</v>
      </c>
      <c r="D15">
        <f>B6*(1-C6)*(1-E6)</f>
        <v>0.21875</v>
      </c>
      <c r="E15">
        <f>(1-B6)*D6*(1-F6)</f>
        <v>8.3333333333333343E-2</v>
      </c>
      <c r="F15">
        <f>(1-B6)*(1-D6)*F6</f>
        <v>8.3333333333333343E-2</v>
      </c>
      <c r="G15">
        <f>D15+(B6*(1-C6)*E6)</f>
        <v>0.33333333333333331</v>
      </c>
      <c r="H15">
        <f t="shared" si="2"/>
        <v>-2.1664529186694659</v>
      </c>
      <c r="I15">
        <f t="shared" si="1"/>
        <v>-1.5198257537444133</v>
      </c>
      <c r="J15">
        <f t="shared" si="1"/>
        <v>-1.5198257537444133</v>
      </c>
      <c r="K15">
        <f t="shared" si="1"/>
        <v>-2.4849066497880004</v>
      </c>
      <c r="L15">
        <f t="shared" si="1"/>
        <v>-2.4849066497880004</v>
      </c>
      <c r="M15">
        <f t="shared" si="1"/>
        <v>-1.0986122886681098</v>
      </c>
      <c r="N15" s="26">
        <f t="shared" si="3"/>
        <v>-1.8790883357337336</v>
      </c>
      <c r="O15" s="26">
        <f t="shared" si="4"/>
        <v>-11.274530014402401</v>
      </c>
      <c r="P15" s="21">
        <f t="shared" si="5"/>
        <v>-11.274530014402401</v>
      </c>
      <c r="Q15" s="21">
        <f t="shared" ref="Q15:Q16" si="6">N15-N14</f>
        <v>1.7614918915389577E-3</v>
      </c>
      <c r="R15" s="4" t="s">
        <v>17</v>
      </c>
    </row>
    <row r="16" spans="1:18" x14ac:dyDescent="0.15">
      <c r="A16" s="4" t="s">
        <v>18</v>
      </c>
      <c r="B16" s="12">
        <f>B7*C7*E7</f>
        <v>0.11197916666666666</v>
      </c>
      <c r="C16">
        <f>B7*C7*(1-E7)</f>
        <v>0.22135416666666666</v>
      </c>
      <c r="D16">
        <f>B7*(1-C7)*(1-E7)</f>
        <v>0.22135416666666666</v>
      </c>
      <c r="E16">
        <f>(1-B7)*D7*(1-F7)</f>
        <v>8.3333333333333343E-2</v>
      </c>
      <c r="F16">
        <f>(1-B7)*(1-D7)*F7</f>
        <v>8.3333333333333343E-2</v>
      </c>
      <c r="G16">
        <f>D16+(B7*(1-C7)*E7)</f>
        <v>0.33333333333333331</v>
      </c>
      <c r="H16">
        <f t="shared" si="2"/>
        <v>-2.1894424368941645</v>
      </c>
      <c r="I16">
        <f t="shared" si="1"/>
        <v>-1.5079912960974104</v>
      </c>
      <c r="J16">
        <f t="shared" si="1"/>
        <v>-1.5079912960974104</v>
      </c>
      <c r="K16">
        <f t="shared" si="1"/>
        <v>-2.4849066497880004</v>
      </c>
      <c r="L16">
        <f t="shared" si="1"/>
        <v>-2.4849066497880004</v>
      </c>
      <c r="M16">
        <f t="shared" si="1"/>
        <v>-1.0986122886681098</v>
      </c>
      <c r="N16" s="26">
        <f t="shared" si="3"/>
        <v>-1.8789751028888491</v>
      </c>
      <c r="O16" s="26">
        <f t="shared" si="4"/>
        <v>-11.273850617333094</v>
      </c>
      <c r="P16" s="21">
        <f t="shared" si="5"/>
        <v>-11.273850617333094</v>
      </c>
      <c r="Q16" s="21">
        <f t="shared" si="6"/>
        <v>1.1323284488451435E-4</v>
      </c>
      <c r="R16" s="4" t="s">
        <v>18</v>
      </c>
    </row>
    <row r="17" spans="1:18" s="16" customFormat="1" x14ac:dyDescent="0.15">
      <c r="A17" s="14" t="s">
        <v>26</v>
      </c>
      <c r="B17" s="15">
        <f>B8*C8*E8</f>
        <v>0.1333333333333333</v>
      </c>
      <c r="C17" s="16">
        <f>B8*C8*(1-E8)</f>
        <v>0.26666666666666666</v>
      </c>
      <c r="D17" s="16">
        <f>B8*(1-C8)*(1-E8)</f>
        <v>0.13333333333333336</v>
      </c>
      <c r="E17" s="16">
        <f>(1-B8)*D8*(1-F8)</f>
        <v>0.1</v>
      </c>
      <c r="F17" s="16">
        <f>(1-B8)*(1-D8)*F8</f>
        <v>0.1</v>
      </c>
      <c r="G17" s="16">
        <f>D17+(B8*(1-C8)*E8)</f>
        <v>0.2</v>
      </c>
      <c r="H17" s="16">
        <f t="shared" si="2"/>
        <v>-2.0149030205422651</v>
      </c>
      <c r="I17" s="16">
        <f t="shared" si="1"/>
        <v>-1.3217558399823195</v>
      </c>
      <c r="J17" s="16">
        <f t="shared" si="1"/>
        <v>-2.0149030205422647</v>
      </c>
      <c r="K17" s="16">
        <f t="shared" si="1"/>
        <v>-2.3025850929940455</v>
      </c>
      <c r="L17" s="16">
        <f t="shared" si="1"/>
        <v>-2.3025850929940455</v>
      </c>
      <c r="M17" s="16">
        <f t="shared" si="1"/>
        <v>-1.6094379124341003</v>
      </c>
      <c r="N17" s="27">
        <f t="shared" si="3"/>
        <v>-1.9276949965815067</v>
      </c>
      <c r="O17" s="27">
        <f>SUM(H17:M17)</f>
        <v>-11.56616997948904</v>
      </c>
      <c r="P17" s="24">
        <f t="shared" si="5"/>
        <v>-11.56616997948904</v>
      </c>
      <c r="Q17" s="21"/>
      <c r="R17" s="18"/>
    </row>
    <row r="18" spans="1:18" s="31" customFormat="1" x14ac:dyDescent="0.15">
      <c r="A18" s="29" t="s">
        <v>29</v>
      </c>
      <c r="B18" s="30">
        <f>B9*C9*E9</f>
        <v>8.3333333333333329E-2</v>
      </c>
      <c r="C18" s="31">
        <f>B9*C9*(1-E9)</f>
        <v>0.25</v>
      </c>
      <c r="D18" s="31">
        <f>B9*(1-C9)*(1-E9)</f>
        <v>0.25</v>
      </c>
      <c r="E18" s="31">
        <f>(1-B9)*D9*(1-F9)</f>
        <v>8.3333333333333343E-2</v>
      </c>
      <c r="F18" s="31">
        <f>(1-B9)*(1-D9)*F9</f>
        <v>8.3333333333333343E-2</v>
      </c>
      <c r="G18" s="31">
        <f>B9*(1-C9)*(1-E9)</f>
        <v>0.25</v>
      </c>
      <c r="H18" s="31">
        <f t="shared" si="2"/>
        <v>-2.4849066497880004</v>
      </c>
      <c r="I18" s="31">
        <f t="shared" si="1"/>
        <v>-1.3862943611198906</v>
      </c>
      <c r="J18" s="31">
        <f t="shared" si="1"/>
        <v>-1.3862943611198906</v>
      </c>
      <c r="K18" s="31">
        <f t="shared" si="1"/>
        <v>-2.4849066497880004</v>
      </c>
      <c r="L18" s="31">
        <f t="shared" si="1"/>
        <v>-2.4849066497880004</v>
      </c>
      <c r="M18" s="31">
        <f t="shared" si="1"/>
        <v>-1.3862943611198906</v>
      </c>
      <c r="N18" s="28">
        <f t="shared" si="3"/>
        <v>-1.9356005054539454</v>
      </c>
      <c r="O18" s="28">
        <f t="shared" ref="O18" si="7">SUM(H18:M18)</f>
        <v>-11.613603032723672</v>
      </c>
      <c r="P18" s="25">
        <f t="shared" si="5"/>
        <v>-11.613603032723672</v>
      </c>
      <c r="Q18" s="19"/>
      <c r="R18" s="19"/>
    </row>
    <row r="21" spans="1:18" x14ac:dyDescent="0.15">
      <c r="E21">
        <f>(1+E7)/4</f>
        <v>0.333984375</v>
      </c>
    </row>
    <row r="22" spans="1:18" x14ac:dyDescent="0.15">
      <c r="E22">
        <f t="shared" ref="E22:E27" si="8">(1+E21)/4</f>
        <v>0.33349609375</v>
      </c>
    </row>
    <row r="23" spans="1:18" x14ac:dyDescent="0.15">
      <c r="E23">
        <f t="shared" si="8"/>
        <v>0.3333740234375</v>
      </c>
    </row>
    <row r="24" spans="1:18" x14ac:dyDescent="0.15">
      <c r="E24">
        <f t="shared" si="8"/>
        <v>0.333343505859375</v>
      </c>
    </row>
    <row r="25" spans="1:18" x14ac:dyDescent="0.15">
      <c r="E25">
        <f t="shared" si="8"/>
        <v>0.33333587646484375</v>
      </c>
    </row>
    <row r="26" spans="1:18" x14ac:dyDescent="0.15">
      <c r="E26">
        <f t="shared" si="8"/>
        <v>0.33333396911621094</v>
      </c>
    </row>
    <row r="27" spans="1:18" x14ac:dyDescent="0.15">
      <c r="E27">
        <f t="shared" si="8"/>
        <v>0.33333349227905273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Problema apuntes</vt:lpstr>
    </vt:vector>
  </TitlesOfParts>
  <Company>Universidad de Málaga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Millán</dc:creator>
  <cp:lastModifiedBy>Microsoft Office User</cp:lastModifiedBy>
  <dcterms:created xsi:type="dcterms:W3CDTF">2014-04-01T15:21:18Z</dcterms:created>
  <dcterms:modified xsi:type="dcterms:W3CDTF">2016-04-25T12:11:12Z</dcterms:modified>
</cp:coreProperties>
</file>