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7 семестр\Основы бизнеса и права\лаба 1\готовое\ЛР1_Вакуленчик_ФИТ_1\"/>
    </mc:Choice>
  </mc:AlternateContent>
  <xr:revisionPtr revIDLastSave="0" documentId="13_ncr:1_{D5AE30A4-0E1F-49EA-AC9D-019CB182305C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E18" i="3"/>
  <c r="E17" i="3"/>
  <c r="F10" i="3"/>
  <c r="F11" i="3"/>
  <c r="F12" i="3"/>
  <c r="F9" i="3"/>
  <c r="E10" i="3"/>
  <c r="E11" i="3"/>
  <c r="E12" i="3"/>
  <c r="E9" i="3"/>
  <c r="G4" i="3"/>
  <c r="G3" i="3"/>
  <c r="F4" i="3"/>
  <c r="F3" i="3"/>
  <c r="E4" i="3"/>
  <c r="E3" i="3"/>
  <c r="F4" i="2"/>
  <c r="F5" i="2"/>
  <c r="F6" i="2"/>
  <c r="F7" i="2"/>
  <c r="F8" i="2"/>
  <c r="F9" i="2"/>
  <c r="F3" i="2"/>
  <c r="E3" i="2"/>
  <c r="E4" i="2"/>
  <c r="E5" i="2"/>
  <c r="E6" i="2"/>
  <c r="E7" i="2"/>
  <c r="E8" i="2"/>
  <c r="E9" i="2"/>
  <c r="F5" i="1"/>
  <c r="F6" i="1"/>
  <c r="F7" i="1"/>
  <c r="F8" i="1"/>
  <c r="F9" i="1"/>
  <c r="F10" i="1"/>
  <c r="F11" i="1"/>
  <c r="F4" i="1"/>
  <c r="E4" i="1"/>
  <c r="E5" i="1"/>
  <c r="E6" i="1"/>
  <c r="E7" i="1"/>
  <c r="E8" i="1"/>
  <c r="E9" i="1"/>
  <c r="E10" i="1"/>
  <c r="E11" i="1"/>
  <c r="K4" i="1"/>
  <c r="K5" i="1"/>
  <c r="K6" i="1"/>
  <c r="K7" i="1"/>
  <c r="K8" i="1"/>
  <c r="K9" i="1"/>
  <c r="K10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<sst xmlns="http://schemas.openxmlformats.org/spreadsheetml/2006/main" count="46" uniqueCount="36">
  <si>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</si>
  <si>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</si>
  <si>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</si>
  <si>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</si>
  <si>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</si>
  <si>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</si>
  <si>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</si>
  <si>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</si>
  <si>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</si>
  <si>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</si>
  <si>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</si>
  <si>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</si>
  <si>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субъектов хозяйствования итого</t>
  </si>
  <si>
    <t>Число зарегистрированных юридических лиц по организационно-правовым формам</t>
  </si>
  <si>
    <t>Формы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</si>
  <si>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</si>
  <si>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</si>
  <si>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</si>
  <si>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</si>
  <si>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</si>
  <si>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</si>
  <si>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</si>
  <si>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</si>
  <si>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</si>
  <si>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</si>
  <si>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2023/2015, %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</si>
  <si>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</si>
  <si>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</si>
  <si>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</si>
  <si>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</si>
  <si>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</si>
  <si>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</si>
  <si>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</si>
  <si>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</si>
  <si>
    <t>Регистрация юридических лиц показывает стабильный рост,</t>
  </si>
  <si>
    <t>тогда как регистрация индивидуальных предпринимателей снижается.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</si>
</sst>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ЮЛ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зарегистрированных'!$E$3</c:f>
              <c:strCache>
                <c:ptCount val="1"/>
                <c:pt idx="0">
                  <c:v>2022/2021,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зарегистрированных'!$E$4:$E$11</c:f>
              <c:numCache>
                <c:formatCode>General</c:formatCode>
                <c:ptCount val="8"/>
                <c:pt idx="0">
                  <c:v>101.26699629171819</c:v>
                </c:pt>
                <c:pt idx="1">
                  <c:v>101.31752305665349</c:v>
                </c:pt>
                <c:pt idx="2">
                  <c:v>109.33098591549295</c:v>
                </c:pt>
                <c:pt idx="3">
                  <c:v>94.468704512372639</c:v>
                </c:pt>
                <c:pt idx="4">
                  <c:v>99.664429530201332</c:v>
                </c:pt>
                <c:pt idx="5">
                  <c:v>95.862068965517238</c:v>
                </c:pt>
                <c:pt idx="6">
                  <c:v>95.422535211267601</c:v>
                </c:pt>
                <c:pt idx="7">
                  <c:v>105.15357658214801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5E0-96B7-F4522D29CDAB}"/>
            </c:ext>
          </c:extLst>
        </c:ser>
        <c:ser>
          <c:idx val="1"/>
          <c:order val="1"/>
          <c:tx>
            <c:strRef>
              <c:f>'Число зарегистрированных'!$F$3</c:f>
              <c:strCache>
                <c:ptCount val="1"/>
                <c:pt idx="0">
                  <c:v>2023/2022,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зарегистрированных'!$F$4:$F$11</c:f>
              <c:numCache>
                <c:formatCode>General</c:formatCode>
                <c:ptCount val="8"/>
                <c:pt idx="0">
                  <c:v>123.45641338622724</c:v>
                </c:pt>
                <c:pt idx="1">
                  <c:v>126.13784135240572</c:v>
                </c:pt>
                <c:pt idx="2">
                  <c:v>123.51046698872786</c:v>
                </c:pt>
                <c:pt idx="3">
                  <c:v>127.42681047765794</c:v>
                </c:pt>
                <c:pt idx="4">
                  <c:v>126.93602693602695</c:v>
                </c:pt>
                <c:pt idx="5">
                  <c:v>116.15434924787442</c:v>
                </c:pt>
                <c:pt idx="6">
                  <c:v>136.71586715867159</c:v>
                </c:pt>
                <c:pt idx="7">
                  <c:v>123.05430307782788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5E0-96B7-F4522D29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074800"/>
        <c:axId val="1148075280"/>
      </c:lineChart>
      <c:catAx>
        <c:axId val="11480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075280"/>
        <c:crosses val="autoZero"/>
        <c:auto val="1"/>
        <c:lblAlgn val="ctr"/>
        <c:lblOffset val="100"/>
        <c:noMultiLvlLbl val="0"/>
      </c:catAx>
      <c:valAx>
        <c:axId val="1148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0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ИП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зарегистрированных'!$J$3</c:f>
              <c:strCache>
                <c:ptCount val="1"/>
                <c:pt idx="0">
                  <c:v>2022/2021,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зарегистрированных'!$J$4:$J$11</c:f>
              <c:numCache>
                <c:formatCode>General</c:formatCode>
                <c:ptCount val="8"/>
                <c:pt idx="0">
                  <c:v>53.312693498452013</c:v>
                </c:pt>
                <c:pt idx="1">
                  <c:v>65.69086651053864</c:v>
                </c:pt>
                <c:pt idx="2">
                  <c:v>67.986230636833042</c:v>
                </c:pt>
                <c:pt idx="3">
                  <c:v>63.698443048347443</c:v>
                </c:pt>
                <c:pt idx="4">
                  <c:v>61.286123405363192</c:v>
                </c:pt>
                <c:pt idx="5">
                  <c:v>73.64255475796061</c:v>
                </c:pt>
                <c:pt idx="6">
                  <c:v>66.481178396072011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7C2-92D1-3B4F49AEF379}"/>
            </c:ext>
          </c:extLst>
        </c:ser>
        <c:ser>
          <c:idx val="1"/>
          <c:order val="1"/>
          <c:tx>
            <c:strRef>
              <c:f>'Число зарегистрированных'!$K$3</c:f>
              <c:strCache>
                <c:ptCount val="1"/>
                <c:pt idx="0">
                  <c:v>2023/2022,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зарегистрированных'!$K$4:$K$11</c:f>
              <c:numCache>
                <c:formatCode>General</c:formatCode>
                <c:ptCount val="8"/>
                <c:pt idx="0">
                  <c:v>102.84552845528457</c:v>
                </c:pt>
                <c:pt idx="1">
                  <c:v>109.5187165775401</c:v>
                </c:pt>
                <c:pt idx="2">
                  <c:v>96</c:v>
                </c:pt>
                <c:pt idx="3">
                  <c:v>101.11492281303602</c:v>
                </c:pt>
                <c:pt idx="4">
                  <c:v>93.62786745964317</c:v>
                </c:pt>
                <c:pt idx="5">
                  <c:v>110.99725068732818</c:v>
                </c:pt>
                <c:pt idx="6">
                  <c:v>96.898079763663219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7C2-92D1-3B4F49AE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88624"/>
        <c:axId val="1000084784"/>
      </c:lineChart>
      <c:catAx>
        <c:axId val="10000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84784"/>
        <c:crosses val="autoZero"/>
        <c:auto val="1"/>
        <c:lblAlgn val="ctr"/>
        <c:lblOffset val="100"/>
        <c:noMultiLvlLbl val="0"/>
      </c:catAx>
      <c:valAx>
        <c:axId val="10000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 зареганных юр лиц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30076443569553807"/>
          <c:w val="0.89653018372703408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'Организационно-правовые формы'!$E$2</c:f>
              <c:strCache>
                <c:ptCount val="1"/>
                <c:pt idx="0">
                  <c:v>2022/2021, %</c:v>
                </c:pt>
              </c:strCache>
            </c:strRef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'Организационно-правовые формы'!$E$3:$E$9</c:f>
              <c:numCache>
                <c:formatCode>General</c:formatCode>
                <c:ptCount val="7"/>
                <c:pt idx="0">
                  <c:v>101.81977911646587</c:v>
                </c:pt>
                <c:pt idx="1">
                  <c:v>200</c:v>
                </c:pt>
                <c:pt idx="2">
                  <c:v>110.98130841121497</c:v>
                </c:pt>
                <c:pt idx="3">
                  <c:v>61.702127659574465</c:v>
                </c:pt>
                <c:pt idx="4">
                  <c:v>66.153846153846146</c:v>
                </c:pt>
                <c:pt idx="5">
                  <c:v>92.233009708737868</c:v>
                </c:pt>
                <c:pt idx="6">
                  <c:v>91.64556962025317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2-4B0E-AB11-6FE21B7577FC}"/>
            </c:ext>
          </c:extLst>
        </c:ser>
        <c:ser>
          <c:idx val="1"/>
          <c:order val="1"/>
          <c:tx>
            <c:strRef>
              <c:f>'Организационно-правовые формы'!$F$2</c:f>
              <c:strCache>
                <c:ptCount val="1"/>
                <c:pt idx="0">
                  <c:v>2023/2022, %</c:v>
                </c:pt>
              </c:strCache>
            </c:strRef>
          </c:tx>
          <c:spPr>
            <a:solidFill>
              <a:schemeClr val="accent2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'Организационно-правовые формы'!$F$3:$F$9</c:f>
              <c:numCache>
                <c:formatCode>General</c:formatCode>
                <c:ptCount val="7"/>
                <c:pt idx="0">
                  <c:v>127.52372735116479</c:v>
                </c:pt>
                <c:pt idx="1">
                  <c:v>200</c:v>
                </c:pt>
                <c:pt idx="2">
                  <c:v>122</c:v>
                </c:pt>
                <c:pt idx="3">
                  <c:v>120.68965517241379</c:v>
                </c:pt>
                <c:pt idx="4">
                  <c:v>80.232558139534888</c:v>
                </c:pt>
                <c:pt idx="5">
                  <c:v>73.68421052631578</c:v>
                </c:pt>
                <c:pt idx="6">
                  <c:v>84.530386740331494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2-4B0E-AB11-6FE21B757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7867599"/>
        <c:axId val="677869263"/>
      </c:barChart>
      <c:catAx>
        <c:axId val="6778675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869263"/>
        <c:crosses val="autoZero"/>
        <c:auto val="1"/>
        <c:lblAlgn val="ctr"/>
        <c:lblOffset val="100"/>
        <c:noMultiLvlLbl val="0"/>
      </c:catAx>
      <c:valAx>
        <c:axId val="677869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8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309218</xdr:colOff>
      <xdr:row>6</xdr:row>
      <xdr:rowOff>22639</xdr:rowOff>
    </xdr:from>
    <xdr:to>
      <xdr:col>5</xdr:col>
      <xdr:colOff>806175</xdr:colOff>
      <xdr:row>21</xdr:row>
      <xdr:rowOff>32578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E334E-A860-9973-43CF-C71CCBC9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237434</xdr:colOff>
      <xdr:row>6</xdr:row>
      <xdr:rowOff>72335</xdr:rowOff>
    </xdr:from>
    <xdr:to>
      <xdr:col>13</xdr:col>
      <xdr:colOff>110434</xdr:colOff>
      <xdr:row>21</xdr:row>
      <xdr:rowOff>82274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8CB0F-1208-1004-95C8-619F33D24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447040</xdr:colOff>
      <xdr:row>0</xdr:row>
      <xdr:rowOff>101600</xdr:rowOff>
    </xdr:from>
    <xdr:to>
      <xdr:col>17</xdr:col>
      <xdr:colOff>213360</xdr:colOff>
      <xdr:row>21</xdr:row>
      <xdr:rowOff>132080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F42E3B-E1C5-4754-821D-B29F3032F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B1" zoomScale="138" zoomScaleNormal="131" workbookViewId="0">
      <selection activeCell="J3" sqref="J3:K11"/>
    </sheetView>
  </sheetViews>
  <sheetFormatPr defaultRowHeight="14.4" x14ac:dyDescent="0.3"/>
  <cols>
    <col min="1" max="1" width="20.33203125" customWidth="1"/>
    <col min="5" max="5" width="12.44140625" customWidth="1"/>
    <col min="6" max="6" width="12.33203125" customWidth="1"/>
    <col min="10" max="10" width="12.44140625" customWidth="1"/>
    <col min="11" max="11" width="11.77734375" customWidth="1"/>
  </cols>
  <sheetData>
    <row r="1" spans="1:11" x14ac:dyDescent="0.3">
      <c r="A1" s="1" t="s">
        <v>12</v>
      </c>
    </row>
    <row r="2" spans="1:11" x14ac:dyDescent="0.3">
      <c r="A2" s="4"/>
      <c r="B2" s="12" t="s">
        <v>0</v>
      </c>
      <c r="C2" s="13"/>
      <c r="D2" s="13"/>
      <c r="E2" s="13"/>
      <c r="F2" s="14"/>
      <c r="G2" s="15" t="s">
        <v>1</v>
      </c>
      <c r="H2" s="16"/>
      <c r="I2" s="16"/>
      <c r="J2" s="16"/>
      <c r="K2" s="17"/>
    </row>
    <row r="3" spans="1:11" x14ac:dyDescent="0.3">
      <c r="A3" s="4"/>
      <c r="B3" s="3">
        <v>2021</v>
      </c>
      <c r="C3" s="3">
        <v>2022</v>
      </c>
      <c r="D3" s="3">
        <v>2023</v>
      </c>
      <c r="E3" s="3" t="s">
        <v>10</v>
      </c>
      <c r="F3" s="3" t="s">
        <v>11</v>
      </c>
      <c r="G3" s="3">
        <v>2021</v>
      </c>
      <c r="H3" s="3">
        <v>2022</v>
      </c>
      <c r="I3" s="3">
        <v>2023</v>
      </c>
      <c r="J3" s="3" t="s">
        <v>10</v>
      </c>
      <c r="K3" s="3" t="s">
        <v>11</v>
      </c>
    </row>
    <row r="4" spans="1:11" x14ac:dyDescent="0.3">
      <c r="A4" s="4" t="s">
        <v>2</v>
      </c>
      <c r="B4" s="2">
        <v>9708</v>
      </c>
      <c r="C4" s="2">
        <v>9831</v>
      </c>
      <c r="D4" s="2">
        <v>12137</v>
      </c>
      <c r="E4" s="2">
        <f xml:space="preserve"> (C4  / B4) * 100</f>
        <v>101.26699629171819</v>
      </c>
      <c r="F4" s="2">
        <f xml:space="preserve"> (D4  / C4) * 100</f>
        <v>123.45641338622724</v>
      </c>
      <c r="G4" s="2">
        <v>29070</v>
      </c>
      <c r="H4" s="2">
        <v>15498</v>
      </c>
      <c r="I4" s="2">
        <v>15939</v>
      </c>
      <c r="J4" s="2">
        <f xml:space="preserve"> (H4  / G4) * 100</f>
        <v>53.312693498452013</v>
      </c>
      <c r="K4" s="2">
        <f xml:space="preserve"> (I4  / H4) * 100</f>
        <v>102.84552845528457</v>
      </c>
    </row>
    <row r="5" spans="1:11" x14ac:dyDescent="0.3">
      <c r="A5" s="4" t="s">
        <v>3</v>
      </c>
      <c r="B5" s="2">
        <v>759</v>
      </c>
      <c r="C5" s="2">
        <v>769</v>
      </c>
      <c r="D5" s="2">
        <v>970</v>
      </c>
      <c r="E5" s="2">
        <f t="shared" ref="E5:E11" si="0" xml:space="preserve"> (C5  / B5) * 100</f>
        <v>101.31752305665349</v>
      </c>
      <c r="F5" s="2">
        <f t="shared" ref="F5:F11" si="1" xml:space="preserve"> (D5  / C5) * 100</f>
        <v>126.13784135240572</v>
      </c>
      <c r="G5" s="2">
        <v>4270</v>
      </c>
      <c r="H5" s="2">
        <v>2805</v>
      </c>
      <c r="I5" s="2">
        <v>3072</v>
      </c>
      <c r="J5" s="2">
        <f t="shared" ref="J5:J11" si="2" xml:space="preserve"> (H5  / G5) * 100</f>
        <v>65.69086651053864</v>
      </c>
      <c r="K5" s="2">
        <f t="shared" ref="K5:K10" si="3" xml:space="preserve"> (I5  / H5) * 100</f>
        <v>109.5187165775401</v>
      </c>
    </row>
    <row r="6" spans="1:11" x14ac:dyDescent="0.3">
      <c r="A6" s="4" t="s">
        <v>4</v>
      </c>
      <c r="B6" s="2">
        <v>568</v>
      </c>
      <c r="C6" s="2">
        <v>621</v>
      </c>
      <c r="D6" s="2">
        <v>767</v>
      </c>
      <c r="E6" s="2">
        <f t="shared" si="0"/>
        <v>109.33098591549295</v>
      </c>
      <c r="F6" s="2">
        <f t="shared" si="1"/>
        <v>123.51046698872786</v>
      </c>
      <c r="G6" s="2">
        <v>2905</v>
      </c>
      <c r="H6" s="2">
        <v>1975</v>
      </c>
      <c r="I6" s="2">
        <v>1896</v>
      </c>
      <c r="J6" s="2">
        <f t="shared" si="2"/>
        <v>67.986230636833042</v>
      </c>
      <c r="K6" s="2">
        <f t="shared" si="3"/>
        <v>96</v>
      </c>
    </row>
    <row r="7" spans="1:11" x14ac:dyDescent="0.3">
      <c r="A7" s="4" t="s">
        <v>5</v>
      </c>
      <c r="B7" s="2">
        <v>687</v>
      </c>
      <c r="C7" s="2">
        <v>649</v>
      </c>
      <c r="D7" s="2">
        <v>827</v>
      </c>
      <c r="E7" s="2">
        <f t="shared" si="0"/>
        <v>94.468704512372639</v>
      </c>
      <c r="F7" s="2">
        <f t="shared" si="1"/>
        <v>127.42681047765794</v>
      </c>
      <c r="G7" s="2">
        <v>3661</v>
      </c>
      <c r="H7" s="2">
        <v>2332</v>
      </c>
      <c r="I7" s="2">
        <v>2358</v>
      </c>
      <c r="J7" s="2">
        <f t="shared" si="2"/>
        <v>63.698443048347443</v>
      </c>
      <c r="K7" s="2">
        <f t="shared" si="3"/>
        <v>101.11492281303602</v>
      </c>
    </row>
    <row r="8" spans="1:11" x14ac:dyDescent="0.3">
      <c r="A8" s="4" t="s">
        <v>6</v>
      </c>
      <c r="B8" s="2">
        <v>596</v>
      </c>
      <c r="C8" s="2">
        <v>594</v>
      </c>
      <c r="D8" s="2">
        <v>754</v>
      </c>
      <c r="E8" s="2">
        <f t="shared" si="0"/>
        <v>99.664429530201332</v>
      </c>
      <c r="F8" s="2">
        <f t="shared" si="1"/>
        <v>126.93602693602695</v>
      </c>
      <c r="G8" s="2">
        <v>3841</v>
      </c>
      <c r="H8" s="2">
        <v>2354</v>
      </c>
      <c r="I8" s="2">
        <v>2204</v>
      </c>
      <c r="J8" s="2">
        <f t="shared" si="2"/>
        <v>61.286123405363192</v>
      </c>
      <c r="K8" s="2">
        <f t="shared" si="3"/>
        <v>93.62786745964317</v>
      </c>
    </row>
    <row r="9" spans="1:11" x14ac:dyDescent="0.3">
      <c r="A9" s="4" t="s">
        <v>8</v>
      </c>
      <c r="B9" s="2">
        <v>1595</v>
      </c>
      <c r="C9" s="2">
        <v>1529</v>
      </c>
      <c r="D9" s="2">
        <v>1776</v>
      </c>
      <c r="E9" s="2">
        <f t="shared" si="0"/>
        <v>95.862068965517238</v>
      </c>
      <c r="F9" s="2">
        <f t="shared" si="1"/>
        <v>116.15434924787442</v>
      </c>
      <c r="G9" s="2">
        <v>5433</v>
      </c>
      <c r="H9" s="2">
        <v>4001</v>
      </c>
      <c r="I9" s="2">
        <v>4441</v>
      </c>
      <c r="J9" s="2">
        <f t="shared" si="2"/>
        <v>73.64255475796061</v>
      </c>
      <c r="K9" s="2">
        <f t="shared" si="3"/>
        <v>110.99725068732818</v>
      </c>
    </row>
    <row r="10" spans="1:11" x14ac:dyDescent="0.3">
      <c r="A10" s="4" t="s">
        <v>9</v>
      </c>
      <c r="B10" s="2">
        <v>568</v>
      </c>
      <c r="C10" s="2">
        <v>542</v>
      </c>
      <c r="D10" s="2">
        <v>741</v>
      </c>
      <c r="E10" s="2">
        <f t="shared" si="0"/>
        <v>95.422535211267601</v>
      </c>
      <c r="F10" s="2">
        <f t="shared" si="1"/>
        <v>136.71586715867159</v>
      </c>
      <c r="G10" s="2">
        <v>3055</v>
      </c>
      <c r="H10" s="2">
        <v>2031</v>
      </c>
      <c r="I10" s="2">
        <v>1968</v>
      </c>
      <c r="J10" s="2">
        <f t="shared" si="2"/>
        <v>66.481178396072011</v>
      </c>
      <c r="K10" s="2">
        <f t="shared" si="3"/>
        <v>96.898079763663219</v>
      </c>
    </row>
    <row r="11" spans="1:11" x14ac:dyDescent="0.3">
      <c r="A11" s="4" t="s">
        <v>7</v>
      </c>
      <c r="B11" s="2">
        <v>4851</v>
      </c>
      <c r="C11" s="2">
        <v>5101</v>
      </c>
      <c r="D11" s="2">
        <v>6277</v>
      </c>
      <c r="E11" s="2">
        <f t="shared" si="0"/>
        <v>105.15357658214801</v>
      </c>
      <c r="F11" s="2">
        <f t="shared" si="1"/>
        <v>123.05430307782788</v>
      </c>
      <c r="G11" s="2">
        <v>5905</v>
      </c>
      <c r="H11" s="2">
        <v>0</v>
      </c>
      <c r="I11" s="2">
        <v>0</v>
      </c>
      <c r="J11" s="2">
        <f t="shared" si="2"/>
        <v>0</v>
      </c>
      <c r="K11" s="2">
        <v>0</v>
      </c>
    </row>
  </sheetData>
  <mergeCells count="2">
    <mergeCell ref="B2:F2"/>
    <mergeCell ref="G2:K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88" workbookViewId="0">
      <selection activeCell="A6" sqref="A6"/>
    </sheetView>
  </sheetViews>
  <sheetFormatPr defaultRowHeight="14.4" x14ac:dyDescent="0.3"/>
  <cols>
    <col min="1" max="1" width="35" customWidth="1"/>
    <col min="5" max="5" width="12.21875" customWidth="1"/>
    <col min="6" max="6" width="12.44140625" customWidth="1"/>
  </cols>
  <sheetData>
    <row r="1" spans="1:6" x14ac:dyDescent="0.3">
      <c r="A1" s="9" t="s">
        <v>13</v>
      </c>
    </row>
    <row r="2" spans="1:6" x14ac:dyDescent="0.3">
      <c r="A2" s="10" t="s">
        <v>14</v>
      </c>
      <c r="B2" s="11">
        <v>2021</v>
      </c>
      <c r="C2" s="11">
        <v>2022</v>
      </c>
      <c r="D2" s="11">
        <v>2023</v>
      </c>
      <c r="E2" s="11" t="s">
        <v>10</v>
      </c>
      <c r="F2" s="11" t="s">
        <v>11</v>
      </c>
    </row>
    <row r="3" spans="1:6" x14ac:dyDescent="0.3">
      <c r="A3" s="5" t="s">
        <v>15</v>
      </c>
      <c r="B3" s="2">
        <v>7968</v>
      </c>
      <c r="C3" s="2">
        <v>8113</v>
      </c>
      <c r="D3" s="2">
        <v>10346</v>
      </c>
      <c r="E3" s="2">
        <f xml:space="preserve"> (C3/B3)*100</f>
        <v>101.81977911646587</v>
      </c>
      <c r="F3" s="2">
        <f xml:space="preserve"> (D3/C3)*100</f>
        <v>127.52372735116479</v>
      </c>
    </row>
    <row r="4" spans="1:6" x14ac:dyDescent="0.3">
      <c r="A4" s="2" t="s">
        <v>16</v>
      </c>
      <c r="B4" s="2">
        <v>3</v>
      </c>
      <c r="C4" s="2">
        <v>6</v>
      </c>
      <c r="D4" s="2">
        <v>12</v>
      </c>
      <c r="E4" s="2">
        <f t="shared" ref="E4:E9" si="0" xml:space="preserve"> (C4/B4)*100</f>
        <v>200</v>
      </c>
      <c r="F4" s="2">
        <f t="shared" ref="F4:F9" si="1" xml:space="preserve"> (D4/C4)*100</f>
        <v>200</v>
      </c>
    </row>
    <row r="5" spans="1:6" x14ac:dyDescent="0.3">
      <c r="A5" s="2" t="s">
        <v>17</v>
      </c>
      <c r="B5" s="2">
        <v>856</v>
      </c>
      <c r="C5" s="2">
        <v>950</v>
      </c>
      <c r="D5" s="2">
        <v>1159</v>
      </c>
      <c r="E5" s="2">
        <f t="shared" si="0"/>
        <v>110.98130841121497</v>
      </c>
      <c r="F5" s="2">
        <f t="shared" si="1"/>
        <v>122</v>
      </c>
    </row>
    <row r="6" spans="1:6" x14ac:dyDescent="0.3">
      <c r="A6" s="2" t="s">
        <v>20</v>
      </c>
      <c r="B6" s="2">
        <v>47</v>
      </c>
      <c r="C6" s="2">
        <v>29</v>
      </c>
      <c r="D6" s="2">
        <v>35</v>
      </c>
      <c r="E6" s="2">
        <f t="shared" si="0"/>
        <v>61.702127659574465</v>
      </c>
      <c r="F6" s="2">
        <f t="shared" si="1"/>
        <v>120.68965517241379</v>
      </c>
    </row>
    <row r="7" spans="1:6" x14ac:dyDescent="0.3">
      <c r="A7" s="2" t="s">
        <v>21</v>
      </c>
      <c r="B7" s="2">
        <v>130</v>
      </c>
      <c r="C7" s="2">
        <v>86</v>
      </c>
      <c r="D7" s="2">
        <v>69</v>
      </c>
      <c r="E7" s="2">
        <f t="shared" si="0"/>
        <v>66.153846153846146</v>
      </c>
      <c r="F7" s="2">
        <f t="shared" si="1"/>
        <v>80.232558139534888</v>
      </c>
    </row>
    <row r="8" spans="1:6" x14ac:dyDescent="0.3">
      <c r="A8" s="2" t="s">
        <v>19</v>
      </c>
      <c r="B8" s="2">
        <v>309</v>
      </c>
      <c r="C8" s="2">
        <v>285</v>
      </c>
      <c r="D8" s="2">
        <v>210</v>
      </c>
      <c r="E8" s="2">
        <f t="shared" si="0"/>
        <v>92.233009708737868</v>
      </c>
      <c r="F8" s="2">
        <f t="shared" si="1"/>
        <v>73.68421052631578</v>
      </c>
    </row>
    <row r="9" spans="1:6" x14ac:dyDescent="0.3">
      <c r="A9" s="2" t="s">
        <v>18</v>
      </c>
      <c r="B9" s="2">
        <v>395</v>
      </c>
      <c r="C9" s="2">
        <v>362</v>
      </c>
      <c r="D9" s="2">
        <v>306</v>
      </c>
      <c r="E9" s="2">
        <f t="shared" si="0"/>
        <v>91.64556962025317</v>
      </c>
      <c r="F9" s="2">
        <f t="shared" si="1"/>
        <v>84.530386740331494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tabSelected="1" zoomScale="101" workbookViewId="0">
      <selection activeCell="F13" sqref="F13"/>
    </sheetView>
  </sheetViews>
  <sheetFormatPr defaultRowHeight="14.4" x14ac:dyDescent="0.3"/>
  <cols>
    <col min="1" max="1" width="33.44140625" customWidth="1"/>
    <col min="5" max="5" width="13" customWidth="1"/>
    <col min="6" max="7" width="12.44140625" customWidth="1"/>
  </cols>
  <sheetData>
    <row r="1" spans="1:9" x14ac:dyDescent="0.3">
      <c r="A1" s="6" t="s">
        <v>22</v>
      </c>
    </row>
    <row r="2" spans="1:9" x14ac:dyDescent="0.3">
      <c r="A2" s="2"/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  <c r="G2" s="4" t="s">
        <v>25</v>
      </c>
    </row>
    <row r="3" spans="1:9" x14ac:dyDescent="0.3">
      <c r="A3" s="4" t="s">
        <v>23</v>
      </c>
      <c r="B3" s="2">
        <v>25476</v>
      </c>
      <c r="C3" s="2">
        <v>33359</v>
      </c>
      <c r="D3" s="2">
        <v>31316</v>
      </c>
      <c r="E3" s="2">
        <f>(C3/B3)*100</f>
        <v>130.94284817082743</v>
      </c>
      <c r="F3" s="2">
        <f>(D3/C3)*100</f>
        <v>93.875715698911833</v>
      </c>
      <c r="G3" s="2">
        <f>(D3/I3)*100</f>
        <v>221.04891649608246</v>
      </c>
      <c r="I3">
        <v>14167</v>
      </c>
    </row>
    <row r="4" spans="1:9" x14ac:dyDescent="0.3">
      <c r="A4" s="4" t="s">
        <v>24</v>
      </c>
      <c r="B4" s="2">
        <v>2293</v>
      </c>
      <c r="C4" s="2">
        <v>3127</v>
      </c>
      <c r="D4" s="2">
        <v>2718</v>
      </c>
      <c r="E4" s="2">
        <f>(C4/B4)*100</f>
        <v>136.37156563453991</v>
      </c>
      <c r="F4" s="2">
        <f>(D4/C4)*100</f>
        <v>86.920370962583945</v>
      </c>
      <c r="G4" s="2">
        <f>(D4/I4)*100</f>
        <v>25.473289597000935</v>
      </c>
      <c r="I4">
        <v>10670</v>
      </c>
    </row>
    <row r="7" spans="1:9" x14ac:dyDescent="0.3">
      <c r="A7" s="7" t="s">
        <v>26</v>
      </c>
    </row>
    <row r="8" spans="1:9" x14ac:dyDescent="0.3">
      <c r="A8" s="2"/>
      <c r="B8" s="3">
        <v>2021</v>
      </c>
      <c r="C8" s="3">
        <v>2022</v>
      </c>
      <c r="D8" s="3">
        <v>2023</v>
      </c>
      <c r="E8" s="3" t="s">
        <v>10</v>
      </c>
      <c r="F8" s="3" t="s">
        <v>11</v>
      </c>
      <c r="H8" t="s">
        <v>34</v>
      </c>
    </row>
    <row r="9" spans="1:9" x14ac:dyDescent="0.3">
      <c r="A9" s="2" t="s">
        <v>27</v>
      </c>
      <c r="B9" s="2">
        <v>3811</v>
      </c>
      <c r="C9" s="2">
        <v>4043</v>
      </c>
      <c r="D9" s="2">
        <v>4439</v>
      </c>
      <c r="E9" s="2">
        <f>(C9/B9)*100</f>
        <v>106.08764103909736</v>
      </c>
      <c r="F9" s="2">
        <f>(D9/C9)*100</f>
        <v>109.79470690081624</v>
      </c>
      <c r="H9" t="s">
        <v>35</v>
      </c>
    </row>
    <row r="10" spans="1:9" x14ac:dyDescent="0.3">
      <c r="A10" s="2" t="s">
        <v>28</v>
      </c>
      <c r="B10" s="2">
        <v>875</v>
      </c>
      <c r="C10" s="2">
        <v>868</v>
      </c>
      <c r="D10" s="2">
        <v>692</v>
      </c>
      <c r="E10" s="2">
        <f t="shared" ref="E10:E12" si="0">(C10/B10)*100</f>
        <v>99.2</v>
      </c>
      <c r="F10" s="2">
        <f t="shared" ref="F10:F12" si="1">(D10/C10)*100</f>
        <v>79.723502304147459</v>
      </c>
    </row>
    <row r="11" spans="1:9" x14ac:dyDescent="0.3">
      <c r="A11" s="2" t="s">
        <v>29</v>
      </c>
      <c r="B11" s="2">
        <v>5419</v>
      </c>
      <c r="C11" s="2">
        <v>6221</v>
      </c>
      <c r="D11" s="2">
        <v>7416</v>
      </c>
      <c r="E11" s="2">
        <f t="shared" si="0"/>
        <v>114.79977855692934</v>
      </c>
      <c r="F11" s="2">
        <f t="shared" si="1"/>
        <v>119.20913036489311</v>
      </c>
    </row>
    <row r="12" spans="1:9" x14ac:dyDescent="0.3">
      <c r="A12" s="2" t="s">
        <v>30</v>
      </c>
      <c r="B12" s="2">
        <v>1435</v>
      </c>
      <c r="C12" s="2">
        <v>1878</v>
      </c>
      <c r="D12" s="2">
        <v>1493</v>
      </c>
      <c r="E12" s="2">
        <f t="shared" si="0"/>
        <v>130.87108013937282</v>
      </c>
      <c r="F12" s="2">
        <f t="shared" si="1"/>
        <v>79.499467518636848</v>
      </c>
    </row>
    <row r="15" spans="1:9" x14ac:dyDescent="0.3">
      <c r="A15" s="8" t="s">
        <v>31</v>
      </c>
    </row>
    <row r="16" spans="1:9" x14ac:dyDescent="0.3">
      <c r="A16" s="2"/>
      <c r="B16" s="3">
        <v>2021</v>
      </c>
      <c r="C16" s="3">
        <v>2022</v>
      </c>
      <c r="D16" s="3">
        <v>2023</v>
      </c>
      <c r="E16" s="3" t="s">
        <v>10</v>
      </c>
      <c r="F16" s="3" t="s">
        <v>11</v>
      </c>
    </row>
    <row r="17" spans="1:6" x14ac:dyDescent="0.3">
      <c r="A17" s="2" t="s">
        <v>32</v>
      </c>
      <c r="B17" s="2">
        <v>26042</v>
      </c>
      <c r="C17" s="2">
        <v>24411</v>
      </c>
      <c r="D17" s="2">
        <v>24917</v>
      </c>
      <c r="E17" s="2">
        <f>(C17/B17)*100</f>
        <v>93.737040165885873</v>
      </c>
      <c r="F17" s="2">
        <f>(D17/C17)*100</f>
        <v>102.0728360165499</v>
      </c>
    </row>
    <row r="18" spans="1:6" x14ac:dyDescent="0.3">
      <c r="A18" s="2" t="s">
        <v>33</v>
      </c>
      <c r="B18" s="2">
        <v>66</v>
      </c>
      <c r="C18" s="2">
        <v>65</v>
      </c>
      <c r="D18" s="2">
        <v>66</v>
      </c>
      <c r="E18" s="2">
        <f>(C18/B18)*100</f>
        <v>98.484848484848484</v>
      </c>
      <c r="F18" s="2">
        <f>(D18/C18)*100</f>
        <v>101.53846153846153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2024-01-30T06:45:04Z</dcterms:created>
  <dcterms:modified xsi:type="dcterms:W3CDTF">2024-10-11T07:02:54Z</dcterms:modified>
</cp:coreProperties>
</file>