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24226"/>
  <mc:AlternateContent xmlns:mc="http://schemas.openxmlformats.org/markup-compatibility/2006">
    <mc:Choice Requires="x15">
      <x15ac:absPath xmlns:x15ac="http://schemas.microsoft.com/office/spreadsheetml/2010/11/ac" url="C:\Meine Daten\Wissenschaft\Veroeffentlichungen\Aktuelle Papers\Projekte\UEQ\Data_Analysis_Tool\"/>
    </mc:Choice>
  </mc:AlternateContent>
  <bookViews>
    <workbookView xWindow="780" yWindow="288" windowWidth="20880" windowHeight="10212" tabRatio="897"/>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71027"/>
</workbook>
</file>

<file path=xl/calcChain.xml><?xml version="1.0" encoding="utf-8"?>
<calcChain xmlns="http://schemas.openxmlformats.org/spreadsheetml/2006/main">
  <c r="B19" i="2" l="1"/>
  <c r="AC4" i="14" l="1"/>
  <c r="I28" i="18" l="1"/>
  <c r="H28" i="18"/>
  <c r="G28" i="18"/>
  <c r="F28" i="18"/>
  <c r="E28" i="18"/>
  <c r="D28" i="18"/>
  <c r="C28" i="18"/>
  <c r="I27" i="18"/>
  <c r="H27" i="18"/>
  <c r="G27" i="18"/>
  <c r="F27" i="18"/>
  <c r="E27" i="18"/>
  <c r="D27" i="18"/>
  <c r="C27" i="18"/>
  <c r="I26" i="18"/>
  <c r="H26" i="18"/>
  <c r="G26" i="18"/>
  <c r="F26" i="18"/>
  <c r="E26" i="18"/>
  <c r="D26" i="18"/>
  <c r="C26" i="18"/>
  <c r="I25" i="18"/>
  <c r="H25" i="18"/>
  <c r="G25" i="18"/>
  <c r="F25" i="18"/>
  <c r="E25" i="18"/>
  <c r="D25" i="18"/>
  <c r="C25" i="18"/>
  <c r="I24" i="18"/>
  <c r="H24" i="18"/>
  <c r="G24" i="18"/>
  <c r="F24" i="18"/>
  <c r="E24" i="18"/>
  <c r="D24" i="18"/>
  <c r="C24" i="18"/>
  <c r="I23" i="18"/>
  <c r="H23" i="18"/>
  <c r="G23" i="18"/>
  <c r="F23" i="18"/>
  <c r="E23" i="18"/>
  <c r="D23" i="18"/>
  <c r="C23" i="18"/>
  <c r="I22" i="18"/>
  <c r="H22" i="18"/>
  <c r="G22" i="18"/>
  <c r="F22" i="18"/>
  <c r="E22" i="18"/>
  <c r="D22" i="18"/>
  <c r="C22" i="18"/>
  <c r="I21" i="18"/>
  <c r="H21" i="18"/>
  <c r="G21" i="18"/>
  <c r="F21" i="18"/>
  <c r="E21" i="18"/>
  <c r="D21" i="18"/>
  <c r="C21" i="18"/>
  <c r="I20" i="18"/>
  <c r="H20" i="18"/>
  <c r="G20" i="18"/>
  <c r="F20" i="18"/>
  <c r="E20" i="18"/>
  <c r="D20" i="18"/>
  <c r="C20" i="18"/>
  <c r="I19" i="18"/>
  <c r="H19" i="18"/>
  <c r="G19" i="18"/>
  <c r="F19" i="18"/>
  <c r="E19" i="18"/>
  <c r="D19" i="18"/>
  <c r="C19" i="18"/>
  <c r="I18" i="18"/>
  <c r="H18" i="18"/>
  <c r="G18" i="18"/>
  <c r="F18" i="18"/>
  <c r="E18" i="18"/>
  <c r="D18" i="18"/>
  <c r="C18" i="18"/>
  <c r="I17" i="18"/>
  <c r="H17" i="18"/>
  <c r="G17" i="18"/>
  <c r="F17" i="18"/>
  <c r="E17" i="18"/>
  <c r="D17" i="18"/>
  <c r="C17" i="18"/>
  <c r="I16" i="18"/>
  <c r="H16" i="18"/>
  <c r="G16" i="18"/>
  <c r="F16" i="18"/>
  <c r="E16" i="18"/>
  <c r="D16" i="18"/>
  <c r="C16" i="18"/>
  <c r="I15" i="18"/>
  <c r="H15" i="18"/>
  <c r="G15" i="18"/>
  <c r="F15" i="18"/>
  <c r="E15" i="18"/>
  <c r="D15" i="18"/>
  <c r="C15" i="18"/>
  <c r="I14" i="18"/>
  <c r="H14" i="18"/>
  <c r="G14" i="18"/>
  <c r="F14" i="18"/>
  <c r="E14" i="18"/>
  <c r="D14" i="18"/>
  <c r="C14" i="18"/>
  <c r="I13" i="18"/>
  <c r="H13" i="18"/>
  <c r="G13" i="18"/>
  <c r="F13" i="18"/>
  <c r="E13" i="18"/>
  <c r="D13" i="18"/>
  <c r="C13" i="18"/>
  <c r="I12" i="18"/>
  <c r="H12" i="18"/>
  <c r="G12" i="18"/>
  <c r="F12" i="18"/>
  <c r="E12" i="18"/>
  <c r="D12" i="18"/>
  <c r="C12" i="18"/>
  <c r="I11" i="18"/>
  <c r="H11" i="18"/>
  <c r="G11" i="18"/>
  <c r="F11" i="18"/>
  <c r="E11" i="18"/>
  <c r="D11" i="18"/>
  <c r="C11" i="18"/>
  <c r="I10" i="18"/>
  <c r="H10" i="18"/>
  <c r="G10" i="18"/>
  <c r="F10" i="18"/>
  <c r="E10" i="18"/>
  <c r="D10" i="18"/>
  <c r="C10" i="18"/>
  <c r="I9" i="18"/>
  <c r="H9" i="18"/>
  <c r="G9" i="18"/>
  <c r="F9" i="18"/>
  <c r="E9" i="18"/>
  <c r="D9" i="18"/>
  <c r="C9" i="18"/>
  <c r="I8" i="18"/>
  <c r="H8" i="18"/>
  <c r="G8" i="18"/>
  <c r="F8" i="18"/>
  <c r="E8" i="18"/>
  <c r="D8" i="18"/>
  <c r="C8" i="18"/>
  <c r="I7" i="18"/>
  <c r="H7" i="18"/>
  <c r="G7" i="18"/>
  <c r="F7" i="18"/>
  <c r="E7" i="18"/>
  <c r="D7" i="18"/>
  <c r="C7" i="18"/>
  <c r="I6" i="18"/>
  <c r="H6" i="18"/>
  <c r="G6" i="18"/>
  <c r="F6" i="18"/>
  <c r="E6" i="18"/>
  <c r="D6" i="18"/>
  <c r="C6" i="18"/>
  <c r="I5" i="18"/>
  <c r="H5" i="18"/>
  <c r="G5" i="18"/>
  <c r="F5" i="18"/>
  <c r="E5" i="18"/>
  <c r="D5" i="18"/>
  <c r="C5" i="18"/>
  <c r="I4" i="18"/>
  <c r="H4" i="18"/>
  <c r="G4" i="18"/>
  <c r="F4" i="18"/>
  <c r="E4" i="18"/>
  <c r="D4" i="18"/>
  <c r="C4" i="18"/>
  <c r="I3" i="18"/>
  <c r="H3" i="18"/>
  <c r="G3" i="18"/>
  <c r="F3" i="18"/>
  <c r="E3" i="18"/>
  <c r="D3" i="18"/>
  <c r="C3" i="18"/>
  <c r="J1" i="16" l="1"/>
  <c r="L1" i="16" l="1"/>
  <c r="H3" i="2" l="1"/>
  <c r="J3" i="18" s="1"/>
  <c r="P28" i="4" l="1"/>
  <c r="M28" i="4"/>
  <c r="J28" i="4"/>
  <c r="G28" i="4"/>
  <c r="D28" i="4"/>
  <c r="D5" i="4"/>
  <c r="A28" i="4" l="1"/>
  <c r="A5" i="4"/>
  <c r="K105" i="16" l="1"/>
  <c r="G1004" i="16"/>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97" i="16" l="1"/>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O221" i="16" s="1"/>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O60" i="16" s="1"/>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O118" i="16" s="1"/>
  <c r="J118" i="16"/>
  <c r="I118" i="16"/>
  <c r="N118" i="16"/>
  <c r="K126" i="16"/>
  <c r="J126" i="16"/>
  <c r="I126" i="16"/>
  <c r="N126" i="16"/>
  <c r="K134" i="16"/>
  <c r="J134" i="16"/>
  <c r="I134" i="16"/>
  <c r="N134" i="16"/>
  <c r="K142" i="16"/>
  <c r="J142" i="16"/>
  <c r="I142" i="16"/>
  <c r="N142" i="16"/>
  <c r="M142" i="16"/>
  <c r="K150" i="16"/>
  <c r="J150" i="16"/>
  <c r="I150" i="16"/>
  <c r="O150" i="16" s="1"/>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O214" i="16" s="1"/>
  <c r="N214" i="16"/>
  <c r="M214" i="16"/>
  <c r="L222" i="16"/>
  <c r="K222" i="16"/>
  <c r="J222" i="16"/>
  <c r="I222" i="16"/>
  <c r="N222" i="16"/>
  <c r="L230" i="16"/>
  <c r="N230" i="16"/>
  <c r="M230" i="16"/>
  <c r="K230" i="16"/>
  <c r="J230" i="16"/>
  <c r="I230" i="16"/>
  <c r="L238" i="16"/>
  <c r="K238" i="16"/>
  <c r="J238" i="16"/>
  <c r="I238" i="16"/>
  <c r="O238" i="16" s="1"/>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O253" i="16" s="1"/>
  <c r="K87" i="16"/>
  <c r="K95" i="16"/>
  <c r="M103" i="16"/>
  <c r="L103" i="16"/>
  <c r="K103" i="16"/>
  <c r="M111" i="16"/>
  <c r="O111" i="16" s="1"/>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O159" i="16" s="1"/>
  <c r="M167" i="16"/>
  <c r="L167" i="16"/>
  <c r="K167" i="16"/>
  <c r="J167" i="16"/>
  <c r="I167" i="16"/>
  <c r="M175" i="16"/>
  <c r="L175" i="16"/>
  <c r="K175" i="16"/>
  <c r="J175" i="16"/>
  <c r="O175" i="16" s="1"/>
  <c r="I175" i="16"/>
  <c r="M183" i="16"/>
  <c r="L183" i="16"/>
  <c r="K183" i="16"/>
  <c r="J183" i="16"/>
  <c r="I183" i="16"/>
  <c r="M191" i="16"/>
  <c r="O191" i="16" s="1"/>
  <c r="L191" i="16"/>
  <c r="K191" i="16"/>
  <c r="J191" i="16"/>
  <c r="I191" i="16"/>
  <c r="M199" i="16"/>
  <c r="L199" i="16"/>
  <c r="K199" i="16"/>
  <c r="J199" i="16"/>
  <c r="O199" i="16" s="1"/>
  <c r="I199" i="16"/>
  <c r="M207" i="16"/>
  <c r="L207" i="16"/>
  <c r="K207" i="16"/>
  <c r="J207" i="16"/>
  <c r="O207" i="16" s="1"/>
  <c r="I207" i="16"/>
  <c r="M215" i="16"/>
  <c r="L215" i="16"/>
  <c r="K215" i="16"/>
  <c r="J215" i="16"/>
  <c r="I215" i="16"/>
  <c r="J223" i="16"/>
  <c r="O223" i="16" s="1"/>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55" i="16" s="1"/>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O51" i="16" s="1"/>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O87" i="16" s="1"/>
  <c r="J90" i="16"/>
  <c r="M91" i="16"/>
  <c r="J93" i="16"/>
  <c r="M94" i="16"/>
  <c r="L98" i="16"/>
  <c r="J101" i="16"/>
  <c r="N103" i="16"/>
  <c r="L106" i="16"/>
  <c r="J119" i="16"/>
  <c r="L126" i="16"/>
  <c r="K133" i="16"/>
  <c r="J137" i="16"/>
  <c r="N167" i="16"/>
  <c r="N199" i="16"/>
  <c r="J221" i="16"/>
  <c r="L287" i="16"/>
  <c r="N308" i="16"/>
  <c r="L453" i="16"/>
  <c r="O148"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O108" i="16" s="1"/>
  <c r="I109" i="16"/>
  <c r="O109" i="16" s="1"/>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O176" i="16" s="1"/>
  <c r="N184" i="16"/>
  <c r="M184" i="16"/>
  <c r="L184" i="16"/>
  <c r="K184" i="16"/>
  <c r="J184" i="16"/>
  <c r="I184" i="16"/>
  <c r="N192" i="16"/>
  <c r="O192" i="16" s="1"/>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O216" i="16" s="1"/>
  <c r="L224" i="16"/>
  <c r="J224" i="16"/>
  <c r="I224" i="16"/>
  <c r="N224" i="16"/>
  <c r="M224" i="16"/>
  <c r="L232" i="16"/>
  <c r="N232" i="16"/>
  <c r="M232" i="16"/>
  <c r="K232" i="16"/>
  <c r="J232" i="16"/>
  <c r="I232" i="16"/>
  <c r="L240" i="16"/>
  <c r="J240" i="16"/>
  <c r="I240" i="16"/>
  <c r="N240" i="16"/>
  <c r="M240" i="16"/>
  <c r="L248" i="16"/>
  <c r="O248" i="16" s="1"/>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O123" i="16" s="1"/>
  <c r="M126" i="16"/>
  <c r="L130" i="16"/>
  <c r="L158" i="16"/>
  <c r="L190" i="16"/>
  <c r="M222" i="16"/>
  <c r="N268" i="16"/>
  <c r="L311" i="16"/>
  <c r="J342" i="16"/>
  <c r="N384" i="16"/>
  <c r="M92" i="16"/>
  <c r="N132" i="16"/>
  <c r="M132" i="16"/>
  <c r="K132" i="16"/>
  <c r="O132" i="16" s="1"/>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O101" i="16" s="1"/>
  <c r="L101" i="16"/>
  <c r="I157" i="16"/>
  <c r="N157" i="16"/>
  <c r="M157" i="16"/>
  <c r="L157" i="16"/>
  <c r="K157" i="16"/>
  <c r="I189" i="16"/>
  <c r="N189" i="16"/>
  <c r="M189" i="16"/>
  <c r="L189" i="16"/>
  <c r="K189" i="16"/>
  <c r="O261" i="16"/>
  <c r="N261" i="16"/>
  <c r="L261" i="16"/>
  <c r="K261" i="16"/>
  <c r="J261" i="16"/>
  <c r="M261" i="16"/>
  <c r="I261" i="16"/>
  <c r="K110" i="16"/>
  <c r="J110" i="16"/>
  <c r="O110" i="16" s="1"/>
  <c r="I110" i="16"/>
  <c r="N110" i="16"/>
  <c r="L97" i="16"/>
  <c r="I105" i="16"/>
  <c r="L105" i="16"/>
  <c r="I113" i="16"/>
  <c r="O113" i="16" s="1"/>
  <c r="M113" i="16"/>
  <c r="L113" i="16"/>
  <c r="I121" i="16"/>
  <c r="M121" i="16"/>
  <c r="L121" i="16"/>
  <c r="I129" i="16"/>
  <c r="M129" i="16"/>
  <c r="L129" i="16"/>
  <c r="O129" i="16" s="1"/>
  <c r="I137" i="16"/>
  <c r="N137" i="16"/>
  <c r="M137" i="16"/>
  <c r="L137" i="16"/>
  <c r="O137" i="16" s="1"/>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O201" i="16" s="1"/>
  <c r="N201" i="16"/>
  <c r="M201" i="16"/>
  <c r="L201" i="16"/>
  <c r="K201" i="16"/>
  <c r="I209" i="16"/>
  <c r="N209" i="16"/>
  <c r="M209" i="16"/>
  <c r="L209" i="16"/>
  <c r="K209" i="16"/>
  <c r="I217" i="16"/>
  <c r="N217" i="16"/>
  <c r="M217" i="16"/>
  <c r="L217" i="16"/>
  <c r="K217" i="16"/>
  <c r="N225" i="16"/>
  <c r="J225" i="16"/>
  <c r="O225" i="16" s="1"/>
  <c r="M225" i="16"/>
  <c r="L225" i="16"/>
  <c r="K225" i="16"/>
  <c r="I225" i="16"/>
  <c r="N233" i="16"/>
  <c r="J233" i="16"/>
  <c r="I233" i="16"/>
  <c r="M233" i="16"/>
  <c r="L233" i="16"/>
  <c r="N241" i="16"/>
  <c r="J241" i="16"/>
  <c r="M241" i="16"/>
  <c r="L241" i="16"/>
  <c r="K241" i="16"/>
  <c r="I241" i="16"/>
  <c r="O241" i="16" s="1"/>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O54" i="16" s="1"/>
  <c r="K55" i="16"/>
  <c r="M56" i="16"/>
  <c r="I58" i="16"/>
  <c r="K59" i="16"/>
  <c r="M60" i="16"/>
  <c r="I62" i="16"/>
  <c r="K63" i="16"/>
  <c r="M64" i="16"/>
  <c r="I66" i="16"/>
  <c r="O66" i="16" s="1"/>
  <c r="K67" i="16"/>
  <c r="M68" i="16"/>
  <c r="I70" i="16"/>
  <c r="K71" i="16"/>
  <c r="M72" i="16"/>
  <c r="I74" i="16"/>
  <c r="O74" i="16" s="1"/>
  <c r="K75" i="16"/>
  <c r="M76" i="16"/>
  <c r="I78" i="16"/>
  <c r="K79" i="16"/>
  <c r="M80" i="16"/>
  <c r="I82" i="16"/>
  <c r="K83" i="16"/>
  <c r="M84" i="16"/>
  <c r="I86" i="16"/>
  <c r="O86" i="16" s="1"/>
  <c r="L87" i="16"/>
  <c r="I89" i="16"/>
  <c r="O89" i="16" s="1"/>
  <c r="I92" i="16"/>
  <c r="L93" i="16"/>
  <c r="I95" i="16"/>
  <c r="L96" i="16"/>
  <c r="I99" i="16"/>
  <c r="M101" i="16"/>
  <c r="K104" i="16"/>
  <c r="I107" i="16"/>
  <c r="M109" i="16"/>
  <c r="J113" i="16"/>
  <c r="L116" i="16"/>
  <c r="I120" i="16"/>
  <c r="J127" i="16"/>
  <c r="L134" i="16"/>
  <c r="O134" i="16" s="1"/>
  <c r="J149" i="16"/>
  <c r="N159" i="16"/>
  <c r="J181" i="16"/>
  <c r="N191" i="16"/>
  <c r="J213" i="16"/>
  <c r="O213" i="16" s="1"/>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36" i="16" s="1"/>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O117" i="16" s="1"/>
  <c r="M117" i="16"/>
  <c r="L117" i="16"/>
  <c r="I165" i="16"/>
  <c r="N165" i="16"/>
  <c r="M165" i="16"/>
  <c r="L165" i="16"/>
  <c r="K165" i="16"/>
  <c r="I90" i="16"/>
  <c r="K98" i="16"/>
  <c r="J98" i="16"/>
  <c r="I98" i="16"/>
  <c r="N98" i="16"/>
  <c r="K106" i="16"/>
  <c r="J106" i="16"/>
  <c r="I106" i="16"/>
  <c r="O106" i="16" s="1"/>
  <c r="N106" i="16"/>
  <c r="K114" i="16"/>
  <c r="J114" i="16"/>
  <c r="I114" i="16"/>
  <c r="N114" i="16"/>
  <c r="K122" i="16"/>
  <c r="J122" i="16"/>
  <c r="I122" i="16"/>
  <c r="O122" i="16" s="1"/>
  <c r="N122" i="16"/>
  <c r="K130" i="16"/>
  <c r="J130" i="16"/>
  <c r="I130" i="16"/>
  <c r="N130" i="16"/>
  <c r="K138" i="16"/>
  <c r="J138" i="16"/>
  <c r="I138" i="16"/>
  <c r="O138" i="16" s="1"/>
  <c r="N138" i="16"/>
  <c r="M138" i="16"/>
  <c r="K146" i="16"/>
  <c r="J146" i="16"/>
  <c r="I146" i="16"/>
  <c r="N146" i="16"/>
  <c r="M146" i="16"/>
  <c r="O154" i="16"/>
  <c r="K154" i="16"/>
  <c r="J154" i="16"/>
  <c r="I154" i="16"/>
  <c r="N154" i="16"/>
  <c r="M154" i="16"/>
  <c r="K162" i="16"/>
  <c r="J162" i="16"/>
  <c r="I162" i="16"/>
  <c r="O162" i="16" s="1"/>
  <c r="N162" i="16"/>
  <c r="M162" i="16"/>
  <c r="K170" i="16"/>
  <c r="J170" i="16"/>
  <c r="I170" i="16"/>
  <c r="N170" i="16"/>
  <c r="M170" i="16"/>
  <c r="K178" i="16"/>
  <c r="J178" i="16"/>
  <c r="I178" i="16"/>
  <c r="N178" i="16"/>
  <c r="M178" i="16"/>
  <c r="K186" i="16"/>
  <c r="J186" i="16"/>
  <c r="I186" i="16"/>
  <c r="O186" i="16" s="1"/>
  <c r="N186" i="16"/>
  <c r="M186" i="16"/>
  <c r="K194" i="16"/>
  <c r="J194" i="16"/>
  <c r="I194" i="16"/>
  <c r="N194" i="16"/>
  <c r="M194" i="16"/>
  <c r="K202" i="16"/>
  <c r="J202" i="16"/>
  <c r="I202" i="16"/>
  <c r="N202" i="16"/>
  <c r="M202" i="16"/>
  <c r="K210" i="16"/>
  <c r="J210" i="16"/>
  <c r="I210" i="16"/>
  <c r="N210" i="16"/>
  <c r="M210" i="16"/>
  <c r="K218" i="16"/>
  <c r="J218" i="16"/>
  <c r="I218" i="16"/>
  <c r="O218" i="16" s="1"/>
  <c r="N218" i="16"/>
  <c r="M218" i="16"/>
  <c r="L226" i="16"/>
  <c r="I226" i="16"/>
  <c r="N226" i="16"/>
  <c r="M226" i="16"/>
  <c r="K226" i="16"/>
  <c r="L234" i="16"/>
  <c r="N234" i="16"/>
  <c r="M234" i="16"/>
  <c r="K234" i="16"/>
  <c r="O234" i="16" s="1"/>
  <c r="J234" i="16"/>
  <c r="I234" i="16"/>
  <c r="L242" i="16"/>
  <c r="I242" i="16"/>
  <c r="N242" i="16"/>
  <c r="M242" i="16"/>
  <c r="K242" i="16"/>
  <c r="L250" i="16"/>
  <c r="N250" i="16"/>
  <c r="M250" i="16"/>
  <c r="K250" i="16"/>
  <c r="J250" i="16"/>
  <c r="I250" i="16"/>
  <c r="N258" i="16"/>
  <c r="M258" i="16"/>
  <c r="L258" i="16"/>
  <c r="I258" i="16"/>
  <c r="O258" i="16" s="1"/>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O164" i="16" s="1"/>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O91" i="16" s="1"/>
  <c r="M99" i="16"/>
  <c r="L99" i="16"/>
  <c r="K99" i="16"/>
  <c r="M107" i="16"/>
  <c r="L107" i="16"/>
  <c r="K107" i="16"/>
  <c r="M115" i="16"/>
  <c r="L115" i="16"/>
  <c r="K115" i="16"/>
  <c r="I115" i="16"/>
  <c r="O115" i="16" s="1"/>
  <c r="M123" i="16"/>
  <c r="L123" i="16"/>
  <c r="K123" i="16"/>
  <c r="I123" i="16"/>
  <c r="M131" i="16"/>
  <c r="L131" i="16"/>
  <c r="K131" i="16"/>
  <c r="I131" i="16"/>
  <c r="M139" i="16"/>
  <c r="L139" i="16"/>
  <c r="K139" i="16"/>
  <c r="J139" i="16"/>
  <c r="I139" i="16"/>
  <c r="M147" i="16"/>
  <c r="L147" i="16"/>
  <c r="K147" i="16"/>
  <c r="J147" i="16"/>
  <c r="I147" i="16"/>
  <c r="O147" i="16" s="1"/>
  <c r="M155" i="16"/>
  <c r="L155" i="16"/>
  <c r="K155" i="16"/>
  <c r="J155" i="16"/>
  <c r="I155" i="16"/>
  <c r="M163" i="16"/>
  <c r="L163" i="16"/>
  <c r="K163" i="16"/>
  <c r="J163" i="16"/>
  <c r="I163" i="16"/>
  <c r="M171" i="16"/>
  <c r="L171" i="16"/>
  <c r="K171" i="16"/>
  <c r="J171" i="16"/>
  <c r="I171" i="16"/>
  <c r="O171" i="16" s="1"/>
  <c r="M179" i="16"/>
  <c r="L179" i="16"/>
  <c r="K179" i="16"/>
  <c r="J179" i="16"/>
  <c r="O179" i="16" s="1"/>
  <c r="I179" i="16"/>
  <c r="M187" i="16"/>
  <c r="L187" i="16"/>
  <c r="K187" i="16"/>
  <c r="J187" i="16"/>
  <c r="I187" i="16"/>
  <c r="M195" i="16"/>
  <c r="L195" i="16"/>
  <c r="K195" i="16"/>
  <c r="J195" i="16"/>
  <c r="I195" i="16"/>
  <c r="M203" i="16"/>
  <c r="L203" i="16"/>
  <c r="K203" i="16"/>
  <c r="J203" i="16"/>
  <c r="I203" i="16"/>
  <c r="O203" i="16" s="1"/>
  <c r="M211" i="16"/>
  <c r="L211" i="16"/>
  <c r="K211" i="16"/>
  <c r="J211" i="16"/>
  <c r="I211" i="16"/>
  <c r="O211" i="16" s="1"/>
  <c r="M219" i="16"/>
  <c r="L219" i="16"/>
  <c r="K219" i="16"/>
  <c r="J219" i="16"/>
  <c r="I219" i="16"/>
  <c r="O219" i="16" s="1"/>
  <c r="J227" i="16"/>
  <c r="N227" i="16"/>
  <c r="M227" i="16"/>
  <c r="L227" i="16"/>
  <c r="K227" i="16"/>
  <c r="I227" i="16"/>
  <c r="J235" i="16"/>
  <c r="N235" i="16"/>
  <c r="M235" i="16"/>
  <c r="L235" i="16"/>
  <c r="K235" i="16"/>
  <c r="J243" i="16"/>
  <c r="N243" i="16"/>
  <c r="M243" i="16"/>
  <c r="L243" i="16"/>
  <c r="K243" i="16"/>
  <c r="I243" i="16"/>
  <c r="J251" i="16"/>
  <c r="O251" i="16" s="1"/>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O53" i="16" s="1"/>
  <c r="K54" i="16"/>
  <c r="M55" i="16"/>
  <c r="I57" i="16"/>
  <c r="O57" i="16" s="1"/>
  <c r="K58" i="16"/>
  <c r="M59" i="16"/>
  <c r="I61" i="16"/>
  <c r="O61" i="16" s="1"/>
  <c r="K62" i="16"/>
  <c r="M63" i="16"/>
  <c r="I65" i="16"/>
  <c r="O65" i="16" s="1"/>
  <c r="K66" i="16"/>
  <c r="M67" i="16"/>
  <c r="I69" i="16"/>
  <c r="K70" i="16"/>
  <c r="M71" i="16"/>
  <c r="I73" i="16"/>
  <c r="O73" i="16" s="1"/>
  <c r="K74" i="16"/>
  <c r="M75" i="16"/>
  <c r="I77" i="16"/>
  <c r="K78" i="16"/>
  <c r="M79" i="16"/>
  <c r="I81" i="16"/>
  <c r="K82" i="16"/>
  <c r="M83" i="16"/>
  <c r="I85" i="16"/>
  <c r="O85" i="16" s="1"/>
  <c r="K86" i="16"/>
  <c r="N87" i="16"/>
  <c r="K89" i="16"/>
  <c r="N90" i="16"/>
  <c r="K92" i="16"/>
  <c r="N93" i="16"/>
  <c r="L95" i="16"/>
  <c r="J97" i="16"/>
  <c r="N99" i="16"/>
  <c r="L102" i="16"/>
  <c r="J105" i="16"/>
  <c r="N107" i="16"/>
  <c r="L110" i="16"/>
  <c r="N113" i="16"/>
  <c r="K117" i="16"/>
  <c r="J121" i="16"/>
  <c r="O121" i="16" s="1"/>
  <c r="L124" i="16"/>
  <c r="I128" i="16"/>
  <c r="O128" i="16" s="1"/>
  <c r="N131" i="16"/>
  <c r="J135" i="16"/>
  <c r="O135" i="16" s="1"/>
  <c r="J141" i="16"/>
  <c r="O141" i="16" s="1"/>
  <c r="N151" i="16"/>
  <c r="L162" i="16"/>
  <c r="J173" i="16"/>
  <c r="O173" i="16" s="1"/>
  <c r="N183" i="16"/>
  <c r="L194" i="16"/>
  <c r="J205" i="16"/>
  <c r="O205" i="16" s="1"/>
  <c r="N215" i="16"/>
  <c r="I228" i="16"/>
  <c r="O228" i="16" s="1"/>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O195" i="16" l="1"/>
  <c r="O210" i="16"/>
  <c r="O127" i="16"/>
  <c r="O233" i="16"/>
  <c r="O161" i="16"/>
  <c r="O90" i="16"/>
  <c r="O256" i="16"/>
  <c r="O120" i="16"/>
  <c r="O212" i="16"/>
  <c r="O79" i="16"/>
  <c r="O119" i="16"/>
  <c r="O94" i="16"/>
  <c r="O125" i="16"/>
  <c r="O80" i="16"/>
  <c r="O181" i="16"/>
  <c r="O59" i="16"/>
  <c r="O155" i="16"/>
  <c r="O131" i="16"/>
  <c r="O99" i="16"/>
  <c r="O220" i="16"/>
  <c r="O62" i="16"/>
  <c r="O185" i="16"/>
  <c r="O157" i="16"/>
  <c r="O116" i="16"/>
  <c r="O77" i="16"/>
  <c r="O200" i="16"/>
  <c r="O184" i="16"/>
  <c r="O152" i="16"/>
  <c r="O112" i="16"/>
  <c r="O67" i="16"/>
  <c r="O183" i="16"/>
  <c r="O222" i="16"/>
  <c r="O198" i="16"/>
  <c r="O68" i="16"/>
  <c r="O250" i="16"/>
  <c r="O194" i="16"/>
  <c r="O170" i="16"/>
  <c r="O146" i="16"/>
  <c r="O95" i="16"/>
  <c r="O82" i="16"/>
  <c r="O257" i="16"/>
  <c r="O209" i="16"/>
  <c r="O145" i="16"/>
  <c r="O240" i="16"/>
  <c r="O208" i="16"/>
  <c r="O55" i="16"/>
  <c r="O239" i="16"/>
  <c r="O244" i="16"/>
  <c r="O254" i="16"/>
  <c r="O230" i="16"/>
  <c r="O174" i="16"/>
  <c r="O158" i="16"/>
  <c r="O56" i="16"/>
  <c r="O229" i="16"/>
  <c r="O227" i="16"/>
  <c r="O114" i="16"/>
  <c r="O124" i="16"/>
  <c r="O70" i="16"/>
  <c r="O169" i="16"/>
  <c r="O105" i="16"/>
  <c r="O196" i="16"/>
  <c r="O160" i="16"/>
  <c r="O144" i="16"/>
  <c r="O237" i="16"/>
  <c r="O75" i="16"/>
  <c r="O143" i="16"/>
  <c r="O140" i="16"/>
  <c r="O96" i="16"/>
  <c r="O84" i="16"/>
  <c r="O246" i="16"/>
  <c r="O182" i="16"/>
  <c r="O76" i="16"/>
  <c r="O88" i="16"/>
  <c r="O235" i="16"/>
  <c r="O187" i="16"/>
  <c r="O139" i="16"/>
  <c r="O165" i="16"/>
  <c r="O204" i="16"/>
  <c r="O172" i="16"/>
  <c r="O92" i="16"/>
  <c r="O58" i="16"/>
  <c r="O193" i="16"/>
  <c r="O189" i="16"/>
  <c r="O104" i="16"/>
  <c r="O63" i="16"/>
  <c r="O231" i="16"/>
  <c r="O215" i="16"/>
  <c r="O167" i="16"/>
  <c r="O133" i="16"/>
  <c r="O126" i="16"/>
  <c r="O103" i="16"/>
  <c r="O64" i="16"/>
  <c r="O180" i="16"/>
  <c r="O81" i="16"/>
  <c r="O163" i="16"/>
  <c r="O202" i="16"/>
  <c r="O178" i="16"/>
  <c r="O130" i="16"/>
  <c r="O78" i="16"/>
  <c r="O249" i="16"/>
  <c r="O217" i="16"/>
  <c r="O153" i="16"/>
  <c r="O232" i="16"/>
  <c r="O224" i="16"/>
  <c r="O168" i="16"/>
  <c r="O83" i="16"/>
  <c r="O93" i="16"/>
  <c r="O166" i="16"/>
  <c r="O102" i="16"/>
  <c r="O156" i="16"/>
  <c r="O52" i="16"/>
  <c r="O245" i="16"/>
  <c r="O107" i="16"/>
  <c r="O242" i="16"/>
  <c r="O69" i="16"/>
  <c r="O243" i="16"/>
  <c r="O100" i="16"/>
  <c r="O97" i="16"/>
  <c r="O226" i="16"/>
  <c r="O98" i="16"/>
  <c r="O149" i="16"/>
  <c r="O177" i="16"/>
  <c r="O252" i="16"/>
  <c r="O136" i="16"/>
  <c r="O71" i="16"/>
  <c r="O247" i="16"/>
  <c r="O151" i="16"/>
  <c r="O206" i="16"/>
  <c r="O190" i="16"/>
  <c r="O142" i="16"/>
  <c r="O188" i="16"/>
  <c r="O197" i="16"/>
  <c r="O72" i="16"/>
  <c r="O50" i="16"/>
  <c r="M6" i="16"/>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AG1004" i="14" l="1"/>
  <c r="AG1003" i="14"/>
  <c r="AG1002" i="14"/>
  <c r="AG1001" i="14"/>
  <c r="AG1000" i="14"/>
  <c r="AG999" i="14"/>
  <c r="AG998" i="14"/>
  <c r="AG997" i="14"/>
  <c r="AG996" i="14"/>
  <c r="AG995" i="14"/>
  <c r="AG994" i="14"/>
  <c r="AG993" i="14"/>
  <c r="AG992" i="14"/>
  <c r="AG991" i="14"/>
  <c r="AG990" i="14"/>
  <c r="AG989" i="14"/>
  <c r="AG988" i="14"/>
  <c r="AG987" i="14"/>
  <c r="AG986" i="14"/>
  <c r="AG985" i="14"/>
  <c r="AG984" i="14"/>
  <c r="AG983" i="14"/>
  <c r="AG982" i="14"/>
  <c r="AG981" i="14"/>
  <c r="AG980" i="14"/>
  <c r="AG979" i="14"/>
  <c r="AG978" i="14"/>
  <c r="AG977" i="14"/>
  <c r="AG976" i="14"/>
  <c r="AG975" i="14"/>
  <c r="AG974" i="14"/>
  <c r="AG973" i="14"/>
  <c r="AG972" i="14"/>
  <c r="AG971" i="14"/>
  <c r="AG970" i="14"/>
  <c r="AG969" i="14"/>
  <c r="AG968" i="14"/>
  <c r="AG967" i="14"/>
  <c r="AG966" i="14"/>
  <c r="AG965" i="14"/>
  <c r="AG964" i="14"/>
  <c r="AG963" i="14"/>
  <c r="AG962" i="14"/>
  <c r="AG961" i="14"/>
  <c r="AG960" i="14"/>
  <c r="AG959" i="14"/>
  <c r="AG958" i="14"/>
  <c r="AG957" i="14"/>
  <c r="AG956" i="14"/>
  <c r="AG955" i="14"/>
  <c r="AG954" i="14"/>
  <c r="AG953" i="14"/>
  <c r="AG952" i="14"/>
  <c r="AG951" i="14"/>
  <c r="AG950" i="14"/>
  <c r="AG949" i="14"/>
  <c r="AG948" i="14"/>
  <c r="AG947" i="14"/>
  <c r="AG946" i="14"/>
  <c r="AG945" i="14"/>
  <c r="AG944" i="14"/>
  <c r="AG943" i="14"/>
  <c r="AG942" i="14"/>
  <c r="AG941" i="14"/>
  <c r="AG940" i="14"/>
  <c r="AG939" i="14"/>
  <c r="AG938" i="14"/>
  <c r="AG937" i="14"/>
  <c r="AG936" i="14"/>
  <c r="AG935" i="14"/>
  <c r="AG934" i="14"/>
  <c r="AG933" i="14"/>
  <c r="AG932" i="14"/>
  <c r="AG931" i="14"/>
  <c r="AG930" i="14"/>
  <c r="AG929" i="14"/>
  <c r="AG928" i="14"/>
  <c r="AG927" i="14"/>
  <c r="AG926" i="14"/>
  <c r="AG925" i="14"/>
  <c r="AG924" i="14"/>
  <c r="AG923" i="14"/>
  <c r="AG922" i="14"/>
  <c r="AG921" i="14"/>
  <c r="AG920" i="14"/>
  <c r="AG919" i="14"/>
  <c r="AG918" i="14"/>
  <c r="AG917" i="14"/>
  <c r="AG916" i="14"/>
  <c r="AG915" i="14"/>
  <c r="AG914" i="14"/>
  <c r="AG913" i="14"/>
  <c r="AG912" i="14"/>
  <c r="AG911" i="14"/>
  <c r="AG910" i="14"/>
  <c r="AG909" i="14"/>
  <c r="AG908" i="14"/>
  <c r="AG907" i="14"/>
  <c r="AG906" i="14"/>
  <c r="AG905" i="14"/>
  <c r="AG904" i="14"/>
  <c r="AG903" i="14"/>
  <c r="AG902" i="14"/>
  <c r="AG901" i="14"/>
  <c r="AG900" i="14"/>
  <c r="AG899" i="14"/>
  <c r="AG898" i="14"/>
  <c r="AG897" i="14"/>
  <c r="AG896" i="14"/>
  <c r="AG895" i="14"/>
  <c r="AG894" i="14"/>
  <c r="AG893" i="14"/>
  <c r="AG892" i="14"/>
  <c r="AG891" i="14"/>
  <c r="AG890" i="14"/>
  <c r="AG889" i="14"/>
  <c r="AG888" i="14"/>
  <c r="AG887" i="14"/>
  <c r="AG886" i="14"/>
  <c r="AG885" i="14"/>
  <c r="AG884" i="14"/>
  <c r="AG883" i="14"/>
  <c r="AG882" i="14"/>
  <c r="AG881" i="14"/>
  <c r="AG880" i="14"/>
  <c r="AG879" i="14"/>
  <c r="AG878" i="14"/>
  <c r="AG877" i="14"/>
  <c r="AG876" i="14"/>
  <c r="AG875" i="14"/>
  <c r="AG874" i="14"/>
  <c r="AG873" i="14"/>
  <c r="AG872" i="14"/>
  <c r="AG871" i="14"/>
  <c r="AG870" i="14"/>
  <c r="AG869" i="14"/>
  <c r="AG868" i="14"/>
  <c r="AG867" i="14"/>
  <c r="AG866" i="14"/>
  <c r="AG865" i="14"/>
  <c r="AG864" i="14"/>
  <c r="AG863" i="14"/>
  <c r="AG862" i="14"/>
  <c r="AG861" i="14"/>
  <c r="AG860" i="14"/>
  <c r="AG859" i="14"/>
  <c r="AG858" i="14"/>
  <c r="AG857" i="14"/>
  <c r="AG856" i="14"/>
  <c r="AG855" i="14"/>
  <c r="AG854" i="14"/>
  <c r="AG853" i="14"/>
  <c r="AG852" i="14"/>
  <c r="AG851" i="14"/>
  <c r="AG850" i="14"/>
  <c r="AG849" i="14"/>
  <c r="AG848" i="14"/>
  <c r="AG847" i="14"/>
  <c r="AG846" i="14"/>
  <c r="AG845" i="14"/>
  <c r="AG844" i="14"/>
  <c r="AG843" i="14"/>
  <c r="AG842" i="14"/>
  <c r="AG841" i="14"/>
  <c r="AG840" i="14"/>
  <c r="AG839" i="14"/>
  <c r="AG838" i="14"/>
  <c r="AG837" i="14"/>
  <c r="AG836" i="14"/>
  <c r="AG835" i="14"/>
  <c r="AG834" i="14"/>
  <c r="AG833" i="14"/>
  <c r="AG832" i="14"/>
  <c r="AG831" i="14"/>
  <c r="AG830" i="14"/>
  <c r="AG829" i="14"/>
  <c r="AG828" i="14"/>
  <c r="AG827" i="14"/>
  <c r="AG826" i="14"/>
  <c r="AG825" i="14"/>
  <c r="AG824" i="14"/>
  <c r="AG823" i="14"/>
  <c r="AG822" i="14"/>
  <c r="AG821" i="14"/>
  <c r="AG820" i="14"/>
  <c r="AG819" i="14"/>
  <c r="AG818" i="14"/>
  <c r="AG817" i="14"/>
  <c r="AG816" i="14"/>
  <c r="AG815" i="14"/>
  <c r="AG814" i="14"/>
  <c r="AG813" i="14"/>
  <c r="AG812" i="14"/>
  <c r="AG811" i="14"/>
  <c r="AG810" i="14"/>
  <c r="AG809" i="14"/>
  <c r="AG808" i="14"/>
  <c r="AG807" i="14"/>
  <c r="AG806" i="14"/>
  <c r="AG805" i="14"/>
  <c r="AG804" i="14"/>
  <c r="AG803" i="14"/>
  <c r="AG802" i="14"/>
  <c r="AG801" i="14"/>
  <c r="AG800" i="14"/>
  <c r="AG799" i="14"/>
  <c r="AG798" i="14"/>
  <c r="AG797" i="14"/>
  <c r="AG796" i="14"/>
  <c r="AG795" i="14"/>
  <c r="AG794" i="14"/>
  <c r="AG793" i="14"/>
  <c r="AG792" i="14"/>
  <c r="AG791" i="14"/>
  <c r="AG790" i="14"/>
  <c r="AG789" i="14"/>
  <c r="AG788" i="14"/>
  <c r="AG787" i="14"/>
  <c r="AG786" i="14"/>
  <c r="AG785" i="14"/>
  <c r="AG784" i="14"/>
  <c r="AG783" i="14"/>
  <c r="AG782" i="14"/>
  <c r="AG781" i="14"/>
  <c r="AG780" i="14"/>
  <c r="AG779" i="14"/>
  <c r="AG778" i="14"/>
  <c r="AG777" i="14"/>
  <c r="AG776" i="14"/>
  <c r="AG775" i="14"/>
  <c r="AG774" i="14"/>
  <c r="AG773" i="14"/>
  <c r="AG772" i="14"/>
  <c r="AG771" i="14"/>
  <c r="AG770" i="14"/>
  <c r="AG769" i="14"/>
  <c r="AG768" i="14"/>
  <c r="AG767" i="14"/>
  <c r="AG766" i="14"/>
  <c r="AG765" i="14"/>
  <c r="AG764" i="14"/>
  <c r="AG763" i="14"/>
  <c r="AG762" i="14"/>
  <c r="AG761" i="14"/>
  <c r="AG760" i="14"/>
  <c r="AG759" i="14"/>
  <c r="AG758" i="14"/>
  <c r="AG757" i="14"/>
  <c r="AG756" i="14"/>
  <c r="AG755" i="14"/>
  <c r="AG754" i="14"/>
  <c r="AG753" i="14"/>
  <c r="AG752" i="14"/>
  <c r="AG751" i="14"/>
  <c r="AG750" i="14"/>
  <c r="AG749" i="14"/>
  <c r="AG748" i="14"/>
  <c r="AG747" i="14"/>
  <c r="AG746" i="14"/>
  <c r="AG745" i="14"/>
  <c r="AG744" i="14"/>
  <c r="AG743" i="14"/>
  <c r="AG742" i="14"/>
  <c r="AG741" i="14"/>
  <c r="AG740" i="14"/>
  <c r="AG739" i="14"/>
  <c r="AG738" i="14"/>
  <c r="AG737" i="14"/>
  <c r="AG736" i="14"/>
  <c r="AG735" i="14"/>
  <c r="AG734" i="14"/>
  <c r="AG733" i="14"/>
  <c r="AG732" i="14"/>
  <c r="AG731" i="14"/>
  <c r="AG730" i="14"/>
  <c r="AG729" i="14"/>
  <c r="AG728" i="14"/>
  <c r="AG727" i="14"/>
  <c r="AG726" i="14"/>
  <c r="AG725" i="14"/>
  <c r="AG724" i="14"/>
  <c r="AG723" i="14"/>
  <c r="AG722" i="14"/>
  <c r="AG721" i="14"/>
  <c r="AG720" i="14"/>
  <c r="AG719" i="14"/>
  <c r="AG718" i="14"/>
  <c r="AG717" i="14"/>
  <c r="AG716" i="14"/>
  <c r="AG715" i="14"/>
  <c r="AG714" i="14"/>
  <c r="AG713" i="14"/>
  <c r="AG712" i="14"/>
  <c r="AG711" i="14"/>
  <c r="AG710" i="14"/>
  <c r="AG709" i="14"/>
  <c r="AG708" i="14"/>
  <c r="AG707" i="14"/>
  <c r="AG706" i="14"/>
  <c r="AG705" i="14"/>
  <c r="AG704" i="14"/>
  <c r="AG703" i="14"/>
  <c r="AG702" i="14"/>
  <c r="AG701" i="14"/>
  <c r="AG700" i="14"/>
  <c r="AG699" i="14"/>
  <c r="AG698" i="14"/>
  <c r="AG697" i="14"/>
  <c r="AG696" i="14"/>
  <c r="AG695" i="14"/>
  <c r="AG694" i="14"/>
  <c r="AG693" i="14"/>
  <c r="AG692" i="14"/>
  <c r="AG691" i="14"/>
  <c r="AG690" i="14"/>
  <c r="AG689" i="14"/>
  <c r="AG688" i="14"/>
  <c r="AG687" i="14"/>
  <c r="AG686" i="14"/>
  <c r="AG685" i="14"/>
  <c r="AG684" i="14"/>
  <c r="AG683" i="14"/>
  <c r="AG682" i="14"/>
  <c r="AG681" i="14"/>
  <c r="AG680" i="14"/>
  <c r="AG679" i="14"/>
  <c r="AG678" i="14"/>
  <c r="AG677" i="14"/>
  <c r="AG676" i="14"/>
  <c r="AG675" i="14"/>
  <c r="AG674" i="14"/>
  <c r="AG673" i="14"/>
  <c r="AG672" i="14"/>
  <c r="AG671" i="14"/>
  <c r="AG670" i="14"/>
  <c r="AG669" i="14"/>
  <c r="AG668" i="14"/>
  <c r="AG667" i="14"/>
  <c r="AG666" i="14"/>
  <c r="AG665" i="14"/>
  <c r="AG664" i="14"/>
  <c r="AG663" i="14"/>
  <c r="AG662" i="14"/>
  <c r="AG661" i="14"/>
  <c r="AG660" i="14"/>
  <c r="AG659" i="14"/>
  <c r="AG658" i="14"/>
  <c r="AG657" i="14"/>
  <c r="AG656" i="14"/>
  <c r="AG655" i="14"/>
  <c r="AG654" i="14"/>
  <c r="AG653" i="14"/>
  <c r="AG652" i="14"/>
  <c r="AG651" i="14"/>
  <c r="AG650" i="14"/>
  <c r="AG649" i="14"/>
  <c r="AG648" i="14"/>
  <c r="AG647" i="14"/>
  <c r="AG646" i="14"/>
  <c r="AG645" i="14"/>
  <c r="AG644" i="14"/>
  <c r="AG643" i="14"/>
  <c r="AG642" i="14"/>
  <c r="AG641" i="14"/>
  <c r="AG640" i="14"/>
  <c r="AG639" i="14"/>
  <c r="AG638" i="14"/>
  <c r="AG637" i="14"/>
  <c r="AG636" i="14"/>
  <c r="AG635" i="14"/>
  <c r="AG634" i="14"/>
  <c r="AG633" i="14"/>
  <c r="AG632" i="14"/>
  <c r="AG631" i="14"/>
  <c r="AG630" i="14"/>
  <c r="AG629" i="14"/>
  <c r="AG628" i="14"/>
  <c r="AG627" i="14"/>
  <c r="AG626" i="14"/>
  <c r="AG625" i="14"/>
  <c r="AG624" i="14"/>
  <c r="AG623" i="14"/>
  <c r="AG622" i="14"/>
  <c r="AG621" i="14"/>
  <c r="AG620" i="14"/>
  <c r="AG619" i="14"/>
  <c r="AG618" i="14"/>
  <c r="AG617" i="14"/>
  <c r="AG616" i="14"/>
  <c r="AG615" i="14"/>
  <c r="AG614" i="14"/>
  <c r="AG613" i="14"/>
  <c r="AG612" i="14"/>
  <c r="AG611" i="14"/>
  <c r="AG610" i="14"/>
  <c r="AG609" i="14"/>
  <c r="AG608" i="14"/>
  <c r="AG607" i="14"/>
  <c r="AG606" i="14"/>
  <c r="AG605" i="14"/>
  <c r="AG604" i="14"/>
  <c r="AG603" i="14"/>
  <c r="AG602" i="14"/>
  <c r="AG601" i="14"/>
  <c r="AG600" i="14"/>
  <c r="AG599" i="14"/>
  <c r="AG598" i="14"/>
  <c r="AG597" i="14"/>
  <c r="AG596" i="14"/>
  <c r="AG595" i="14"/>
  <c r="AG594" i="14"/>
  <c r="AG593" i="14"/>
  <c r="AG592" i="14"/>
  <c r="AG591" i="14"/>
  <c r="AG590" i="14"/>
  <c r="AG589" i="14"/>
  <c r="AG588" i="14"/>
  <c r="AG587" i="14"/>
  <c r="AG586" i="14"/>
  <c r="AG585" i="14"/>
  <c r="AG584" i="14"/>
  <c r="AG583" i="14"/>
  <c r="AG582" i="14"/>
  <c r="AG581" i="14"/>
  <c r="AG580" i="14"/>
  <c r="AG579" i="14"/>
  <c r="AG578" i="14"/>
  <c r="AG577" i="14"/>
  <c r="AG576" i="14"/>
  <c r="AG575" i="14"/>
  <c r="AG574" i="14"/>
  <c r="AG573" i="14"/>
  <c r="AG572" i="14"/>
  <c r="AG571" i="14"/>
  <c r="AG570" i="14"/>
  <c r="AG569" i="14"/>
  <c r="AG568" i="14"/>
  <c r="AG567" i="14"/>
  <c r="AG566" i="14"/>
  <c r="AG565" i="14"/>
  <c r="AG564" i="14"/>
  <c r="AG563" i="14"/>
  <c r="AG562" i="14"/>
  <c r="AG561" i="14"/>
  <c r="AG560" i="14"/>
  <c r="AG559" i="14"/>
  <c r="AG558" i="14"/>
  <c r="AG557" i="14"/>
  <c r="AG556" i="14"/>
  <c r="AG555" i="14"/>
  <c r="AG554" i="14"/>
  <c r="AG553" i="14"/>
  <c r="AG552" i="14"/>
  <c r="AG551" i="14"/>
  <c r="AG550" i="14"/>
  <c r="AG549" i="14"/>
  <c r="AG548" i="14"/>
  <c r="AG547" i="14"/>
  <c r="AG546" i="14"/>
  <c r="AG545" i="14"/>
  <c r="AG544" i="14"/>
  <c r="AG543" i="14"/>
  <c r="AG542" i="14"/>
  <c r="AG541" i="14"/>
  <c r="AG540" i="14"/>
  <c r="AG539" i="14"/>
  <c r="AG538" i="14"/>
  <c r="AG537" i="14"/>
  <c r="AG536" i="14"/>
  <c r="AG535" i="14"/>
  <c r="AG534" i="14"/>
  <c r="AG533" i="14"/>
  <c r="AG532" i="14"/>
  <c r="AG531" i="14"/>
  <c r="AG530" i="14"/>
  <c r="AG529" i="14"/>
  <c r="AG528" i="14"/>
  <c r="AG527" i="14"/>
  <c r="AG526" i="14"/>
  <c r="AG525" i="14"/>
  <c r="AG524" i="14"/>
  <c r="AG523" i="14"/>
  <c r="AG522" i="14"/>
  <c r="AG521" i="14"/>
  <c r="AG520" i="14"/>
  <c r="AG519" i="14"/>
  <c r="AG518" i="14"/>
  <c r="AG517" i="14"/>
  <c r="AG516" i="14"/>
  <c r="AG515" i="14"/>
  <c r="AG514" i="14"/>
  <c r="AG513" i="14"/>
  <c r="AG512" i="14"/>
  <c r="AG511" i="14"/>
  <c r="AG510" i="14"/>
  <c r="AG509" i="14"/>
  <c r="AG508" i="14"/>
  <c r="AG507" i="14"/>
  <c r="AG506" i="14"/>
  <c r="AG505" i="14"/>
  <c r="AG504" i="14"/>
  <c r="AG503" i="14"/>
  <c r="AG502" i="14"/>
  <c r="AG501" i="14"/>
  <c r="AG500" i="14"/>
  <c r="AG499" i="14"/>
  <c r="AG498" i="14"/>
  <c r="AG497" i="14"/>
  <c r="AG496" i="14"/>
  <c r="AG495" i="14"/>
  <c r="AG494" i="14"/>
  <c r="AG493" i="14"/>
  <c r="AG492" i="14"/>
  <c r="AG491" i="14"/>
  <c r="AG490" i="14"/>
  <c r="AG489" i="14"/>
  <c r="AG488" i="14"/>
  <c r="AG487" i="14"/>
  <c r="AG486" i="14"/>
  <c r="AG485" i="14"/>
  <c r="AG484" i="14"/>
  <c r="AG483" i="14"/>
  <c r="AG482" i="14"/>
  <c r="AG481" i="14"/>
  <c r="AG480" i="14"/>
  <c r="AG479" i="14"/>
  <c r="AG478" i="14"/>
  <c r="AG477" i="14"/>
  <c r="AG476" i="14"/>
  <c r="AG475" i="14"/>
  <c r="AG474" i="14"/>
  <c r="AG473" i="14"/>
  <c r="AG472" i="14"/>
  <c r="AG471" i="14"/>
  <c r="AG470" i="14"/>
  <c r="AG469" i="14"/>
  <c r="AG468" i="14"/>
  <c r="AG467" i="14"/>
  <c r="AG466" i="14"/>
  <c r="AG465" i="14"/>
  <c r="AG464" i="14"/>
  <c r="AG463" i="14"/>
  <c r="AG462" i="14"/>
  <c r="AG461" i="14"/>
  <c r="AG460" i="14"/>
  <c r="AG459" i="14"/>
  <c r="AG458" i="14"/>
  <c r="AG457" i="14"/>
  <c r="AG456" i="14"/>
  <c r="AG455" i="14"/>
  <c r="AG454" i="14"/>
  <c r="AG453" i="14"/>
  <c r="AG452" i="14"/>
  <c r="AG451" i="14"/>
  <c r="AG450" i="14"/>
  <c r="AG449" i="14"/>
  <c r="AG448" i="14"/>
  <c r="AG447" i="14"/>
  <c r="AG446" i="14"/>
  <c r="AG445" i="14"/>
  <c r="AG444" i="14"/>
  <c r="AG443" i="14"/>
  <c r="AG442" i="14"/>
  <c r="AG441" i="14"/>
  <c r="AG440" i="14"/>
  <c r="AG439" i="14"/>
  <c r="AG438" i="14"/>
  <c r="AG437" i="14"/>
  <c r="AG436" i="14"/>
  <c r="AG435" i="14"/>
  <c r="AG434" i="14"/>
  <c r="AG433" i="14"/>
  <c r="AG432" i="14"/>
  <c r="AG431" i="14"/>
  <c r="AG430" i="14"/>
  <c r="AG429" i="14"/>
  <c r="AG428" i="14"/>
  <c r="AG427" i="14"/>
  <c r="AG426" i="14"/>
  <c r="AG425" i="14"/>
  <c r="AG424" i="14"/>
  <c r="AG423" i="14"/>
  <c r="AG422" i="14"/>
  <c r="AG421" i="14"/>
  <c r="AG420" i="14"/>
  <c r="AG419" i="14"/>
  <c r="AG418" i="14"/>
  <c r="AG417" i="14"/>
  <c r="AG416" i="14"/>
  <c r="AG415" i="14"/>
  <c r="AG414" i="14"/>
  <c r="AG413" i="14"/>
  <c r="AG412" i="14"/>
  <c r="AG411" i="14"/>
  <c r="AG410" i="14"/>
  <c r="AG409" i="14"/>
  <c r="AG408" i="14"/>
  <c r="AG407" i="14"/>
  <c r="AG406" i="14"/>
  <c r="AG405" i="14"/>
  <c r="AG404" i="14"/>
  <c r="AG403" i="14"/>
  <c r="AG402" i="14"/>
  <c r="AG401" i="14"/>
  <c r="AG400" i="14"/>
  <c r="AG399" i="14"/>
  <c r="AG398" i="14"/>
  <c r="AG397" i="14"/>
  <c r="AG396" i="14"/>
  <c r="AG395" i="14"/>
  <c r="AG394" i="14"/>
  <c r="AG393" i="14"/>
  <c r="AG392" i="14"/>
  <c r="AG391" i="14"/>
  <c r="AG390" i="14"/>
  <c r="AG389" i="14"/>
  <c r="AG388" i="14"/>
  <c r="AG387" i="14"/>
  <c r="AG386" i="14"/>
  <c r="AG385" i="14"/>
  <c r="AG384" i="14"/>
  <c r="AG383" i="14"/>
  <c r="AG382" i="14"/>
  <c r="AG381" i="14"/>
  <c r="AG380" i="14"/>
  <c r="AG379" i="14"/>
  <c r="AG378" i="14"/>
  <c r="AG377" i="14"/>
  <c r="AG376" i="14"/>
  <c r="AG375" i="14"/>
  <c r="AG374" i="14"/>
  <c r="AG373" i="14"/>
  <c r="AG372" i="14"/>
  <c r="AG371" i="14"/>
  <c r="AG370" i="14"/>
  <c r="AG369" i="14"/>
  <c r="AG368" i="14"/>
  <c r="AG367" i="14"/>
  <c r="AG366" i="14"/>
  <c r="AG365" i="14"/>
  <c r="AG364" i="14"/>
  <c r="AG363" i="14"/>
  <c r="AG362" i="14"/>
  <c r="AG361" i="14"/>
  <c r="AG360" i="14"/>
  <c r="AG359" i="14"/>
  <c r="AG358" i="14"/>
  <c r="AG357" i="14"/>
  <c r="AG356" i="14"/>
  <c r="AG355" i="14"/>
  <c r="AG354" i="14"/>
  <c r="AG353" i="14"/>
  <c r="AG352" i="14"/>
  <c r="AG351" i="14"/>
  <c r="AG350" i="14"/>
  <c r="AG349" i="14"/>
  <c r="AG348" i="14"/>
  <c r="AG347" i="14"/>
  <c r="AG346" i="14"/>
  <c r="AG345" i="14"/>
  <c r="AG344" i="14"/>
  <c r="AG343" i="14"/>
  <c r="AG342" i="14"/>
  <c r="AG341" i="14"/>
  <c r="AG340" i="14"/>
  <c r="AG339" i="14"/>
  <c r="AG338" i="14"/>
  <c r="AG337" i="14"/>
  <c r="AG336" i="14"/>
  <c r="AG335" i="14"/>
  <c r="AG334" i="14"/>
  <c r="AG333" i="14"/>
  <c r="AG332" i="14"/>
  <c r="AG331" i="14"/>
  <c r="AG330" i="14"/>
  <c r="AG329" i="14"/>
  <c r="AG328" i="14"/>
  <c r="AG327" i="14"/>
  <c r="AG326" i="14"/>
  <c r="AG325" i="14"/>
  <c r="AG324" i="14"/>
  <c r="AG323" i="14"/>
  <c r="AG322" i="14"/>
  <c r="AG321" i="14"/>
  <c r="AG320" i="14"/>
  <c r="AG319" i="14"/>
  <c r="AG318" i="14"/>
  <c r="AG317" i="14"/>
  <c r="AG316" i="14"/>
  <c r="AG315" i="14"/>
  <c r="AG314" i="14"/>
  <c r="AG313" i="14"/>
  <c r="AG312" i="14"/>
  <c r="AG311" i="14"/>
  <c r="AG310" i="14"/>
  <c r="AG309" i="14"/>
  <c r="AG308" i="14"/>
  <c r="AG307" i="14"/>
  <c r="AG306" i="14"/>
  <c r="AG305" i="14"/>
  <c r="AG304" i="14"/>
  <c r="AG303" i="14"/>
  <c r="AG302" i="14"/>
  <c r="AG301" i="14"/>
  <c r="AG300" i="14"/>
  <c r="AG299" i="14"/>
  <c r="AG298" i="14"/>
  <c r="AG297" i="14"/>
  <c r="AG296" i="14"/>
  <c r="AG295" i="14"/>
  <c r="AG294" i="14"/>
  <c r="AG293" i="14"/>
  <c r="AG292" i="14"/>
  <c r="AG291" i="14"/>
  <c r="AG290" i="14"/>
  <c r="AG289" i="14"/>
  <c r="AG288" i="14"/>
  <c r="AG287" i="14"/>
  <c r="AG286" i="14"/>
  <c r="AG285" i="14"/>
  <c r="AG284" i="14"/>
  <c r="AG283" i="14"/>
  <c r="AG282" i="14"/>
  <c r="AG281" i="14"/>
  <c r="AG280" i="14"/>
  <c r="AG279" i="14"/>
  <c r="AG278" i="14"/>
  <c r="AG277" i="14"/>
  <c r="AG276" i="14"/>
  <c r="AG275" i="14"/>
  <c r="AG274" i="14"/>
  <c r="AG273" i="14"/>
  <c r="AG272" i="14"/>
  <c r="AG271" i="14"/>
  <c r="AG270" i="14"/>
  <c r="AG269" i="14"/>
  <c r="AG268" i="14"/>
  <c r="AG267" i="14"/>
  <c r="AG266" i="14"/>
  <c r="AG265" i="14"/>
  <c r="AG264" i="14"/>
  <c r="AG263" i="14"/>
  <c r="AG262" i="14"/>
  <c r="AG261" i="14"/>
  <c r="AG260" i="14"/>
  <c r="AG259" i="14"/>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AF1002" i="14" s="1"/>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D1001" i="14" s="1"/>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D1000" i="14" s="1"/>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AF998" i="14" s="1"/>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D996" i="14" s="1"/>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D992" i="14" s="1"/>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D988" i="14" s="1"/>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D984" i="14" s="1"/>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AH983" i="14" s="1"/>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D980" i="14" s="1"/>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AH979" i="14" s="1"/>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D976" i="14" s="1"/>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AH975" i="14" s="1"/>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D972" i="14" s="1"/>
  <c r="A972" i="14"/>
  <c r="Z971" i="14"/>
  <c r="Y971" i="14"/>
  <c r="X971" i="14"/>
  <c r="W971" i="14"/>
  <c r="V971" i="14"/>
  <c r="U971" i="14"/>
  <c r="T971" i="14"/>
  <c r="S971" i="14"/>
  <c r="R971" i="14"/>
  <c r="Q971" i="14"/>
  <c r="P971" i="14"/>
  <c r="O971" i="14"/>
  <c r="N971" i="14"/>
  <c r="M971" i="14"/>
  <c r="L971" i="14"/>
  <c r="K971" i="14"/>
  <c r="J971" i="14"/>
  <c r="I971" i="14"/>
  <c r="H971" i="14"/>
  <c r="AF971" i="14" s="1"/>
  <c r="G971" i="14"/>
  <c r="F971" i="14"/>
  <c r="E971" i="14"/>
  <c r="D971" i="14"/>
  <c r="C971" i="14"/>
  <c r="AH971" i="14" s="1"/>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D970" i="14" s="1"/>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D968" i="14" s="1"/>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AH967" i="14" s="1"/>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D964" i="14" s="1"/>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AH963" i="14" s="1"/>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D960" i="14" s="1"/>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AH959" i="14" s="1"/>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D956" i="14" s="1"/>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AH955" i="14" s="1"/>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D952" i="14" s="1"/>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AH951" i="14" s="1"/>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D948" i="14" s="1"/>
  <c r="A948" i="14"/>
  <c r="Z947" i="14"/>
  <c r="Y947" i="14"/>
  <c r="X947" i="14"/>
  <c r="W947" i="14"/>
  <c r="V947" i="14"/>
  <c r="U947" i="14"/>
  <c r="T947" i="14"/>
  <c r="S947" i="14"/>
  <c r="R947" i="14"/>
  <c r="Q947" i="14"/>
  <c r="P947" i="14"/>
  <c r="O947" i="14"/>
  <c r="N947" i="14"/>
  <c r="M947" i="14"/>
  <c r="L947" i="14"/>
  <c r="K947" i="14"/>
  <c r="J947" i="14"/>
  <c r="I947" i="14"/>
  <c r="H947" i="14"/>
  <c r="AF947" i="14" s="1"/>
  <c r="G947" i="14"/>
  <c r="F947" i="14"/>
  <c r="E947" i="14"/>
  <c r="D947" i="14"/>
  <c r="C947" i="14"/>
  <c r="AH947" i="14" s="1"/>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D944" i="14" s="1"/>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AH943" i="14" s="1"/>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D940" i="14" s="1"/>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AH939" i="14" s="1"/>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D936" i="14" s="1"/>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AH935" i="14" s="1"/>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D932" i="14" s="1"/>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AH931" i="14" s="1"/>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D928" i="14" s="1"/>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AH927" i="14" s="1"/>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D924" i="14" s="1"/>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AH923" i="14" s="1"/>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D920" i="14" s="1"/>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AH919" i="14" s="1"/>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D916" i="14" s="1"/>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AH915" i="14" s="1"/>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D912" i="14" s="1"/>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AH911" i="14" s="1"/>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D908" i="14" s="1"/>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AH907" i="14" s="1"/>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D904" i="14" s="1"/>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AH903" i="14" s="1"/>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D900" i="14" s="1"/>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AH899" i="14" s="1"/>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D896" i="14" s="1"/>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AH895" i="14" s="1"/>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D892" i="14" s="1"/>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AH891" i="14" s="1"/>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D888" i="14" s="1"/>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AH887" i="14" s="1"/>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D884" i="14" s="1"/>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AH883" i="14" s="1"/>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D880" i="14" s="1"/>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AH879" i="14" s="1"/>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D876" i="14" s="1"/>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AH875" i="14" s="1"/>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D872" i="14" s="1"/>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D820" i="14" s="1"/>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D816" i="14" s="1"/>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AH815" i="14" s="1"/>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D812" i="14" s="1"/>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AH811" i="14" s="1"/>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D808" i="14" s="1"/>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AH807" i="14" s="1"/>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D804" i="14" s="1"/>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AH803" i="14" s="1"/>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D800" i="14" s="1"/>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AH799" i="14" s="1"/>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D796" i="14" s="1"/>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AH795" i="14" s="1"/>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D792" i="14" s="1"/>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AH791" i="14" s="1"/>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D788" i="14" s="1"/>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AH787" i="14" s="1"/>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D784" i="14" s="1"/>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AH783" i="14" s="1"/>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D780" i="14" s="1"/>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AH779" i="14" s="1"/>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D776" i="14" s="1"/>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AH775" i="14" s="1"/>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D772" i="14" s="1"/>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AH771" i="14" s="1"/>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D768" i="14" s="1"/>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AH767" i="14" s="1"/>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D764" i="14" s="1"/>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AH763" i="14" s="1"/>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D760" i="14" s="1"/>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AH759" i="14" s="1"/>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D756" i="14" s="1"/>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AH755" i="14" s="1"/>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D752" i="14" s="1"/>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AH751" i="14" s="1"/>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D748" i="14" s="1"/>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AH747" i="14" s="1"/>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D744" i="14" s="1"/>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AH743" i="14" s="1"/>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D740" i="14" s="1"/>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AH739" i="14" s="1"/>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D736" i="14" s="1"/>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AH735" i="14" s="1"/>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AH732" i="14" s="1"/>
  <c r="B732" i="14"/>
  <c r="AD732" i="14" s="1"/>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AH731" i="14" s="1"/>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AH728" i="14" s="1"/>
  <c r="B728" i="14"/>
  <c r="AD728" i="14" s="1"/>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AH727" i="14" s="1"/>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AH724" i="14" s="1"/>
  <c r="B724" i="14"/>
  <c r="AD724" i="14" s="1"/>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AH723" i="14" s="1"/>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AH720" i="14" s="1"/>
  <c r="B720" i="14"/>
  <c r="AD720" i="14" s="1"/>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AH719" i="14" s="1"/>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AH716" i="14" s="1"/>
  <c r="B716" i="14"/>
  <c r="AD716" i="14" s="1"/>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AH715" i="14" s="1"/>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AH712" i="14" s="1"/>
  <c r="B712" i="14"/>
  <c r="AD712" i="14" s="1"/>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AH711" i="14" s="1"/>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AH708" i="14" s="1"/>
  <c r="B708" i="14"/>
  <c r="AD708" i="14" s="1"/>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AH707" i="14" s="1"/>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AH704" i="14" s="1"/>
  <c r="B704" i="14"/>
  <c r="AD704" i="14" s="1"/>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AH703" i="14" s="1"/>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AH700" i="14" s="1"/>
  <c r="B700" i="14"/>
  <c r="AD700" i="14" s="1"/>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AH699" i="14" s="1"/>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AH696" i="14" s="1"/>
  <c r="B696" i="14"/>
  <c r="AD696" i="14" s="1"/>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AH695" i="14" s="1"/>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AH692" i="14" s="1"/>
  <c r="B692" i="14"/>
  <c r="AD692" i="14" s="1"/>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AH691" i="14" s="1"/>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AH688" i="14" s="1"/>
  <c r="B688" i="14"/>
  <c r="AD688" i="14" s="1"/>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AH687" i="14" s="1"/>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AH684" i="14" s="1"/>
  <c r="B684" i="14"/>
  <c r="AD684" i="14" s="1"/>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AH683" i="14" s="1"/>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AH680" i="14" s="1"/>
  <c r="B680" i="14"/>
  <c r="AD680" i="14" s="1"/>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AH679" i="14" s="1"/>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AH676" i="14" s="1"/>
  <c r="B676" i="14"/>
  <c r="AD676" i="14" s="1"/>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AH675" i="14" s="1"/>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AH672" i="14" s="1"/>
  <c r="B672" i="14"/>
  <c r="AD672" i="14" s="1"/>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AH671" i="14" s="1"/>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AH668" i="14" s="1"/>
  <c r="B668" i="14"/>
  <c r="AD668" i="14" s="1"/>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AH667" i="14" s="1"/>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AH664" i="14" s="1"/>
  <c r="B664" i="14"/>
  <c r="AD664" i="14" s="1"/>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AH663" i="14" s="1"/>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AH660" i="14" s="1"/>
  <c r="B660" i="14"/>
  <c r="AD660" i="14" s="1"/>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AH659" i="14" s="1"/>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AH656" i="14" s="1"/>
  <c r="B656" i="14"/>
  <c r="AD656" i="14" s="1"/>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AH655" i="14" s="1"/>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AH652" i="14" s="1"/>
  <c r="B652" i="14"/>
  <c r="AD652" i="14" s="1"/>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AH651" i="14" s="1"/>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AH648" i="14" s="1"/>
  <c r="B648" i="14"/>
  <c r="AD648" i="14" s="1"/>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AH647" i="14" s="1"/>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AH644" i="14" s="1"/>
  <c r="B644" i="14"/>
  <c r="AD644" i="14" s="1"/>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AH643" i="14" s="1"/>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AH640" i="14" s="1"/>
  <c r="B640" i="14"/>
  <c r="AD640" i="14" s="1"/>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AH639" i="14" s="1"/>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AH636" i="14" s="1"/>
  <c r="B636" i="14"/>
  <c r="AD636" i="14" s="1"/>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AH635" i="14" s="1"/>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AH632" i="14" s="1"/>
  <c r="B632" i="14"/>
  <c r="AD632" i="14" s="1"/>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AH631" i="14" s="1"/>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AH628" i="14" s="1"/>
  <c r="B628" i="14"/>
  <c r="AD628" i="14" s="1"/>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AH627" i="14" s="1"/>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AH624" i="14" s="1"/>
  <c r="B624" i="14"/>
  <c r="AD624" i="14" s="1"/>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AH623" i="14" s="1"/>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AH620" i="14" s="1"/>
  <c r="B620" i="14"/>
  <c r="AD620" i="14" s="1"/>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AH619" i="14" s="1"/>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AH616" i="14" s="1"/>
  <c r="B616" i="14"/>
  <c r="AD616" i="14" s="1"/>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AH615" i="14" s="1"/>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AH612" i="14" s="1"/>
  <c r="B612" i="14"/>
  <c r="AD612" i="14" s="1"/>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AH611" i="14" s="1"/>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AH608" i="14" s="1"/>
  <c r="B608" i="14"/>
  <c r="AD608" i="14" s="1"/>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AH607" i="14" s="1"/>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AH604" i="14" s="1"/>
  <c r="B604" i="14"/>
  <c r="AD604" i="14" s="1"/>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AH603" i="14" s="1"/>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AH600" i="14" s="1"/>
  <c r="B600" i="14"/>
  <c r="AD600" i="14" s="1"/>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AH599" i="14" s="1"/>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AH596" i="14" s="1"/>
  <c r="B596" i="14"/>
  <c r="AD596" i="14" s="1"/>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AH595" i="14" s="1"/>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AH592" i="14" s="1"/>
  <c r="B592" i="14"/>
  <c r="AD592" i="14" s="1"/>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AH591" i="14" s="1"/>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AH588" i="14" s="1"/>
  <c r="B588" i="14"/>
  <c r="AD588" i="14" s="1"/>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AH587" i="14" s="1"/>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AH584" i="14" s="1"/>
  <c r="B584" i="14"/>
  <c r="AD584" i="14" s="1"/>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AH583" i="14" s="1"/>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AH580" i="14" s="1"/>
  <c r="B580" i="14"/>
  <c r="AD580" i="14" s="1"/>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AH579" i="14" s="1"/>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AH576" i="14" s="1"/>
  <c r="B576" i="14"/>
  <c r="AD576" i="14" s="1"/>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AH575" i="14" s="1"/>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AH572" i="14" s="1"/>
  <c r="B572" i="14"/>
  <c r="AD572" i="14" s="1"/>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AH571" i="14" s="1"/>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AH568" i="14" s="1"/>
  <c r="B568" i="14"/>
  <c r="AD568" i="14" s="1"/>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AH567" i="14" s="1"/>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AH564" i="14" s="1"/>
  <c r="B564" i="14"/>
  <c r="AD564" i="14" s="1"/>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AH563" i="14" s="1"/>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AH560" i="14" s="1"/>
  <c r="B560" i="14"/>
  <c r="AD560" i="14" s="1"/>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AH559" i="14" s="1"/>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AH556" i="14" s="1"/>
  <c r="B556" i="14"/>
  <c r="AD556" i="14" s="1"/>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AH555" i="14" s="1"/>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AH552" i="14" s="1"/>
  <c r="B552" i="14"/>
  <c r="AD552" i="14" s="1"/>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AH551" i="14" s="1"/>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AH548" i="14" s="1"/>
  <c r="B548" i="14"/>
  <c r="AD548" i="14" s="1"/>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AH547" i="14" s="1"/>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AH544" i="14" s="1"/>
  <c r="B544" i="14"/>
  <c r="AD544" i="14" s="1"/>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AH543" i="14" s="1"/>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AH540" i="14" s="1"/>
  <c r="B540" i="14"/>
  <c r="AD540" i="14" s="1"/>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AH539" i="14" s="1"/>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AH536" i="14" s="1"/>
  <c r="B536" i="14"/>
  <c r="AD536" i="14" s="1"/>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AH535" i="14" s="1"/>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AH532" i="14" s="1"/>
  <c r="B532" i="14"/>
  <c r="AD532" i="14" s="1"/>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AH531" i="14" s="1"/>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AH528" i="14" s="1"/>
  <c r="B528" i="14"/>
  <c r="AD528" i="14" s="1"/>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AH527" i="14" s="1"/>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AH524" i="14" s="1"/>
  <c r="B524" i="14"/>
  <c r="AD524" i="14" s="1"/>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AH523" i="14" s="1"/>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AH520" i="14" s="1"/>
  <c r="B520" i="14"/>
  <c r="AD520" i="14" s="1"/>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AH519" i="14" s="1"/>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AH516" i="14" s="1"/>
  <c r="B516" i="14"/>
  <c r="AD516" i="14" s="1"/>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AH515" i="14" s="1"/>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AH512" i="14" s="1"/>
  <c r="B512" i="14"/>
  <c r="AD512" i="14" s="1"/>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AH511" i="14" s="1"/>
  <c r="B511" i="14"/>
  <c r="A511" i="14"/>
  <c r="Z510" i="14"/>
  <c r="Y510" i="14"/>
  <c r="X510" i="14"/>
  <c r="W510" i="14"/>
  <c r="V510" i="14"/>
  <c r="U510" i="14"/>
  <c r="T510" i="14"/>
  <c r="S510" i="14"/>
  <c r="R510" i="14"/>
  <c r="Q510" i="14"/>
  <c r="P510" i="14"/>
  <c r="O510" i="14"/>
  <c r="N510" i="14"/>
  <c r="M510" i="14"/>
  <c r="L510" i="14"/>
  <c r="K510" i="14"/>
  <c r="J510" i="14"/>
  <c r="I510" i="14"/>
  <c r="H510" i="14"/>
  <c r="AF510" i="14" s="1"/>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D509" i="14" s="1"/>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AH508" i="14" s="1"/>
  <c r="B508" i="14"/>
  <c r="AD508" i="14" s="1"/>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AH507" i="14" s="1"/>
  <c r="B507" i="14"/>
  <c r="A507" i="14"/>
  <c r="Z506" i="14"/>
  <c r="Y506" i="14"/>
  <c r="X506" i="14"/>
  <c r="W506" i="14"/>
  <c r="V506" i="14"/>
  <c r="U506" i="14"/>
  <c r="T506" i="14"/>
  <c r="S506" i="14"/>
  <c r="R506" i="14"/>
  <c r="Q506" i="14"/>
  <c r="P506" i="14"/>
  <c r="O506" i="14"/>
  <c r="N506" i="14"/>
  <c r="M506" i="14"/>
  <c r="L506" i="14"/>
  <c r="K506" i="14"/>
  <c r="J506" i="14"/>
  <c r="I506" i="14"/>
  <c r="H506" i="14"/>
  <c r="AF506" i="14" s="1"/>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D505" i="14" s="1"/>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AH504" i="14" s="1"/>
  <c r="B504" i="14"/>
  <c r="AD504" i="14" s="1"/>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AH503" i="14" s="1"/>
  <c r="B503" i="14"/>
  <c r="A503" i="14"/>
  <c r="Z502" i="14"/>
  <c r="Y502" i="14"/>
  <c r="X502" i="14"/>
  <c r="W502" i="14"/>
  <c r="V502" i="14"/>
  <c r="U502" i="14"/>
  <c r="T502" i="14"/>
  <c r="S502" i="14"/>
  <c r="R502" i="14"/>
  <c r="Q502" i="14"/>
  <c r="P502" i="14"/>
  <c r="O502" i="14"/>
  <c r="N502" i="14"/>
  <c r="M502" i="14"/>
  <c r="L502" i="14"/>
  <c r="K502" i="14"/>
  <c r="J502" i="14"/>
  <c r="I502" i="14"/>
  <c r="H502" i="14"/>
  <c r="AF502" i="14" s="1"/>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D501" i="14" s="1"/>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AH500" i="14" s="1"/>
  <c r="B500" i="14"/>
  <c r="AD500" i="14" s="1"/>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AH499" i="14" s="1"/>
  <c r="B499" i="14"/>
  <c r="A499" i="14"/>
  <c r="Z498" i="14"/>
  <c r="Y498" i="14"/>
  <c r="X498" i="14"/>
  <c r="W498" i="14"/>
  <c r="V498" i="14"/>
  <c r="U498" i="14"/>
  <c r="T498" i="14"/>
  <c r="S498" i="14"/>
  <c r="R498" i="14"/>
  <c r="Q498" i="14"/>
  <c r="P498" i="14"/>
  <c r="O498" i="14"/>
  <c r="N498" i="14"/>
  <c r="M498" i="14"/>
  <c r="L498" i="14"/>
  <c r="K498" i="14"/>
  <c r="J498" i="14"/>
  <c r="I498" i="14"/>
  <c r="H498" i="14"/>
  <c r="AF498" i="14" s="1"/>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D497" i="14" s="1"/>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AH496" i="14" s="1"/>
  <c r="B496" i="14"/>
  <c r="AD496" i="14" s="1"/>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AH495" i="14" s="1"/>
  <c r="B495" i="14"/>
  <c r="A495" i="14"/>
  <c r="Z494" i="14"/>
  <c r="Y494" i="14"/>
  <c r="X494" i="14"/>
  <c r="W494" i="14"/>
  <c r="V494" i="14"/>
  <c r="U494" i="14"/>
  <c r="T494" i="14"/>
  <c r="S494" i="14"/>
  <c r="R494" i="14"/>
  <c r="Q494" i="14"/>
  <c r="P494" i="14"/>
  <c r="O494" i="14"/>
  <c r="N494" i="14"/>
  <c r="M494" i="14"/>
  <c r="L494" i="14"/>
  <c r="K494" i="14"/>
  <c r="J494" i="14"/>
  <c r="I494" i="14"/>
  <c r="H494" i="14"/>
  <c r="AF494" i="14" s="1"/>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D493" i="14" s="1"/>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AH492" i="14" s="1"/>
  <c r="B492" i="14"/>
  <c r="AD492" i="14" s="1"/>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AH491" i="14" s="1"/>
  <c r="B491" i="14"/>
  <c r="A491" i="14"/>
  <c r="Z490" i="14"/>
  <c r="Y490" i="14"/>
  <c r="X490" i="14"/>
  <c r="W490" i="14"/>
  <c r="V490" i="14"/>
  <c r="U490" i="14"/>
  <c r="T490" i="14"/>
  <c r="S490" i="14"/>
  <c r="R490" i="14"/>
  <c r="Q490" i="14"/>
  <c r="P490" i="14"/>
  <c r="O490" i="14"/>
  <c r="N490" i="14"/>
  <c r="M490" i="14"/>
  <c r="L490" i="14"/>
  <c r="K490" i="14"/>
  <c r="J490" i="14"/>
  <c r="I490" i="14"/>
  <c r="H490" i="14"/>
  <c r="AF490" i="14" s="1"/>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AH488" i="14" s="1"/>
  <c r="B488" i="14"/>
  <c r="AD488" i="14" s="1"/>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AH487" i="14" s="1"/>
  <c r="B487" i="14"/>
  <c r="A487" i="14"/>
  <c r="Z486" i="14"/>
  <c r="Y486" i="14"/>
  <c r="X486" i="14"/>
  <c r="W486" i="14"/>
  <c r="V486" i="14"/>
  <c r="U486" i="14"/>
  <c r="T486" i="14"/>
  <c r="S486" i="14"/>
  <c r="R486" i="14"/>
  <c r="Q486" i="14"/>
  <c r="P486" i="14"/>
  <c r="O486" i="14"/>
  <c r="N486" i="14"/>
  <c r="M486" i="14"/>
  <c r="L486" i="14"/>
  <c r="K486" i="14"/>
  <c r="J486" i="14"/>
  <c r="I486" i="14"/>
  <c r="H486" i="14"/>
  <c r="AF486" i="14" s="1"/>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AH484" i="14" s="1"/>
  <c r="B484" i="14"/>
  <c r="AD484" i="14" s="1"/>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AH483" i="14" s="1"/>
  <c r="B483" i="14"/>
  <c r="A483" i="14"/>
  <c r="Z482" i="14"/>
  <c r="Y482" i="14"/>
  <c r="X482" i="14"/>
  <c r="W482" i="14"/>
  <c r="V482" i="14"/>
  <c r="U482" i="14"/>
  <c r="T482" i="14"/>
  <c r="S482" i="14"/>
  <c r="R482" i="14"/>
  <c r="Q482" i="14"/>
  <c r="P482" i="14"/>
  <c r="O482" i="14"/>
  <c r="N482" i="14"/>
  <c r="M482" i="14"/>
  <c r="L482" i="14"/>
  <c r="K482" i="14"/>
  <c r="J482" i="14"/>
  <c r="I482" i="14"/>
  <c r="H482" i="14"/>
  <c r="AF482" i="14" s="1"/>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AH480" i="14" s="1"/>
  <c r="B480" i="14"/>
  <c r="AD480" i="14" s="1"/>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AH479" i="14" s="1"/>
  <c r="B479" i="14"/>
  <c r="A479" i="14"/>
  <c r="Z478" i="14"/>
  <c r="Y478" i="14"/>
  <c r="X478" i="14"/>
  <c r="W478" i="14"/>
  <c r="V478" i="14"/>
  <c r="U478" i="14"/>
  <c r="T478" i="14"/>
  <c r="S478" i="14"/>
  <c r="R478" i="14"/>
  <c r="Q478" i="14"/>
  <c r="P478" i="14"/>
  <c r="O478" i="14"/>
  <c r="N478" i="14"/>
  <c r="M478" i="14"/>
  <c r="L478" i="14"/>
  <c r="K478" i="14"/>
  <c r="J478" i="14"/>
  <c r="I478" i="14"/>
  <c r="H478" i="14"/>
  <c r="AF478" i="14" s="1"/>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AH476" i="14" s="1"/>
  <c r="B476" i="14"/>
  <c r="AD476" i="14" s="1"/>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AH475" i="14" s="1"/>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AH472" i="14" s="1"/>
  <c r="B472" i="14"/>
  <c r="AD472" i="14" s="1"/>
  <c r="A472" i="14"/>
  <c r="Z471" i="14"/>
  <c r="Y471" i="14"/>
  <c r="X471" i="14"/>
  <c r="W471" i="14"/>
  <c r="V471" i="14"/>
  <c r="U471" i="14"/>
  <c r="T471" i="14"/>
  <c r="S471" i="14"/>
  <c r="R471" i="14"/>
  <c r="Q471" i="14"/>
  <c r="P471" i="14"/>
  <c r="O471" i="14"/>
  <c r="N471" i="14"/>
  <c r="M471" i="14"/>
  <c r="L471" i="14"/>
  <c r="K471" i="14"/>
  <c r="J471" i="14"/>
  <c r="I471" i="14"/>
  <c r="H471" i="14"/>
  <c r="AF471" i="14" s="1"/>
  <c r="G471" i="14"/>
  <c r="F471" i="14"/>
  <c r="E471" i="14"/>
  <c r="D471" i="14"/>
  <c r="C471" i="14"/>
  <c r="AH471" i="14" s="1"/>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D470" i="14" s="1"/>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AH468" i="14" s="1"/>
  <c r="B468" i="14"/>
  <c r="AD468" i="14" s="1"/>
  <c r="A468" i="14"/>
  <c r="Z467" i="14"/>
  <c r="Y467" i="14"/>
  <c r="X467" i="14"/>
  <c r="W467" i="14"/>
  <c r="V467" i="14"/>
  <c r="U467" i="14"/>
  <c r="T467" i="14"/>
  <c r="S467" i="14"/>
  <c r="R467" i="14"/>
  <c r="Q467" i="14"/>
  <c r="P467" i="14"/>
  <c r="O467" i="14"/>
  <c r="N467" i="14"/>
  <c r="M467" i="14"/>
  <c r="L467" i="14"/>
  <c r="K467" i="14"/>
  <c r="J467" i="14"/>
  <c r="I467" i="14"/>
  <c r="H467" i="14"/>
  <c r="AF467" i="14" s="1"/>
  <c r="G467" i="14"/>
  <c r="F467" i="14"/>
  <c r="E467" i="14"/>
  <c r="D467" i="14"/>
  <c r="C467" i="14"/>
  <c r="AH467" i="14" s="1"/>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D466" i="14" s="1"/>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AH465" i="14" s="1"/>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AH464" i="14" s="1"/>
  <c r="B464" i="14"/>
  <c r="AD464" i="14" s="1"/>
  <c r="A464" i="14"/>
  <c r="Z463" i="14"/>
  <c r="Y463" i="14"/>
  <c r="X463" i="14"/>
  <c r="W463" i="14"/>
  <c r="V463" i="14"/>
  <c r="U463" i="14"/>
  <c r="T463" i="14"/>
  <c r="S463" i="14"/>
  <c r="R463" i="14"/>
  <c r="Q463" i="14"/>
  <c r="P463" i="14"/>
  <c r="O463" i="14"/>
  <c r="N463" i="14"/>
  <c r="M463" i="14"/>
  <c r="L463" i="14"/>
  <c r="K463" i="14"/>
  <c r="J463" i="14"/>
  <c r="I463" i="14"/>
  <c r="H463" i="14"/>
  <c r="AF463" i="14" s="1"/>
  <c r="G463" i="14"/>
  <c r="F463" i="14"/>
  <c r="E463" i="14"/>
  <c r="D463" i="14"/>
  <c r="C463" i="14"/>
  <c r="AH463" i="14" s="1"/>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D462" i="14" s="1"/>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AH460" i="14" s="1"/>
  <c r="B460" i="14"/>
  <c r="AD460" i="14" s="1"/>
  <c r="A460" i="14"/>
  <c r="Z459" i="14"/>
  <c r="Y459" i="14"/>
  <c r="X459" i="14"/>
  <c r="W459" i="14"/>
  <c r="V459" i="14"/>
  <c r="U459" i="14"/>
  <c r="T459" i="14"/>
  <c r="S459" i="14"/>
  <c r="R459" i="14"/>
  <c r="Q459" i="14"/>
  <c r="P459" i="14"/>
  <c r="O459" i="14"/>
  <c r="N459" i="14"/>
  <c r="M459" i="14"/>
  <c r="L459" i="14"/>
  <c r="K459" i="14"/>
  <c r="J459" i="14"/>
  <c r="I459" i="14"/>
  <c r="H459" i="14"/>
  <c r="AF459" i="14" s="1"/>
  <c r="G459" i="14"/>
  <c r="F459" i="14"/>
  <c r="E459" i="14"/>
  <c r="D459" i="14"/>
  <c r="C459" i="14"/>
  <c r="AH459" i="14" s="1"/>
  <c r="B459" i="14"/>
  <c r="A459" i="14"/>
  <c r="Z458" i="14"/>
  <c r="Y458" i="14"/>
  <c r="X458" i="14"/>
  <c r="W458" i="14"/>
  <c r="V458" i="14"/>
  <c r="U458" i="14"/>
  <c r="T458" i="14"/>
  <c r="S458" i="14"/>
  <c r="R458" i="14"/>
  <c r="Q458" i="14"/>
  <c r="P458" i="14"/>
  <c r="O458" i="14"/>
  <c r="N458" i="14"/>
  <c r="M458" i="14"/>
  <c r="L458" i="14"/>
  <c r="K458" i="14"/>
  <c r="J458" i="14"/>
  <c r="I458" i="14"/>
  <c r="H458" i="14"/>
  <c r="AF458" i="14" s="1"/>
  <c r="G458" i="14"/>
  <c r="F458" i="14"/>
  <c r="E458" i="14"/>
  <c r="D458" i="14"/>
  <c r="C458" i="14"/>
  <c r="B458" i="14"/>
  <c r="AD458" i="14" s="1"/>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AH456" i="14" s="1"/>
  <c r="B456" i="14"/>
  <c r="AD456" i="14" s="1"/>
  <c r="A456" i="14"/>
  <c r="Z455" i="14"/>
  <c r="Y455" i="14"/>
  <c r="X455" i="14"/>
  <c r="W455" i="14"/>
  <c r="V455" i="14"/>
  <c r="U455" i="14"/>
  <c r="T455" i="14"/>
  <c r="S455" i="14"/>
  <c r="R455" i="14"/>
  <c r="Q455" i="14"/>
  <c r="P455" i="14"/>
  <c r="O455" i="14"/>
  <c r="N455" i="14"/>
  <c r="M455" i="14"/>
  <c r="L455" i="14"/>
  <c r="K455" i="14"/>
  <c r="J455" i="14"/>
  <c r="I455" i="14"/>
  <c r="H455" i="14"/>
  <c r="AF455" i="14" s="1"/>
  <c r="G455" i="14"/>
  <c r="F455" i="14"/>
  <c r="E455" i="14"/>
  <c r="D455" i="14"/>
  <c r="C455" i="14"/>
  <c r="AH455" i="14" s="1"/>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D454" i="14" s="1"/>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AH452" i="14" s="1"/>
  <c r="B452" i="14"/>
  <c r="AD452" i="14" s="1"/>
  <c r="A452" i="14"/>
  <c r="Z451" i="14"/>
  <c r="Y451" i="14"/>
  <c r="X451" i="14"/>
  <c r="W451" i="14"/>
  <c r="V451" i="14"/>
  <c r="U451" i="14"/>
  <c r="T451" i="14"/>
  <c r="S451" i="14"/>
  <c r="R451" i="14"/>
  <c r="Q451" i="14"/>
  <c r="P451" i="14"/>
  <c r="O451" i="14"/>
  <c r="N451" i="14"/>
  <c r="M451" i="14"/>
  <c r="L451" i="14"/>
  <c r="K451" i="14"/>
  <c r="J451" i="14"/>
  <c r="I451" i="14"/>
  <c r="H451" i="14"/>
  <c r="AF451" i="14" s="1"/>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D450" i="14" s="1"/>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AH448" i="14" s="1"/>
  <c r="B448" i="14"/>
  <c r="AD448" i="14" s="1"/>
  <c r="A448" i="14"/>
  <c r="Z447" i="14"/>
  <c r="Y447" i="14"/>
  <c r="X447" i="14"/>
  <c r="W447" i="14"/>
  <c r="V447" i="14"/>
  <c r="U447" i="14"/>
  <c r="T447" i="14"/>
  <c r="S447" i="14"/>
  <c r="R447" i="14"/>
  <c r="Q447" i="14"/>
  <c r="P447" i="14"/>
  <c r="O447" i="14"/>
  <c r="N447" i="14"/>
  <c r="M447" i="14"/>
  <c r="L447" i="14"/>
  <c r="K447" i="14"/>
  <c r="J447" i="14"/>
  <c r="I447" i="14"/>
  <c r="H447" i="14"/>
  <c r="AF447" i="14" s="1"/>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D446" i="14" s="1"/>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AH444" i="14" s="1"/>
  <c r="B444" i="14"/>
  <c r="AD444" i="14" s="1"/>
  <c r="A444" i="14"/>
  <c r="Z443" i="14"/>
  <c r="Y443" i="14"/>
  <c r="X443" i="14"/>
  <c r="W443" i="14"/>
  <c r="V443" i="14"/>
  <c r="U443" i="14"/>
  <c r="T443" i="14"/>
  <c r="S443" i="14"/>
  <c r="R443" i="14"/>
  <c r="Q443" i="14"/>
  <c r="P443" i="14"/>
  <c r="O443" i="14"/>
  <c r="N443" i="14"/>
  <c r="M443" i="14"/>
  <c r="L443" i="14"/>
  <c r="K443" i="14"/>
  <c r="J443" i="14"/>
  <c r="I443" i="14"/>
  <c r="H443" i="14"/>
  <c r="AF443" i="14" s="1"/>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D442" i="14" s="1"/>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AH440" i="14" s="1"/>
  <c r="B440" i="14"/>
  <c r="AD440" i="14" s="1"/>
  <c r="A440" i="14"/>
  <c r="Z439" i="14"/>
  <c r="Y439" i="14"/>
  <c r="X439" i="14"/>
  <c r="W439" i="14"/>
  <c r="V439" i="14"/>
  <c r="U439" i="14"/>
  <c r="T439" i="14"/>
  <c r="S439" i="14"/>
  <c r="R439" i="14"/>
  <c r="Q439" i="14"/>
  <c r="P439" i="14"/>
  <c r="O439" i="14"/>
  <c r="N439" i="14"/>
  <c r="M439" i="14"/>
  <c r="L439" i="14"/>
  <c r="K439" i="14"/>
  <c r="J439" i="14"/>
  <c r="I439" i="14"/>
  <c r="H439" i="14"/>
  <c r="AF439" i="14" s="1"/>
  <c r="G439" i="14"/>
  <c r="F439" i="14"/>
  <c r="E439" i="14"/>
  <c r="D439" i="14"/>
  <c r="C439" i="14"/>
  <c r="AH439" i="14" s="1"/>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D438" i="14" s="1"/>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AH437" i="14" s="1"/>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AH436" i="14" s="1"/>
  <c r="B436" i="14"/>
  <c r="AD436" i="14" s="1"/>
  <c r="A436" i="14"/>
  <c r="Z435" i="14"/>
  <c r="Y435" i="14"/>
  <c r="X435" i="14"/>
  <c r="W435" i="14"/>
  <c r="V435" i="14"/>
  <c r="U435" i="14"/>
  <c r="T435" i="14"/>
  <c r="S435" i="14"/>
  <c r="R435" i="14"/>
  <c r="Q435" i="14"/>
  <c r="P435" i="14"/>
  <c r="O435" i="14"/>
  <c r="N435" i="14"/>
  <c r="M435" i="14"/>
  <c r="L435" i="14"/>
  <c r="K435" i="14"/>
  <c r="J435" i="14"/>
  <c r="I435" i="14"/>
  <c r="H435" i="14"/>
  <c r="AF435" i="14" s="1"/>
  <c r="G435" i="14"/>
  <c r="F435" i="14"/>
  <c r="E435" i="14"/>
  <c r="D435" i="14"/>
  <c r="C435" i="14"/>
  <c r="AH435" i="14" s="1"/>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D434" i="14" s="1"/>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AH433" i="14" s="1"/>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AH432" i="14" s="1"/>
  <c r="B432" i="14"/>
  <c r="AD432" i="14" s="1"/>
  <c r="A432" i="14"/>
  <c r="Z431" i="14"/>
  <c r="Y431" i="14"/>
  <c r="X431" i="14"/>
  <c r="W431" i="14"/>
  <c r="V431" i="14"/>
  <c r="U431" i="14"/>
  <c r="T431" i="14"/>
  <c r="S431" i="14"/>
  <c r="R431" i="14"/>
  <c r="Q431" i="14"/>
  <c r="P431" i="14"/>
  <c r="O431" i="14"/>
  <c r="N431" i="14"/>
  <c r="M431" i="14"/>
  <c r="L431" i="14"/>
  <c r="K431" i="14"/>
  <c r="J431" i="14"/>
  <c r="I431" i="14"/>
  <c r="H431" i="14"/>
  <c r="AF431" i="14" s="1"/>
  <c r="G431" i="14"/>
  <c r="F431" i="14"/>
  <c r="E431" i="14"/>
  <c r="D431" i="14"/>
  <c r="C431" i="14"/>
  <c r="AH431" i="14" s="1"/>
  <c r="B431" i="14"/>
  <c r="A431" i="14"/>
  <c r="Z430" i="14"/>
  <c r="Y430" i="14"/>
  <c r="X430" i="14"/>
  <c r="W430" i="14"/>
  <c r="V430" i="14"/>
  <c r="U430" i="14"/>
  <c r="T430" i="14"/>
  <c r="S430" i="14"/>
  <c r="R430" i="14"/>
  <c r="Q430" i="14"/>
  <c r="P430" i="14"/>
  <c r="O430" i="14"/>
  <c r="N430" i="14"/>
  <c r="M430" i="14"/>
  <c r="L430" i="14"/>
  <c r="K430" i="14"/>
  <c r="J430" i="14"/>
  <c r="I430" i="14"/>
  <c r="H430" i="14"/>
  <c r="AF430" i="14" s="1"/>
  <c r="G430" i="14"/>
  <c r="F430" i="14"/>
  <c r="E430" i="14"/>
  <c r="D430" i="14"/>
  <c r="C430" i="14"/>
  <c r="B430" i="14"/>
  <c r="AD430" i="14" s="1"/>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AH428" i="14" s="1"/>
  <c r="B428" i="14"/>
  <c r="AD428" i="14" s="1"/>
  <c r="A428" i="14"/>
  <c r="Z427" i="14"/>
  <c r="Y427" i="14"/>
  <c r="X427" i="14"/>
  <c r="W427" i="14"/>
  <c r="V427" i="14"/>
  <c r="U427" i="14"/>
  <c r="T427" i="14"/>
  <c r="S427" i="14"/>
  <c r="R427" i="14"/>
  <c r="Q427" i="14"/>
  <c r="P427" i="14"/>
  <c r="O427" i="14"/>
  <c r="N427" i="14"/>
  <c r="M427" i="14"/>
  <c r="L427" i="14"/>
  <c r="K427" i="14"/>
  <c r="J427" i="14"/>
  <c r="I427" i="14"/>
  <c r="H427" i="14"/>
  <c r="AF427" i="14" s="1"/>
  <c r="G427" i="14"/>
  <c r="F427" i="14"/>
  <c r="E427" i="14"/>
  <c r="D427" i="14"/>
  <c r="C427" i="14"/>
  <c r="AH427" i="14" s="1"/>
  <c r="B427" i="14"/>
  <c r="A427" i="14"/>
  <c r="Z426" i="14"/>
  <c r="Y426" i="14"/>
  <c r="X426" i="14"/>
  <c r="W426" i="14"/>
  <c r="V426" i="14"/>
  <c r="U426" i="14"/>
  <c r="T426" i="14"/>
  <c r="S426" i="14"/>
  <c r="R426" i="14"/>
  <c r="Q426" i="14"/>
  <c r="P426" i="14"/>
  <c r="O426" i="14"/>
  <c r="N426" i="14"/>
  <c r="M426" i="14"/>
  <c r="L426" i="14"/>
  <c r="K426" i="14"/>
  <c r="J426" i="14"/>
  <c r="I426" i="14"/>
  <c r="H426" i="14"/>
  <c r="AF426" i="14" s="1"/>
  <c r="G426" i="14"/>
  <c r="F426" i="14"/>
  <c r="E426" i="14"/>
  <c r="D426" i="14"/>
  <c r="C426" i="14"/>
  <c r="B426" i="14"/>
  <c r="AD426" i="14" s="1"/>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AH424" i="14" s="1"/>
  <c r="B424" i="14"/>
  <c r="AD424" i="14" s="1"/>
  <c r="A424" i="14"/>
  <c r="Z423" i="14"/>
  <c r="Y423" i="14"/>
  <c r="X423" i="14"/>
  <c r="W423" i="14"/>
  <c r="V423" i="14"/>
  <c r="U423" i="14"/>
  <c r="T423" i="14"/>
  <c r="S423" i="14"/>
  <c r="R423" i="14"/>
  <c r="Q423" i="14"/>
  <c r="P423" i="14"/>
  <c r="O423" i="14"/>
  <c r="N423" i="14"/>
  <c r="M423" i="14"/>
  <c r="L423" i="14"/>
  <c r="K423" i="14"/>
  <c r="J423" i="14"/>
  <c r="I423" i="14"/>
  <c r="H423" i="14"/>
  <c r="AF423" i="14" s="1"/>
  <c r="G423" i="14"/>
  <c r="F423" i="14"/>
  <c r="E423" i="14"/>
  <c r="D423" i="14"/>
  <c r="C423" i="14"/>
  <c r="AH423" i="14" s="1"/>
  <c r="B423" i="14"/>
  <c r="A423" i="14"/>
  <c r="Z422" i="14"/>
  <c r="Y422" i="14"/>
  <c r="X422" i="14"/>
  <c r="W422" i="14"/>
  <c r="V422" i="14"/>
  <c r="U422" i="14"/>
  <c r="T422" i="14"/>
  <c r="S422" i="14"/>
  <c r="R422" i="14"/>
  <c r="Q422" i="14"/>
  <c r="P422" i="14"/>
  <c r="O422" i="14"/>
  <c r="N422" i="14"/>
  <c r="M422" i="14"/>
  <c r="L422" i="14"/>
  <c r="K422" i="14"/>
  <c r="J422" i="14"/>
  <c r="I422" i="14"/>
  <c r="H422" i="14"/>
  <c r="AF422" i="14" s="1"/>
  <c r="G422" i="14"/>
  <c r="F422" i="14"/>
  <c r="E422" i="14"/>
  <c r="D422" i="14"/>
  <c r="C422" i="14"/>
  <c r="B422" i="14"/>
  <c r="AD422" i="14" s="1"/>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AH420" i="14" s="1"/>
  <c r="B420" i="14"/>
  <c r="AD420" i="14" s="1"/>
  <c r="A420" i="14"/>
  <c r="Z419" i="14"/>
  <c r="Y419" i="14"/>
  <c r="X419" i="14"/>
  <c r="W419" i="14"/>
  <c r="V419" i="14"/>
  <c r="U419" i="14"/>
  <c r="T419" i="14"/>
  <c r="S419" i="14"/>
  <c r="R419" i="14"/>
  <c r="Q419" i="14"/>
  <c r="P419" i="14"/>
  <c r="O419" i="14"/>
  <c r="N419" i="14"/>
  <c r="M419" i="14"/>
  <c r="L419" i="14"/>
  <c r="K419" i="14"/>
  <c r="J419" i="14"/>
  <c r="I419" i="14"/>
  <c r="H419" i="14"/>
  <c r="AF419" i="14" s="1"/>
  <c r="G419" i="14"/>
  <c r="F419" i="14"/>
  <c r="E419" i="14"/>
  <c r="D419" i="14"/>
  <c r="C419" i="14"/>
  <c r="AH419" i="14" s="1"/>
  <c r="B419" i="14"/>
  <c r="A419" i="14"/>
  <c r="Z418" i="14"/>
  <c r="Y418" i="14"/>
  <c r="X418" i="14"/>
  <c r="W418" i="14"/>
  <c r="V418" i="14"/>
  <c r="U418" i="14"/>
  <c r="T418" i="14"/>
  <c r="S418" i="14"/>
  <c r="R418" i="14"/>
  <c r="Q418" i="14"/>
  <c r="P418" i="14"/>
  <c r="O418" i="14"/>
  <c r="N418" i="14"/>
  <c r="M418" i="14"/>
  <c r="L418" i="14"/>
  <c r="K418" i="14"/>
  <c r="J418" i="14"/>
  <c r="I418" i="14"/>
  <c r="H418" i="14"/>
  <c r="AF418" i="14" s="1"/>
  <c r="G418" i="14"/>
  <c r="F418" i="14"/>
  <c r="E418" i="14"/>
  <c r="D418" i="14"/>
  <c r="C418" i="14"/>
  <c r="B418" i="14"/>
  <c r="AD418" i="14" s="1"/>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AH416" i="14" s="1"/>
  <c r="B416" i="14"/>
  <c r="AD416" i="14" s="1"/>
  <c r="A416" i="14"/>
  <c r="Z415" i="14"/>
  <c r="Y415" i="14"/>
  <c r="X415" i="14"/>
  <c r="W415" i="14"/>
  <c r="V415" i="14"/>
  <c r="U415" i="14"/>
  <c r="T415" i="14"/>
  <c r="S415" i="14"/>
  <c r="R415" i="14"/>
  <c r="Q415" i="14"/>
  <c r="P415" i="14"/>
  <c r="O415" i="14"/>
  <c r="N415" i="14"/>
  <c r="M415" i="14"/>
  <c r="L415" i="14"/>
  <c r="K415" i="14"/>
  <c r="J415" i="14"/>
  <c r="I415" i="14"/>
  <c r="H415" i="14"/>
  <c r="AF415" i="14" s="1"/>
  <c r="G415" i="14"/>
  <c r="F415" i="14"/>
  <c r="E415" i="14"/>
  <c r="D415" i="14"/>
  <c r="C415" i="14"/>
  <c r="AH415" i="14" s="1"/>
  <c r="B415" i="14"/>
  <c r="A415" i="14"/>
  <c r="Z414" i="14"/>
  <c r="Y414" i="14"/>
  <c r="X414" i="14"/>
  <c r="W414" i="14"/>
  <c r="V414" i="14"/>
  <c r="U414" i="14"/>
  <c r="T414" i="14"/>
  <c r="S414" i="14"/>
  <c r="R414" i="14"/>
  <c r="Q414" i="14"/>
  <c r="P414" i="14"/>
  <c r="O414" i="14"/>
  <c r="N414" i="14"/>
  <c r="M414" i="14"/>
  <c r="L414" i="14"/>
  <c r="K414" i="14"/>
  <c r="J414" i="14"/>
  <c r="I414" i="14"/>
  <c r="H414" i="14"/>
  <c r="AF414" i="14" s="1"/>
  <c r="G414" i="14"/>
  <c r="F414" i="14"/>
  <c r="E414" i="14"/>
  <c r="D414" i="14"/>
  <c r="C414" i="14"/>
  <c r="B414" i="14"/>
  <c r="AD414" i="14" s="1"/>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AH412" i="14" s="1"/>
  <c r="B412" i="14"/>
  <c r="AD412" i="14" s="1"/>
  <c r="A412" i="14"/>
  <c r="Z411" i="14"/>
  <c r="Y411" i="14"/>
  <c r="X411" i="14"/>
  <c r="W411" i="14"/>
  <c r="V411" i="14"/>
  <c r="U411" i="14"/>
  <c r="T411" i="14"/>
  <c r="S411" i="14"/>
  <c r="R411" i="14"/>
  <c r="Q411" i="14"/>
  <c r="P411" i="14"/>
  <c r="O411" i="14"/>
  <c r="N411" i="14"/>
  <c r="M411" i="14"/>
  <c r="L411" i="14"/>
  <c r="K411" i="14"/>
  <c r="J411" i="14"/>
  <c r="I411" i="14"/>
  <c r="H411" i="14"/>
  <c r="AF411" i="14" s="1"/>
  <c r="G411" i="14"/>
  <c r="F411" i="14"/>
  <c r="E411" i="14"/>
  <c r="D411" i="14"/>
  <c r="C411" i="14"/>
  <c r="AH411" i="14" s="1"/>
  <c r="B411" i="14"/>
  <c r="A411" i="14"/>
  <c r="Z410" i="14"/>
  <c r="Y410" i="14"/>
  <c r="X410" i="14"/>
  <c r="W410" i="14"/>
  <c r="V410" i="14"/>
  <c r="U410" i="14"/>
  <c r="T410" i="14"/>
  <c r="S410" i="14"/>
  <c r="R410" i="14"/>
  <c r="Q410" i="14"/>
  <c r="P410" i="14"/>
  <c r="O410" i="14"/>
  <c r="N410" i="14"/>
  <c r="M410" i="14"/>
  <c r="L410" i="14"/>
  <c r="K410" i="14"/>
  <c r="J410" i="14"/>
  <c r="I410" i="14"/>
  <c r="H410" i="14"/>
  <c r="AF410" i="14" s="1"/>
  <c r="G410" i="14"/>
  <c r="F410" i="14"/>
  <c r="E410" i="14"/>
  <c r="D410" i="14"/>
  <c r="C410" i="14"/>
  <c r="B410" i="14"/>
  <c r="AD410" i="14" s="1"/>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AH408" i="14" s="1"/>
  <c r="B408" i="14"/>
  <c r="AD408" i="14" s="1"/>
  <c r="A408" i="14"/>
  <c r="Z407" i="14"/>
  <c r="Y407" i="14"/>
  <c r="X407" i="14"/>
  <c r="W407" i="14"/>
  <c r="V407" i="14"/>
  <c r="U407" i="14"/>
  <c r="T407" i="14"/>
  <c r="S407" i="14"/>
  <c r="R407" i="14"/>
  <c r="Q407" i="14"/>
  <c r="P407" i="14"/>
  <c r="O407" i="14"/>
  <c r="N407" i="14"/>
  <c r="M407" i="14"/>
  <c r="L407" i="14"/>
  <c r="K407" i="14"/>
  <c r="J407" i="14"/>
  <c r="I407" i="14"/>
  <c r="H407" i="14"/>
  <c r="AF407" i="14" s="1"/>
  <c r="G407" i="14"/>
  <c r="F407" i="14"/>
  <c r="E407" i="14"/>
  <c r="D407" i="14"/>
  <c r="C407" i="14"/>
  <c r="AH407" i="14" s="1"/>
  <c r="B407" i="14"/>
  <c r="A407" i="14"/>
  <c r="Z406" i="14"/>
  <c r="Y406" i="14"/>
  <c r="X406" i="14"/>
  <c r="W406" i="14"/>
  <c r="V406" i="14"/>
  <c r="U406" i="14"/>
  <c r="T406" i="14"/>
  <c r="S406" i="14"/>
  <c r="R406" i="14"/>
  <c r="Q406" i="14"/>
  <c r="P406" i="14"/>
  <c r="O406" i="14"/>
  <c r="N406" i="14"/>
  <c r="M406" i="14"/>
  <c r="L406" i="14"/>
  <c r="K406" i="14"/>
  <c r="J406" i="14"/>
  <c r="I406" i="14"/>
  <c r="H406" i="14"/>
  <c r="AF406" i="14" s="1"/>
  <c r="G406" i="14"/>
  <c r="F406" i="14"/>
  <c r="E406" i="14"/>
  <c r="D406" i="14"/>
  <c r="C406" i="14"/>
  <c r="B406" i="14"/>
  <c r="AD406" i="14" s="1"/>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AH404" i="14" s="1"/>
  <c r="B404" i="14"/>
  <c r="AD404" i="14" s="1"/>
  <c r="A404" i="14"/>
  <c r="Z403" i="14"/>
  <c r="Y403" i="14"/>
  <c r="X403" i="14"/>
  <c r="W403" i="14"/>
  <c r="V403" i="14"/>
  <c r="U403" i="14"/>
  <c r="T403" i="14"/>
  <c r="S403" i="14"/>
  <c r="R403" i="14"/>
  <c r="Q403" i="14"/>
  <c r="P403" i="14"/>
  <c r="O403" i="14"/>
  <c r="N403" i="14"/>
  <c r="M403" i="14"/>
  <c r="L403" i="14"/>
  <c r="K403" i="14"/>
  <c r="J403" i="14"/>
  <c r="I403" i="14"/>
  <c r="H403" i="14"/>
  <c r="AF403" i="14" s="1"/>
  <c r="G403" i="14"/>
  <c r="F403" i="14"/>
  <c r="E403" i="14"/>
  <c r="D403" i="14"/>
  <c r="C403" i="14"/>
  <c r="AH403" i="14" s="1"/>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D402" i="14" s="1"/>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AH400" i="14" s="1"/>
  <c r="B400" i="14"/>
  <c r="AD400" i="14" s="1"/>
  <c r="A400" i="14"/>
  <c r="Z399" i="14"/>
  <c r="Y399" i="14"/>
  <c r="X399" i="14"/>
  <c r="W399" i="14"/>
  <c r="V399" i="14"/>
  <c r="U399" i="14"/>
  <c r="T399" i="14"/>
  <c r="S399" i="14"/>
  <c r="R399" i="14"/>
  <c r="Q399" i="14"/>
  <c r="P399" i="14"/>
  <c r="O399" i="14"/>
  <c r="N399" i="14"/>
  <c r="M399" i="14"/>
  <c r="L399" i="14"/>
  <c r="K399" i="14"/>
  <c r="J399" i="14"/>
  <c r="I399" i="14"/>
  <c r="H399" i="14"/>
  <c r="AF399" i="14" s="1"/>
  <c r="G399" i="14"/>
  <c r="F399" i="14"/>
  <c r="E399" i="14"/>
  <c r="D399" i="14"/>
  <c r="C399" i="14"/>
  <c r="AH399" i="14" s="1"/>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D398" i="14" s="1"/>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AH396" i="14" s="1"/>
  <c r="B396" i="14"/>
  <c r="AD396" i="14" s="1"/>
  <c r="A396" i="14"/>
  <c r="Z395" i="14"/>
  <c r="Y395" i="14"/>
  <c r="X395" i="14"/>
  <c r="W395" i="14"/>
  <c r="V395" i="14"/>
  <c r="U395" i="14"/>
  <c r="T395" i="14"/>
  <c r="S395" i="14"/>
  <c r="R395" i="14"/>
  <c r="Q395" i="14"/>
  <c r="P395" i="14"/>
  <c r="O395" i="14"/>
  <c r="N395" i="14"/>
  <c r="M395" i="14"/>
  <c r="L395" i="14"/>
  <c r="K395" i="14"/>
  <c r="J395" i="14"/>
  <c r="I395" i="14"/>
  <c r="H395" i="14"/>
  <c r="AF395" i="14" s="1"/>
  <c r="G395" i="14"/>
  <c r="F395" i="14"/>
  <c r="E395" i="14"/>
  <c r="D395" i="14"/>
  <c r="C395" i="14"/>
  <c r="AH395" i="14" s="1"/>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D394" i="14" s="1"/>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AH392" i="14" s="1"/>
  <c r="B392" i="14"/>
  <c r="AD392" i="14" s="1"/>
  <c r="A392" i="14"/>
  <c r="Z391" i="14"/>
  <c r="Y391" i="14"/>
  <c r="X391" i="14"/>
  <c r="W391" i="14"/>
  <c r="V391" i="14"/>
  <c r="U391" i="14"/>
  <c r="T391" i="14"/>
  <c r="S391" i="14"/>
  <c r="R391" i="14"/>
  <c r="Q391" i="14"/>
  <c r="P391" i="14"/>
  <c r="O391" i="14"/>
  <c r="N391" i="14"/>
  <c r="M391" i="14"/>
  <c r="L391" i="14"/>
  <c r="K391" i="14"/>
  <c r="J391" i="14"/>
  <c r="I391" i="14"/>
  <c r="H391" i="14"/>
  <c r="AF391" i="14" s="1"/>
  <c r="G391" i="14"/>
  <c r="F391" i="14"/>
  <c r="E391" i="14"/>
  <c r="D391" i="14"/>
  <c r="C391" i="14"/>
  <c r="AH391" i="14" s="1"/>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D390" i="14" s="1"/>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AH388" i="14" s="1"/>
  <c r="B388" i="14"/>
  <c r="AD388" i="14" s="1"/>
  <c r="A388" i="14"/>
  <c r="Z387" i="14"/>
  <c r="Y387" i="14"/>
  <c r="X387" i="14"/>
  <c r="W387" i="14"/>
  <c r="V387" i="14"/>
  <c r="U387" i="14"/>
  <c r="T387" i="14"/>
  <c r="S387" i="14"/>
  <c r="R387" i="14"/>
  <c r="Q387" i="14"/>
  <c r="P387" i="14"/>
  <c r="O387" i="14"/>
  <c r="N387" i="14"/>
  <c r="M387" i="14"/>
  <c r="L387" i="14"/>
  <c r="K387" i="14"/>
  <c r="J387" i="14"/>
  <c r="I387" i="14"/>
  <c r="H387" i="14"/>
  <c r="AF387" i="14" s="1"/>
  <c r="G387" i="14"/>
  <c r="F387" i="14"/>
  <c r="E387" i="14"/>
  <c r="D387" i="14"/>
  <c r="C387" i="14"/>
  <c r="AH387" i="14" s="1"/>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D386" i="14" s="1"/>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AH384" i="14" s="1"/>
  <c r="B384" i="14"/>
  <c r="AD384" i="14" s="1"/>
  <c r="A384" i="14"/>
  <c r="Z383" i="14"/>
  <c r="Y383" i="14"/>
  <c r="X383" i="14"/>
  <c r="W383" i="14"/>
  <c r="V383" i="14"/>
  <c r="U383" i="14"/>
  <c r="T383" i="14"/>
  <c r="S383" i="14"/>
  <c r="R383" i="14"/>
  <c r="Q383" i="14"/>
  <c r="P383" i="14"/>
  <c r="O383" i="14"/>
  <c r="N383" i="14"/>
  <c r="M383" i="14"/>
  <c r="L383" i="14"/>
  <c r="K383" i="14"/>
  <c r="J383" i="14"/>
  <c r="I383" i="14"/>
  <c r="H383" i="14"/>
  <c r="AF383" i="14" s="1"/>
  <c r="G383" i="14"/>
  <c r="F383" i="14"/>
  <c r="E383" i="14"/>
  <c r="D383" i="14"/>
  <c r="C383" i="14"/>
  <c r="AH383" i="14" s="1"/>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D382" i="14" s="1"/>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AH380" i="14" s="1"/>
  <c r="B380" i="14"/>
  <c r="AD380" i="14" s="1"/>
  <c r="A380" i="14"/>
  <c r="Z379" i="14"/>
  <c r="Y379" i="14"/>
  <c r="X379" i="14"/>
  <c r="W379" i="14"/>
  <c r="V379" i="14"/>
  <c r="U379" i="14"/>
  <c r="T379" i="14"/>
  <c r="S379" i="14"/>
  <c r="R379" i="14"/>
  <c r="Q379" i="14"/>
  <c r="P379" i="14"/>
  <c r="O379" i="14"/>
  <c r="N379" i="14"/>
  <c r="M379" i="14"/>
  <c r="L379" i="14"/>
  <c r="K379" i="14"/>
  <c r="J379" i="14"/>
  <c r="I379" i="14"/>
  <c r="H379" i="14"/>
  <c r="AF379" i="14" s="1"/>
  <c r="G379" i="14"/>
  <c r="F379" i="14"/>
  <c r="E379" i="14"/>
  <c r="D379" i="14"/>
  <c r="C379" i="14"/>
  <c r="AH379" i="14" s="1"/>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D378" i="14" s="1"/>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AH376" i="14" s="1"/>
  <c r="B376" i="14"/>
  <c r="AD376" i="14" s="1"/>
  <c r="A376" i="14"/>
  <c r="Z375" i="14"/>
  <c r="Y375" i="14"/>
  <c r="X375" i="14"/>
  <c r="W375" i="14"/>
  <c r="V375" i="14"/>
  <c r="U375" i="14"/>
  <c r="T375" i="14"/>
  <c r="S375" i="14"/>
  <c r="R375" i="14"/>
  <c r="Q375" i="14"/>
  <c r="P375" i="14"/>
  <c r="O375" i="14"/>
  <c r="N375" i="14"/>
  <c r="M375" i="14"/>
  <c r="L375" i="14"/>
  <c r="K375" i="14"/>
  <c r="J375" i="14"/>
  <c r="I375" i="14"/>
  <c r="H375" i="14"/>
  <c r="AF375" i="14" s="1"/>
  <c r="G375" i="14"/>
  <c r="F375" i="14"/>
  <c r="E375" i="14"/>
  <c r="D375" i="14"/>
  <c r="C375" i="14"/>
  <c r="AH375" i="14" s="1"/>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D374" i="14" s="1"/>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AH372" i="14" s="1"/>
  <c r="B372" i="14"/>
  <c r="AD372" i="14" s="1"/>
  <c r="A372" i="14"/>
  <c r="Z371" i="14"/>
  <c r="Y371" i="14"/>
  <c r="X371" i="14"/>
  <c r="W371" i="14"/>
  <c r="V371" i="14"/>
  <c r="U371" i="14"/>
  <c r="T371" i="14"/>
  <c r="S371" i="14"/>
  <c r="R371" i="14"/>
  <c r="Q371" i="14"/>
  <c r="P371" i="14"/>
  <c r="O371" i="14"/>
  <c r="N371" i="14"/>
  <c r="M371" i="14"/>
  <c r="L371" i="14"/>
  <c r="K371" i="14"/>
  <c r="J371" i="14"/>
  <c r="I371" i="14"/>
  <c r="H371" i="14"/>
  <c r="AF371" i="14" s="1"/>
  <c r="G371" i="14"/>
  <c r="F371" i="14"/>
  <c r="E371" i="14"/>
  <c r="D371" i="14"/>
  <c r="C371" i="14"/>
  <c r="AH371" i="14" s="1"/>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D370" i="14" s="1"/>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AH368" i="14" s="1"/>
  <c r="B368" i="14"/>
  <c r="AD368" i="14" s="1"/>
  <c r="A368" i="14"/>
  <c r="Z367" i="14"/>
  <c r="Y367" i="14"/>
  <c r="X367" i="14"/>
  <c r="W367" i="14"/>
  <c r="V367" i="14"/>
  <c r="U367" i="14"/>
  <c r="T367" i="14"/>
  <c r="S367" i="14"/>
  <c r="R367" i="14"/>
  <c r="Q367" i="14"/>
  <c r="P367" i="14"/>
  <c r="O367" i="14"/>
  <c r="N367" i="14"/>
  <c r="M367" i="14"/>
  <c r="L367" i="14"/>
  <c r="K367" i="14"/>
  <c r="J367" i="14"/>
  <c r="I367" i="14"/>
  <c r="H367" i="14"/>
  <c r="AF367" i="14" s="1"/>
  <c r="G367" i="14"/>
  <c r="F367" i="14"/>
  <c r="E367" i="14"/>
  <c r="D367" i="14"/>
  <c r="C367" i="14"/>
  <c r="AH367" i="14" s="1"/>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D366" i="14" s="1"/>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AH364" i="14" s="1"/>
  <c r="B364" i="14"/>
  <c r="AD364" i="14" s="1"/>
  <c r="A364" i="14"/>
  <c r="Z363" i="14"/>
  <c r="Y363" i="14"/>
  <c r="X363" i="14"/>
  <c r="W363" i="14"/>
  <c r="V363" i="14"/>
  <c r="U363" i="14"/>
  <c r="T363" i="14"/>
  <c r="S363" i="14"/>
  <c r="R363" i="14"/>
  <c r="Q363" i="14"/>
  <c r="P363" i="14"/>
  <c r="O363" i="14"/>
  <c r="N363" i="14"/>
  <c r="M363" i="14"/>
  <c r="L363" i="14"/>
  <c r="K363" i="14"/>
  <c r="J363" i="14"/>
  <c r="I363" i="14"/>
  <c r="H363" i="14"/>
  <c r="AF363" i="14" s="1"/>
  <c r="G363" i="14"/>
  <c r="F363" i="14"/>
  <c r="E363" i="14"/>
  <c r="D363" i="14"/>
  <c r="C363" i="14"/>
  <c r="AH363" i="14" s="1"/>
  <c r="B363" i="14"/>
  <c r="A363" i="14"/>
  <c r="Z362" i="14"/>
  <c r="Y362" i="14"/>
  <c r="X362" i="14"/>
  <c r="W362" i="14"/>
  <c r="V362" i="14"/>
  <c r="U362" i="14"/>
  <c r="T362" i="14"/>
  <c r="S362" i="14"/>
  <c r="R362" i="14"/>
  <c r="Q362" i="14"/>
  <c r="P362" i="14"/>
  <c r="O362" i="14"/>
  <c r="N362" i="14"/>
  <c r="M362" i="14"/>
  <c r="L362" i="14"/>
  <c r="K362" i="14"/>
  <c r="J362" i="14"/>
  <c r="I362" i="14"/>
  <c r="H362" i="14"/>
  <c r="AF362" i="14" s="1"/>
  <c r="G362" i="14"/>
  <c r="F362" i="14"/>
  <c r="E362" i="14"/>
  <c r="D362" i="14"/>
  <c r="C362" i="14"/>
  <c r="B362" i="14"/>
  <c r="AD362" i="14" s="1"/>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AH361" i="14" s="1"/>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AH360" i="14" s="1"/>
  <c r="B360" i="14"/>
  <c r="AD360" i="14" s="1"/>
  <c r="A360" i="14"/>
  <c r="Z359" i="14"/>
  <c r="Y359" i="14"/>
  <c r="X359" i="14"/>
  <c r="W359" i="14"/>
  <c r="V359" i="14"/>
  <c r="U359" i="14"/>
  <c r="T359" i="14"/>
  <c r="S359" i="14"/>
  <c r="R359" i="14"/>
  <c r="Q359" i="14"/>
  <c r="P359" i="14"/>
  <c r="O359" i="14"/>
  <c r="N359" i="14"/>
  <c r="M359" i="14"/>
  <c r="L359" i="14"/>
  <c r="K359" i="14"/>
  <c r="J359" i="14"/>
  <c r="I359" i="14"/>
  <c r="H359" i="14"/>
  <c r="AF359" i="14" s="1"/>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D358" i="14" s="1"/>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AH357" i="14" s="1"/>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AH356" i="14" s="1"/>
  <c r="B356" i="14"/>
  <c r="AD356" i="14" s="1"/>
  <c r="A356" i="14"/>
  <c r="Z355" i="14"/>
  <c r="Y355" i="14"/>
  <c r="X355" i="14"/>
  <c r="W355" i="14"/>
  <c r="V355" i="14"/>
  <c r="U355" i="14"/>
  <c r="T355" i="14"/>
  <c r="S355" i="14"/>
  <c r="R355" i="14"/>
  <c r="Q355" i="14"/>
  <c r="P355" i="14"/>
  <c r="O355" i="14"/>
  <c r="N355" i="14"/>
  <c r="M355" i="14"/>
  <c r="L355" i="14"/>
  <c r="K355" i="14"/>
  <c r="J355" i="14"/>
  <c r="I355" i="14"/>
  <c r="H355" i="14"/>
  <c r="AF355" i="14" s="1"/>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D354" i="14" s="1"/>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AH353" i="14" s="1"/>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AH352" i="14" s="1"/>
  <c r="B352" i="14"/>
  <c r="AD352" i="14" s="1"/>
  <c r="A352" i="14"/>
  <c r="Z351" i="14"/>
  <c r="Y351" i="14"/>
  <c r="X351" i="14"/>
  <c r="W351" i="14"/>
  <c r="V351" i="14"/>
  <c r="U351" i="14"/>
  <c r="T351" i="14"/>
  <c r="S351" i="14"/>
  <c r="R351" i="14"/>
  <c r="Q351" i="14"/>
  <c r="P351" i="14"/>
  <c r="O351" i="14"/>
  <c r="N351" i="14"/>
  <c r="M351" i="14"/>
  <c r="L351" i="14"/>
  <c r="K351" i="14"/>
  <c r="J351" i="14"/>
  <c r="I351" i="14"/>
  <c r="H351" i="14"/>
  <c r="AF351" i="14" s="1"/>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D350" i="14" s="1"/>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AH349" i="14" s="1"/>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AH348" i="14" s="1"/>
  <c r="B348" i="14"/>
  <c r="AD348" i="14" s="1"/>
  <c r="A348" i="14"/>
  <c r="Z347" i="14"/>
  <c r="Y347" i="14"/>
  <c r="X347" i="14"/>
  <c r="W347" i="14"/>
  <c r="V347" i="14"/>
  <c r="U347" i="14"/>
  <c r="T347" i="14"/>
  <c r="S347" i="14"/>
  <c r="R347" i="14"/>
  <c r="Q347" i="14"/>
  <c r="P347" i="14"/>
  <c r="O347" i="14"/>
  <c r="N347" i="14"/>
  <c r="M347" i="14"/>
  <c r="L347" i="14"/>
  <c r="K347" i="14"/>
  <c r="J347" i="14"/>
  <c r="I347" i="14"/>
  <c r="H347" i="14"/>
  <c r="AF347" i="14" s="1"/>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AF346" i="14" s="1"/>
  <c r="G346" i="14"/>
  <c r="F346" i="14"/>
  <c r="E346" i="14"/>
  <c r="D346" i="14"/>
  <c r="C346" i="14"/>
  <c r="B346" i="14"/>
  <c r="AD346" i="14" s="1"/>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AH345" i="14" s="1"/>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AH344" i="14" s="1"/>
  <c r="B344" i="14"/>
  <c r="AD344" i="14" s="1"/>
  <c r="A344" i="14"/>
  <c r="Z343" i="14"/>
  <c r="Y343" i="14"/>
  <c r="X343" i="14"/>
  <c r="W343" i="14"/>
  <c r="V343" i="14"/>
  <c r="U343" i="14"/>
  <c r="T343" i="14"/>
  <c r="S343" i="14"/>
  <c r="R343" i="14"/>
  <c r="Q343" i="14"/>
  <c r="P343" i="14"/>
  <c r="O343" i="14"/>
  <c r="N343" i="14"/>
  <c r="M343" i="14"/>
  <c r="L343" i="14"/>
  <c r="K343" i="14"/>
  <c r="J343" i="14"/>
  <c r="I343" i="14"/>
  <c r="H343" i="14"/>
  <c r="AF343" i="14" s="1"/>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AF342" i="14" s="1"/>
  <c r="G342" i="14"/>
  <c r="F342" i="14"/>
  <c r="E342" i="14"/>
  <c r="D342" i="14"/>
  <c r="C342" i="14"/>
  <c r="B342" i="14"/>
  <c r="AD342" i="14" s="1"/>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AH341" i="14" s="1"/>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AH340" i="14" s="1"/>
  <c r="B340" i="14"/>
  <c r="AD340" i="14" s="1"/>
  <c r="A340" i="14"/>
  <c r="Z339" i="14"/>
  <c r="Y339" i="14"/>
  <c r="X339" i="14"/>
  <c r="W339" i="14"/>
  <c r="V339" i="14"/>
  <c r="U339" i="14"/>
  <c r="T339" i="14"/>
  <c r="S339" i="14"/>
  <c r="R339" i="14"/>
  <c r="Q339" i="14"/>
  <c r="P339" i="14"/>
  <c r="O339" i="14"/>
  <c r="N339" i="14"/>
  <c r="M339" i="14"/>
  <c r="L339" i="14"/>
  <c r="K339" i="14"/>
  <c r="J339" i="14"/>
  <c r="I339" i="14"/>
  <c r="H339" i="14"/>
  <c r="AF339" i="14" s="1"/>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AF338" i="14" s="1"/>
  <c r="G338" i="14"/>
  <c r="F338" i="14"/>
  <c r="E338" i="14"/>
  <c r="D338" i="14"/>
  <c r="C338" i="14"/>
  <c r="B338" i="14"/>
  <c r="AD338" i="14" s="1"/>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AH336" i="14" s="1"/>
  <c r="B336" i="14"/>
  <c r="AD336" i="14" s="1"/>
  <c r="A336" i="14"/>
  <c r="Z335" i="14"/>
  <c r="Y335" i="14"/>
  <c r="X335" i="14"/>
  <c r="W335" i="14"/>
  <c r="V335" i="14"/>
  <c r="U335" i="14"/>
  <c r="T335" i="14"/>
  <c r="S335" i="14"/>
  <c r="R335" i="14"/>
  <c r="Q335" i="14"/>
  <c r="P335" i="14"/>
  <c r="O335" i="14"/>
  <c r="N335" i="14"/>
  <c r="M335" i="14"/>
  <c r="L335" i="14"/>
  <c r="K335" i="14"/>
  <c r="J335" i="14"/>
  <c r="I335" i="14"/>
  <c r="H335" i="14"/>
  <c r="AF335" i="14" s="1"/>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AF334" i="14" s="1"/>
  <c r="G334" i="14"/>
  <c r="F334" i="14"/>
  <c r="E334" i="14"/>
  <c r="D334" i="14"/>
  <c r="C334" i="14"/>
  <c r="B334" i="14"/>
  <c r="AD334" i="14" s="1"/>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AH332" i="14" s="1"/>
  <c r="B332" i="14"/>
  <c r="AD332" i="14" s="1"/>
  <c r="A332" i="14"/>
  <c r="Z331" i="14"/>
  <c r="Y331" i="14"/>
  <c r="X331" i="14"/>
  <c r="W331" i="14"/>
  <c r="V331" i="14"/>
  <c r="U331" i="14"/>
  <c r="T331" i="14"/>
  <c r="S331" i="14"/>
  <c r="R331" i="14"/>
  <c r="Q331" i="14"/>
  <c r="P331" i="14"/>
  <c r="O331" i="14"/>
  <c r="N331" i="14"/>
  <c r="M331" i="14"/>
  <c r="L331" i="14"/>
  <c r="K331" i="14"/>
  <c r="J331" i="14"/>
  <c r="I331" i="14"/>
  <c r="H331" i="14"/>
  <c r="AF331" i="14" s="1"/>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AF330" i="14" s="1"/>
  <c r="G330" i="14"/>
  <c r="F330" i="14"/>
  <c r="E330" i="14"/>
  <c r="D330" i="14"/>
  <c r="C330" i="14"/>
  <c r="B330" i="14"/>
  <c r="AD330" i="14" s="1"/>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AH328" i="14" s="1"/>
  <c r="B328" i="14"/>
  <c r="AD328" i="14" s="1"/>
  <c r="A328" i="14"/>
  <c r="Z327" i="14"/>
  <c r="Y327" i="14"/>
  <c r="X327" i="14"/>
  <c r="W327" i="14"/>
  <c r="V327" i="14"/>
  <c r="U327" i="14"/>
  <c r="T327" i="14"/>
  <c r="S327" i="14"/>
  <c r="R327" i="14"/>
  <c r="Q327" i="14"/>
  <c r="P327" i="14"/>
  <c r="O327" i="14"/>
  <c r="N327" i="14"/>
  <c r="M327" i="14"/>
  <c r="L327" i="14"/>
  <c r="K327" i="14"/>
  <c r="J327" i="14"/>
  <c r="I327" i="14"/>
  <c r="H327" i="14"/>
  <c r="AF327" i="14" s="1"/>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AF326" i="14" s="1"/>
  <c r="G326" i="14"/>
  <c r="F326" i="14"/>
  <c r="E326" i="14"/>
  <c r="D326" i="14"/>
  <c r="C326" i="14"/>
  <c r="B326" i="14"/>
  <c r="AD326" i="14" s="1"/>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AH324" i="14" s="1"/>
  <c r="B324" i="14"/>
  <c r="AD324" i="14" s="1"/>
  <c r="A324" i="14"/>
  <c r="Z323" i="14"/>
  <c r="Y323" i="14"/>
  <c r="X323" i="14"/>
  <c r="W323" i="14"/>
  <c r="V323" i="14"/>
  <c r="U323" i="14"/>
  <c r="T323" i="14"/>
  <c r="S323" i="14"/>
  <c r="R323" i="14"/>
  <c r="Q323" i="14"/>
  <c r="P323" i="14"/>
  <c r="O323" i="14"/>
  <c r="N323" i="14"/>
  <c r="M323" i="14"/>
  <c r="L323" i="14"/>
  <c r="K323" i="14"/>
  <c r="J323" i="14"/>
  <c r="I323" i="14"/>
  <c r="H323" i="14"/>
  <c r="AF323" i="14" s="1"/>
  <c r="G323" i="14"/>
  <c r="F323" i="14"/>
  <c r="E323" i="14"/>
  <c r="D323" i="14"/>
  <c r="C323" i="14"/>
  <c r="AH323" i="14" s="1"/>
  <c r="B323" i="14"/>
  <c r="A323" i="14"/>
  <c r="Z322" i="14"/>
  <c r="Y322" i="14"/>
  <c r="X322" i="14"/>
  <c r="W322" i="14"/>
  <c r="V322" i="14"/>
  <c r="U322" i="14"/>
  <c r="T322" i="14"/>
  <c r="S322" i="14"/>
  <c r="R322" i="14"/>
  <c r="Q322" i="14"/>
  <c r="P322" i="14"/>
  <c r="O322" i="14"/>
  <c r="N322" i="14"/>
  <c r="M322" i="14"/>
  <c r="L322" i="14"/>
  <c r="K322" i="14"/>
  <c r="J322" i="14"/>
  <c r="I322" i="14"/>
  <c r="H322" i="14"/>
  <c r="AF322" i="14" s="1"/>
  <c r="G322" i="14"/>
  <c r="F322" i="14"/>
  <c r="E322" i="14"/>
  <c r="D322" i="14"/>
  <c r="C322" i="14"/>
  <c r="B322" i="14"/>
  <c r="AD322" i="14" s="1"/>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AH320" i="14" s="1"/>
  <c r="B320" i="14"/>
  <c r="AD320" i="14" s="1"/>
  <c r="A320" i="14"/>
  <c r="Z319" i="14"/>
  <c r="Y319" i="14"/>
  <c r="X319" i="14"/>
  <c r="W319" i="14"/>
  <c r="V319" i="14"/>
  <c r="U319" i="14"/>
  <c r="T319" i="14"/>
  <c r="S319" i="14"/>
  <c r="R319" i="14"/>
  <c r="Q319" i="14"/>
  <c r="P319" i="14"/>
  <c r="O319" i="14"/>
  <c r="N319" i="14"/>
  <c r="M319" i="14"/>
  <c r="L319" i="14"/>
  <c r="K319" i="14"/>
  <c r="J319" i="14"/>
  <c r="I319" i="14"/>
  <c r="H319" i="14"/>
  <c r="AF319" i="14" s="1"/>
  <c r="G319" i="14"/>
  <c r="F319" i="14"/>
  <c r="E319" i="14"/>
  <c r="D319" i="14"/>
  <c r="C319" i="14"/>
  <c r="AH319" i="14" s="1"/>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D318" i="14" s="1"/>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AH317" i="14" s="1"/>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AH316" i="14" s="1"/>
  <c r="B316" i="14"/>
  <c r="AD316" i="14" s="1"/>
  <c r="A316" i="14"/>
  <c r="Z315" i="14"/>
  <c r="Y315" i="14"/>
  <c r="X315" i="14"/>
  <c r="W315" i="14"/>
  <c r="V315" i="14"/>
  <c r="U315" i="14"/>
  <c r="T315" i="14"/>
  <c r="S315" i="14"/>
  <c r="R315" i="14"/>
  <c r="Q315" i="14"/>
  <c r="P315" i="14"/>
  <c r="O315" i="14"/>
  <c r="N315" i="14"/>
  <c r="M315" i="14"/>
  <c r="L315" i="14"/>
  <c r="K315" i="14"/>
  <c r="J315" i="14"/>
  <c r="I315" i="14"/>
  <c r="H315" i="14"/>
  <c r="AF315" i="14" s="1"/>
  <c r="G315" i="14"/>
  <c r="F315" i="14"/>
  <c r="E315" i="14"/>
  <c r="D315" i="14"/>
  <c r="C315" i="14"/>
  <c r="AH315" i="14" s="1"/>
  <c r="B315" i="14"/>
  <c r="A315" i="14"/>
  <c r="Z314" i="14"/>
  <c r="Y314" i="14"/>
  <c r="X314" i="14"/>
  <c r="W314" i="14"/>
  <c r="V314" i="14"/>
  <c r="U314" i="14"/>
  <c r="T314" i="14"/>
  <c r="S314" i="14"/>
  <c r="R314" i="14"/>
  <c r="Q314" i="14"/>
  <c r="P314" i="14"/>
  <c r="O314" i="14"/>
  <c r="N314" i="14"/>
  <c r="M314" i="14"/>
  <c r="L314" i="14"/>
  <c r="K314" i="14"/>
  <c r="J314" i="14"/>
  <c r="I314" i="14"/>
  <c r="H314" i="14"/>
  <c r="AF314" i="14" s="1"/>
  <c r="G314" i="14"/>
  <c r="F314" i="14"/>
  <c r="E314" i="14"/>
  <c r="D314" i="14"/>
  <c r="C314" i="14"/>
  <c r="B314" i="14"/>
  <c r="AD314" i="14" s="1"/>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AH312" i="14" s="1"/>
  <c r="B312" i="14"/>
  <c r="AD312" i="14" s="1"/>
  <c r="A312" i="14"/>
  <c r="Z311" i="14"/>
  <c r="Y311" i="14"/>
  <c r="X311" i="14"/>
  <c r="W311" i="14"/>
  <c r="V311" i="14"/>
  <c r="U311" i="14"/>
  <c r="T311" i="14"/>
  <c r="S311" i="14"/>
  <c r="R311" i="14"/>
  <c r="Q311" i="14"/>
  <c r="P311" i="14"/>
  <c r="O311" i="14"/>
  <c r="N311" i="14"/>
  <c r="M311" i="14"/>
  <c r="L311" i="14"/>
  <c r="K311" i="14"/>
  <c r="J311" i="14"/>
  <c r="I311" i="14"/>
  <c r="H311" i="14"/>
  <c r="AF311" i="14" s="1"/>
  <c r="G311" i="14"/>
  <c r="F311" i="14"/>
  <c r="E311" i="14"/>
  <c r="D311" i="14"/>
  <c r="C311" i="14"/>
  <c r="AH311" i="14" s="1"/>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D310" i="14" s="1"/>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AH309" i="14" s="1"/>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AH308" i="14" s="1"/>
  <c r="B308" i="14"/>
  <c r="AD308" i="14" s="1"/>
  <c r="A308" i="14"/>
  <c r="Z307" i="14"/>
  <c r="Y307" i="14"/>
  <c r="X307" i="14"/>
  <c r="W307" i="14"/>
  <c r="V307" i="14"/>
  <c r="U307" i="14"/>
  <c r="T307" i="14"/>
  <c r="S307" i="14"/>
  <c r="R307" i="14"/>
  <c r="Q307" i="14"/>
  <c r="P307" i="14"/>
  <c r="O307" i="14"/>
  <c r="N307" i="14"/>
  <c r="M307" i="14"/>
  <c r="L307" i="14"/>
  <c r="K307" i="14"/>
  <c r="J307" i="14"/>
  <c r="I307" i="14"/>
  <c r="H307" i="14"/>
  <c r="AF307" i="14" s="1"/>
  <c r="G307" i="14"/>
  <c r="F307" i="14"/>
  <c r="E307" i="14"/>
  <c r="D307" i="14"/>
  <c r="C307" i="14"/>
  <c r="AH307" i="14" s="1"/>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D306" i="14" s="1"/>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AH305" i="14" s="1"/>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AH304" i="14" s="1"/>
  <c r="B304" i="14"/>
  <c r="AD304" i="14" s="1"/>
  <c r="A304" i="14"/>
  <c r="Z303" i="14"/>
  <c r="Y303" i="14"/>
  <c r="X303" i="14"/>
  <c r="W303" i="14"/>
  <c r="V303" i="14"/>
  <c r="U303" i="14"/>
  <c r="T303" i="14"/>
  <c r="S303" i="14"/>
  <c r="R303" i="14"/>
  <c r="Q303" i="14"/>
  <c r="P303" i="14"/>
  <c r="O303" i="14"/>
  <c r="N303" i="14"/>
  <c r="M303" i="14"/>
  <c r="L303" i="14"/>
  <c r="K303" i="14"/>
  <c r="J303" i="14"/>
  <c r="I303" i="14"/>
  <c r="H303" i="14"/>
  <c r="AF303" i="14" s="1"/>
  <c r="G303" i="14"/>
  <c r="F303" i="14"/>
  <c r="E303" i="14"/>
  <c r="D303" i="14"/>
  <c r="C303" i="14"/>
  <c r="AH303" i="14" s="1"/>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D302" i="14" s="1"/>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AH301" i="14" s="1"/>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AH300" i="14" s="1"/>
  <c r="B300" i="14"/>
  <c r="AD300" i="14" s="1"/>
  <c r="A300" i="14"/>
  <c r="Z299" i="14"/>
  <c r="Y299" i="14"/>
  <c r="X299" i="14"/>
  <c r="W299" i="14"/>
  <c r="V299" i="14"/>
  <c r="U299" i="14"/>
  <c r="T299" i="14"/>
  <c r="S299" i="14"/>
  <c r="R299" i="14"/>
  <c r="Q299" i="14"/>
  <c r="P299" i="14"/>
  <c r="O299" i="14"/>
  <c r="N299" i="14"/>
  <c r="M299" i="14"/>
  <c r="L299" i="14"/>
  <c r="K299" i="14"/>
  <c r="J299" i="14"/>
  <c r="I299" i="14"/>
  <c r="H299" i="14"/>
  <c r="AF299" i="14" s="1"/>
  <c r="G299" i="14"/>
  <c r="F299" i="14"/>
  <c r="E299" i="14"/>
  <c r="D299" i="14"/>
  <c r="C299" i="14"/>
  <c r="AH299" i="14" s="1"/>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D298" i="14" s="1"/>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AH297" i="14" s="1"/>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AH296" i="14" s="1"/>
  <c r="B296" i="14"/>
  <c r="AD296" i="14" s="1"/>
  <c r="A296" i="14"/>
  <c r="Z295" i="14"/>
  <c r="Y295" i="14"/>
  <c r="X295" i="14"/>
  <c r="W295" i="14"/>
  <c r="V295" i="14"/>
  <c r="U295" i="14"/>
  <c r="T295" i="14"/>
  <c r="S295" i="14"/>
  <c r="R295" i="14"/>
  <c r="Q295" i="14"/>
  <c r="P295" i="14"/>
  <c r="O295" i="14"/>
  <c r="N295" i="14"/>
  <c r="M295" i="14"/>
  <c r="L295" i="14"/>
  <c r="K295" i="14"/>
  <c r="J295" i="14"/>
  <c r="I295" i="14"/>
  <c r="H295" i="14"/>
  <c r="AF295" i="14" s="1"/>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D294" i="14" s="1"/>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AH293" i="14" s="1"/>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AH292" i="14" s="1"/>
  <c r="B292" i="14"/>
  <c r="AD292" i="14" s="1"/>
  <c r="A292" i="14"/>
  <c r="Z291" i="14"/>
  <c r="Y291" i="14"/>
  <c r="X291" i="14"/>
  <c r="W291" i="14"/>
  <c r="V291" i="14"/>
  <c r="U291" i="14"/>
  <c r="T291" i="14"/>
  <c r="S291" i="14"/>
  <c r="R291" i="14"/>
  <c r="Q291" i="14"/>
  <c r="P291" i="14"/>
  <c r="O291" i="14"/>
  <c r="N291" i="14"/>
  <c r="M291" i="14"/>
  <c r="L291" i="14"/>
  <c r="K291" i="14"/>
  <c r="J291" i="14"/>
  <c r="I291" i="14"/>
  <c r="H291" i="14"/>
  <c r="AF291" i="14" s="1"/>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D290" i="14" s="1"/>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AH289" i="14" s="1"/>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AH288" i="14" s="1"/>
  <c r="B288" i="14"/>
  <c r="AD288" i="14" s="1"/>
  <c r="A288" i="14"/>
  <c r="Z287" i="14"/>
  <c r="Y287" i="14"/>
  <c r="X287" i="14"/>
  <c r="W287" i="14"/>
  <c r="V287" i="14"/>
  <c r="U287" i="14"/>
  <c r="T287" i="14"/>
  <c r="S287" i="14"/>
  <c r="R287" i="14"/>
  <c r="Q287" i="14"/>
  <c r="P287" i="14"/>
  <c r="O287" i="14"/>
  <c r="N287" i="14"/>
  <c r="M287" i="14"/>
  <c r="L287" i="14"/>
  <c r="K287" i="14"/>
  <c r="J287" i="14"/>
  <c r="I287" i="14"/>
  <c r="H287" i="14"/>
  <c r="AF287" i="14" s="1"/>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D286" i="14" s="1"/>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AH285" i="14" s="1"/>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AH284" i="14" s="1"/>
  <c r="B284" i="14"/>
  <c r="AD284" i="14" s="1"/>
  <c r="A284" i="14"/>
  <c r="Z283" i="14"/>
  <c r="Y283" i="14"/>
  <c r="X283" i="14"/>
  <c r="W283" i="14"/>
  <c r="V283" i="14"/>
  <c r="U283" i="14"/>
  <c r="T283" i="14"/>
  <c r="S283" i="14"/>
  <c r="R283" i="14"/>
  <c r="Q283" i="14"/>
  <c r="P283" i="14"/>
  <c r="O283" i="14"/>
  <c r="N283" i="14"/>
  <c r="M283" i="14"/>
  <c r="L283" i="14"/>
  <c r="K283" i="14"/>
  <c r="J283" i="14"/>
  <c r="I283" i="14"/>
  <c r="H283" i="14"/>
  <c r="AF283" i="14" s="1"/>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D282" i="14" s="1"/>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AH280" i="14" s="1"/>
  <c r="B280" i="14"/>
  <c r="AD280" i="14" s="1"/>
  <c r="A280" i="14"/>
  <c r="Z279" i="14"/>
  <c r="Y279" i="14"/>
  <c r="X279" i="14"/>
  <c r="W279" i="14"/>
  <c r="V279" i="14"/>
  <c r="U279" i="14"/>
  <c r="T279" i="14"/>
  <c r="S279" i="14"/>
  <c r="R279" i="14"/>
  <c r="Q279" i="14"/>
  <c r="P279" i="14"/>
  <c r="O279" i="14"/>
  <c r="N279" i="14"/>
  <c r="M279" i="14"/>
  <c r="L279" i="14"/>
  <c r="K279" i="14"/>
  <c r="J279" i="14"/>
  <c r="I279" i="14"/>
  <c r="H279" i="14"/>
  <c r="AF279" i="14" s="1"/>
  <c r="G279" i="14"/>
  <c r="F279" i="14"/>
  <c r="E279" i="14"/>
  <c r="D279" i="14"/>
  <c r="C279" i="14"/>
  <c r="AH279" i="14" s="1"/>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D278" i="14" s="1"/>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AH276" i="14" s="1"/>
  <c r="B276" i="14"/>
  <c r="AD276" i="14" s="1"/>
  <c r="A276" i="14"/>
  <c r="Z275" i="14"/>
  <c r="Y275" i="14"/>
  <c r="X275" i="14"/>
  <c r="W275" i="14"/>
  <c r="V275" i="14"/>
  <c r="U275" i="14"/>
  <c r="T275" i="14"/>
  <c r="S275" i="14"/>
  <c r="R275" i="14"/>
  <c r="Q275" i="14"/>
  <c r="P275" i="14"/>
  <c r="O275" i="14"/>
  <c r="N275" i="14"/>
  <c r="M275" i="14"/>
  <c r="L275" i="14"/>
  <c r="K275" i="14"/>
  <c r="J275" i="14"/>
  <c r="I275" i="14"/>
  <c r="H275" i="14"/>
  <c r="AF275" i="14" s="1"/>
  <c r="G275" i="14"/>
  <c r="F275" i="14"/>
  <c r="E275" i="14"/>
  <c r="D275" i="14"/>
  <c r="C275" i="14"/>
  <c r="AH275" i="14" s="1"/>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D274" i="14" s="1"/>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AH272" i="14" s="1"/>
  <c r="B272" i="14"/>
  <c r="AD272" i="14" s="1"/>
  <c r="A272" i="14"/>
  <c r="Z271" i="14"/>
  <c r="Y271" i="14"/>
  <c r="X271" i="14"/>
  <c r="W271" i="14"/>
  <c r="V271" i="14"/>
  <c r="U271" i="14"/>
  <c r="T271" i="14"/>
  <c r="S271" i="14"/>
  <c r="R271" i="14"/>
  <c r="Q271" i="14"/>
  <c r="P271" i="14"/>
  <c r="O271" i="14"/>
  <c r="N271" i="14"/>
  <c r="M271" i="14"/>
  <c r="L271" i="14"/>
  <c r="K271" i="14"/>
  <c r="J271" i="14"/>
  <c r="I271" i="14"/>
  <c r="H271" i="14"/>
  <c r="AF271" i="14" s="1"/>
  <c r="G271" i="14"/>
  <c r="F271" i="14"/>
  <c r="E271" i="14"/>
  <c r="D271" i="14"/>
  <c r="C271" i="14"/>
  <c r="AH271" i="14" s="1"/>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D270" i="14" s="1"/>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AH268" i="14" s="1"/>
  <c r="B268" i="14"/>
  <c r="AD268" i="14" s="1"/>
  <c r="A268" i="14"/>
  <c r="Z267" i="14"/>
  <c r="Y267" i="14"/>
  <c r="X267" i="14"/>
  <c r="W267" i="14"/>
  <c r="V267" i="14"/>
  <c r="U267" i="14"/>
  <c r="T267" i="14"/>
  <c r="S267" i="14"/>
  <c r="R267" i="14"/>
  <c r="Q267" i="14"/>
  <c r="P267" i="14"/>
  <c r="O267" i="14"/>
  <c r="N267" i="14"/>
  <c r="M267" i="14"/>
  <c r="L267" i="14"/>
  <c r="K267" i="14"/>
  <c r="J267" i="14"/>
  <c r="I267" i="14"/>
  <c r="H267" i="14"/>
  <c r="AF267" i="14" s="1"/>
  <c r="G267" i="14"/>
  <c r="F267" i="14"/>
  <c r="E267" i="14"/>
  <c r="D267" i="14"/>
  <c r="C267" i="14"/>
  <c r="AH267" i="14" s="1"/>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D266" i="14" s="1"/>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AH264" i="14" s="1"/>
  <c r="B264" i="14"/>
  <c r="AD264" i="14" s="1"/>
  <c r="A264" i="14"/>
  <c r="Z263" i="14"/>
  <c r="Y263" i="14"/>
  <c r="X263" i="14"/>
  <c r="W263" i="14"/>
  <c r="V263" i="14"/>
  <c r="U263" i="14"/>
  <c r="T263" i="14"/>
  <c r="S263" i="14"/>
  <c r="R263" i="14"/>
  <c r="Q263" i="14"/>
  <c r="P263" i="14"/>
  <c r="O263" i="14"/>
  <c r="N263" i="14"/>
  <c r="M263" i="14"/>
  <c r="L263" i="14"/>
  <c r="K263" i="14"/>
  <c r="J263" i="14"/>
  <c r="I263" i="14"/>
  <c r="H263" i="14"/>
  <c r="AF263" i="14" s="1"/>
  <c r="G263" i="14"/>
  <c r="F263" i="14"/>
  <c r="E263" i="14"/>
  <c r="D263" i="14"/>
  <c r="C263" i="14"/>
  <c r="AH263" i="14" s="1"/>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D262" i="14" s="1"/>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AH260" i="14" s="1"/>
  <c r="B260" i="14"/>
  <c r="AD260" i="14" s="1"/>
  <c r="A260" i="14"/>
  <c r="Z259" i="14"/>
  <c r="Y259" i="14"/>
  <c r="X259" i="14"/>
  <c r="W259" i="14"/>
  <c r="V259" i="14"/>
  <c r="U259" i="14"/>
  <c r="T259" i="14"/>
  <c r="S259" i="14"/>
  <c r="R259" i="14"/>
  <c r="Q259" i="14"/>
  <c r="P259" i="14"/>
  <c r="O259" i="14"/>
  <c r="N259" i="14"/>
  <c r="M259" i="14"/>
  <c r="L259" i="14"/>
  <c r="K259" i="14"/>
  <c r="J259" i="14"/>
  <c r="I259" i="14"/>
  <c r="H259" i="14"/>
  <c r="AF259" i="14" s="1"/>
  <c r="G259" i="14"/>
  <c r="F259" i="14"/>
  <c r="E259" i="14"/>
  <c r="D259" i="14"/>
  <c r="C259" i="14"/>
  <c r="AH259" i="14" s="1"/>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AG258" i="14" s="1"/>
  <c r="D258" i="14"/>
  <c r="C258" i="14"/>
  <c r="B258" i="14"/>
  <c r="AD258" i="14" s="1"/>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AG256" i="14" s="1"/>
  <c r="D256" i="14"/>
  <c r="C256" i="14"/>
  <c r="AH256" i="14" s="1"/>
  <c r="B256" i="14"/>
  <c r="AD256" i="14" s="1"/>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AH255" i="14" s="1"/>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AG254" i="14" s="1"/>
  <c r="D254" i="14"/>
  <c r="C254" i="14"/>
  <c r="B254" i="14"/>
  <c r="AD254" i="14" s="1"/>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AG252" i="14" s="1"/>
  <c r="D252" i="14"/>
  <c r="C252" i="14"/>
  <c r="AH252" i="14" s="1"/>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AG250" i="14" s="1"/>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AG248" i="14" s="1"/>
  <c r="D248" i="14"/>
  <c r="C248" i="14"/>
  <c r="AH248" i="14" s="1"/>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AH247" i="14" s="1"/>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AG246" i="14" s="1"/>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AG244" i="14" s="1"/>
  <c r="D244" i="14"/>
  <c r="C244" i="14"/>
  <c r="AH244" i="14" s="1"/>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AG242" i="14" s="1"/>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AG240" i="14" s="1"/>
  <c r="D240" i="14"/>
  <c r="C240" i="14"/>
  <c r="AH240" i="14" s="1"/>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AH239" i="14" s="1"/>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AG238" i="14" s="1"/>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AG236" i="14" s="1"/>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AH235" i="14" s="1"/>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AG234" i="14" s="1"/>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AG232" i="14" s="1"/>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AH231" i="14" s="1"/>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AG230" i="14" s="1"/>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AG228" i="14" s="1"/>
  <c r="D228" i="14"/>
  <c r="C228" i="14"/>
  <c r="AH228" i="14" s="1"/>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AH227" i="14" s="1"/>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AG226" i="14" s="1"/>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AG224" i="14" s="1"/>
  <c r="D224" i="14"/>
  <c r="C224" i="14"/>
  <c r="AH224" i="14" s="1"/>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AH223" i="14" s="1"/>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AG222" i="14" s="1"/>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AG220" i="14" s="1"/>
  <c r="D220" i="14"/>
  <c r="C220" i="14"/>
  <c r="AH220" i="14" s="1"/>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AH219" i="14" s="1"/>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AG218" i="14" s="1"/>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AG216" i="14" s="1"/>
  <c r="D216" i="14"/>
  <c r="C216" i="14"/>
  <c r="AH216" i="14" s="1"/>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AH215" i="14" s="1"/>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AG214" i="14" s="1"/>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AG212" i="14" s="1"/>
  <c r="D212" i="14"/>
  <c r="C212" i="14"/>
  <c r="AH212" i="14" s="1"/>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AH211" i="14" s="1"/>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AG210" i="14" s="1"/>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AG208" i="14" s="1"/>
  <c r="D208" i="14"/>
  <c r="C208" i="14"/>
  <c r="AH208" i="14" s="1"/>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AH207" i="14" s="1"/>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AG206" i="14" s="1"/>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AG204" i="14" s="1"/>
  <c r="D204" i="14"/>
  <c r="C204" i="14"/>
  <c r="AH204" i="14" s="1"/>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AH203" i="14" s="1"/>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AG202" i="14" s="1"/>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AG200" i="14" s="1"/>
  <c r="D200" i="14"/>
  <c r="C200" i="14"/>
  <c r="AH200" i="14" s="1"/>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AH199" i="14" s="1"/>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AG198" i="14" s="1"/>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AG196" i="14" s="1"/>
  <c r="D196" i="14"/>
  <c r="C196" i="14"/>
  <c r="AH196" i="14" s="1"/>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AH195" i="14" s="1"/>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AG194" i="14" s="1"/>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AG192" i="14" s="1"/>
  <c r="D192" i="14"/>
  <c r="C192" i="14"/>
  <c r="AH192" i="14" s="1"/>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AH191" i="14" s="1"/>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AG190" i="14" s="1"/>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AG188" i="14" s="1"/>
  <c r="D188" i="14"/>
  <c r="C188" i="14"/>
  <c r="AH188" i="14" s="1"/>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AH187" i="14" s="1"/>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AG186" i="14" s="1"/>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AG184" i="14" s="1"/>
  <c r="D184" i="14"/>
  <c r="C184" i="14"/>
  <c r="AH184" i="14" s="1"/>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AH183" i="14" s="1"/>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AG182" i="14" s="1"/>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AG180" i="14" s="1"/>
  <c r="D180" i="14"/>
  <c r="C180" i="14"/>
  <c r="AH180" i="14" s="1"/>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AH179" i="14" s="1"/>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AG178" i="14" s="1"/>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AG176" i="14" s="1"/>
  <c r="D176" i="14"/>
  <c r="C176" i="14"/>
  <c r="AH176" i="14" s="1"/>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AH175" i="14" s="1"/>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AG174" i="14" s="1"/>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AG172" i="14" s="1"/>
  <c r="D172" i="14"/>
  <c r="C172" i="14"/>
  <c r="AH172" i="14" s="1"/>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AG170" i="14" s="1"/>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AG168" i="14" s="1"/>
  <c r="D168" i="14"/>
  <c r="C168" i="14"/>
  <c r="AH168" i="14" s="1"/>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AG166" i="14" s="1"/>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AG164" i="14" s="1"/>
  <c r="D164" i="14"/>
  <c r="C164" i="14"/>
  <c r="AH164" i="14" s="1"/>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AG162" i="14" s="1"/>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AG160" i="14" s="1"/>
  <c r="D160" i="14"/>
  <c r="C160" i="14"/>
  <c r="AH160" i="14" s="1"/>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AG158" i="14" s="1"/>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AG156" i="14" s="1"/>
  <c r="D156" i="14"/>
  <c r="C156" i="14"/>
  <c r="AH156" i="14" s="1"/>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AG154" i="14" s="1"/>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AG152" i="14" s="1"/>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AG150" i="14" s="1"/>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AG148" i="14" s="1"/>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AG146" i="14" s="1"/>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AG144" i="14" s="1"/>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AG142" i="14" s="1"/>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AG140" i="14" s="1"/>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AG138" i="14" s="1"/>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AG136" i="14" s="1"/>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AG134" i="14" s="1"/>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AG132" i="14" s="1"/>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AG130" i="14" s="1"/>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AG128" i="14" s="1"/>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AG126" i="14" s="1"/>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AG124" i="14" s="1"/>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AG122" i="14" s="1"/>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AG120" i="14" s="1"/>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AG119" i="14" s="1"/>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AG118" i="14" s="1"/>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AG116" i="14" s="1"/>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AG115" i="14" s="1"/>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AG114" i="14" s="1"/>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AG112" i="14" s="1"/>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AG111" i="14" s="1"/>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AG110" i="14" s="1"/>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AG108" i="14" s="1"/>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AG107" i="14" s="1"/>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AG106" i="14" s="1"/>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AG104" i="14" s="1"/>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AG103" i="14" s="1"/>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AG102" i="14" s="1"/>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AG100" i="14" s="1"/>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AG99" i="14" s="1"/>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AG98" i="14" s="1"/>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AG96" i="14" s="1"/>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AG95" i="14" s="1"/>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AG92" i="14" s="1"/>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AG91" i="14" s="1"/>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AH89" i="14" s="1"/>
  <c r="B89" i="14"/>
  <c r="A89" i="14"/>
  <c r="Z88" i="14"/>
  <c r="Y88" i="14"/>
  <c r="X88" i="14"/>
  <c r="W88" i="14"/>
  <c r="V88" i="14"/>
  <c r="U88" i="14"/>
  <c r="T88" i="14"/>
  <c r="S88" i="14"/>
  <c r="R88" i="14"/>
  <c r="Q88" i="14"/>
  <c r="P88" i="14"/>
  <c r="O88" i="14"/>
  <c r="N88" i="14"/>
  <c r="M88" i="14"/>
  <c r="L88" i="14"/>
  <c r="K88" i="14"/>
  <c r="J88" i="14"/>
  <c r="I88" i="14"/>
  <c r="H88" i="14"/>
  <c r="G88" i="14"/>
  <c r="F88" i="14"/>
  <c r="E88" i="14"/>
  <c r="AG88" i="14" s="1"/>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AG87" i="14" s="1"/>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AH85" i="14" s="1"/>
  <c r="B85" i="14"/>
  <c r="A85" i="14"/>
  <c r="Z84" i="14"/>
  <c r="Y84" i="14"/>
  <c r="X84" i="14"/>
  <c r="W84" i="14"/>
  <c r="V84" i="14"/>
  <c r="U84" i="14"/>
  <c r="T84" i="14"/>
  <c r="S84" i="14"/>
  <c r="R84" i="14"/>
  <c r="Q84" i="14"/>
  <c r="P84" i="14"/>
  <c r="O84" i="14"/>
  <c r="N84" i="14"/>
  <c r="M84" i="14"/>
  <c r="L84" i="14"/>
  <c r="K84" i="14"/>
  <c r="J84" i="14"/>
  <c r="I84" i="14"/>
  <c r="H84" i="14"/>
  <c r="G84" i="14"/>
  <c r="F84" i="14"/>
  <c r="E84" i="14"/>
  <c r="AG84" i="14" s="1"/>
  <c r="D84" i="14"/>
  <c r="C84" i="14"/>
  <c r="AH84" i="14" s="1"/>
  <c r="B84" i="14"/>
  <c r="A84" i="14"/>
  <c r="Z83" i="14"/>
  <c r="Y83" i="14"/>
  <c r="X83" i="14"/>
  <c r="W83" i="14"/>
  <c r="V83" i="14"/>
  <c r="U83" i="14"/>
  <c r="T83" i="14"/>
  <c r="S83" i="14"/>
  <c r="R83" i="14"/>
  <c r="Q83" i="14"/>
  <c r="P83" i="14"/>
  <c r="O83" i="14"/>
  <c r="N83" i="14"/>
  <c r="M83" i="14"/>
  <c r="L83" i="14"/>
  <c r="K83" i="14"/>
  <c r="J83" i="14"/>
  <c r="I83" i="14"/>
  <c r="H83" i="14"/>
  <c r="G83" i="14"/>
  <c r="F83" i="14"/>
  <c r="E83" i="14"/>
  <c r="AG83" i="14" s="1"/>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AH81" i="14" s="1"/>
  <c r="B81" i="14"/>
  <c r="A81" i="14"/>
  <c r="Z80" i="14"/>
  <c r="Y80" i="14"/>
  <c r="X80" i="14"/>
  <c r="W80" i="14"/>
  <c r="V80" i="14"/>
  <c r="U80" i="14"/>
  <c r="T80" i="14"/>
  <c r="S80" i="14"/>
  <c r="R80" i="14"/>
  <c r="Q80" i="14"/>
  <c r="P80" i="14"/>
  <c r="O80" i="14"/>
  <c r="N80" i="14"/>
  <c r="M80" i="14"/>
  <c r="L80" i="14"/>
  <c r="K80" i="14"/>
  <c r="J80" i="14"/>
  <c r="I80" i="14"/>
  <c r="H80" i="14"/>
  <c r="G80" i="14"/>
  <c r="F80" i="14"/>
  <c r="E80" i="14"/>
  <c r="AG80" i="14" s="1"/>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AG79" i="14" s="1"/>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AH77" i="14" s="1"/>
  <c r="B77" i="14"/>
  <c r="A77" i="14"/>
  <c r="Z76" i="14"/>
  <c r="Y76" i="14"/>
  <c r="X76" i="14"/>
  <c r="W76" i="14"/>
  <c r="V76" i="14"/>
  <c r="U76" i="14"/>
  <c r="T76" i="14"/>
  <c r="S76" i="14"/>
  <c r="R76" i="14"/>
  <c r="Q76" i="14"/>
  <c r="P76" i="14"/>
  <c r="O76" i="14"/>
  <c r="N76" i="14"/>
  <c r="M76" i="14"/>
  <c r="L76" i="14"/>
  <c r="K76" i="14"/>
  <c r="J76" i="14"/>
  <c r="I76" i="14"/>
  <c r="H76" i="14"/>
  <c r="G76" i="14"/>
  <c r="F76" i="14"/>
  <c r="E76" i="14"/>
  <c r="AG76" i="14" s="1"/>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AG75" i="14" s="1"/>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AH73" i="14" s="1"/>
  <c r="B73" i="14"/>
  <c r="A73" i="14"/>
  <c r="Z72" i="14"/>
  <c r="Y72" i="14"/>
  <c r="X72" i="14"/>
  <c r="W72" i="14"/>
  <c r="V72" i="14"/>
  <c r="U72" i="14"/>
  <c r="T72" i="14"/>
  <c r="S72" i="14"/>
  <c r="R72" i="14"/>
  <c r="Q72" i="14"/>
  <c r="P72" i="14"/>
  <c r="O72" i="14"/>
  <c r="N72" i="14"/>
  <c r="M72" i="14"/>
  <c r="L72" i="14"/>
  <c r="K72" i="14"/>
  <c r="J72" i="14"/>
  <c r="I72" i="14"/>
  <c r="H72" i="14"/>
  <c r="G72" i="14"/>
  <c r="F72" i="14"/>
  <c r="E72" i="14"/>
  <c r="AG72" i="14" s="1"/>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AG71" i="14" s="1"/>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AH69" i="14" s="1"/>
  <c r="B69" i="14"/>
  <c r="A69" i="14"/>
  <c r="Z68" i="14"/>
  <c r="Y68" i="14"/>
  <c r="X68" i="14"/>
  <c r="W68" i="14"/>
  <c r="V68" i="14"/>
  <c r="U68" i="14"/>
  <c r="T68" i="14"/>
  <c r="S68" i="14"/>
  <c r="R68" i="14"/>
  <c r="Q68" i="14"/>
  <c r="P68" i="14"/>
  <c r="O68" i="14"/>
  <c r="N68" i="14"/>
  <c r="M68" i="14"/>
  <c r="L68" i="14"/>
  <c r="K68" i="14"/>
  <c r="J68" i="14"/>
  <c r="I68" i="14"/>
  <c r="H68" i="14"/>
  <c r="G68" i="14"/>
  <c r="F68" i="14"/>
  <c r="E68" i="14"/>
  <c r="AG68" i="14" s="1"/>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AG67" i="14" s="1"/>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AH65" i="14" s="1"/>
  <c r="B65" i="14"/>
  <c r="A65" i="14"/>
  <c r="Z64" i="14"/>
  <c r="Y64" i="14"/>
  <c r="X64" i="14"/>
  <c r="W64" i="14"/>
  <c r="V64" i="14"/>
  <c r="U64" i="14"/>
  <c r="T64" i="14"/>
  <c r="S64" i="14"/>
  <c r="R64" i="14"/>
  <c r="Q64" i="14"/>
  <c r="P64" i="14"/>
  <c r="O64" i="14"/>
  <c r="N64" i="14"/>
  <c r="M64" i="14"/>
  <c r="L64" i="14"/>
  <c r="K64" i="14"/>
  <c r="J64" i="14"/>
  <c r="I64" i="14"/>
  <c r="H64" i="14"/>
  <c r="G64" i="14"/>
  <c r="F64" i="14"/>
  <c r="E64" i="14"/>
  <c r="AG64" i="14" s="1"/>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AG63" i="14" s="1"/>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AH61" i="14" s="1"/>
  <c r="B61" i="14"/>
  <c r="A61" i="14"/>
  <c r="Z60" i="14"/>
  <c r="Y60" i="14"/>
  <c r="X60" i="14"/>
  <c r="W60" i="14"/>
  <c r="V60" i="14"/>
  <c r="U60" i="14"/>
  <c r="T60" i="14"/>
  <c r="S60" i="14"/>
  <c r="R60" i="14"/>
  <c r="Q60" i="14"/>
  <c r="P60" i="14"/>
  <c r="O60" i="14"/>
  <c r="N60" i="14"/>
  <c r="M60" i="14"/>
  <c r="L60" i="14"/>
  <c r="K60" i="14"/>
  <c r="J60" i="14"/>
  <c r="I60" i="14"/>
  <c r="H60" i="14"/>
  <c r="G60" i="14"/>
  <c r="F60" i="14"/>
  <c r="E60" i="14"/>
  <c r="AG60" i="14" s="1"/>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AG59" i="14" s="1"/>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AH57" i="14" s="1"/>
  <c r="B57" i="14"/>
  <c r="A57" i="14"/>
  <c r="Z56" i="14"/>
  <c r="Y56" i="14"/>
  <c r="X56" i="14"/>
  <c r="W56" i="14"/>
  <c r="V56" i="14"/>
  <c r="U56" i="14"/>
  <c r="T56" i="14"/>
  <c r="S56" i="14"/>
  <c r="R56" i="14"/>
  <c r="Q56" i="14"/>
  <c r="P56" i="14"/>
  <c r="O56" i="14"/>
  <c r="N56" i="14"/>
  <c r="M56" i="14"/>
  <c r="L56" i="14"/>
  <c r="K56" i="14"/>
  <c r="J56" i="14"/>
  <c r="I56" i="14"/>
  <c r="H56" i="14"/>
  <c r="G56" i="14"/>
  <c r="F56" i="14"/>
  <c r="E56" i="14"/>
  <c r="AG56" i="14" s="1"/>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AG55" i="14" s="1"/>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AH53" i="14" s="1"/>
  <c r="B53" i="14"/>
  <c r="A53" i="14"/>
  <c r="Z52" i="14"/>
  <c r="Y52" i="14"/>
  <c r="X52" i="14"/>
  <c r="W52" i="14"/>
  <c r="V52" i="14"/>
  <c r="U52" i="14"/>
  <c r="T52" i="14"/>
  <c r="S52" i="14"/>
  <c r="R52" i="14"/>
  <c r="Q52" i="14"/>
  <c r="P52" i="14"/>
  <c r="O52" i="14"/>
  <c r="N52" i="14"/>
  <c r="M52" i="14"/>
  <c r="L52" i="14"/>
  <c r="K52" i="14"/>
  <c r="J52" i="14"/>
  <c r="I52" i="14"/>
  <c r="H52" i="14"/>
  <c r="G52" i="14"/>
  <c r="F52" i="14"/>
  <c r="E52" i="14"/>
  <c r="AG52" i="14" s="1"/>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AG51" i="14" s="1"/>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AH49" i="14" s="1"/>
  <c r="B49" i="14"/>
  <c r="A49" i="14"/>
  <c r="Z48" i="14"/>
  <c r="Y48" i="14"/>
  <c r="X48" i="14"/>
  <c r="W48" i="14"/>
  <c r="V48" i="14"/>
  <c r="U48" i="14"/>
  <c r="T48" i="14"/>
  <c r="S48" i="14"/>
  <c r="R48" i="14"/>
  <c r="Q48" i="14"/>
  <c r="P48" i="14"/>
  <c r="O48" i="14"/>
  <c r="N48" i="14"/>
  <c r="M48" i="14"/>
  <c r="L48" i="14"/>
  <c r="K48" i="14"/>
  <c r="J48" i="14"/>
  <c r="I48" i="14"/>
  <c r="H48" i="14"/>
  <c r="G48" i="14"/>
  <c r="F48" i="14"/>
  <c r="E48" i="14"/>
  <c r="AG48" i="14" s="1"/>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AH45" i="14" s="1"/>
  <c r="B45" i="14"/>
  <c r="A45" i="14"/>
  <c r="Z44" i="14"/>
  <c r="Y44" i="14"/>
  <c r="X44" i="14"/>
  <c r="W44" i="14"/>
  <c r="V44" i="14"/>
  <c r="U44" i="14"/>
  <c r="T44" i="14"/>
  <c r="S44" i="14"/>
  <c r="R44" i="14"/>
  <c r="Q44" i="14"/>
  <c r="P44" i="14"/>
  <c r="O44" i="14"/>
  <c r="N44" i="14"/>
  <c r="M44" i="14"/>
  <c r="L44" i="14"/>
  <c r="K44" i="14"/>
  <c r="J44" i="14"/>
  <c r="I44" i="14"/>
  <c r="H44" i="14"/>
  <c r="G44" i="14"/>
  <c r="F44" i="14"/>
  <c r="E44" i="14"/>
  <c r="AG44" i="14" s="1"/>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AG43" i="14" s="1"/>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AH41" i="14" s="1"/>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AH37" i="14" s="1"/>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AH33" i="14" s="1"/>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AF31" i="14" s="1"/>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D30" i="14" s="1"/>
  <c r="A30" i="14"/>
  <c r="Z29" i="14"/>
  <c r="Y29" i="14"/>
  <c r="X29" i="14"/>
  <c r="W29" i="14"/>
  <c r="V29" i="14"/>
  <c r="U29" i="14"/>
  <c r="T29" i="14"/>
  <c r="S29" i="14"/>
  <c r="R29" i="14"/>
  <c r="Q29" i="14"/>
  <c r="P29" i="14"/>
  <c r="O29" i="14"/>
  <c r="N29" i="14"/>
  <c r="M29" i="14"/>
  <c r="L29" i="14"/>
  <c r="K29" i="14"/>
  <c r="J29" i="14"/>
  <c r="I29" i="14"/>
  <c r="H29" i="14"/>
  <c r="G29" i="14"/>
  <c r="F29" i="14"/>
  <c r="E29" i="14"/>
  <c r="D29" i="14"/>
  <c r="C29" i="14"/>
  <c r="AH29" i="14" s="1"/>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AF27" i="14" s="1"/>
  <c r="G27" i="14"/>
  <c r="F27" i="14"/>
  <c r="E27" i="14"/>
  <c r="AG27" i="14" s="1"/>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D26" i="14" s="1"/>
  <c r="A26" i="14"/>
  <c r="Z25" i="14"/>
  <c r="Y25" i="14"/>
  <c r="X25" i="14"/>
  <c r="W25" i="14"/>
  <c r="V25" i="14"/>
  <c r="U25" i="14"/>
  <c r="T25" i="14"/>
  <c r="S25" i="14"/>
  <c r="R25" i="14"/>
  <c r="Q25" i="14"/>
  <c r="P25" i="14"/>
  <c r="O25" i="14"/>
  <c r="N25" i="14"/>
  <c r="M25" i="14"/>
  <c r="L25" i="14"/>
  <c r="K25" i="14"/>
  <c r="J25" i="14"/>
  <c r="I25" i="14"/>
  <c r="H25" i="14"/>
  <c r="G25" i="14"/>
  <c r="F25" i="14"/>
  <c r="E25" i="14"/>
  <c r="D25" i="14"/>
  <c r="C25" i="14"/>
  <c r="AH25" i="14" s="1"/>
  <c r="B25" i="14"/>
  <c r="A25" i="14"/>
  <c r="Z24" i="14"/>
  <c r="Y24" i="14"/>
  <c r="X24" i="14"/>
  <c r="W24" i="14"/>
  <c r="V24" i="14"/>
  <c r="U24" i="14"/>
  <c r="T24" i="14"/>
  <c r="S24" i="14"/>
  <c r="R24" i="14"/>
  <c r="Q24" i="14"/>
  <c r="P24" i="14"/>
  <c r="O24" i="14"/>
  <c r="N24" i="14"/>
  <c r="M24" i="14"/>
  <c r="L24" i="14"/>
  <c r="K24" i="14"/>
  <c r="J24" i="14"/>
  <c r="I24" i="14"/>
  <c r="H24" i="14"/>
  <c r="G24" i="14"/>
  <c r="F24" i="14"/>
  <c r="E24" i="14"/>
  <c r="AG24" i="14" s="1"/>
  <c r="D24" i="14"/>
  <c r="C24" i="14"/>
  <c r="AH24" i="14" s="1"/>
  <c r="B24" i="14"/>
  <c r="A24" i="14"/>
  <c r="Z23" i="14"/>
  <c r="Y23" i="14"/>
  <c r="X23" i="14"/>
  <c r="W23" i="14"/>
  <c r="V23" i="14"/>
  <c r="U23" i="14"/>
  <c r="T23" i="14"/>
  <c r="S23" i="14"/>
  <c r="R23" i="14"/>
  <c r="Q23" i="14"/>
  <c r="P23" i="14"/>
  <c r="O23" i="14"/>
  <c r="N23" i="14"/>
  <c r="M23" i="14"/>
  <c r="L23" i="14"/>
  <c r="K23" i="14"/>
  <c r="J23" i="14"/>
  <c r="I23" i="14"/>
  <c r="H23" i="14"/>
  <c r="AF23" i="14" s="1"/>
  <c r="G23" i="14"/>
  <c r="F23" i="14"/>
  <c r="E23" i="14"/>
  <c r="AG23" i="14" s="1"/>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D22" i="14" s="1"/>
  <c r="A22" i="14"/>
  <c r="Z21" i="14"/>
  <c r="Y21" i="14"/>
  <c r="X21" i="14"/>
  <c r="W21" i="14"/>
  <c r="V21" i="14"/>
  <c r="U21" i="14"/>
  <c r="T21" i="14"/>
  <c r="S21" i="14"/>
  <c r="R21" i="14"/>
  <c r="Q21" i="14"/>
  <c r="P21" i="14"/>
  <c r="O21" i="14"/>
  <c r="N21" i="14"/>
  <c r="M21" i="14"/>
  <c r="L21" i="14"/>
  <c r="K21" i="14"/>
  <c r="J21" i="14"/>
  <c r="I21" i="14"/>
  <c r="H21" i="14"/>
  <c r="G21" i="14"/>
  <c r="F21" i="14"/>
  <c r="E21" i="14"/>
  <c r="D21" i="14"/>
  <c r="C21" i="14"/>
  <c r="AH21" i="14" s="1"/>
  <c r="B21" i="14"/>
  <c r="A21" i="14"/>
  <c r="Z20" i="14"/>
  <c r="Y20" i="14"/>
  <c r="X20" i="14"/>
  <c r="W20" i="14"/>
  <c r="V20" i="14"/>
  <c r="U20" i="14"/>
  <c r="T20" i="14"/>
  <c r="S20" i="14"/>
  <c r="R20" i="14"/>
  <c r="Q20" i="14"/>
  <c r="P20" i="14"/>
  <c r="O20" i="14"/>
  <c r="N20" i="14"/>
  <c r="M20" i="14"/>
  <c r="L20" i="14"/>
  <c r="K20" i="14"/>
  <c r="J20" i="14"/>
  <c r="I20" i="14"/>
  <c r="H20" i="14"/>
  <c r="G20" i="14"/>
  <c r="F20" i="14"/>
  <c r="E20" i="14"/>
  <c r="AG20" i="14" s="1"/>
  <c r="D20" i="14"/>
  <c r="C20" i="14"/>
  <c r="AH20" i="14" s="1"/>
  <c r="B20" i="14"/>
  <c r="A20" i="14"/>
  <c r="Z19" i="14"/>
  <c r="Y19" i="14"/>
  <c r="X19" i="14"/>
  <c r="W19" i="14"/>
  <c r="V19" i="14"/>
  <c r="U19" i="14"/>
  <c r="T19" i="14"/>
  <c r="S19" i="14"/>
  <c r="R19" i="14"/>
  <c r="Q19" i="14"/>
  <c r="P19" i="14"/>
  <c r="O19" i="14"/>
  <c r="N19" i="14"/>
  <c r="M19" i="14"/>
  <c r="L19" i="14"/>
  <c r="K19" i="14"/>
  <c r="J19" i="14"/>
  <c r="I19" i="14"/>
  <c r="H19" i="14"/>
  <c r="AF19" i="14" s="1"/>
  <c r="G19" i="14"/>
  <c r="F19" i="14"/>
  <c r="E19" i="14"/>
  <c r="AG19" i="14" s="1"/>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D18" i="14" s="1"/>
  <c r="A18" i="14"/>
  <c r="Z17" i="14"/>
  <c r="Y17" i="14"/>
  <c r="X17" i="14"/>
  <c r="W17" i="14"/>
  <c r="V17" i="14"/>
  <c r="U17" i="14"/>
  <c r="T17" i="14"/>
  <c r="S17" i="14"/>
  <c r="R17" i="14"/>
  <c r="Q17" i="14"/>
  <c r="P17" i="14"/>
  <c r="O17" i="14"/>
  <c r="N17" i="14"/>
  <c r="M17" i="14"/>
  <c r="L17" i="14"/>
  <c r="K17" i="14"/>
  <c r="J17" i="14"/>
  <c r="I17" i="14"/>
  <c r="H17" i="14"/>
  <c r="G17" i="14"/>
  <c r="F17" i="14"/>
  <c r="E17" i="14"/>
  <c r="D17" i="14"/>
  <c r="C17" i="14"/>
  <c r="AH17" i="14" s="1"/>
  <c r="B17" i="14"/>
  <c r="A17" i="14"/>
  <c r="Z16" i="14"/>
  <c r="Y16" i="14"/>
  <c r="X16" i="14"/>
  <c r="W16" i="14"/>
  <c r="V16" i="14"/>
  <c r="U16" i="14"/>
  <c r="T16" i="14"/>
  <c r="S16" i="14"/>
  <c r="R16" i="14"/>
  <c r="Q16" i="14"/>
  <c r="P16" i="14"/>
  <c r="O16" i="14"/>
  <c r="N16" i="14"/>
  <c r="M16" i="14"/>
  <c r="L16" i="14"/>
  <c r="K16" i="14"/>
  <c r="J16" i="14"/>
  <c r="I16" i="14"/>
  <c r="H16" i="14"/>
  <c r="G16" i="14"/>
  <c r="F16" i="14"/>
  <c r="E16" i="14"/>
  <c r="AG16" i="14" s="1"/>
  <c r="D16" i="14"/>
  <c r="C16" i="14"/>
  <c r="AH16" i="14" s="1"/>
  <c r="B16" i="14"/>
  <c r="A16" i="14"/>
  <c r="Z15" i="14"/>
  <c r="Y15" i="14"/>
  <c r="X15" i="14"/>
  <c r="W15" i="14"/>
  <c r="V15" i="14"/>
  <c r="U15" i="14"/>
  <c r="T15" i="14"/>
  <c r="S15" i="14"/>
  <c r="R15" i="14"/>
  <c r="Q15" i="14"/>
  <c r="P15" i="14"/>
  <c r="O15" i="14"/>
  <c r="N15" i="14"/>
  <c r="M15" i="14"/>
  <c r="L15" i="14"/>
  <c r="K15" i="14"/>
  <c r="J15" i="14"/>
  <c r="I15" i="14"/>
  <c r="H15" i="14"/>
  <c r="AF15" i="14" s="1"/>
  <c r="G15" i="14"/>
  <c r="F15" i="14"/>
  <c r="E15" i="14"/>
  <c r="AG15" i="14" s="1"/>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D14" i="14" s="1"/>
  <c r="A14" i="14"/>
  <c r="Z13" i="14"/>
  <c r="Y13" i="14"/>
  <c r="X13" i="14"/>
  <c r="W13" i="14"/>
  <c r="V13" i="14"/>
  <c r="U13" i="14"/>
  <c r="T13" i="14"/>
  <c r="S13" i="14"/>
  <c r="R13" i="14"/>
  <c r="Q13" i="14"/>
  <c r="P13" i="14"/>
  <c r="O13" i="14"/>
  <c r="N13" i="14"/>
  <c r="M13" i="14"/>
  <c r="L13" i="14"/>
  <c r="K13" i="14"/>
  <c r="J13" i="14"/>
  <c r="I13" i="14"/>
  <c r="H13" i="14"/>
  <c r="G13" i="14"/>
  <c r="F13" i="14"/>
  <c r="E13" i="14"/>
  <c r="D13" i="14"/>
  <c r="C13" i="14"/>
  <c r="AH13" i="14" s="1"/>
  <c r="B13" i="14"/>
  <c r="A13" i="14"/>
  <c r="Z12" i="14"/>
  <c r="Y12" i="14"/>
  <c r="X12" i="14"/>
  <c r="W12" i="14"/>
  <c r="V12" i="14"/>
  <c r="U12" i="14"/>
  <c r="T12" i="14"/>
  <c r="S12" i="14"/>
  <c r="R12" i="14"/>
  <c r="Q12" i="14"/>
  <c r="P12" i="14"/>
  <c r="O12" i="14"/>
  <c r="N12" i="14"/>
  <c r="M12" i="14"/>
  <c r="L12" i="14"/>
  <c r="K12" i="14"/>
  <c r="J12" i="14"/>
  <c r="I12" i="14"/>
  <c r="H12" i="14"/>
  <c r="G12" i="14"/>
  <c r="F12" i="14"/>
  <c r="E12" i="14"/>
  <c r="AG12" i="14" s="1"/>
  <c r="D12" i="14"/>
  <c r="C12" i="14"/>
  <c r="AH12" i="14" s="1"/>
  <c r="B12" i="14"/>
  <c r="A12" i="14"/>
  <c r="Z11" i="14"/>
  <c r="Y11" i="14"/>
  <c r="X11" i="14"/>
  <c r="W11" i="14"/>
  <c r="V11" i="14"/>
  <c r="U11" i="14"/>
  <c r="T11" i="14"/>
  <c r="S11" i="14"/>
  <c r="R11" i="14"/>
  <c r="Q11" i="14"/>
  <c r="P11" i="14"/>
  <c r="O11" i="14"/>
  <c r="N11" i="14"/>
  <c r="M11" i="14"/>
  <c r="L11" i="14"/>
  <c r="K11" i="14"/>
  <c r="J11" i="14"/>
  <c r="I11" i="14"/>
  <c r="H11" i="14"/>
  <c r="AF11" i="14" s="1"/>
  <c r="G11" i="14"/>
  <c r="F11" i="14"/>
  <c r="E11" i="14"/>
  <c r="AG11" i="14" s="1"/>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D10" i="14" s="1"/>
  <c r="A10" i="14"/>
  <c r="Z9" i="14"/>
  <c r="Y9" i="14"/>
  <c r="X9" i="14"/>
  <c r="W9" i="14"/>
  <c r="V9" i="14"/>
  <c r="U9" i="14"/>
  <c r="T9" i="14"/>
  <c r="S9" i="14"/>
  <c r="R9" i="14"/>
  <c r="Q9" i="14"/>
  <c r="P9" i="14"/>
  <c r="O9" i="14"/>
  <c r="N9" i="14"/>
  <c r="M9" i="14"/>
  <c r="L9" i="14"/>
  <c r="K9" i="14"/>
  <c r="J9" i="14"/>
  <c r="I9" i="14"/>
  <c r="H9" i="14"/>
  <c r="G9" i="14"/>
  <c r="F9" i="14"/>
  <c r="E9" i="14"/>
  <c r="D9" i="14"/>
  <c r="C9" i="14"/>
  <c r="AH9" i="14" s="1"/>
  <c r="B9" i="14"/>
  <c r="A9" i="14"/>
  <c r="Z8" i="14"/>
  <c r="Y8" i="14"/>
  <c r="X8" i="14"/>
  <c r="W8" i="14"/>
  <c r="V8" i="14"/>
  <c r="U8" i="14"/>
  <c r="T8" i="14"/>
  <c r="S8" i="14"/>
  <c r="R8" i="14"/>
  <c r="Q8" i="14"/>
  <c r="P8" i="14"/>
  <c r="O8" i="14"/>
  <c r="N8" i="14"/>
  <c r="M8" i="14"/>
  <c r="L8" i="14"/>
  <c r="K8" i="14"/>
  <c r="J8" i="14"/>
  <c r="I8" i="14"/>
  <c r="H8" i="14"/>
  <c r="G8" i="14"/>
  <c r="F8" i="14"/>
  <c r="E8" i="14"/>
  <c r="AG8" i="14" s="1"/>
  <c r="D8" i="14"/>
  <c r="C8" i="14"/>
  <c r="AH8" i="14" s="1"/>
  <c r="B8" i="14"/>
  <c r="A8" i="14"/>
  <c r="Z7" i="14"/>
  <c r="Y7" i="14"/>
  <c r="X7" i="14"/>
  <c r="W7" i="14"/>
  <c r="V7" i="14"/>
  <c r="U7" i="14"/>
  <c r="T7" i="14"/>
  <c r="S7" i="14"/>
  <c r="R7" i="14"/>
  <c r="Q7" i="14"/>
  <c r="P7" i="14"/>
  <c r="O7" i="14"/>
  <c r="N7" i="14"/>
  <c r="M7" i="14"/>
  <c r="L7" i="14"/>
  <c r="K7" i="14"/>
  <c r="J7" i="14"/>
  <c r="I7" i="14"/>
  <c r="H7" i="14"/>
  <c r="AF7" i="14" s="1"/>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D6" i="14" s="1"/>
  <c r="A6" i="14"/>
  <c r="Z5" i="14"/>
  <c r="Y5" i="14"/>
  <c r="X5" i="14"/>
  <c r="W5" i="14"/>
  <c r="V5" i="14"/>
  <c r="U5" i="14"/>
  <c r="T5" i="14"/>
  <c r="S5" i="14"/>
  <c r="R5" i="14"/>
  <c r="Q5" i="14"/>
  <c r="P5" i="14"/>
  <c r="O5" i="14"/>
  <c r="N5" i="14"/>
  <c r="M5" i="14"/>
  <c r="L5" i="14"/>
  <c r="K5" i="14"/>
  <c r="J5" i="14"/>
  <c r="I5" i="14"/>
  <c r="H5" i="14"/>
  <c r="G5" i="14"/>
  <c r="F5" i="14"/>
  <c r="E5" i="14"/>
  <c r="D5" i="14"/>
  <c r="C5" i="14"/>
  <c r="AH5" i="14" s="1"/>
  <c r="B5" i="14"/>
  <c r="A5" i="14"/>
  <c r="Z4" i="14"/>
  <c r="Y4" i="14"/>
  <c r="X4" i="14"/>
  <c r="W4" i="14"/>
  <c r="V4" i="14"/>
  <c r="U4" i="14"/>
  <c r="T4" i="14"/>
  <c r="S4" i="14"/>
  <c r="R4" i="14"/>
  <c r="Q4" i="14"/>
  <c r="P4" i="14"/>
  <c r="O4" i="14"/>
  <c r="N4" i="14"/>
  <c r="M4" i="14"/>
  <c r="L4" i="14"/>
  <c r="K4" i="14"/>
  <c r="J4" i="14"/>
  <c r="I4" i="14"/>
  <c r="H4" i="14"/>
  <c r="G4" i="14"/>
  <c r="F4" i="14"/>
  <c r="E4" i="14"/>
  <c r="AG4" i="14" s="1"/>
  <c r="D4" i="14"/>
  <c r="C4" i="14"/>
  <c r="AH4" i="14" s="1"/>
  <c r="B4" i="14"/>
  <c r="A4" i="14"/>
  <c r="AH3" i="14"/>
  <c r="AG3" i="14"/>
  <c r="AF3" i="14"/>
  <c r="AE3" i="14"/>
  <c r="AD3" i="14"/>
  <c r="AC3" i="14"/>
  <c r="AG35" i="14" l="1"/>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I73" i="14" s="1"/>
  <c r="AE77" i="14"/>
  <c r="AC93" i="14"/>
  <c r="AI93" i="14" s="1"/>
  <c r="AC125" i="14"/>
  <c r="AI125" i="14" s="1"/>
  <c r="AC129" i="14"/>
  <c r="AC149" i="14"/>
  <c r="AE153" i="14"/>
  <c r="AC169" i="14"/>
  <c r="AC173" i="14"/>
  <c r="AI173" i="14" s="1"/>
  <c r="AE181" i="14"/>
  <c r="AE229" i="14"/>
  <c r="AE237" i="14"/>
  <c r="AC257" i="14"/>
  <c r="AI257" i="14" s="1"/>
  <c r="AE265" i="14"/>
  <c r="AE269" i="14"/>
  <c r="AI313" i="14"/>
  <c r="AC313" i="14"/>
  <c r="AE333" i="14"/>
  <c r="AD5" i="14"/>
  <c r="AF6" i="14"/>
  <c r="AD9" i="14"/>
  <c r="AF10" i="14"/>
  <c r="AD13" i="14"/>
  <c r="AF14" i="14"/>
  <c r="AD17" i="14"/>
  <c r="AF18" i="14"/>
  <c r="AD21" i="14"/>
  <c r="AF22" i="14"/>
  <c r="AD25" i="14"/>
  <c r="AI25" i="14" s="1"/>
  <c r="AF26" i="14"/>
  <c r="AD29" i="14"/>
  <c r="AF30" i="14"/>
  <c r="AD33" i="14"/>
  <c r="AF34" i="14"/>
  <c r="AD37" i="14"/>
  <c r="AF38" i="14"/>
  <c r="AD41" i="14"/>
  <c r="AF42" i="14"/>
  <c r="AD45" i="14"/>
  <c r="AF46" i="14"/>
  <c r="AD49" i="14"/>
  <c r="AF50" i="14"/>
  <c r="AD53" i="14"/>
  <c r="AF54" i="14"/>
  <c r="AD57" i="14"/>
  <c r="AI57" i="14" s="1"/>
  <c r="AF58" i="14"/>
  <c r="AD61" i="14"/>
  <c r="AF62" i="14"/>
  <c r="AD65" i="14"/>
  <c r="AF66" i="14"/>
  <c r="AD69" i="14"/>
  <c r="AI69" i="14" s="1"/>
  <c r="AF70" i="14"/>
  <c r="AD73" i="14"/>
  <c r="AF74" i="14"/>
  <c r="AD77" i="14"/>
  <c r="AF78" i="14"/>
  <c r="AD81" i="14"/>
  <c r="AF82" i="14"/>
  <c r="AD85" i="14"/>
  <c r="AF86" i="14"/>
  <c r="AF90" i="14"/>
  <c r="AF94" i="14"/>
  <c r="AF98" i="14"/>
  <c r="AF102" i="14"/>
  <c r="AF106" i="14"/>
  <c r="AF154" i="14"/>
  <c r="AD157" i="14"/>
  <c r="AF158" i="14"/>
  <c r="AD161" i="14"/>
  <c r="AF162" i="14"/>
  <c r="AD165" i="14"/>
  <c r="AF166" i="14"/>
  <c r="AD169" i="14"/>
  <c r="AI169" i="14" s="1"/>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I217" i="14" s="1"/>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I113" i="14" s="1"/>
  <c r="AC157" i="14"/>
  <c r="AI157" i="14" s="1"/>
  <c r="AC177" i="14"/>
  <c r="AC185" i="14"/>
  <c r="AC233" i="14"/>
  <c r="AI233" i="14" s="1"/>
  <c r="AE249" i="14"/>
  <c r="AE257" i="14"/>
  <c r="AE261" i="14"/>
  <c r="AE277" i="14"/>
  <c r="AE293" i="14"/>
  <c r="AI325" i="14"/>
  <c r="AC325" i="14"/>
  <c r="AC14" i="14"/>
  <c r="AE14" i="14"/>
  <c r="AC18" i="14"/>
  <c r="AE18" i="14"/>
  <c r="AC22" i="14"/>
  <c r="AI22" i="14" s="1"/>
  <c r="AE22" i="14"/>
  <c r="AC26" i="14"/>
  <c r="AE26" i="14"/>
  <c r="AC30" i="14"/>
  <c r="AE30" i="14"/>
  <c r="AC34" i="14"/>
  <c r="AE34" i="14"/>
  <c r="AC38" i="14"/>
  <c r="AE38" i="14"/>
  <c r="AC42" i="14"/>
  <c r="AE42" i="14"/>
  <c r="AC46" i="14"/>
  <c r="AE46" i="14"/>
  <c r="AC50" i="14"/>
  <c r="AE50" i="14"/>
  <c r="AC54" i="14"/>
  <c r="AE54" i="14"/>
  <c r="AC58" i="14"/>
  <c r="AE58" i="14"/>
  <c r="AI58" i="14" s="1"/>
  <c r="AC62" i="14"/>
  <c r="AE62" i="14"/>
  <c r="AI62" i="14" s="1"/>
  <c r="AC66" i="14"/>
  <c r="AI66" i="14" s="1"/>
  <c r="AE66" i="14"/>
  <c r="AC70" i="14"/>
  <c r="AI70" i="14" s="1"/>
  <c r="AE70" i="14"/>
  <c r="AC74" i="14"/>
  <c r="AI74" i="14" s="1"/>
  <c r="AE74" i="14"/>
  <c r="AC78" i="14"/>
  <c r="AI78" i="14" s="1"/>
  <c r="AE78" i="14"/>
  <c r="AC82" i="14"/>
  <c r="AE82" i="14"/>
  <c r="AC86" i="14"/>
  <c r="AE86" i="14"/>
  <c r="AC90" i="14"/>
  <c r="AE90" i="14"/>
  <c r="AI90" i="14" s="1"/>
  <c r="AC94" i="14"/>
  <c r="AE94" i="14"/>
  <c r="AI94" i="14" s="1"/>
  <c r="AC98" i="14"/>
  <c r="AI98" i="14" s="1"/>
  <c r="AE98" i="14"/>
  <c r="AC102" i="14"/>
  <c r="AI102" i="14" s="1"/>
  <c r="AE102" i="14"/>
  <c r="AC106" i="14"/>
  <c r="AI106" i="14" s="1"/>
  <c r="AE106" i="14"/>
  <c r="AH109" i="14"/>
  <c r="AC110" i="14"/>
  <c r="AE110" i="14"/>
  <c r="AI110" i="14" s="1"/>
  <c r="AH113" i="14"/>
  <c r="AC114" i="14"/>
  <c r="AI114" i="14" s="1"/>
  <c r="AE114" i="14"/>
  <c r="AH117" i="14"/>
  <c r="AC118" i="14"/>
  <c r="AE118" i="14"/>
  <c r="AI118" i="14" s="1"/>
  <c r="AH121" i="14"/>
  <c r="AC122" i="14"/>
  <c r="AI122" i="14" s="1"/>
  <c r="AE122" i="14"/>
  <c r="AH125" i="14"/>
  <c r="AC126" i="14"/>
  <c r="AE126" i="14"/>
  <c r="AI126" i="14" s="1"/>
  <c r="AH129" i="14"/>
  <c r="AC130" i="14"/>
  <c r="AI130" i="14" s="1"/>
  <c r="AE130" i="14"/>
  <c r="AH133" i="14"/>
  <c r="AC134" i="14"/>
  <c r="AE134" i="14"/>
  <c r="AI134" i="14" s="1"/>
  <c r="AH137" i="14"/>
  <c r="AC138" i="14"/>
  <c r="AI138" i="14" s="1"/>
  <c r="AE138" i="14"/>
  <c r="AH141" i="14"/>
  <c r="AC142" i="14"/>
  <c r="AE142" i="14"/>
  <c r="AI142" i="14" s="1"/>
  <c r="AH145" i="14"/>
  <c r="AC146" i="14"/>
  <c r="AI146" i="14" s="1"/>
  <c r="AE146" i="14"/>
  <c r="AH149" i="14"/>
  <c r="AC150" i="14"/>
  <c r="AE150" i="14"/>
  <c r="AI150" i="14" s="1"/>
  <c r="AH153" i="14"/>
  <c r="AC154" i="14"/>
  <c r="AI154" i="14" s="1"/>
  <c r="AE154" i="14"/>
  <c r="AH157" i="14"/>
  <c r="AC158" i="14"/>
  <c r="AE158" i="14"/>
  <c r="AI158" i="14" s="1"/>
  <c r="AH161" i="14"/>
  <c r="AC162" i="14"/>
  <c r="AI162" i="14" s="1"/>
  <c r="AE162" i="14"/>
  <c r="AH165" i="14"/>
  <c r="AC166" i="14"/>
  <c r="AE166" i="14"/>
  <c r="AI166" i="14" s="1"/>
  <c r="AH169" i="14"/>
  <c r="AC170" i="14"/>
  <c r="AI170" i="14" s="1"/>
  <c r="AE170" i="14"/>
  <c r="AH173" i="14"/>
  <c r="AC174" i="14"/>
  <c r="AI174" i="14" s="1"/>
  <c r="AE174" i="14"/>
  <c r="AH177" i="14"/>
  <c r="AC178" i="14"/>
  <c r="AI178" i="14" s="1"/>
  <c r="AE178" i="14"/>
  <c r="AH181" i="14"/>
  <c r="AC182" i="14"/>
  <c r="AI182" i="14" s="1"/>
  <c r="AE182" i="14"/>
  <c r="AH185" i="14"/>
  <c r="AC186" i="14"/>
  <c r="AI186" i="14" s="1"/>
  <c r="AE186" i="14"/>
  <c r="AH189" i="14"/>
  <c r="AC190" i="14"/>
  <c r="AI190" i="14" s="1"/>
  <c r="AE190" i="14"/>
  <c r="AH193" i="14"/>
  <c r="AC194" i="14"/>
  <c r="AI194" i="14" s="1"/>
  <c r="AE194" i="14"/>
  <c r="AH197" i="14"/>
  <c r="AC198" i="14"/>
  <c r="AI198" i="14" s="1"/>
  <c r="AE198" i="14"/>
  <c r="AH201" i="14"/>
  <c r="AC202" i="14"/>
  <c r="AI202" i="14" s="1"/>
  <c r="AE202" i="14"/>
  <c r="AH205" i="14"/>
  <c r="AC206" i="14"/>
  <c r="AI206" i="14" s="1"/>
  <c r="AE206" i="14"/>
  <c r="AH209" i="14"/>
  <c r="AC210" i="14"/>
  <c r="AI210" i="14" s="1"/>
  <c r="AE210" i="14"/>
  <c r="AH213" i="14"/>
  <c r="AC214" i="14"/>
  <c r="AI214" i="14" s="1"/>
  <c r="AE214" i="14"/>
  <c r="AH217" i="14"/>
  <c r="AC218" i="14"/>
  <c r="AI218" i="14" s="1"/>
  <c r="AE218" i="14"/>
  <c r="AH221" i="14"/>
  <c r="AC222" i="14"/>
  <c r="AI222" i="14" s="1"/>
  <c r="AE222" i="14"/>
  <c r="AH225" i="14"/>
  <c r="AC226" i="14"/>
  <c r="AI226" i="14" s="1"/>
  <c r="AE226" i="14"/>
  <c r="AH229" i="14"/>
  <c r="AC230" i="14"/>
  <c r="AI230" i="14" s="1"/>
  <c r="AE230" i="14"/>
  <c r="AH233" i="14"/>
  <c r="AC234" i="14"/>
  <c r="AI234" i="14" s="1"/>
  <c r="AE234" i="14"/>
  <c r="AH237" i="14"/>
  <c r="AC238" i="14"/>
  <c r="AI238" i="14" s="1"/>
  <c r="AE238" i="14"/>
  <c r="AH241" i="14"/>
  <c r="AC242" i="14"/>
  <c r="AI242" i="14" s="1"/>
  <c r="AE242" i="14"/>
  <c r="AH245" i="14"/>
  <c r="AC246" i="14"/>
  <c r="AI246" i="14" s="1"/>
  <c r="AE246" i="14"/>
  <c r="AH249" i="14"/>
  <c r="AC250" i="14"/>
  <c r="AI250" i="14" s="1"/>
  <c r="AE250" i="14"/>
  <c r="AH253" i="14"/>
  <c r="AC254" i="14"/>
  <c r="AI254" i="14" s="1"/>
  <c r="AE254" i="14"/>
  <c r="AH257" i="14"/>
  <c r="AC258" i="14"/>
  <c r="AI258" i="14" s="1"/>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I121" i="14" s="1"/>
  <c r="AE125" i="14"/>
  <c r="AC145" i="14"/>
  <c r="AI145" i="14" s="1"/>
  <c r="AE149" i="14"/>
  <c r="AI149" i="14" s="1"/>
  <c r="AE201" i="14"/>
  <c r="AC205" i="14"/>
  <c r="AI205" i="14" s="1"/>
  <c r="AC209" i="14"/>
  <c r="AC241" i="14"/>
  <c r="AI241" i="14" s="1"/>
  <c r="AC245" i="14"/>
  <c r="AI245" i="14" s="1"/>
  <c r="AI285" i="14"/>
  <c r="AC285" i="14"/>
  <c r="AE289" i="14"/>
  <c r="AE321" i="14"/>
  <c r="AE45" i="14"/>
  <c r="AE85" i="14"/>
  <c r="AC89" i="14"/>
  <c r="AI89" i="14" s="1"/>
  <c r="AC101" i="14"/>
  <c r="AI101" i="14" s="1"/>
  <c r="AE121" i="14"/>
  <c r="AC137" i="14"/>
  <c r="AC189" i="14"/>
  <c r="AE209" i="14"/>
  <c r="AC213" i="14"/>
  <c r="AI213" i="14" s="1"/>
  <c r="AC221" i="14"/>
  <c r="AC225" i="14"/>
  <c r="AI225" i="14" s="1"/>
  <c r="AC249" i="14"/>
  <c r="AI249" i="14" s="1"/>
  <c r="AC253" i="14"/>
  <c r="AI253" i="14" s="1"/>
  <c r="AI269" i="14"/>
  <c r="AC269" i="14"/>
  <c r="AE273" i="14"/>
  <c r="AC10" i="14"/>
  <c r="AH6" i="14"/>
  <c r="AC7" i="14"/>
  <c r="AE7" i="14"/>
  <c r="AH10" i="14"/>
  <c r="AC11" i="14"/>
  <c r="AE11" i="14"/>
  <c r="AH14" i="14"/>
  <c r="AC15" i="14"/>
  <c r="AE15" i="14"/>
  <c r="AH18" i="14"/>
  <c r="AI18" i="14" s="1"/>
  <c r="AC19" i="14"/>
  <c r="AE19" i="14"/>
  <c r="AH22" i="14"/>
  <c r="AC23" i="14"/>
  <c r="AE23" i="14"/>
  <c r="AH26" i="14"/>
  <c r="AC27" i="14"/>
  <c r="AE27" i="14"/>
  <c r="AH30" i="14"/>
  <c r="AC31" i="14"/>
  <c r="AE31" i="14"/>
  <c r="AH34" i="14"/>
  <c r="AC35" i="14"/>
  <c r="AE35" i="14"/>
  <c r="AH38" i="14"/>
  <c r="AI38" i="14" s="1"/>
  <c r="AC39" i="14"/>
  <c r="AE39" i="14"/>
  <c r="AH42" i="14"/>
  <c r="AI42" i="14" s="1"/>
  <c r="AC43" i="14"/>
  <c r="AE43" i="14"/>
  <c r="AH46" i="14"/>
  <c r="AI46" i="14" s="1"/>
  <c r="AC47" i="14"/>
  <c r="AE47" i="14"/>
  <c r="AH50" i="14"/>
  <c r="AI50" i="14" s="1"/>
  <c r="AC51" i="14"/>
  <c r="AI51" i="14" s="1"/>
  <c r="AE51" i="14"/>
  <c r="AH54" i="14"/>
  <c r="AI54" i="14" s="1"/>
  <c r="AC55" i="14"/>
  <c r="AI55" i="14" s="1"/>
  <c r="AE55" i="14"/>
  <c r="AH58" i="14"/>
  <c r="AC59" i="14"/>
  <c r="AI59" i="14" s="1"/>
  <c r="AE59" i="14"/>
  <c r="AH62" i="14"/>
  <c r="AC63" i="14"/>
  <c r="AI63" i="14" s="1"/>
  <c r="AE63" i="14"/>
  <c r="AH66" i="14"/>
  <c r="AC67" i="14"/>
  <c r="AI67" i="14" s="1"/>
  <c r="AE67" i="14"/>
  <c r="AH70" i="14"/>
  <c r="AC71" i="14"/>
  <c r="AI71" i="14" s="1"/>
  <c r="AE71" i="14"/>
  <c r="AH74" i="14"/>
  <c r="AC75" i="14"/>
  <c r="AI75" i="14" s="1"/>
  <c r="AE75" i="14"/>
  <c r="AH78" i="14"/>
  <c r="AC79" i="14"/>
  <c r="AI79" i="14" s="1"/>
  <c r="AE79" i="14"/>
  <c r="AH82" i="14"/>
  <c r="AI82" i="14" s="1"/>
  <c r="AC83" i="14"/>
  <c r="AI83" i="14" s="1"/>
  <c r="AE83" i="14"/>
  <c r="AH86" i="14"/>
  <c r="AI86" i="14" s="1"/>
  <c r="AC87" i="14"/>
  <c r="AI87" i="14" s="1"/>
  <c r="AE87" i="14"/>
  <c r="AH90" i="14"/>
  <c r="AC91" i="14"/>
  <c r="AI91" i="14" s="1"/>
  <c r="AE91" i="14"/>
  <c r="AH94" i="14"/>
  <c r="AC95" i="14"/>
  <c r="AI95" i="14" s="1"/>
  <c r="AE95" i="14"/>
  <c r="AH98" i="14"/>
  <c r="AC99" i="14"/>
  <c r="AI99" i="14" s="1"/>
  <c r="AE99" i="14"/>
  <c r="AH102" i="14"/>
  <c r="AC103" i="14"/>
  <c r="AI103" i="14" s="1"/>
  <c r="AE103" i="14"/>
  <c r="AH106" i="14"/>
  <c r="AC107" i="14"/>
  <c r="AI107" i="14" s="1"/>
  <c r="AE107" i="14"/>
  <c r="AH110" i="14"/>
  <c r="AC111" i="14"/>
  <c r="AI111" i="14" s="1"/>
  <c r="AE111" i="14"/>
  <c r="AH114" i="14"/>
  <c r="AC115" i="14"/>
  <c r="AI115" i="14" s="1"/>
  <c r="AE115" i="14"/>
  <c r="AH118" i="14"/>
  <c r="AC119" i="14"/>
  <c r="AI119" i="14" s="1"/>
  <c r="AE119" i="14"/>
  <c r="AH122" i="14"/>
  <c r="AC123" i="14"/>
  <c r="AI123" i="14" s="1"/>
  <c r="AE123" i="14"/>
  <c r="AH126" i="14"/>
  <c r="AC127" i="14"/>
  <c r="AI127" i="14" s="1"/>
  <c r="AE127" i="14"/>
  <c r="AH130" i="14"/>
  <c r="AC131" i="14"/>
  <c r="AI131" i="14" s="1"/>
  <c r="AE131" i="14"/>
  <c r="AH134" i="14"/>
  <c r="AC135" i="14"/>
  <c r="AI135" i="14" s="1"/>
  <c r="AE135" i="14"/>
  <c r="AH138" i="14"/>
  <c r="AC139" i="14"/>
  <c r="AI139" i="14" s="1"/>
  <c r="AE139" i="14"/>
  <c r="AH142" i="14"/>
  <c r="AC143" i="14"/>
  <c r="AI143" i="14" s="1"/>
  <c r="AE143" i="14"/>
  <c r="AH146" i="14"/>
  <c r="AC147" i="14"/>
  <c r="AI147" i="14" s="1"/>
  <c r="AE147" i="14"/>
  <c r="AH150" i="14"/>
  <c r="AC151" i="14"/>
  <c r="AI151" i="14" s="1"/>
  <c r="AE151" i="14"/>
  <c r="AH154" i="14"/>
  <c r="AC155" i="14"/>
  <c r="AI155" i="14" s="1"/>
  <c r="AE155" i="14"/>
  <c r="AH158" i="14"/>
  <c r="AC159" i="14"/>
  <c r="AI159" i="14" s="1"/>
  <c r="AE159" i="14"/>
  <c r="AH162" i="14"/>
  <c r="AC163" i="14"/>
  <c r="AI163" i="14" s="1"/>
  <c r="AE163" i="14"/>
  <c r="AH166" i="14"/>
  <c r="AC167" i="14"/>
  <c r="AI167" i="14" s="1"/>
  <c r="AE167" i="14"/>
  <c r="AH170" i="14"/>
  <c r="AC171" i="14"/>
  <c r="AI171" i="14" s="1"/>
  <c r="AE171" i="14"/>
  <c r="AH174" i="14"/>
  <c r="AC175" i="14"/>
  <c r="AI175" i="14" s="1"/>
  <c r="AE175" i="14"/>
  <c r="AH178" i="14"/>
  <c r="AC179" i="14"/>
  <c r="AI179" i="14" s="1"/>
  <c r="AE179" i="14"/>
  <c r="AH182" i="14"/>
  <c r="AC183" i="14"/>
  <c r="AI183" i="14" s="1"/>
  <c r="AE183" i="14"/>
  <c r="AH186" i="14"/>
  <c r="AC187" i="14"/>
  <c r="AI187" i="14" s="1"/>
  <c r="AE187" i="14"/>
  <c r="AH190" i="14"/>
  <c r="AC191" i="14"/>
  <c r="AI191" i="14" s="1"/>
  <c r="AE191" i="14"/>
  <c r="AH194" i="14"/>
  <c r="AC195" i="14"/>
  <c r="AI195" i="14" s="1"/>
  <c r="AE195" i="14"/>
  <c r="AH198" i="14"/>
  <c r="AC199" i="14"/>
  <c r="AI199" i="14" s="1"/>
  <c r="AE199" i="14"/>
  <c r="AH202" i="14"/>
  <c r="AC203" i="14"/>
  <c r="AI203" i="14" s="1"/>
  <c r="AE203" i="14"/>
  <c r="AH206" i="14"/>
  <c r="AC207" i="14"/>
  <c r="AI207" i="14" s="1"/>
  <c r="AE207" i="14"/>
  <c r="AH210" i="14"/>
  <c r="AC211" i="14"/>
  <c r="AI211" i="14" s="1"/>
  <c r="AE211" i="14"/>
  <c r="AH214" i="14"/>
  <c r="AC215" i="14"/>
  <c r="AI215" i="14" s="1"/>
  <c r="AE215" i="14"/>
  <c r="AH218" i="14"/>
  <c r="AC219" i="14"/>
  <c r="AI219" i="14" s="1"/>
  <c r="AE219" i="14"/>
  <c r="AH222" i="14"/>
  <c r="AC223" i="14"/>
  <c r="AI223" i="14" s="1"/>
  <c r="AE223" i="14"/>
  <c r="AH226" i="14"/>
  <c r="AC227" i="14"/>
  <c r="AI227" i="14" s="1"/>
  <c r="AE227" i="14"/>
  <c r="AH230" i="14"/>
  <c r="AC231" i="14"/>
  <c r="AI231" i="14" s="1"/>
  <c r="AE231" i="14"/>
  <c r="AH234" i="14"/>
  <c r="AC235" i="14"/>
  <c r="AI235" i="14" s="1"/>
  <c r="AE235" i="14"/>
  <c r="AH238" i="14"/>
  <c r="AC239" i="14"/>
  <c r="AI239" i="14" s="1"/>
  <c r="AE239" i="14"/>
  <c r="AH242" i="14"/>
  <c r="AC243" i="14"/>
  <c r="AI243" i="14" s="1"/>
  <c r="AE243" i="14"/>
  <c r="AH246" i="14"/>
  <c r="AC247" i="14"/>
  <c r="AI247" i="14" s="1"/>
  <c r="AE247" i="14"/>
  <c r="AH250" i="14"/>
  <c r="AC251" i="14"/>
  <c r="AI251" i="14" s="1"/>
  <c r="AE251" i="14"/>
  <c r="AH254" i="14"/>
  <c r="AC255" i="14"/>
  <c r="AI255" i="14" s="1"/>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I129" i="14" s="1"/>
  <c r="AC133" i="14"/>
  <c r="AE145" i="14"/>
  <c r="AE169" i="14"/>
  <c r="AC181" i="14"/>
  <c r="AE185" i="14"/>
  <c r="AI185" i="14" s="1"/>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I31" i="14" s="1"/>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I81" i="14" s="1"/>
  <c r="AE97" i="14"/>
  <c r="AI97" i="14" s="1"/>
  <c r="AC105" i="14"/>
  <c r="AI105" i="14" s="1"/>
  <c r="AC109" i="14"/>
  <c r="AI109" i="14" s="1"/>
  <c r="AE133" i="14"/>
  <c r="AI133" i="14" s="1"/>
  <c r="AE141" i="14"/>
  <c r="AI141" i="14" s="1"/>
  <c r="AC153" i="14"/>
  <c r="AE157" i="14"/>
  <c r="AC161" i="14"/>
  <c r="AC165" i="14"/>
  <c r="AE173" i="14"/>
  <c r="AE177" i="14"/>
  <c r="AI177" i="14" s="1"/>
  <c r="AE217" i="14"/>
  <c r="AE253" i="14"/>
  <c r="AI277" i="14"/>
  <c r="AC277" i="14"/>
  <c r="AI281" i="14"/>
  <c r="AC281" i="14"/>
  <c r="AE285" i="14"/>
  <c r="AE301" i="14"/>
  <c r="AE305" i="14"/>
  <c r="AI309" i="14"/>
  <c r="AC309" i="14"/>
  <c r="AC6" i="14"/>
  <c r="AI6" i="14" s="1"/>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I52" i="14" s="1"/>
  <c r="AE52" i="14"/>
  <c r="AH55" i="14"/>
  <c r="AC56" i="14"/>
  <c r="AI56" i="14" s="1"/>
  <c r="AE56" i="14"/>
  <c r="AH59" i="14"/>
  <c r="AC60" i="14"/>
  <c r="AI60" i="14" s="1"/>
  <c r="AE60" i="14"/>
  <c r="AH63" i="14"/>
  <c r="AC64" i="14"/>
  <c r="AI64" i="14" s="1"/>
  <c r="AE64" i="14"/>
  <c r="AH67" i="14"/>
  <c r="AC68" i="14"/>
  <c r="AI68" i="14" s="1"/>
  <c r="AE68" i="14"/>
  <c r="AH71" i="14"/>
  <c r="AC72" i="14"/>
  <c r="AI72" i="14" s="1"/>
  <c r="AE72" i="14"/>
  <c r="AH75" i="14"/>
  <c r="AC76" i="14"/>
  <c r="AI76" i="14" s="1"/>
  <c r="AE76" i="14"/>
  <c r="AH79" i="14"/>
  <c r="AC80" i="14"/>
  <c r="AI80" i="14" s="1"/>
  <c r="AE80" i="14"/>
  <c r="AH83" i="14"/>
  <c r="AC84" i="14"/>
  <c r="AI84" i="14" s="1"/>
  <c r="AE84" i="14"/>
  <c r="AH87" i="14"/>
  <c r="AC88" i="14"/>
  <c r="AI88" i="14" s="1"/>
  <c r="AE88" i="14"/>
  <c r="AH91" i="14"/>
  <c r="AC92" i="14"/>
  <c r="AI92" i="14" s="1"/>
  <c r="AE92" i="14"/>
  <c r="AH95" i="14"/>
  <c r="AC96" i="14"/>
  <c r="AI96" i="14" s="1"/>
  <c r="AE96" i="14"/>
  <c r="AH99" i="14"/>
  <c r="AC100" i="14"/>
  <c r="AI100" i="14" s="1"/>
  <c r="AE100" i="14"/>
  <c r="AH103" i="14"/>
  <c r="AC104" i="14"/>
  <c r="AI104" i="14" s="1"/>
  <c r="AE104" i="14"/>
  <c r="AH107" i="14"/>
  <c r="AC108" i="14"/>
  <c r="AI108" i="14" s="1"/>
  <c r="AE108" i="14"/>
  <c r="AH111" i="14"/>
  <c r="AC112" i="14"/>
  <c r="AI112" i="14" s="1"/>
  <c r="AE112" i="14"/>
  <c r="AH115" i="14"/>
  <c r="AC116" i="14"/>
  <c r="AI116" i="14" s="1"/>
  <c r="AE116" i="14"/>
  <c r="AH119" i="14"/>
  <c r="AC120" i="14"/>
  <c r="AI120" i="14" s="1"/>
  <c r="AE120" i="14"/>
  <c r="AH123" i="14"/>
  <c r="AC124" i="14"/>
  <c r="AI124" i="14" s="1"/>
  <c r="AE124" i="14"/>
  <c r="AH127" i="14"/>
  <c r="AC128" i="14"/>
  <c r="AI128" i="14" s="1"/>
  <c r="AE128" i="14"/>
  <c r="AH131" i="14"/>
  <c r="AC132" i="14"/>
  <c r="AI132" i="14" s="1"/>
  <c r="AE132" i="14"/>
  <c r="AH135" i="14"/>
  <c r="AC136" i="14"/>
  <c r="AI136" i="14" s="1"/>
  <c r="AE136" i="14"/>
  <c r="AH139" i="14"/>
  <c r="AC140" i="14"/>
  <c r="AI140" i="14" s="1"/>
  <c r="AE140" i="14"/>
  <c r="AH143" i="14"/>
  <c r="AC144" i="14"/>
  <c r="AI144" i="14" s="1"/>
  <c r="AE144" i="14"/>
  <c r="AH147" i="14"/>
  <c r="AC148" i="14"/>
  <c r="AI148" i="14" s="1"/>
  <c r="AE148" i="14"/>
  <c r="AH151" i="14"/>
  <c r="AC152" i="14"/>
  <c r="AI152" i="14" s="1"/>
  <c r="AE152" i="14"/>
  <c r="AH155" i="14"/>
  <c r="AC156" i="14"/>
  <c r="AI156" i="14" s="1"/>
  <c r="AE156" i="14"/>
  <c r="AH159" i="14"/>
  <c r="AC160" i="14"/>
  <c r="AI160" i="14" s="1"/>
  <c r="AE160" i="14"/>
  <c r="AH163" i="14"/>
  <c r="AC164" i="14"/>
  <c r="AI164" i="14" s="1"/>
  <c r="AE164" i="14"/>
  <c r="AH167" i="14"/>
  <c r="AC168" i="14"/>
  <c r="AI168" i="14" s="1"/>
  <c r="AE168" i="14"/>
  <c r="AH171" i="14"/>
  <c r="AC172" i="14"/>
  <c r="AI172" i="14" s="1"/>
  <c r="AE172" i="14"/>
  <c r="AC176" i="14"/>
  <c r="AE176" i="14"/>
  <c r="AI176" i="14" s="1"/>
  <c r="AI180" i="14"/>
  <c r="AC180" i="14"/>
  <c r="AE180" i="14"/>
  <c r="AI184" i="14"/>
  <c r="AC184" i="14"/>
  <c r="AE184" i="14"/>
  <c r="AC188" i="14"/>
  <c r="AI188" i="14" s="1"/>
  <c r="AE188" i="14"/>
  <c r="AC192" i="14"/>
  <c r="AE192" i="14"/>
  <c r="AI192" i="14" s="1"/>
  <c r="AC196" i="14"/>
  <c r="AI196" i="14" s="1"/>
  <c r="AE196" i="14"/>
  <c r="AI200" i="14"/>
  <c r="AC200" i="14"/>
  <c r="AE200" i="14"/>
  <c r="AC204" i="14"/>
  <c r="AI204" i="14" s="1"/>
  <c r="AE204" i="14"/>
  <c r="AC208" i="14"/>
  <c r="AE208" i="14"/>
  <c r="AI208" i="14" s="1"/>
  <c r="AI212" i="14"/>
  <c r="AC212" i="14"/>
  <c r="AE212" i="14"/>
  <c r="AI216" i="14"/>
  <c r="AC216" i="14"/>
  <c r="AE216" i="14"/>
  <c r="AC220" i="14"/>
  <c r="AI220" i="14" s="1"/>
  <c r="AE220" i="14"/>
  <c r="AC224" i="14"/>
  <c r="AE224" i="14"/>
  <c r="AI224" i="14" s="1"/>
  <c r="AC228" i="14"/>
  <c r="AI228" i="14" s="1"/>
  <c r="AE228" i="14"/>
  <c r="AI232" i="14"/>
  <c r="AC232" i="14"/>
  <c r="AE232" i="14"/>
  <c r="AC236" i="14"/>
  <c r="AI236" i="14" s="1"/>
  <c r="AE236" i="14"/>
  <c r="AC240" i="14"/>
  <c r="AE240" i="14"/>
  <c r="AI240" i="14" s="1"/>
  <c r="AI244" i="14"/>
  <c r="AC244" i="14"/>
  <c r="AE244" i="14"/>
  <c r="AI248" i="14"/>
  <c r="AC248" i="14"/>
  <c r="AE248" i="14"/>
  <c r="AC252" i="14"/>
  <c r="AI252" i="14" s="1"/>
  <c r="AE252" i="14"/>
  <c r="AC256" i="14"/>
  <c r="AE256" i="14"/>
  <c r="AI256" i="14" s="1"/>
  <c r="AI260" i="14"/>
  <c r="AC260" i="14"/>
  <c r="AE260" i="14"/>
  <c r="AI264" i="14"/>
  <c r="AC264" i="14"/>
  <c r="AE264" i="14"/>
  <c r="AI268" i="14"/>
  <c r="AC268" i="14"/>
  <c r="AE268" i="14"/>
  <c r="AI272" i="14"/>
  <c r="AC272" i="14"/>
  <c r="AE272" i="14"/>
  <c r="AI276" i="14"/>
  <c r="AC276" i="14"/>
  <c r="AE276" i="14"/>
  <c r="AE49" i="14"/>
  <c r="AI49" i="14" s="1"/>
  <c r="AE53" i="14"/>
  <c r="AI53" i="14" s="1"/>
  <c r="AC61" i="14"/>
  <c r="AE65" i="14"/>
  <c r="AI65" i="14" s="1"/>
  <c r="AE73" i="14"/>
  <c r="AC85" i="14"/>
  <c r="AC117" i="14"/>
  <c r="AE161" i="14"/>
  <c r="AI161" i="14" s="1"/>
  <c r="AE165" i="14"/>
  <c r="AI165" i="14" s="1"/>
  <c r="AE189" i="14"/>
  <c r="AI189" i="14" s="1"/>
  <c r="AC193" i="14"/>
  <c r="AC197" i="14"/>
  <c r="AI197" i="14" s="1"/>
  <c r="AC201" i="14"/>
  <c r="AI201" i="14" s="1"/>
  <c r="AC237" i="14"/>
  <c r="AI237" i="14" s="1"/>
  <c r="AE241" i="14"/>
  <c r="AI273" i="14"/>
  <c r="AC273" i="14"/>
  <c r="AI289" i="14"/>
  <c r="AC289" i="14"/>
  <c r="AI293" i="14"/>
  <c r="AC293" i="14"/>
  <c r="AI297" i="14"/>
  <c r="AC297" i="14"/>
  <c r="AE10" i="14"/>
  <c r="AD4" i="14"/>
  <c r="AF5" i="14"/>
  <c r="AD8" i="14"/>
  <c r="AI8" i="14" s="1"/>
  <c r="AF9" i="14"/>
  <c r="AD12" i="14"/>
  <c r="AF13" i="14"/>
  <c r="AD16" i="14"/>
  <c r="AI16" i="14" s="1"/>
  <c r="AF17" i="14"/>
  <c r="AD20" i="14"/>
  <c r="AI20" i="14" s="1"/>
  <c r="AF21" i="14"/>
  <c r="AD24" i="14"/>
  <c r="AF25" i="14"/>
  <c r="AD28" i="14"/>
  <c r="AI28" i="14" s="1"/>
  <c r="AF29" i="14"/>
  <c r="AD32" i="14"/>
  <c r="AF33" i="14"/>
  <c r="AI33" i="14" s="1"/>
  <c r="AD36" i="14"/>
  <c r="AF37" i="14"/>
  <c r="AD40" i="14"/>
  <c r="AF41" i="14"/>
  <c r="AD44" i="14"/>
  <c r="AF45" i="14"/>
  <c r="AD48" i="14"/>
  <c r="AF49" i="14"/>
  <c r="AD52" i="14"/>
  <c r="AF53" i="14"/>
  <c r="AD56" i="14"/>
  <c r="AF57" i="14"/>
  <c r="AD60" i="14"/>
  <c r="AF61" i="14"/>
  <c r="AI61" i="14" s="1"/>
  <c r="AD64" i="14"/>
  <c r="AF65" i="14"/>
  <c r="AD68" i="14"/>
  <c r="AF69" i="14"/>
  <c r="AD72" i="14"/>
  <c r="AF73" i="14"/>
  <c r="AD76" i="14"/>
  <c r="AF77" i="14"/>
  <c r="AI77" i="14" s="1"/>
  <c r="AD80" i="14"/>
  <c r="AF81" i="14"/>
  <c r="AD84" i="14"/>
  <c r="AF85" i="14"/>
  <c r="AI85" i="14" s="1"/>
  <c r="AD88" i="14"/>
  <c r="AF89" i="14"/>
  <c r="AD92" i="14"/>
  <c r="AF93" i="14"/>
  <c r="AD96" i="14"/>
  <c r="AF97" i="14"/>
  <c r="AD100" i="14"/>
  <c r="AF101" i="14"/>
  <c r="AD104" i="14"/>
  <c r="AF105" i="14"/>
  <c r="AD108" i="14"/>
  <c r="AF109" i="14"/>
  <c r="AD112" i="14"/>
  <c r="AF113" i="14"/>
  <c r="AD116" i="14"/>
  <c r="AF117" i="14"/>
  <c r="AI117" i="14" s="1"/>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I181" i="14" s="1"/>
  <c r="AF185" i="14"/>
  <c r="AF189" i="14"/>
  <c r="AF193" i="14"/>
  <c r="AI193" i="14" s="1"/>
  <c r="AF197" i="14"/>
  <c r="AF201" i="14"/>
  <c r="AF205" i="14"/>
  <c r="AF209" i="14"/>
  <c r="AI209" i="14" s="1"/>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21" i="14" l="1"/>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AF1004" i="7" s="1"/>
  <c r="G1004" i="7"/>
  <c r="F1004" i="7"/>
  <c r="E1004" i="7"/>
  <c r="AG1004" i="7" s="1"/>
  <c r="D1004" i="7"/>
  <c r="C1004" i="7"/>
  <c r="AH1004" i="7" s="1"/>
  <c r="B1004" i="7"/>
  <c r="AD1004" i="7" s="1"/>
  <c r="A1004" i="7"/>
  <c r="AC1004" i="7" s="1"/>
  <c r="Z1003" i="7"/>
  <c r="Y1003" i="7"/>
  <c r="X1003" i="7"/>
  <c r="W1003" i="7"/>
  <c r="V1003" i="7"/>
  <c r="U1003" i="7"/>
  <c r="T1003" i="7"/>
  <c r="S1003" i="7"/>
  <c r="R1003" i="7"/>
  <c r="Q1003" i="7"/>
  <c r="P1003" i="7"/>
  <c r="O1003" i="7"/>
  <c r="N1003" i="7"/>
  <c r="M1003" i="7"/>
  <c r="L1003" i="7"/>
  <c r="K1003" i="7"/>
  <c r="J1003" i="7"/>
  <c r="I1003" i="7"/>
  <c r="AE1003" i="7" s="1"/>
  <c r="H1003" i="7"/>
  <c r="AF1003" i="7" s="1"/>
  <c r="G1003" i="7"/>
  <c r="F1003" i="7"/>
  <c r="E1003" i="7"/>
  <c r="AG1003" i="7" s="1"/>
  <c r="D1003" i="7"/>
  <c r="C1003" i="7"/>
  <c r="AH1003" i="7" s="1"/>
  <c r="B1003" i="7"/>
  <c r="AD1003" i="7" s="1"/>
  <c r="A1003" i="7"/>
  <c r="AC1003" i="7" s="1"/>
  <c r="Z1002" i="7"/>
  <c r="Y1002" i="7"/>
  <c r="X1002" i="7"/>
  <c r="W1002" i="7"/>
  <c r="V1002" i="7"/>
  <c r="U1002" i="7"/>
  <c r="T1002" i="7"/>
  <c r="S1002" i="7"/>
  <c r="R1002" i="7"/>
  <c r="Q1002" i="7"/>
  <c r="P1002" i="7"/>
  <c r="O1002" i="7"/>
  <c r="N1002" i="7"/>
  <c r="M1002" i="7"/>
  <c r="L1002" i="7"/>
  <c r="K1002" i="7"/>
  <c r="J1002" i="7"/>
  <c r="I1002" i="7"/>
  <c r="AE1002" i="7" s="1"/>
  <c r="H1002" i="7"/>
  <c r="AF1002" i="7" s="1"/>
  <c r="G1002" i="7"/>
  <c r="F1002" i="7"/>
  <c r="E1002" i="7"/>
  <c r="AG1002" i="7" s="1"/>
  <c r="D1002" i="7"/>
  <c r="C1002" i="7"/>
  <c r="AH1002" i="7" s="1"/>
  <c r="B1002" i="7"/>
  <c r="AD1002" i="7" s="1"/>
  <c r="A1002" i="7"/>
  <c r="AC1002" i="7" s="1"/>
  <c r="Z1001" i="7"/>
  <c r="Y1001" i="7"/>
  <c r="X1001" i="7"/>
  <c r="W1001" i="7"/>
  <c r="V1001" i="7"/>
  <c r="U1001" i="7"/>
  <c r="T1001" i="7"/>
  <c r="S1001" i="7"/>
  <c r="R1001" i="7"/>
  <c r="Q1001" i="7"/>
  <c r="P1001" i="7"/>
  <c r="O1001" i="7"/>
  <c r="N1001" i="7"/>
  <c r="M1001" i="7"/>
  <c r="L1001" i="7"/>
  <c r="K1001" i="7"/>
  <c r="J1001" i="7"/>
  <c r="I1001" i="7"/>
  <c r="AE1001" i="7" s="1"/>
  <c r="H1001" i="7"/>
  <c r="AF1001" i="7" s="1"/>
  <c r="G1001" i="7"/>
  <c r="F1001" i="7"/>
  <c r="E1001" i="7"/>
  <c r="AG1001" i="7" s="1"/>
  <c r="D1001" i="7"/>
  <c r="C1001" i="7"/>
  <c r="AH1001" i="7" s="1"/>
  <c r="B1001" i="7"/>
  <c r="AD1001" i="7" s="1"/>
  <c r="A1001" i="7"/>
  <c r="AC1001" i="7" s="1"/>
  <c r="P5" i="4" l="1"/>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N1" i="16"/>
  <c r="L5" i="3"/>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AH999" i="7" s="1"/>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s="1"/>
  <c r="H961" i="7"/>
  <c r="G961" i="7"/>
  <c r="F961" i="7"/>
  <c r="E961" i="7"/>
  <c r="D961" i="7"/>
  <c r="C961" i="7"/>
  <c r="B961" i="7"/>
  <c r="A961" i="7"/>
  <c r="AC961" i="7" s="1"/>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s="1"/>
  <c r="H957" i="7"/>
  <c r="G957" i="7"/>
  <c r="F957" i="7"/>
  <c r="E957" i="7"/>
  <c r="D957" i="7"/>
  <c r="C957" i="7"/>
  <c r="B957" i="7"/>
  <c r="A957" i="7"/>
  <c r="AC957" i="7" s="1"/>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s="1"/>
  <c r="H953" i="7"/>
  <c r="G953" i="7"/>
  <c r="F953" i="7"/>
  <c r="E953" i="7"/>
  <c r="D953" i="7"/>
  <c r="C953" i="7"/>
  <c r="B953" i="7"/>
  <c r="A953" i="7"/>
  <c r="AC953" i="7" s="1"/>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s="1"/>
  <c r="H949" i="7"/>
  <c r="G949" i="7"/>
  <c r="F949" i="7"/>
  <c r="E949" i="7"/>
  <c r="D949" i="7"/>
  <c r="C949" i="7"/>
  <c r="B949" i="7"/>
  <c r="A949" i="7"/>
  <c r="AC949" i="7" s="1"/>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s="1"/>
  <c r="H945" i="7"/>
  <c r="G945" i="7"/>
  <c r="F945" i="7"/>
  <c r="E945" i="7"/>
  <c r="D945" i="7"/>
  <c r="C945" i="7"/>
  <c r="B945" i="7"/>
  <c r="A945" i="7"/>
  <c r="AC945" i="7" s="1"/>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s="1"/>
  <c r="H941" i="7"/>
  <c r="G941" i="7"/>
  <c r="F941" i="7"/>
  <c r="E941" i="7"/>
  <c r="D941" i="7"/>
  <c r="C941" i="7"/>
  <c r="B941" i="7"/>
  <c r="A941" i="7"/>
  <c r="AC941" i="7" s="1"/>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s="1"/>
  <c r="H937" i="7"/>
  <c r="G937" i="7"/>
  <c r="F937" i="7"/>
  <c r="E937" i="7"/>
  <c r="D937" i="7"/>
  <c r="C937" i="7"/>
  <c r="B937" i="7"/>
  <c r="A937" i="7"/>
  <c r="AC937" i="7" s="1"/>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s="1"/>
  <c r="H933" i="7"/>
  <c r="G933" i="7"/>
  <c r="F933" i="7"/>
  <c r="E933" i="7"/>
  <c r="D933" i="7"/>
  <c r="C933" i="7"/>
  <c r="B933" i="7"/>
  <c r="A933" i="7"/>
  <c r="AC933" i="7" s="1"/>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s="1"/>
  <c r="H929" i="7"/>
  <c r="G929" i="7"/>
  <c r="F929" i="7"/>
  <c r="E929" i="7"/>
  <c r="D929" i="7"/>
  <c r="C929" i="7"/>
  <c r="B929" i="7"/>
  <c r="A929" i="7"/>
  <c r="AC929" i="7" s="1"/>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s="1"/>
  <c r="H925" i="7"/>
  <c r="G925" i="7"/>
  <c r="F925" i="7"/>
  <c r="E925" i="7"/>
  <c r="D925" i="7"/>
  <c r="C925" i="7"/>
  <c r="B925" i="7"/>
  <c r="A925" i="7"/>
  <c r="AC925" i="7" s="1"/>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s="1"/>
  <c r="H921" i="7"/>
  <c r="G921" i="7"/>
  <c r="F921" i="7"/>
  <c r="E921" i="7"/>
  <c r="D921" i="7"/>
  <c r="C921" i="7"/>
  <c r="B921" i="7"/>
  <c r="A921" i="7"/>
  <c r="AC921" i="7" s="1"/>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s="1"/>
  <c r="H917" i="7"/>
  <c r="G917" i="7"/>
  <c r="F917" i="7"/>
  <c r="E917" i="7"/>
  <c r="D917" i="7"/>
  <c r="C917" i="7"/>
  <c r="B917" i="7"/>
  <c r="A917" i="7"/>
  <c r="AC917" i="7" s="1"/>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AG915" i="7" s="1"/>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s="1"/>
  <c r="H913" i="7"/>
  <c r="G913" i="7"/>
  <c r="F913" i="7"/>
  <c r="E913" i="7"/>
  <c r="D913" i="7"/>
  <c r="C913" i="7"/>
  <c r="B913" i="7"/>
  <c r="A913" i="7"/>
  <c r="AC913" i="7" s="1"/>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AG911" i="7" s="1"/>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s="1"/>
  <c r="H909" i="7"/>
  <c r="G909" i="7"/>
  <c r="F909" i="7"/>
  <c r="E909" i="7"/>
  <c r="D909" i="7"/>
  <c r="C909" i="7"/>
  <c r="B909" i="7"/>
  <c r="A909" i="7"/>
  <c r="AC909" i="7" s="1"/>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AG907" i="7" s="1"/>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s="1"/>
  <c r="H905" i="7"/>
  <c r="G905" i="7"/>
  <c r="F905" i="7"/>
  <c r="E905" i="7"/>
  <c r="D905" i="7"/>
  <c r="C905" i="7"/>
  <c r="B905" i="7"/>
  <c r="A905" i="7"/>
  <c r="AC905" i="7" s="1"/>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AG903" i="7" s="1"/>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s="1"/>
  <c r="H901" i="7"/>
  <c r="G901" i="7"/>
  <c r="F901" i="7"/>
  <c r="E901" i="7"/>
  <c r="D901" i="7"/>
  <c r="C901" i="7"/>
  <c r="B901" i="7"/>
  <c r="A901" i="7"/>
  <c r="AC901" i="7" s="1"/>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AG899" i="7" s="1"/>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s="1"/>
  <c r="H897" i="7"/>
  <c r="G897" i="7"/>
  <c r="F897" i="7"/>
  <c r="E897" i="7"/>
  <c r="D897" i="7"/>
  <c r="C897" i="7"/>
  <c r="B897" i="7"/>
  <c r="A897" i="7"/>
  <c r="AC897" i="7" s="1"/>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AG895" i="7" s="1"/>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s="1"/>
  <c r="H893" i="7"/>
  <c r="G893" i="7"/>
  <c r="F893" i="7"/>
  <c r="E893" i="7"/>
  <c r="D893" i="7"/>
  <c r="C893" i="7"/>
  <c r="B893" i="7"/>
  <c r="A893" i="7"/>
  <c r="AC893" i="7" s="1"/>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AG891" i="7" s="1"/>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s="1"/>
  <c r="H889" i="7"/>
  <c r="G889" i="7"/>
  <c r="F889" i="7"/>
  <c r="E889" i="7"/>
  <c r="D889" i="7"/>
  <c r="C889" i="7"/>
  <c r="B889" i="7"/>
  <c r="A889" i="7"/>
  <c r="AC889" i="7" s="1"/>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AG887" i="7" s="1"/>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s="1"/>
  <c r="H885" i="7"/>
  <c r="G885" i="7"/>
  <c r="F885" i="7"/>
  <c r="E885" i="7"/>
  <c r="D885" i="7"/>
  <c r="C885" i="7"/>
  <c r="B885" i="7"/>
  <c r="A885" i="7"/>
  <c r="AC885" i="7" s="1"/>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AG883" i="7" s="1"/>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s="1"/>
  <c r="H881" i="7"/>
  <c r="G881" i="7"/>
  <c r="F881" i="7"/>
  <c r="E881" i="7"/>
  <c r="D881" i="7"/>
  <c r="C881" i="7"/>
  <c r="B881" i="7"/>
  <c r="A881" i="7"/>
  <c r="AC881" i="7" s="1"/>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AG879" i="7" s="1"/>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s="1"/>
  <c r="H877" i="7"/>
  <c r="G877" i="7"/>
  <c r="F877" i="7"/>
  <c r="E877" i="7"/>
  <c r="D877" i="7"/>
  <c r="C877" i="7"/>
  <c r="B877" i="7"/>
  <c r="A877" i="7"/>
  <c r="AC877" i="7" s="1"/>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AG875" i="7" s="1"/>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s="1"/>
  <c r="H873" i="7"/>
  <c r="G873" i="7"/>
  <c r="F873" i="7"/>
  <c r="E873" i="7"/>
  <c r="D873" i="7"/>
  <c r="C873" i="7"/>
  <c r="B873" i="7"/>
  <c r="A873" i="7"/>
  <c r="AC873" i="7" s="1"/>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AG871" i="7" s="1"/>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s="1"/>
  <c r="H869" i="7"/>
  <c r="G869" i="7"/>
  <c r="F869" i="7"/>
  <c r="E869" i="7"/>
  <c r="D869" i="7"/>
  <c r="C869" i="7"/>
  <c r="B869" i="7"/>
  <c r="A869" i="7"/>
  <c r="AC869" i="7" s="1"/>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AG867" i="7" s="1"/>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s="1"/>
  <c r="H865" i="7"/>
  <c r="G865" i="7"/>
  <c r="F865" i="7"/>
  <c r="E865" i="7"/>
  <c r="D865" i="7"/>
  <c r="C865" i="7"/>
  <c r="B865" i="7"/>
  <c r="A865" i="7"/>
  <c r="AC865" i="7" s="1"/>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AG863" i="7" s="1"/>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s="1"/>
  <c r="H861" i="7"/>
  <c r="G861" i="7"/>
  <c r="F861" i="7"/>
  <c r="E861" i="7"/>
  <c r="D861" i="7"/>
  <c r="C861" i="7"/>
  <c r="B861" i="7"/>
  <c r="A861" i="7"/>
  <c r="AC861" i="7" s="1"/>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AG859" i="7" s="1"/>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s="1"/>
  <c r="H857" i="7"/>
  <c r="G857" i="7"/>
  <c r="F857" i="7"/>
  <c r="E857" i="7"/>
  <c r="D857" i="7"/>
  <c r="C857" i="7"/>
  <c r="B857" i="7"/>
  <c r="A857" i="7"/>
  <c r="AC857" i="7" s="1"/>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AG855" i="7" s="1"/>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s="1"/>
  <c r="H853" i="7"/>
  <c r="G853" i="7"/>
  <c r="F853" i="7"/>
  <c r="E853" i="7"/>
  <c r="D853" i="7"/>
  <c r="C853" i="7"/>
  <c r="B853" i="7"/>
  <c r="A853" i="7"/>
  <c r="AC853" i="7" s="1"/>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AG851" i="7" s="1"/>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s="1"/>
  <c r="H849" i="7"/>
  <c r="G849" i="7"/>
  <c r="F849" i="7"/>
  <c r="E849" i="7"/>
  <c r="D849" i="7"/>
  <c r="C849" i="7"/>
  <c r="B849" i="7"/>
  <c r="A849" i="7"/>
  <c r="AC849" i="7" s="1"/>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AG847" i="7" s="1"/>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s="1"/>
  <c r="H845" i="7"/>
  <c r="G845" i="7"/>
  <c r="F845" i="7"/>
  <c r="E845" i="7"/>
  <c r="D845" i="7"/>
  <c r="C845" i="7"/>
  <c r="B845" i="7"/>
  <c r="A845" i="7"/>
  <c r="AC845" i="7" s="1"/>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AG843" i="7" s="1"/>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s="1"/>
  <c r="H841" i="7"/>
  <c r="G841" i="7"/>
  <c r="F841" i="7"/>
  <c r="E841" i="7"/>
  <c r="D841" i="7"/>
  <c r="C841" i="7"/>
  <c r="B841" i="7"/>
  <c r="A841" i="7"/>
  <c r="AC841" i="7" s="1"/>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AG839" i="7" s="1"/>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s="1"/>
  <c r="H837" i="7"/>
  <c r="G837" i="7"/>
  <c r="F837" i="7"/>
  <c r="E837" i="7"/>
  <c r="D837" i="7"/>
  <c r="C837" i="7"/>
  <c r="B837" i="7"/>
  <c r="A837" i="7"/>
  <c r="AC837" i="7" s="1"/>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AG835" i="7" s="1"/>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s="1"/>
  <c r="H833" i="7"/>
  <c r="G833" i="7"/>
  <c r="F833" i="7"/>
  <c r="E833" i="7"/>
  <c r="D833" i="7"/>
  <c r="C833" i="7"/>
  <c r="B833" i="7"/>
  <c r="A833" i="7"/>
  <c r="AC833" i="7" s="1"/>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AG831" i="7" s="1"/>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s="1"/>
  <c r="H829" i="7"/>
  <c r="G829" i="7"/>
  <c r="F829" i="7"/>
  <c r="E829" i="7"/>
  <c r="D829" i="7"/>
  <c r="C829" i="7"/>
  <c r="B829" i="7"/>
  <c r="A829" i="7"/>
  <c r="AC829" i="7" s="1"/>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AG827" i="7" s="1"/>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s="1"/>
  <c r="H825" i="7"/>
  <c r="G825" i="7"/>
  <c r="F825" i="7"/>
  <c r="E825" i="7"/>
  <c r="D825" i="7"/>
  <c r="C825" i="7"/>
  <c r="B825" i="7"/>
  <c r="A825" i="7"/>
  <c r="AC825" i="7" s="1"/>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AG823" i="7" s="1"/>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s="1"/>
  <c r="H821" i="7"/>
  <c r="G821" i="7"/>
  <c r="F821" i="7"/>
  <c r="E821" i="7"/>
  <c r="D821" i="7"/>
  <c r="C821" i="7"/>
  <c r="B821" i="7"/>
  <c r="A821" i="7"/>
  <c r="AC821" i="7" s="1"/>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AG819" i="7" s="1"/>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s="1"/>
  <c r="H817" i="7"/>
  <c r="G817" i="7"/>
  <c r="F817" i="7"/>
  <c r="E817" i="7"/>
  <c r="D817" i="7"/>
  <c r="C817" i="7"/>
  <c r="B817" i="7"/>
  <c r="A817" i="7"/>
  <c r="AC817" i="7" s="1"/>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AG815" i="7" s="1"/>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s="1"/>
  <c r="H813" i="7"/>
  <c r="G813" i="7"/>
  <c r="F813" i="7"/>
  <c r="E813" i="7"/>
  <c r="D813" i="7"/>
  <c r="C813" i="7"/>
  <c r="B813" i="7"/>
  <c r="A813" i="7"/>
  <c r="AC813" i="7" s="1"/>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AG811" i="7" s="1"/>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s="1"/>
  <c r="H809" i="7"/>
  <c r="G809" i="7"/>
  <c r="F809" i="7"/>
  <c r="E809" i="7"/>
  <c r="D809" i="7"/>
  <c r="C809" i="7"/>
  <c r="B809" i="7"/>
  <c r="A809" i="7"/>
  <c r="AC809" i="7" s="1"/>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AG807" i="7" s="1"/>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s="1"/>
  <c r="H805" i="7"/>
  <c r="G805" i="7"/>
  <c r="F805" i="7"/>
  <c r="E805" i="7"/>
  <c r="D805" i="7"/>
  <c r="C805" i="7"/>
  <c r="B805" i="7"/>
  <c r="A805" i="7"/>
  <c r="AC805" i="7" s="1"/>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AG803" i="7" s="1"/>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s="1"/>
  <c r="H801" i="7"/>
  <c r="G801" i="7"/>
  <c r="F801" i="7"/>
  <c r="E801" i="7"/>
  <c r="D801" i="7"/>
  <c r="C801" i="7"/>
  <c r="B801" i="7"/>
  <c r="A801" i="7"/>
  <c r="AC801" i="7" s="1"/>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AG799" i="7" s="1"/>
  <c r="D799" i="7"/>
  <c r="C799" i="7"/>
  <c r="AH799" i="7" s="1"/>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s="1"/>
  <c r="H797" i="7"/>
  <c r="G797" i="7"/>
  <c r="F797" i="7"/>
  <c r="E797" i="7"/>
  <c r="D797" i="7"/>
  <c r="C797" i="7"/>
  <c r="B797" i="7"/>
  <c r="A797" i="7"/>
  <c r="AC797" i="7" s="1"/>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AG795" i="7" s="1"/>
  <c r="D795" i="7"/>
  <c r="C795" i="7"/>
  <c r="AH795" i="7" s="1"/>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s="1"/>
  <c r="H793" i="7"/>
  <c r="G793" i="7"/>
  <c r="F793" i="7"/>
  <c r="E793" i="7"/>
  <c r="D793" i="7"/>
  <c r="C793" i="7"/>
  <c r="B793" i="7"/>
  <c r="A793" i="7"/>
  <c r="AC793" i="7" s="1"/>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AG791" i="7" s="1"/>
  <c r="D791" i="7"/>
  <c r="C791" i="7"/>
  <c r="AH791" i="7" s="1"/>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s="1"/>
  <c r="H789" i="7"/>
  <c r="G789" i="7"/>
  <c r="F789" i="7"/>
  <c r="E789" i="7"/>
  <c r="D789" i="7"/>
  <c r="C789" i="7"/>
  <c r="B789" i="7"/>
  <c r="A789" i="7"/>
  <c r="AC789" i="7" s="1"/>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AG787" i="7" s="1"/>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s="1"/>
  <c r="H785" i="7"/>
  <c r="G785" i="7"/>
  <c r="F785" i="7"/>
  <c r="E785" i="7"/>
  <c r="D785" i="7"/>
  <c r="C785" i="7"/>
  <c r="B785" i="7"/>
  <c r="A785" i="7"/>
  <c r="AC785" i="7" s="1"/>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AG783" i="7" s="1"/>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s="1"/>
  <c r="H781" i="7"/>
  <c r="G781" i="7"/>
  <c r="F781" i="7"/>
  <c r="E781" i="7"/>
  <c r="D781" i="7"/>
  <c r="C781" i="7"/>
  <c r="B781" i="7"/>
  <c r="A781" i="7"/>
  <c r="AC781" i="7" s="1"/>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AG779" i="7" s="1"/>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s="1"/>
  <c r="H777" i="7"/>
  <c r="G777" i="7"/>
  <c r="F777" i="7"/>
  <c r="E777" i="7"/>
  <c r="D777" i="7"/>
  <c r="C777" i="7"/>
  <c r="B777" i="7"/>
  <c r="A777" i="7"/>
  <c r="AC777" i="7" s="1"/>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AG775" i="7" s="1"/>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s="1"/>
  <c r="H773" i="7"/>
  <c r="G773" i="7"/>
  <c r="F773" i="7"/>
  <c r="E773" i="7"/>
  <c r="D773" i="7"/>
  <c r="C773" i="7"/>
  <c r="B773" i="7"/>
  <c r="A773" i="7"/>
  <c r="AC773" i="7" s="1"/>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AG771" i="7" s="1"/>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s="1"/>
  <c r="H769" i="7"/>
  <c r="G769" i="7"/>
  <c r="F769" i="7"/>
  <c r="E769" i="7"/>
  <c r="D769" i="7"/>
  <c r="C769" i="7"/>
  <c r="B769" i="7"/>
  <c r="A769" i="7"/>
  <c r="AC769" i="7" s="1"/>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AG767" i="7" s="1"/>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s="1"/>
  <c r="H765" i="7"/>
  <c r="G765" i="7"/>
  <c r="F765" i="7"/>
  <c r="E765" i="7"/>
  <c r="D765" i="7"/>
  <c r="C765" i="7"/>
  <c r="B765" i="7"/>
  <c r="A765" i="7"/>
  <c r="AC765" i="7" s="1"/>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AG763" i="7" s="1"/>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s="1"/>
  <c r="H761" i="7"/>
  <c r="G761" i="7"/>
  <c r="F761" i="7"/>
  <c r="E761" i="7"/>
  <c r="D761" i="7"/>
  <c r="C761" i="7"/>
  <c r="B761" i="7"/>
  <c r="A761" i="7"/>
  <c r="AC761" i="7" s="1"/>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AG759" i="7" s="1"/>
  <c r="D759" i="7"/>
  <c r="C759" i="7"/>
  <c r="AH759" i="7" s="1"/>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s="1"/>
  <c r="H757" i="7"/>
  <c r="G757" i="7"/>
  <c r="F757" i="7"/>
  <c r="E757" i="7"/>
  <c r="D757" i="7"/>
  <c r="C757" i="7"/>
  <c r="B757" i="7"/>
  <c r="A757" i="7"/>
  <c r="AC757" i="7" s="1"/>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AG755" i="7" s="1"/>
  <c r="D755" i="7"/>
  <c r="C755" i="7"/>
  <c r="AH755" i="7" s="1"/>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s="1"/>
  <c r="H753" i="7"/>
  <c r="G753" i="7"/>
  <c r="F753" i="7"/>
  <c r="E753" i="7"/>
  <c r="D753" i="7"/>
  <c r="C753" i="7"/>
  <c r="B753" i="7"/>
  <c r="A753" i="7"/>
  <c r="AC753" i="7" s="1"/>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AG751" i="7" s="1"/>
  <c r="D751" i="7"/>
  <c r="C751" i="7"/>
  <c r="AH751" i="7" s="1"/>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s="1"/>
  <c r="H749" i="7"/>
  <c r="G749" i="7"/>
  <c r="F749" i="7"/>
  <c r="E749" i="7"/>
  <c r="D749" i="7"/>
  <c r="C749" i="7"/>
  <c r="B749" i="7"/>
  <c r="A749" i="7"/>
  <c r="AC749" i="7" s="1"/>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AG747" i="7" s="1"/>
  <c r="D747" i="7"/>
  <c r="C747" i="7"/>
  <c r="AH747" i="7" s="1"/>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s="1"/>
  <c r="H745" i="7"/>
  <c r="G745" i="7"/>
  <c r="F745" i="7"/>
  <c r="E745" i="7"/>
  <c r="D745" i="7"/>
  <c r="C745" i="7"/>
  <c r="B745" i="7"/>
  <c r="A745" i="7"/>
  <c r="AC745" i="7" s="1"/>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AG743" i="7" s="1"/>
  <c r="D743" i="7"/>
  <c r="C743" i="7"/>
  <c r="AH743" i="7" s="1"/>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s="1"/>
  <c r="H741" i="7"/>
  <c r="G741" i="7"/>
  <c r="F741" i="7"/>
  <c r="E741" i="7"/>
  <c r="D741" i="7"/>
  <c r="C741" i="7"/>
  <c r="B741" i="7"/>
  <c r="A741" i="7"/>
  <c r="AC741" i="7" s="1"/>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AG739" i="7" s="1"/>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s="1"/>
  <c r="H737" i="7"/>
  <c r="G737" i="7"/>
  <c r="F737" i="7"/>
  <c r="E737" i="7"/>
  <c r="D737" i="7"/>
  <c r="C737" i="7"/>
  <c r="B737" i="7"/>
  <c r="A737" i="7"/>
  <c r="AC737" i="7" s="1"/>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AG735" i="7" s="1"/>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s="1"/>
  <c r="H733" i="7"/>
  <c r="G733" i="7"/>
  <c r="F733" i="7"/>
  <c r="E733" i="7"/>
  <c r="D733" i="7"/>
  <c r="C733" i="7"/>
  <c r="B733" i="7"/>
  <c r="A733" i="7"/>
  <c r="AC733" i="7" s="1"/>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AG731" i="7" s="1"/>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s="1"/>
  <c r="H729" i="7"/>
  <c r="G729" i="7"/>
  <c r="F729" i="7"/>
  <c r="E729" i="7"/>
  <c r="D729" i="7"/>
  <c r="C729" i="7"/>
  <c r="B729" i="7"/>
  <c r="A729" i="7"/>
  <c r="AC729" i="7" s="1"/>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AG727" i="7" s="1"/>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s="1"/>
  <c r="H725" i="7"/>
  <c r="G725" i="7"/>
  <c r="F725" i="7"/>
  <c r="E725" i="7"/>
  <c r="D725" i="7"/>
  <c r="C725" i="7"/>
  <c r="B725" i="7"/>
  <c r="A725" i="7"/>
  <c r="AC725" i="7" s="1"/>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AG723" i="7" s="1"/>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s="1"/>
  <c r="H721" i="7"/>
  <c r="G721" i="7"/>
  <c r="F721" i="7"/>
  <c r="E721" i="7"/>
  <c r="D721" i="7"/>
  <c r="C721" i="7"/>
  <c r="B721" i="7"/>
  <c r="A721" i="7"/>
  <c r="AC721" i="7" s="1"/>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AG719" i="7" s="1"/>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s="1"/>
  <c r="H717" i="7"/>
  <c r="G717" i="7"/>
  <c r="F717" i="7"/>
  <c r="E717" i="7"/>
  <c r="D717" i="7"/>
  <c r="C717" i="7"/>
  <c r="B717" i="7"/>
  <c r="A717" i="7"/>
  <c r="AC717" i="7" s="1"/>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AG715" i="7" s="1"/>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s="1"/>
  <c r="H713" i="7"/>
  <c r="G713" i="7"/>
  <c r="F713" i="7"/>
  <c r="E713" i="7"/>
  <c r="D713" i="7"/>
  <c r="C713" i="7"/>
  <c r="B713" i="7"/>
  <c r="A713" i="7"/>
  <c r="AC713" i="7" s="1"/>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AG711" i="7" s="1"/>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s="1"/>
  <c r="H709" i="7"/>
  <c r="G709" i="7"/>
  <c r="F709" i="7"/>
  <c r="E709" i="7"/>
  <c r="D709" i="7"/>
  <c r="C709" i="7"/>
  <c r="B709" i="7"/>
  <c r="A709" i="7"/>
  <c r="AC709" i="7" s="1"/>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AG707" i="7" s="1"/>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s="1"/>
  <c r="H705" i="7"/>
  <c r="G705" i="7"/>
  <c r="F705" i="7"/>
  <c r="E705" i="7"/>
  <c r="D705" i="7"/>
  <c r="C705" i="7"/>
  <c r="B705" i="7"/>
  <c r="A705" i="7"/>
  <c r="AC705" i="7" s="1"/>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AG703" i="7" s="1"/>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s="1"/>
  <c r="H701" i="7"/>
  <c r="G701" i="7"/>
  <c r="F701" i="7"/>
  <c r="E701" i="7"/>
  <c r="D701" i="7"/>
  <c r="C701" i="7"/>
  <c r="B701" i="7"/>
  <c r="A701" i="7"/>
  <c r="AC701" i="7" s="1"/>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AG699" i="7" s="1"/>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s="1"/>
  <c r="H697" i="7"/>
  <c r="G697" i="7"/>
  <c r="F697" i="7"/>
  <c r="E697" i="7"/>
  <c r="D697" i="7"/>
  <c r="C697" i="7"/>
  <c r="B697" i="7"/>
  <c r="A697" i="7"/>
  <c r="AC697" i="7" s="1"/>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AG695" i="7" s="1"/>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s="1"/>
  <c r="H693" i="7"/>
  <c r="G693" i="7"/>
  <c r="F693" i="7"/>
  <c r="E693" i="7"/>
  <c r="D693" i="7"/>
  <c r="C693" i="7"/>
  <c r="B693" i="7"/>
  <c r="A693" i="7"/>
  <c r="AC693" i="7" s="1"/>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AG691" i="7" s="1"/>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s="1"/>
  <c r="H689" i="7"/>
  <c r="G689" i="7"/>
  <c r="F689" i="7"/>
  <c r="E689" i="7"/>
  <c r="D689" i="7"/>
  <c r="C689" i="7"/>
  <c r="B689" i="7"/>
  <c r="A689" i="7"/>
  <c r="AC689" i="7" s="1"/>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AG687" i="7" s="1"/>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s="1"/>
  <c r="H685" i="7"/>
  <c r="G685" i="7"/>
  <c r="F685" i="7"/>
  <c r="E685" i="7"/>
  <c r="D685" i="7"/>
  <c r="C685" i="7"/>
  <c r="B685" i="7"/>
  <c r="A685" i="7"/>
  <c r="AC685" i="7" s="1"/>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AG683" i="7" s="1"/>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s="1"/>
  <c r="H681" i="7"/>
  <c r="G681" i="7"/>
  <c r="F681" i="7"/>
  <c r="E681" i="7"/>
  <c r="D681" i="7"/>
  <c r="C681" i="7"/>
  <c r="B681" i="7"/>
  <c r="A681" i="7"/>
  <c r="AC681" i="7" s="1"/>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AG679" i="7" s="1"/>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s="1"/>
  <c r="H677" i="7"/>
  <c r="G677" i="7"/>
  <c r="F677" i="7"/>
  <c r="E677" i="7"/>
  <c r="D677" i="7"/>
  <c r="C677" i="7"/>
  <c r="B677" i="7"/>
  <c r="A677" i="7"/>
  <c r="AC677" i="7" s="1"/>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AG675" i="7" s="1"/>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s="1"/>
  <c r="H673" i="7"/>
  <c r="G673" i="7"/>
  <c r="F673" i="7"/>
  <c r="E673" i="7"/>
  <c r="D673" i="7"/>
  <c r="C673" i="7"/>
  <c r="B673" i="7"/>
  <c r="A673" i="7"/>
  <c r="AC673" i="7" s="1"/>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AG671" i="7" s="1"/>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s="1"/>
  <c r="H669" i="7"/>
  <c r="G669" i="7"/>
  <c r="F669" i="7"/>
  <c r="E669" i="7"/>
  <c r="D669" i="7"/>
  <c r="C669" i="7"/>
  <c r="B669" i="7"/>
  <c r="A669" i="7"/>
  <c r="AC669" i="7" s="1"/>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AG667" i="7" s="1"/>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s="1"/>
  <c r="H665" i="7"/>
  <c r="G665" i="7"/>
  <c r="F665" i="7"/>
  <c r="E665" i="7"/>
  <c r="D665" i="7"/>
  <c r="C665" i="7"/>
  <c r="B665" i="7"/>
  <c r="A665" i="7"/>
  <c r="AC665" i="7" s="1"/>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AG663" i="7" s="1"/>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s="1"/>
  <c r="H661" i="7"/>
  <c r="G661" i="7"/>
  <c r="F661" i="7"/>
  <c r="E661" i="7"/>
  <c r="D661" i="7"/>
  <c r="C661" i="7"/>
  <c r="B661" i="7"/>
  <c r="A661" i="7"/>
  <c r="AC661" i="7" s="1"/>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AG659" i="7" s="1"/>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s="1"/>
  <c r="H657" i="7"/>
  <c r="G657" i="7"/>
  <c r="F657" i="7"/>
  <c r="E657" i="7"/>
  <c r="D657" i="7"/>
  <c r="C657" i="7"/>
  <c r="B657" i="7"/>
  <c r="A657" i="7"/>
  <c r="AC657" i="7" s="1"/>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AG655" i="7" s="1"/>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s="1"/>
  <c r="H653" i="7"/>
  <c r="G653" i="7"/>
  <c r="F653" i="7"/>
  <c r="E653" i="7"/>
  <c r="D653" i="7"/>
  <c r="C653" i="7"/>
  <c r="B653" i="7"/>
  <c r="A653" i="7"/>
  <c r="AC653" i="7" s="1"/>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AG651" i="7" s="1"/>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s="1"/>
  <c r="H649" i="7"/>
  <c r="G649" i="7"/>
  <c r="F649" i="7"/>
  <c r="E649" i="7"/>
  <c r="D649" i="7"/>
  <c r="C649" i="7"/>
  <c r="B649" i="7"/>
  <c r="A649" i="7"/>
  <c r="AC649" i="7" s="1"/>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AG647" i="7" s="1"/>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s="1"/>
  <c r="H645" i="7"/>
  <c r="G645" i="7"/>
  <c r="F645" i="7"/>
  <c r="E645" i="7"/>
  <c r="D645" i="7"/>
  <c r="C645" i="7"/>
  <c r="B645" i="7"/>
  <c r="A645" i="7"/>
  <c r="AC645" i="7" s="1"/>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AG643" i="7" s="1"/>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s="1"/>
  <c r="H641" i="7"/>
  <c r="G641" i="7"/>
  <c r="F641" i="7"/>
  <c r="E641" i="7"/>
  <c r="D641" i="7"/>
  <c r="C641" i="7"/>
  <c r="B641" i="7"/>
  <c r="A641" i="7"/>
  <c r="AC641" i="7" s="1"/>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AG639" i="7" s="1"/>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s="1"/>
  <c r="H637" i="7"/>
  <c r="G637" i="7"/>
  <c r="F637" i="7"/>
  <c r="E637" i="7"/>
  <c r="D637" i="7"/>
  <c r="C637" i="7"/>
  <c r="B637" i="7"/>
  <c r="A637" i="7"/>
  <c r="AC637" i="7" s="1"/>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AG635" i="7" s="1"/>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s="1"/>
  <c r="H633" i="7"/>
  <c r="G633" i="7"/>
  <c r="F633" i="7"/>
  <c r="E633" i="7"/>
  <c r="D633" i="7"/>
  <c r="C633" i="7"/>
  <c r="B633" i="7"/>
  <c r="A633" i="7"/>
  <c r="AC633" i="7" s="1"/>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AG631" i="7" s="1"/>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s="1"/>
  <c r="H629" i="7"/>
  <c r="G629" i="7"/>
  <c r="F629" i="7"/>
  <c r="E629" i="7"/>
  <c r="D629" i="7"/>
  <c r="C629" i="7"/>
  <c r="B629" i="7"/>
  <c r="A629" i="7"/>
  <c r="AC629" i="7" s="1"/>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AG627" i="7" s="1"/>
  <c r="D627" i="7"/>
  <c r="C627" i="7"/>
  <c r="AH627" i="7" s="1"/>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s="1"/>
  <c r="H625" i="7"/>
  <c r="G625" i="7"/>
  <c r="F625" i="7"/>
  <c r="E625" i="7"/>
  <c r="D625" i="7"/>
  <c r="C625" i="7"/>
  <c r="B625" i="7"/>
  <c r="A625" i="7"/>
  <c r="AC625" i="7" s="1"/>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AG623" i="7" s="1"/>
  <c r="D623" i="7"/>
  <c r="C623" i="7"/>
  <c r="AH623" i="7" s="1"/>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s="1"/>
  <c r="H621" i="7"/>
  <c r="G621" i="7"/>
  <c r="F621" i="7"/>
  <c r="E621" i="7"/>
  <c r="D621" i="7"/>
  <c r="C621" i="7"/>
  <c r="B621" i="7"/>
  <c r="A621" i="7"/>
  <c r="AC621" i="7" s="1"/>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AG619" i="7" s="1"/>
  <c r="D619" i="7"/>
  <c r="C619" i="7"/>
  <c r="AH619" i="7" s="1"/>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s="1"/>
  <c r="H617" i="7"/>
  <c r="G617" i="7"/>
  <c r="F617" i="7"/>
  <c r="E617" i="7"/>
  <c r="D617" i="7"/>
  <c r="C617" i="7"/>
  <c r="B617" i="7"/>
  <c r="A617" i="7"/>
  <c r="AC617" i="7" s="1"/>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AG615" i="7" s="1"/>
  <c r="D615" i="7"/>
  <c r="C615" i="7"/>
  <c r="AH615" i="7" s="1"/>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s="1"/>
  <c r="H613" i="7"/>
  <c r="G613" i="7"/>
  <c r="F613" i="7"/>
  <c r="E613" i="7"/>
  <c r="D613" i="7"/>
  <c r="C613" i="7"/>
  <c r="B613" i="7"/>
  <c r="A613" i="7"/>
  <c r="AC613" i="7" s="1"/>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AG611" i="7" s="1"/>
  <c r="D611" i="7"/>
  <c r="C611" i="7"/>
  <c r="AH611" i="7" s="1"/>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s="1"/>
  <c r="H609" i="7"/>
  <c r="G609" i="7"/>
  <c r="F609" i="7"/>
  <c r="E609" i="7"/>
  <c r="D609" i="7"/>
  <c r="C609" i="7"/>
  <c r="B609" i="7"/>
  <c r="A609" i="7"/>
  <c r="AC609" i="7" s="1"/>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AG607" i="7" s="1"/>
  <c r="D607" i="7"/>
  <c r="C607" i="7"/>
  <c r="AH607" i="7" s="1"/>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s="1"/>
  <c r="H605" i="7"/>
  <c r="G605" i="7"/>
  <c r="F605" i="7"/>
  <c r="E605" i="7"/>
  <c r="D605" i="7"/>
  <c r="C605" i="7"/>
  <c r="B605" i="7"/>
  <c r="A605" i="7"/>
  <c r="AC605" i="7" s="1"/>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AG603" i="7" s="1"/>
  <c r="D603" i="7"/>
  <c r="C603" i="7"/>
  <c r="AH603" i="7" s="1"/>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s="1"/>
  <c r="H601" i="7"/>
  <c r="G601" i="7"/>
  <c r="F601" i="7"/>
  <c r="E601" i="7"/>
  <c r="D601" i="7"/>
  <c r="C601" i="7"/>
  <c r="B601" i="7"/>
  <c r="A601" i="7"/>
  <c r="AC601" i="7" s="1"/>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AG599" i="7" s="1"/>
  <c r="D599" i="7"/>
  <c r="C599" i="7"/>
  <c r="AH599" i="7" s="1"/>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s="1"/>
  <c r="H597" i="7"/>
  <c r="G597" i="7"/>
  <c r="F597" i="7"/>
  <c r="E597" i="7"/>
  <c r="D597" i="7"/>
  <c r="C597" i="7"/>
  <c r="B597" i="7"/>
  <c r="A597" i="7"/>
  <c r="AC597" i="7" s="1"/>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AG595" i="7" s="1"/>
  <c r="D595" i="7"/>
  <c r="C595" i="7"/>
  <c r="AH595" i="7" s="1"/>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s="1"/>
  <c r="H593" i="7"/>
  <c r="G593" i="7"/>
  <c r="F593" i="7"/>
  <c r="E593" i="7"/>
  <c r="D593" i="7"/>
  <c r="C593" i="7"/>
  <c r="B593" i="7"/>
  <c r="A593" i="7"/>
  <c r="AC593" i="7" s="1"/>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AG591" i="7" s="1"/>
  <c r="D591" i="7"/>
  <c r="C591" i="7"/>
  <c r="AH591" i="7" s="1"/>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s="1"/>
  <c r="H589" i="7"/>
  <c r="G589" i="7"/>
  <c r="F589" i="7"/>
  <c r="E589" i="7"/>
  <c r="D589" i="7"/>
  <c r="C589" i="7"/>
  <c r="B589" i="7"/>
  <c r="A589" i="7"/>
  <c r="AC589" i="7" s="1"/>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AG587" i="7" s="1"/>
  <c r="D587" i="7"/>
  <c r="C587" i="7"/>
  <c r="AH587" i="7" s="1"/>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s="1"/>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AG583" i="7" s="1"/>
  <c r="D583" i="7"/>
  <c r="C583" i="7"/>
  <c r="AH583" i="7" s="1"/>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AG579" i="7" s="1"/>
  <c r="D579" i="7"/>
  <c r="C579" i="7"/>
  <c r="AH579" i="7" s="1"/>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AG575" i="7" s="1"/>
  <c r="D575" i="7"/>
  <c r="C575" i="7"/>
  <c r="AH575" i="7" s="1"/>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AG571" i="7" s="1"/>
  <c r="D571" i="7"/>
  <c r="C571" i="7"/>
  <c r="AH571" i="7" s="1"/>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AC569" i="7" s="1"/>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AG567" i="7" s="1"/>
  <c r="D567" i="7"/>
  <c r="C567" i="7"/>
  <c r="AH567" i="7" s="1"/>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s="1"/>
  <c r="H565" i="7"/>
  <c r="G565" i="7"/>
  <c r="F565" i="7"/>
  <c r="E565" i="7"/>
  <c r="D565" i="7"/>
  <c r="C565" i="7"/>
  <c r="B565" i="7"/>
  <c r="A565" i="7"/>
  <c r="AC565" i="7" s="1"/>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AG563" i="7" s="1"/>
  <c r="D563" i="7"/>
  <c r="C563" i="7"/>
  <c r="AH563" i="7" s="1"/>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s="1"/>
  <c r="H561" i="7"/>
  <c r="G561" i="7"/>
  <c r="F561" i="7"/>
  <c r="E561" i="7"/>
  <c r="D561" i="7"/>
  <c r="C561" i="7"/>
  <c r="B561" i="7"/>
  <c r="A561" i="7"/>
  <c r="AC561" i="7" s="1"/>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AG559" i="7" s="1"/>
  <c r="D559" i="7"/>
  <c r="C559" i="7"/>
  <c r="AH559" i="7" s="1"/>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s="1"/>
  <c r="H557" i="7"/>
  <c r="G557" i="7"/>
  <c r="F557" i="7"/>
  <c r="E557" i="7"/>
  <c r="D557" i="7"/>
  <c r="C557" i="7"/>
  <c r="B557" i="7"/>
  <c r="A557" i="7"/>
  <c r="AC557" i="7" s="1"/>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AG555" i="7" s="1"/>
  <c r="D555" i="7"/>
  <c r="C555" i="7"/>
  <c r="AH555" i="7" s="1"/>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s="1"/>
  <c r="H553" i="7"/>
  <c r="G553" i="7"/>
  <c r="F553" i="7"/>
  <c r="E553" i="7"/>
  <c r="D553" i="7"/>
  <c r="C553" i="7"/>
  <c r="B553" i="7"/>
  <c r="A553" i="7"/>
  <c r="AC553" i="7" s="1"/>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AG551" i="7" s="1"/>
  <c r="D551" i="7"/>
  <c r="C551" i="7"/>
  <c r="AH551" i="7" s="1"/>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s="1"/>
  <c r="H549" i="7"/>
  <c r="G549" i="7"/>
  <c r="F549" i="7"/>
  <c r="E549" i="7"/>
  <c r="D549" i="7"/>
  <c r="C549" i="7"/>
  <c r="B549" i="7"/>
  <c r="A549" i="7"/>
  <c r="AC549" i="7" s="1"/>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AG547" i="7" s="1"/>
  <c r="D547" i="7"/>
  <c r="C547" i="7"/>
  <c r="AH547" i="7" s="1"/>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AG543" i="7" s="1"/>
  <c r="D543" i="7"/>
  <c r="C543" i="7"/>
  <c r="AH543" i="7" s="1"/>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AG539" i="7" s="1"/>
  <c r="D539" i="7"/>
  <c r="C539" i="7"/>
  <c r="AH539" i="7" s="1"/>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AG535" i="7" s="1"/>
  <c r="D535" i="7"/>
  <c r="C535" i="7"/>
  <c r="AH535" i="7" s="1"/>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AG531" i="7" s="1"/>
  <c r="D531" i="7"/>
  <c r="C531" i="7"/>
  <c r="AH531" i="7" s="1"/>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AG527" i="7" s="1"/>
  <c r="D527" i="7"/>
  <c r="C527" i="7"/>
  <c r="AH527" i="7" s="1"/>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AG523" i="7" s="1"/>
  <c r="D523" i="7"/>
  <c r="C523" i="7"/>
  <c r="AH523" i="7" s="1"/>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AG519" i="7" s="1"/>
  <c r="D519" i="7"/>
  <c r="C519" i="7"/>
  <c r="AH519" i="7" s="1"/>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AG515" i="7" s="1"/>
  <c r="D515" i="7"/>
  <c r="C515" i="7"/>
  <c r="AH515" i="7" s="1"/>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AG511" i="7" s="1"/>
  <c r="D511" i="7"/>
  <c r="C511" i="7"/>
  <c r="AH511" i="7" s="1"/>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AG507" i="7" s="1"/>
  <c r="D507" i="7"/>
  <c r="C507" i="7"/>
  <c r="AH507" i="7" s="1"/>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AG503" i="7" s="1"/>
  <c r="D503" i="7"/>
  <c r="C503" i="7"/>
  <c r="AH503" i="7" s="1"/>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AG499" i="7" s="1"/>
  <c r="D499" i="7"/>
  <c r="C499" i="7"/>
  <c r="AH499" i="7" s="1"/>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AG495" i="7" s="1"/>
  <c r="D495" i="7"/>
  <c r="C495" i="7"/>
  <c r="AH495" i="7" s="1"/>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AG491" i="7" s="1"/>
  <c r="D491" i="7"/>
  <c r="C491" i="7"/>
  <c r="AH491" i="7" s="1"/>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AG487" i="7" s="1"/>
  <c r="D487" i="7"/>
  <c r="C487" i="7"/>
  <c r="AH487" i="7" s="1"/>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AG483" i="7" s="1"/>
  <c r="D483" i="7"/>
  <c r="C483" i="7"/>
  <c r="AH483" i="7" s="1"/>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AG479" i="7" s="1"/>
  <c r="D479" i="7"/>
  <c r="C479" i="7"/>
  <c r="AH479" i="7" s="1"/>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AG475" i="7" s="1"/>
  <c r="D475" i="7"/>
  <c r="C475" i="7"/>
  <c r="AH475" i="7" s="1"/>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AG471" i="7" s="1"/>
  <c r="D471" i="7"/>
  <c r="C471" i="7"/>
  <c r="AH471" i="7" s="1"/>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AG467" i="7" s="1"/>
  <c r="D467" i="7"/>
  <c r="C467" i="7"/>
  <c r="AH467" i="7" s="1"/>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AG463" i="7" s="1"/>
  <c r="D463" i="7"/>
  <c r="C463" i="7"/>
  <c r="AH463" i="7" s="1"/>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AG459" i="7" s="1"/>
  <c r="D459" i="7"/>
  <c r="C459" i="7"/>
  <c r="AH459" i="7" s="1"/>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AG455" i="7" s="1"/>
  <c r="D455" i="7"/>
  <c r="C455" i="7"/>
  <c r="AH455" i="7" s="1"/>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AG451" i="7" s="1"/>
  <c r="D451" i="7"/>
  <c r="C451" i="7"/>
  <c r="AH451" i="7" s="1"/>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AG447" i="7" s="1"/>
  <c r="D447" i="7"/>
  <c r="C447" i="7"/>
  <c r="AH447" i="7" s="1"/>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AG443" i="7" s="1"/>
  <c r="D443" i="7"/>
  <c r="C443" i="7"/>
  <c r="AH443" i="7" s="1"/>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AG439" i="7" s="1"/>
  <c r="D439" i="7"/>
  <c r="C439" i="7"/>
  <c r="AH439" i="7" s="1"/>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AG435" i="7" s="1"/>
  <c r="D435" i="7"/>
  <c r="C435" i="7"/>
  <c r="AH435" i="7" s="1"/>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AG431" i="7" s="1"/>
  <c r="D431" i="7"/>
  <c r="C431" i="7"/>
  <c r="AH431" i="7" s="1"/>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AG427" i="7" s="1"/>
  <c r="D427" i="7"/>
  <c r="C427" i="7"/>
  <c r="AH427" i="7" s="1"/>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AG423" i="7" s="1"/>
  <c r="D423" i="7"/>
  <c r="C423" i="7"/>
  <c r="AH423" i="7" s="1"/>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AG419" i="7" s="1"/>
  <c r="D419" i="7"/>
  <c r="C419" i="7"/>
  <c r="AH419" i="7" s="1"/>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AG415" i="7" s="1"/>
  <c r="D415" i="7"/>
  <c r="C415" i="7"/>
  <c r="AH415" i="7" s="1"/>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AG411" i="7" s="1"/>
  <c r="D411" i="7"/>
  <c r="C411" i="7"/>
  <c r="AH411" i="7" s="1"/>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AG407" i="7" s="1"/>
  <c r="D407" i="7"/>
  <c r="C407" i="7"/>
  <c r="AH407" i="7" s="1"/>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AG403" i="7" s="1"/>
  <c r="D403" i="7"/>
  <c r="C403" i="7"/>
  <c r="AH403" i="7" s="1"/>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AG399" i="7" s="1"/>
  <c r="D399" i="7"/>
  <c r="C399" i="7"/>
  <c r="AH399" i="7" s="1"/>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AG395" i="7" s="1"/>
  <c r="D395" i="7"/>
  <c r="C395" i="7"/>
  <c r="AH395" i="7" s="1"/>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AG391" i="7" s="1"/>
  <c r="D391" i="7"/>
  <c r="C391" i="7"/>
  <c r="AH391" i="7" s="1"/>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AG387" i="7" s="1"/>
  <c r="D387" i="7"/>
  <c r="C387" i="7"/>
  <c r="AH387" i="7" s="1"/>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AG383" i="7" s="1"/>
  <c r="D383" i="7"/>
  <c r="C383" i="7"/>
  <c r="AH383" i="7" s="1"/>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AG379" i="7" s="1"/>
  <c r="D379" i="7"/>
  <c r="C379" i="7"/>
  <c r="AH379" i="7" s="1"/>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AG375" i="7" s="1"/>
  <c r="D375" i="7"/>
  <c r="C375" i="7"/>
  <c r="AH375" i="7" s="1"/>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AG371" i="7" s="1"/>
  <c r="D371" i="7"/>
  <c r="C371" i="7"/>
  <c r="AH371" i="7" s="1"/>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AG367" i="7" s="1"/>
  <c r="D367" i="7"/>
  <c r="C367" i="7"/>
  <c r="AH367" i="7" s="1"/>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AG363" i="7" s="1"/>
  <c r="D363" i="7"/>
  <c r="C363" i="7"/>
  <c r="AH363" i="7" s="1"/>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AG359" i="7" s="1"/>
  <c r="D359" i="7"/>
  <c r="C359" i="7"/>
  <c r="AH359" i="7" s="1"/>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AG355" i="7" s="1"/>
  <c r="D355" i="7"/>
  <c r="C355" i="7"/>
  <c r="AH355" i="7" s="1"/>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AG351" i="7" s="1"/>
  <c r="D351" i="7"/>
  <c r="C351" i="7"/>
  <c r="AH351" i="7" s="1"/>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AG347" i="7" s="1"/>
  <c r="D347" i="7"/>
  <c r="C347" i="7"/>
  <c r="AH347" i="7" s="1"/>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AG343" i="7" s="1"/>
  <c r="D343" i="7"/>
  <c r="C343" i="7"/>
  <c r="AH343" i="7" s="1"/>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AG339" i="7" s="1"/>
  <c r="D339" i="7"/>
  <c r="C339" i="7"/>
  <c r="AH339" i="7" s="1"/>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AG335" i="7" s="1"/>
  <c r="D335" i="7"/>
  <c r="C335" i="7"/>
  <c r="AH335" i="7" s="1"/>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AG331" i="7" s="1"/>
  <c r="D331" i="7"/>
  <c r="C331" i="7"/>
  <c r="AH331" i="7" s="1"/>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AG327" i="7" s="1"/>
  <c r="D327" i="7"/>
  <c r="C327" i="7"/>
  <c r="AH327" i="7" s="1"/>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AG323" i="7" s="1"/>
  <c r="D323" i="7"/>
  <c r="C323" i="7"/>
  <c r="AH323" i="7" s="1"/>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AG319" i="7" s="1"/>
  <c r="D319" i="7"/>
  <c r="C319" i="7"/>
  <c r="AH319" i="7" s="1"/>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AC317" i="7" s="1"/>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AG315" i="7" s="1"/>
  <c r="D315" i="7"/>
  <c r="C315" i="7"/>
  <c r="AH315" i="7" s="1"/>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AG311" i="7" s="1"/>
  <c r="D311" i="7"/>
  <c r="C311" i="7"/>
  <c r="AH311" i="7" s="1"/>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AG307" i="7" s="1"/>
  <c r="D307" i="7"/>
  <c r="C307" i="7"/>
  <c r="AH307" i="7" s="1"/>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AG303" i="7" s="1"/>
  <c r="D303" i="7"/>
  <c r="C303" i="7"/>
  <c r="AH303" i="7" s="1"/>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AG299" i="7" s="1"/>
  <c r="D299" i="7"/>
  <c r="C299" i="7"/>
  <c r="AH299" i="7" s="1"/>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AG295" i="7" s="1"/>
  <c r="D295" i="7"/>
  <c r="C295" i="7"/>
  <c r="AH295" i="7" s="1"/>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AG291" i="7" s="1"/>
  <c r="D291" i="7"/>
  <c r="C291" i="7"/>
  <c r="AH291" i="7" s="1"/>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AG287" i="7" s="1"/>
  <c r="D287" i="7"/>
  <c r="C287" i="7"/>
  <c r="AH287" i="7" s="1"/>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AG283" i="7" s="1"/>
  <c r="D283" i="7"/>
  <c r="C283" i="7"/>
  <c r="AH283" i="7" s="1"/>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AG279" i="7" s="1"/>
  <c r="D279" i="7"/>
  <c r="C279" i="7"/>
  <c r="AH279" i="7" s="1"/>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AG275" i="7" s="1"/>
  <c r="D275" i="7"/>
  <c r="C275" i="7"/>
  <c r="AH275" i="7" s="1"/>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AG271" i="7" s="1"/>
  <c r="D271" i="7"/>
  <c r="C271" i="7"/>
  <c r="AH271" i="7" s="1"/>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AG267" i="7" s="1"/>
  <c r="D267" i="7"/>
  <c r="C267" i="7"/>
  <c r="AH267" i="7" s="1"/>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AG263" i="7" s="1"/>
  <c r="D263" i="7"/>
  <c r="C263" i="7"/>
  <c r="AH263" i="7" s="1"/>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AG259" i="7" s="1"/>
  <c r="D259" i="7"/>
  <c r="C259" i="7"/>
  <c r="AH259" i="7" s="1"/>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AG255" i="7" s="1"/>
  <c r="D255" i="7"/>
  <c r="C255" i="7"/>
  <c r="AH255" i="7" s="1"/>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AG251" i="7" s="1"/>
  <c r="D251" i="7"/>
  <c r="C251" i="7"/>
  <c r="AH251" i="7" s="1"/>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AG247" i="7" s="1"/>
  <c r="D247" i="7"/>
  <c r="C247" i="7"/>
  <c r="AH247" i="7" s="1"/>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AG243" i="7" s="1"/>
  <c r="D243" i="7"/>
  <c r="C243" i="7"/>
  <c r="AH243" i="7" s="1"/>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AG239" i="7" s="1"/>
  <c r="D239" i="7"/>
  <c r="C239" i="7"/>
  <c r="AH239" i="7" s="1"/>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AG235" i="7" s="1"/>
  <c r="D235" i="7"/>
  <c r="C235" i="7"/>
  <c r="AH235" i="7" s="1"/>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AG231" i="7" s="1"/>
  <c r="D231" i="7"/>
  <c r="C231" i="7"/>
  <c r="AH231" i="7" s="1"/>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AG227" i="7" s="1"/>
  <c r="D227" i="7"/>
  <c r="C227" i="7"/>
  <c r="AH227" i="7" s="1"/>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AG223" i="7" s="1"/>
  <c r="D223" i="7"/>
  <c r="C223" i="7"/>
  <c r="AH223" i="7" s="1"/>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AG219" i="7" s="1"/>
  <c r="D219" i="7"/>
  <c r="C219" i="7"/>
  <c r="AH219" i="7" s="1"/>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AG215" i="7" s="1"/>
  <c r="D215" i="7"/>
  <c r="C215" i="7"/>
  <c r="AH215" i="7" s="1"/>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AG211" i="7" s="1"/>
  <c r="D211" i="7"/>
  <c r="C211" i="7"/>
  <c r="AH211" i="7" s="1"/>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AG207" i="7" s="1"/>
  <c r="D207" i="7"/>
  <c r="C207" i="7"/>
  <c r="AH207" i="7" s="1"/>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AG203" i="7" s="1"/>
  <c r="D203" i="7"/>
  <c r="C203" i="7"/>
  <c r="AH203" i="7" s="1"/>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AG199" i="7" s="1"/>
  <c r="D199" i="7"/>
  <c r="C199" i="7"/>
  <c r="AH199" i="7" s="1"/>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AG195" i="7" s="1"/>
  <c r="D195" i="7"/>
  <c r="C195" i="7"/>
  <c r="AH195" i="7" s="1"/>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AG191" i="7" s="1"/>
  <c r="D191" i="7"/>
  <c r="C191" i="7"/>
  <c r="AH191" i="7" s="1"/>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AG187" i="7" s="1"/>
  <c r="D187" i="7"/>
  <c r="C187" i="7"/>
  <c r="AH187" i="7" s="1"/>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AG183" i="7" s="1"/>
  <c r="D183" i="7"/>
  <c r="C183" i="7"/>
  <c r="AH183" i="7" s="1"/>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AG179" i="7" s="1"/>
  <c r="D179" i="7"/>
  <c r="C179" i="7"/>
  <c r="AH179" i="7" s="1"/>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AG175" i="7" s="1"/>
  <c r="D175" i="7"/>
  <c r="C175" i="7"/>
  <c r="AH175" i="7" s="1"/>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AG171" i="7" s="1"/>
  <c r="D171" i="7"/>
  <c r="C171" i="7"/>
  <c r="AH171" i="7" s="1"/>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AG167" i="7" s="1"/>
  <c r="D167" i="7"/>
  <c r="C167" i="7"/>
  <c r="AH167" i="7" s="1"/>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AG163" i="7" s="1"/>
  <c r="D163" i="7"/>
  <c r="C163" i="7"/>
  <c r="AH163" i="7" s="1"/>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AG159" i="7" s="1"/>
  <c r="D159" i="7"/>
  <c r="C159" i="7"/>
  <c r="AH159" i="7" s="1"/>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AG155" i="7" s="1"/>
  <c r="D155" i="7"/>
  <c r="C155" i="7"/>
  <c r="AH155" i="7" s="1"/>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AG151" i="7" s="1"/>
  <c r="D151" i="7"/>
  <c r="C151" i="7"/>
  <c r="AH151" i="7" s="1"/>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AG147" i="7" s="1"/>
  <c r="D147" i="7"/>
  <c r="C147" i="7"/>
  <c r="AH147" i="7" s="1"/>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AG143" i="7" s="1"/>
  <c r="D143" i="7"/>
  <c r="C143" i="7"/>
  <c r="AH143" i="7" s="1"/>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AG139" i="7" s="1"/>
  <c r="D139" i="7"/>
  <c r="C139" i="7"/>
  <c r="AH139" i="7" s="1"/>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AG135" i="7" s="1"/>
  <c r="D135" i="7"/>
  <c r="C135" i="7"/>
  <c r="AH135" i="7" s="1"/>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AG131" i="7" s="1"/>
  <c r="D131" i="7"/>
  <c r="C131" i="7"/>
  <c r="AH131" i="7" s="1"/>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AG127" i="7" s="1"/>
  <c r="D127" i="7"/>
  <c r="C127" i="7"/>
  <c r="AH127" i="7" s="1"/>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AG123" i="7" s="1"/>
  <c r="D123" i="7"/>
  <c r="C123" i="7"/>
  <c r="AH123" i="7" s="1"/>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AG119" i="7" s="1"/>
  <c r="D119" i="7"/>
  <c r="C119" i="7"/>
  <c r="AH119" i="7" s="1"/>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AG115" i="7" s="1"/>
  <c r="D115" i="7"/>
  <c r="C115" i="7"/>
  <c r="AH115" i="7" s="1"/>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AH111" i="7" s="1"/>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AH107" i="7" s="1"/>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AH103" i="7" s="1"/>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AH99" i="7" s="1"/>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AH95" i="7" s="1"/>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AH91" i="7" s="1"/>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AH87" i="7" s="1"/>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AH83" i="7" s="1"/>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AG79" i="7" s="1"/>
  <c r="D79" i="7"/>
  <c r="C79" i="7"/>
  <c r="AH79" i="7" s="1"/>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AG75" i="7" s="1"/>
  <c r="D75" i="7"/>
  <c r="C75" i="7"/>
  <c r="AH75" i="7" s="1"/>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AG71" i="7" s="1"/>
  <c r="D71" i="7"/>
  <c r="C71" i="7"/>
  <c r="AH71" i="7" s="1"/>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AG67" i="7" s="1"/>
  <c r="D67" i="7"/>
  <c r="C67" i="7"/>
  <c r="AH67" i="7" s="1"/>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AG63" i="7" s="1"/>
  <c r="D63" i="7"/>
  <c r="C63" i="7"/>
  <c r="AH63" i="7" s="1"/>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AG59" i="7" s="1"/>
  <c r="D59" i="7"/>
  <c r="C59" i="7"/>
  <c r="AH59" i="7" s="1"/>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AG55" i="7" s="1"/>
  <c r="D55" i="7"/>
  <c r="C55" i="7"/>
  <c r="AH55" i="7" s="1"/>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AG51" i="7" s="1"/>
  <c r="D51" i="7"/>
  <c r="C51" i="7"/>
  <c r="AH51" i="7" s="1"/>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AG43" i="7" s="1"/>
  <c r="D43" i="7"/>
  <c r="C43" i="7"/>
  <c r="AH43" i="7" s="1"/>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AG39" i="7" s="1"/>
  <c r="D39" i="7"/>
  <c r="C39" i="7"/>
  <c r="AH39" i="7" s="1"/>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AG35" i="7" s="1"/>
  <c r="D35" i="7"/>
  <c r="C35" i="7"/>
  <c r="AH35" i="7" s="1"/>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AG31" i="7" s="1"/>
  <c r="D31" i="7"/>
  <c r="C31" i="7"/>
  <c r="AH31" i="7" s="1"/>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AG27" i="7" s="1"/>
  <c r="D27" i="7"/>
  <c r="C27" i="7"/>
  <c r="AH27" i="7" s="1"/>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AG23" i="7" s="1"/>
  <c r="D23" i="7"/>
  <c r="C23" i="7"/>
  <c r="AH23" i="7" s="1"/>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AG19" i="7" s="1"/>
  <c r="D19" i="7"/>
  <c r="C19" i="7"/>
  <c r="AH19" i="7" s="1"/>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AG15" i="7" s="1"/>
  <c r="D15" i="7"/>
  <c r="C15" i="7"/>
  <c r="AH15" i="7" s="1"/>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AH11" i="7" s="1"/>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AH7" i="7" s="1"/>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Q37" i="4" s="1"/>
  <c r="M4" i="7"/>
  <c r="K4" i="7"/>
  <c r="H4" i="7"/>
  <c r="G4" i="7"/>
  <c r="F4" i="7"/>
  <c r="E4" i="7"/>
  <c r="D4" i="7"/>
  <c r="C4" i="7"/>
  <c r="B4" i="7"/>
  <c r="A4" i="7"/>
  <c r="B35" i="4" l="1"/>
  <c r="B34" i="4"/>
  <c r="B33" i="4"/>
  <c r="B32" i="4"/>
  <c r="B47" i="4" s="1"/>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C25" i="2"/>
  <c r="D25" i="2" s="1"/>
  <c r="C27" i="3" s="1"/>
  <c r="E27" i="3" s="1"/>
  <c r="B25" i="2"/>
  <c r="N9" i="4"/>
  <c r="C7" i="2"/>
  <c r="N8" i="4"/>
  <c r="B7" i="2"/>
  <c r="N7" i="4"/>
  <c r="C26" i="2"/>
  <c r="B26" i="2"/>
  <c r="B28" i="3" s="1"/>
  <c r="B21" i="4"/>
  <c r="C11" i="2"/>
  <c r="B11" i="2"/>
  <c r="H9" i="4"/>
  <c r="H8" i="4"/>
  <c r="H7" i="4"/>
  <c r="C21" i="2"/>
  <c r="B21" i="2"/>
  <c r="B23" i="3" s="1"/>
  <c r="B19" i="4"/>
  <c r="C18" i="2"/>
  <c r="B18" i="2"/>
  <c r="B20" i="4"/>
  <c r="B28" i="2"/>
  <c r="C28" i="2"/>
  <c r="N10" i="4"/>
  <c r="B8" i="2"/>
  <c r="B10" i="3" s="1"/>
  <c r="N11" i="4"/>
  <c r="C8" i="2"/>
  <c r="C27" i="2"/>
  <c r="B27" i="2"/>
  <c r="B29" i="3" s="1"/>
  <c r="C9" i="2"/>
  <c r="N12" i="4"/>
  <c r="B9" i="2"/>
  <c r="B12" i="2"/>
  <c r="B14" i="3" s="1"/>
  <c r="Q11" i="4"/>
  <c r="Q10" i="4"/>
  <c r="C12" i="2"/>
  <c r="B24" i="2"/>
  <c r="B26" i="3" s="1"/>
  <c r="H12" i="4"/>
  <c r="C24" i="2"/>
  <c r="AH990" i="7"/>
  <c r="AH994" i="7"/>
  <c r="AH998" i="7"/>
  <c r="K8" i="4"/>
  <c r="K7" i="4"/>
  <c r="C10" i="2"/>
  <c r="B10" i="2"/>
  <c r="K9" i="4"/>
  <c r="C14" i="2"/>
  <c r="B15" i="4"/>
  <c r="B14" i="2"/>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K10" i="4"/>
  <c r="B13" i="2"/>
  <c r="H11" i="4"/>
  <c r="C22" i="2"/>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O31" i="16" s="1"/>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O15" i="16" s="1"/>
  <c r="AE19" i="7"/>
  <c r="AH22" i="7"/>
  <c r="AC16" i="7"/>
  <c r="AC32" i="7"/>
  <c r="AC40" i="7"/>
  <c r="O40" i="16" s="1"/>
  <c r="AC44" i="7"/>
  <c r="O44" i="16" s="1"/>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O19" i="16" s="1"/>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1" i="2"/>
  <c r="C23" i="3" s="1"/>
  <c r="E23" i="3" s="1"/>
  <c r="B11"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9" i="3"/>
  <c r="B15" i="3"/>
  <c r="D13" i="2"/>
  <c r="C15" i="3" s="1"/>
  <c r="E15" i="3" s="1"/>
  <c r="D28" i="2"/>
  <c r="C30" i="3" s="1"/>
  <c r="E30" i="3" s="1"/>
  <c r="B30" i="3"/>
  <c r="B21" i="3"/>
  <c r="D26" i="2"/>
  <c r="C28" i="3" s="1"/>
  <c r="E28" i="3" s="1"/>
  <c r="B24" i="3"/>
  <c r="D22" i="2"/>
  <c r="C24" i="3" s="1"/>
  <c r="E24"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D14" i="2"/>
  <c r="C16" i="3" s="1"/>
  <c r="E16" i="3" s="1"/>
  <c r="B27" i="3"/>
  <c r="D23" i="2"/>
  <c r="C25" i="3" s="1"/>
  <c r="E25" i="3" s="1"/>
  <c r="B25" i="3"/>
  <c r="AF14" i="7"/>
  <c r="AD15" i="7"/>
  <c r="AF16" i="7"/>
  <c r="AD17" i="7"/>
  <c r="AF18" i="7"/>
  <c r="AD19" i="7"/>
  <c r="AF20" i="7"/>
  <c r="AD21" i="7"/>
  <c r="O21" i="16" s="1"/>
  <c r="AF22" i="7"/>
  <c r="AD23" i="7"/>
  <c r="AF24" i="7"/>
  <c r="AD25" i="7"/>
  <c r="O25" i="16" s="1"/>
  <c r="AF26" i="7"/>
  <c r="AD27" i="7"/>
  <c r="AF28" i="7"/>
  <c r="AD29" i="7"/>
  <c r="O29" i="16" s="1"/>
  <c r="AF30" i="7"/>
  <c r="AD31" i="7"/>
  <c r="AF32" i="7"/>
  <c r="AD33" i="7"/>
  <c r="O33" i="16" s="1"/>
  <c r="AF34" i="7"/>
  <c r="AD35" i="7"/>
  <c r="AF36" i="7"/>
  <c r="AD37" i="7"/>
  <c r="O37" i="16" s="1"/>
  <c r="AF38" i="7"/>
  <c r="AD39" i="7"/>
  <c r="AF40" i="7"/>
  <c r="AD41" i="7"/>
  <c r="O41" i="16" s="1"/>
  <c r="AF42" i="7"/>
  <c r="AD43" i="7"/>
  <c r="AF44" i="7"/>
  <c r="AD45" i="7"/>
  <c r="O45" i="16" s="1"/>
  <c r="AF46" i="7"/>
  <c r="AD47" i="7"/>
  <c r="AF48" i="7"/>
  <c r="AD49" i="7"/>
  <c r="O49" i="16" s="1"/>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O12" i="16" s="1"/>
  <c r="AG4" i="7"/>
  <c r="AG6" i="7"/>
  <c r="AE6" i="7"/>
  <c r="AG8" i="7"/>
  <c r="AE8" i="7"/>
  <c r="AG10" i="7"/>
  <c r="AE10" i="7"/>
  <c r="AG12" i="7"/>
  <c r="AE12" i="7"/>
  <c r="AF4" i="7"/>
  <c r="AD5" i="7"/>
  <c r="AF6" i="7"/>
  <c r="AD7" i="7"/>
  <c r="AF8" i="7"/>
  <c r="AD9" i="7"/>
  <c r="AF10" i="7"/>
  <c r="AD11" i="7"/>
  <c r="AF12" i="7"/>
  <c r="AD13" i="7"/>
  <c r="D4" i="2"/>
  <c r="C6" i="3" s="1"/>
  <c r="E6" i="3" s="1"/>
  <c r="AC5" i="7"/>
  <c r="AC7" i="7"/>
  <c r="O7" i="16" s="1"/>
  <c r="D8" i="2"/>
  <c r="C10" i="3" s="1"/>
  <c r="E10" i="3" s="1"/>
  <c r="AC9" i="7"/>
  <c r="O9" i="16" s="1"/>
  <c r="D10" i="2"/>
  <c r="C12" i="3" s="1"/>
  <c r="E12" i="3" s="1"/>
  <c r="AC11" i="7"/>
  <c r="D12" i="2"/>
  <c r="C14" i="3" s="1"/>
  <c r="E14" i="3" s="1"/>
  <c r="AC13" i="7"/>
  <c r="O13" i="16" s="1"/>
  <c r="AH4" i="7"/>
  <c r="AG5" i="7"/>
  <c r="AE5" i="7"/>
  <c r="AH6" i="7"/>
  <c r="AG7" i="7"/>
  <c r="AE7" i="7"/>
  <c r="AH8" i="7"/>
  <c r="AG9" i="7"/>
  <c r="AE9" i="7"/>
  <c r="AH10" i="7"/>
  <c r="AG11" i="7"/>
  <c r="AE11" i="7"/>
  <c r="AH12" i="7"/>
  <c r="AG13" i="7"/>
  <c r="AE13" i="7"/>
  <c r="O18" i="16" l="1"/>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O4" i="16"/>
  <c r="K38" i="4"/>
  <c r="O10" i="16"/>
  <c r="M5" i="2"/>
  <c r="O35" i="16"/>
  <c r="O22" i="16"/>
  <c r="N38" i="4"/>
  <c r="O34" i="16"/>
  <c r="O23" i="16"/>
  <c r="E38" i="4"/>
  <c r="Q38" i="4"/>
  <c r="O36" i="16"/>
  <c r="O26" i="16"/>
  <c r="G9" i="3"/>
  <c r="G11" i="3"/>
  <c r="F22" i="3"/>
  <c r="B7" i="15"/>
  <c r="J8" i="3"/>
  <c r="L6" i="2"/>
  <c r="B6" i="11" s="1"/>
  <c r="K8" i="3"/>
  <c r="M8" i="3" s="1"/>
  <c r="B8" i="15"/>
  <c r="J9" i="3"/>
  <c r="L7" i="2"/>
  <c r="B7" i="11" s="1"/>
  <c r="K9" i="3"/>
  <c r="B9" i="15"/>
  <c r="J10" i="3"/>
  <c r="L8" i="2"/>
  <c r="B8" i="11" s="1"/>
  <c r="K10" i="3"/>
  <c r="M10" i="3" s="1"/>
  <c r="N10" i="3" s="1"/>
  <c r="B5" i="15"/>
  <c r="K6" i="3"/>
  <c r="M6" i="3" s="1"/>
  <c r="J6" i="3"/>
  <c r="L4" i="2"/>
  <c r="B4" i="11" s="1"/>
  <c r="G13" i="3"/>
  <c r="B6" i="15"/>
  <c r="K7" i="3"/>
  <c r="M7" i="3" s="1"/>
  <c r="J7" i="3"/>
  <c r="L5" i="2"/>
  <c r="B5" i="11" s="1"/>
  <c r="B3" i="1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E39" i="4" l="1"/>
  <c r="G5" i="3"/>
  <c r="F5" i="3"/>
  <c r="K29" i="4"/>
  <c r="K39" i="4" s="1"/>
  <c r="H29" i="4"/>
  <c r="H39" i="4" s="1"/>
  <c r="N29" i="4"/>
  <c r="N39" i="4" s="1"/>
  <c r="Q29" i="4"/>
  <c r="Q39" i="4" s="1"/>
  <c r="B29" i="4"/>
  <c r="B48" i="4" s="1"/>
  <c r="L42" i="2"/>
  <c r="O7" i="3"/>
  <c r="D4" i="11"/>
  <c r="C4" i="11"/>
  <c r="L41" i="2"/>
  <c r="B17" i="15"/>
  <c r="B18" i="15"/>
  <c r="B15" i="15"/>
  <c r="B19" i="15"/>
  <c r="B12" i="15"/>
  <c r="B13" i="15"/>
  <c r="B20" i="15"/>
  <c r="B16" i="15"/>
  <c r="D7" i="11"/>
  <c r="C7" i="11"/>
  <c r="C5" i="11"/>
  <c r="D5" i="11"/>
  <c r="C16" i="15"/>
  <c r="C19" i="15"/>
  <c r="C20" i="15"/>
  <c r="C17" i="15"/>
  <c r="C12" i="15"/>
  <c r="C14" i="15"/>
  <c r="C13" i="15"/>
  <c r="C15" i="15"/>
  <c r="B14" i="15"/>
  <c r="C18" i="15"/>
  <c r="F13" i="15"/>
  <c r="F18" i="15"/>
  <c r="F17" i="15"/>
  <c r="F15" i="15"/>
  <c r="F20" i="15"/>
  <c r="F16" i="15"/>
  <c r="F12" i="15"/>
  <c r="F14" i="15"/>
  <c r="F19" i="15"/>
  <c r="D3" i="11"/>
  <c r="C3" i="11"/>
  <c r="D8" i="11"/>
  <c r="C8" i="11"/>
  <c r="C6" i="11"/>
  <c r="D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<sst xmlns="http://schemas.openxmlformats.org/spreadsheetml/2006/main" count="1511" uniqueCount="1364">
  <si>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</si>
  <si>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</si>
  <si>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</si>
  <si>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</si>
  <si>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</si>
  <si>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</si>
  <si>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</si>
  <si>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</si>
  <si>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</si>
  <si>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</si>
  <si>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</si>
  <si>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</si>
  <si>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</si>
  <si>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</si>
  <si>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</si>
  <si>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</si>
  <si>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</si>
  <si>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</si>
  <si>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</si>
  <si>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</si>
  <si>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</si>
  <si>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</si>
  <si>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</si>
  <si>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</si>
  <si>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</si>
  <si>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</si>
  <si>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</si>
  <si>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</si>
  <si>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</si>
  <si>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</si>
  <si>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</si>
  <si>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</si>
  <si>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</si>
  <si>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</si>
  <si>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</si>
  <si>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</si>
  <si>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</si>
  <si>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</si>
  <si>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</si>
  <si>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</si>
  <si>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</si>
  <si>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</si>
  <si>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</si>
  <si>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</si>
  <si>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</si>
  <si>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</si>
  <si>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</si>
  <si>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</si>
  <si>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</si>
  <si>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</si>
  <si>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</si>
  <si>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</si>
  <si>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</si>
  <si>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</si>
  <si>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</si>
  <si>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</si>
  <si>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</si>
  <si>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</si>
  <si>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</si>
  <si>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</si>
  <si>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</si>
  <si>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</si>
  <si>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</si>
  <si>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</si>
  <si>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</si>
  <si>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</si>
  <si>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</si>
  <si>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</si>
  <si>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</si>
  <si>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</si>
  <si>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</si>
  <si>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</si>
  <si>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</si>
  <si>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</si>
  <si>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</si>
  <si>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</si>
  <si>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</si>
  <si>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</si>
  <si>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</si>
  <si>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</si>
  <si>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</si>
  <si>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</si>
  <si>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</si>
  <si>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</si>
  <si>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</si>
  <si>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</si>
  <si>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</si>
  <si>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</si>
  <si>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</si>
  <si>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</si>
  <si>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</si>
  <si>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</si>
  <si>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</si>
  <si>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</si>
  <si>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</si>
  <si>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</si>
  <si>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</si>
  <si>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</si>
  <si>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</si>
  <si>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</si>
  <si>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</si>
  <si>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</si>
  <si>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</si>
  <si>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</si>
  <si>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</si>
  <si>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</si>
  <si>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</si>
  <si>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</si>
  <si>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</si>
  <si>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</si>
  <si>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</si>
  <si>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</si>
  <si>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</si>
  <si>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</si>
  <si>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</si>
  <si>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</si>
  <si>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</si>
  <si>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</si>
  <si>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</si>
  <si>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</si>
  <si>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</si>
  <si>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</si>
  <si>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</si>
  <si>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</si>
  <si>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</si>
  <si>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</si>
  <si>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</si>
  <si>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</si>
  <si>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</si>
  <si>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</si>
  <si>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</si>
  <si>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</si>
  <si>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</si>
  <si>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</si>
  <si>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</si>
  <si>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</si>
  <si>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</si>
  <si>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</si>
  <si>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</si>
  <si>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</si>
  <si>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</si>
  <si>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</si>
  <si>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</si>
  <si>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</si>
  <si>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</si>
  <si>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</si>
  <si>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</si>
  <si>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</si>
  <si>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</si>
  <si>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</si>
  <si>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</si>
  <si>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</si>
  <si>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</si>
  <si>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</si>
  <si>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</si>
  <si>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</si>
  <si>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</si>
  <si>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</si>
  <si>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</si>
  <si>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</si>
  <si>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</si>
  <si>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</si>
  <si>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</si>
  <si>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</si>
  <si>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</si>
  <si>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</si>
  <si>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</si>
  <si>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</si>
  <si>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</si>
  <si>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</si>
  <si>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</si>
  <si>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</si>
  <si>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</si>
  <si>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</si>
  <si>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</si>
  <si>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</si>
  <si>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</si>
  <si>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</si>
  <si>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</si>
  <si>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</si>
  <si>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</si>
  <si>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</si>
  <si>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</si>
  <si>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</si>
  <si>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</si>
  <si>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</si>
  <si>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</si>
  <si>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</si>
  <si>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</si>
  <si>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</si>
  <si>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</si>
  <si>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</si>
  <si>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</si>
  <si>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</si>
  <si>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</si>
  <si>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</si>
  <si>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</si>
  <si>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</si>
  <si>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</si>
  <si>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</si>
  <si>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</si>
  <si>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</si>
  <si>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</si>
  <si>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</si>
  <si>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</si>
  <si>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</si>
  <si>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</si>
  <si>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</si>
  <si>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</si>
  <si>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</si>
  <si>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</si>
  <si>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</si>
  <si>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</si>
  <si>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</si>
  <si>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</si>
  <si>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</si>
  <si>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</si>
  <si>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</si>
  <si>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</si>
  <si>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</si>
  <si>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</si>
  <si>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</si>
  <si>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</si>
  <si>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</si>
  <si>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</si>
  <si>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</si>
  <si>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</si>
  <si>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</si>
  <si>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</si>
  <si>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</si>
  <si>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</si>
  <si>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</si>
  <si>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</si>
  <si>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</si>
  <si>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</si>
  <si>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</si>
  <si>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</si>
  <si>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</si>
  <si>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</si>
  <si>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</si>
  <si>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</si>
  <si>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</si>
  <si>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</si>
  <si>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</si>
  <si>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</si>
  <si>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</si>
  <si>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</si>
  <si>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</si>
  <si>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</si>
  <si>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</si>
  <si>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</si>
  <si>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</si>
  <si>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</si>
  <si>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</si>
  <si>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</si>
  <si>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</si>
  <si>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</si>
  <si>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</si>
  <si>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</si>
  <si>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</si>
  <si>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</si>
  <si>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</si>
  <si>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</si>
  <si>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</si>
  <si>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</si>
  <si>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</si>
  <si>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</si>
  <si>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</si>
  <si>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</si>
  <si>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</si>
  <si>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</si>
  <si>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</si>
  <si>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</si>
  <si>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</si>
  <si>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</si>
  <si>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</si>
  <si>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</si>
  <si>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</si>
  <si>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</si>
  <si>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</si>
  <si>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</si>
  <si>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</si>
  <si>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</si>
  <si>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</si>
  <si>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</si>
  <si>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</si>
  <si>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</si>
  <si>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</si>
  <si>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</si>
  <si>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</si>
  <si>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</si>
  <si>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</si>
  <si>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</si>
  <si>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</si>
  <si>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</si>
  <si>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</si>
  <si>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</si>
  <si>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</si>
  <si>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</si>
  <si>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</si>
  <si>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</si>
  <si>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</si>
  <si>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</si>
  <si>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</si>
  <si>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</si>
  <si>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</si>
  <si>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</si>
  <si>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</si>
  <si>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</si>
  <si>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</si>
  <si>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</si>
  <si>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</si>
  <si>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</si>
  <si>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</si>
  <si>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</si>
  <si>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</si>
  <si>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</si>
  <si>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</si>
  <si>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</si>
  <si>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</si>
  <si>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</si>
  <si>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</si>
  <si>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</si>
  <si>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</si>
  <si>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</si>
  <si>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</si>
  <si>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</si>
  <si>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</si>
  <si>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</si>
  <si>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</si>
  <si>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</si>
  <si>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</si>
  <si>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</si>
  <si>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</si>
  <si>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</si>
  <si>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</si>
  <si>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</si>
  <si>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</si>
  <si>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</si>
  <si>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</si>
  <si>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</si>
  <si>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</si>
  <si>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</si>
  <si>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</si>
  <si>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</si>
  <si>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</si>
  <si>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</si>
  <si>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</si>
  <si>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</si>
  <si>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</si>
  <si>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</si>
  <si>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</si>
  <si>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</si>
  <si>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</si>
  <si>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</si>
  <si>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</si>
  <si>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</si>
  <si>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</si>
  <si>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</si>
  <si>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</si>
  <si>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</si>
  <si>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</si>
  <si>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</si>
  <si>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</si>
  <si>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</si>
  <si>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</si>
  <si>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</si>
  <si>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</si>
  <si>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</si>
  <si>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</si>
  <si>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</si>
  <si>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</si>
  <si>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</si>
  <si>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</si>
  <si>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</si>
  <si>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</si>
  <si>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</si>
  <si>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</si>
  <si>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</si>
  <si>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</si>
  <si>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</si>
  <si>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</si>
  <si>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</si>
  <si>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</si>
  <si>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</si>
  <si>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</si>
  <si>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</si>
  <si>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</si>
  <si>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</si>
  <si>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</si>
  <si>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</si>
  <si>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</si>
  <si>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</si>
  <si>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</si>
  <si>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</si>
  <si>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</si>
  <si>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</si>
  <si>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</si>
  <si>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</si>
  <si>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</si>
  <si>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</si>
  <si>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</si>
  <si>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</si>
  <si>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</si>
  <si>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</si>
  <si>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</si>
  <si>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</si>
  <si>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</si>
  <si>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</si>
  <si>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</si>
  <si>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</si>
  <si>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</si>
  <si>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</si>
  <si>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</si>
  <si>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</si>
  <si>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</si>
  <si>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</si>
  <si>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</si>
  <si>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</si>
  <si>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</si>
  <si>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</si>
  <si>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</si>
  <si>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</si>
  <si>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</si>
  <si>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</si>
  <si>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</si>
  <si>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</si>
  <si>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</si>
  <si>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</si>
  <si>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</si>
  <si>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</si>
  <si>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</si>
  <si>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</si>
  <si>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</si>
  <si>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</si>
  <si>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</si>
  <si>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</si>
  <si>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</si>
  <si>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</si>
  <si>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</si>
  <si>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</si>
  <si>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</si>
  <si>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</si>
  <si>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</si>
  <si>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</si>
  <si>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</si>
  <si>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</si>
  <si>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</si>
  <si>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</si>
  <si>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</si>
  <si>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</si>
  <si>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</si>
  <si>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</si>
  <si>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</si>
  <si>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</si>
  <si>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</si>
  <si>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</si>
  <si>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</si>
  <si>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</si>
  <si>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</si>
  <si>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</si>
  <si>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</si>
  <si>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</si>
  <si>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</si>
  <si>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</si>
  <si>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</si>
  <si>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</si>
  <si>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</si>
  <si>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</si>
  <si>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</si>
  <si>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</si>
  <si>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</si>
  <si>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</si>
  <si>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</si>
  <si>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</si>
  <si>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</si>
  <si>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</si>
  <si>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</si>
  <si>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</si>
  <si>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</si>
  <si>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</si>
  <si>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</si>
  <si>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</si>
  <si>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</si>
  <si>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</si>
  <si>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</si>
  <si>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</si>
  <si>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</si>
  <si>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</si>
  <si>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</si>
  <si>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</si>
  <si>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</si>
  <si>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</si>
  <si>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</si>
  <si>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</si>
  <si>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</si>
  <si>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</si>
  <si>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</si>
  <si>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</si>
  <si>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</si>
  <si>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</si>
  <si>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</si>
  <si>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</si>
  <si>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</si>
  <si>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</si>
  <si>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</si>
  <si>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</si>
  <si>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</si>
  <si>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</si>
  <si>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</si>
  <si>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</si>
  <si>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</si>
  <si>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</si>
  <si>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</si>
  <si>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</si>
  <si>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</si>
  <si>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</si>
  <si>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</si>
  <si>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</si>
  <si>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</si>
  <si>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</si>
  <si>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</si>
  <si>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</si>
  <si>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</si>
  <si>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</si>
  <si>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</si>
  <si>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</si>
  <si>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</si>
  <si>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</si>
  <si>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</si>
  <si>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</si>
  <si>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</si>
  <si>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</si>
  <si>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</si>
  <si>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</si>
  <si>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</si>
  <si>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</si>
  <si>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</si>
  <si>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</si>
  <si>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</si>
  <si>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</si>
  <si>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</si>
  <si>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</si>
  <si>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</si>
  <si>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</si>
  <si>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</si>
  <si>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</si>
  <si>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</si>
  <si>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</si>
  <si>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</si>
  <si>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</si>
  <si>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</si>
  <si>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</si>
  <si>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</si>
  <si>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</si>
  <si>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</si>
  <si>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</si>
  <si>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</si>
  <si>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</si>
  <si>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</si>
  <si>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</si>
  <si>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</si>
  <si>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</si>
  <si>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</si>
  <si>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</si>
  <si>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</si>
  <si>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</si>
  <si>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</si>
  <si>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</si>
  <si>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</si>
  <si>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</si>
  <si>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</si>
  <si>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</si>
  <si>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</si>
  <si>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</si>
  <si>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</si>
  <si>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</si>
  <si>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</si>
  <si>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</si>
  <si>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</si>
  <si>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</si>
  <si>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</si>
  <si>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</si>
  <si>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</si>
  <si>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</si>
  <si>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</si>
  <si>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</si>
  <si>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</si>
  <si>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</si>
  <si>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</si>
  <si>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</si>
  <si>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</si>
  <si>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</si>
  <si>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</si>
  <si>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</si>
  <si>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</si>
  <si>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</si>
  <si>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</si>
  <si>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</si>
  <si>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</si>
  <si>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</si>
  <si>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</si>
  <si>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</si>
  <si>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</si>
  <si>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</si>
  <si>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</si>
  <si>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</si>
  <si>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</si>
  <si>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</si>
  <si>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</si>
  <si>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</si>
  <si>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</si>
  <si>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</si>
  <si>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</si>
  <si>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</si>
  <si>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</si>
  <si>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</si>
  <si>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</si>
  <si>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</si>
  <si>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</si>
  <si>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</si>
  <si>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</si>
  <si>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</si>
  <si>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</si>
  <si>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</si>
  <si>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</si>
  <si>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</si>
  <si>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</si>
  <si>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</si>
  <si>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</si>
  <si>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</si>
  <si>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</si>
  <si>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</si>
  <si>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</si>
  <si>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</si>
  <si>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</si>
  <si>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</si>
  <si>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</si>
  <si>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</si>
  <si>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</si>
  <si>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</si>
  <si>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</si>
  <si>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</si>
  <si>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</si>
  <si>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</si>
  <si>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</si>
  <si>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</si>
  <si>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</si>
  <si>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</si>
  <si>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</si>
  <si>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</si>
  <si>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</si>
  <si>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</si>
  <si>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</si>
  <si>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</si>
  <si>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</si>
  <si>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</si>
  <si>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</si>
  <si>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</si>
  <si>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</si>
  <si>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</si>
  <si>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</si>
  <si>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</si>
  <si>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</si>
  <si>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</si>
  <si>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</si>
  <si>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</si>
  <si>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</si>
  <si>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</si>
  <si>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</si>
  <si>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</si>
  <si>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</si>
  <si>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</si>
  <si>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</si>
  <si>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</si>
  <si>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</si>
  <si>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</si>
  <si>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</si>
  <si>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</si>
  <si>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</si>
  <si>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</si>
  <si>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</si>
  <si>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</si>
  <si>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</si>
  <si>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</si>
  <si>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</si>
  <si>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</si>
  <si>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</si>
  <si>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</si>
  <si>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</si>
  <si>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</si>
  <si>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</si>
  <si>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</si>
  <si>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</si>
  <si>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</si>
  <si>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</si>
  <si>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</si>
  <si>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</si>
  <si>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</si>
  <si>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</si>
  <si>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</si>
  <si>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</si>
  <si>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</si>
  <si>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</si>
  <si>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</si>
  <si>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</si>
  <si>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</si>
  <si>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</si>
  <si>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</si>
  <si>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</si>
  <si>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</si>
  <si>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</si>
  <si>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</si>
  <si>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</si>
  <si>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</si>
  <si>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</si>
  <si>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</si>
  <si>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</si>
  <si>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</si>
  <si>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</si>
  <si>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</si>
  <si>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</si>
  <si>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</si>
  <si>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</si>
  <si>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</si>
  <si>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</si>
  <si>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</si>
  <si>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</si>
  <si>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</si>
  <si>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</si>
  <si>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</si>
  <si>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</si>
  <si>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</si>
  <si>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</si>
  <si>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</si>
  <si>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</si>
  <si>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</si>
  <si>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</si>
  <si>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</si>
  <si>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</si>
  <si>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</si>
  <si>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</si>
  <si>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</si>
  <si>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</si>
  <si>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</si>
  <si>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</si>
  <si>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</si>
  <si>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</si>
  <si>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</si>
  <si>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</si>
  <si>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</si>
  <si>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</si>
  <si>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</si>
  <si>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</si>
  <si>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</si>
  <si>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</si>
  <si>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</si>
  <si>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</si>
  <si>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</si>
  <si>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</si>
  <si>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</si>
  <si>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</si>
  <si>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</si>
  <si>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</si>
  <si>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</si>
  <si>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</si>
  <si>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</si>
  <si>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</si>
  <si>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</si>
  <si>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</si>
  <si>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</si>
  <si>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</si>
  <si>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</si>
  <si>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</si>
  <si>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</si>
  <si>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</si>
  <si>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</si>
  <si>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</si>
  <si>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</si>
  <si>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</si>
  <si>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</si>
  <si>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</si>
  <si>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</si>
  <si>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</si>
  <si>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</si>
  <si>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</si>
  <si>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</si>
  <si>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</si>
  <si>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</si>
  <si>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</si>
  <si>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</si>
  <si>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</si>
  <si>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</si>
  <si>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</si>
  <si>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</si>
  <si>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</si>
  <si>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</si>
  <si>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</si>
  <si>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</si>
  <si>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</si>
  <si>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</si>
  <si>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</si>
  <si>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</si>
  <si>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</si>
  <si>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</si>
  <si>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</si>
  <si>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</si>
  <si>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</si>
  <si>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</si>
  <si>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</si>
  <si>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</si>
  <si>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</si>
  <si>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</si>
  <si>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</si>
  <si>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</si>
  <si>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</si>
  <si>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</si>
  <si>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</si>
  <si>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</si>
  <si>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</si>
  <si>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</si>
  <si>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</si>
  <si>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</si>
  <si>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</si>
  <si>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</si>
  <si>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</si>
  <si>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</si>
  <si>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</si>
  <si>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</si>
  <si>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</si>
  <si>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</si>
  <si>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</si>
  <si>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</si>
  <si>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</si>
  <si>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</si>
  <si>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</si>
  <si>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</si>
  <si>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</si>
  <si>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</si>
  <si>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</si>
  <si>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</si>
  <si>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</si>
  <si>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</si>
  <si>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</si>
  <si>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</si>
  <si>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</si>
  <si>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</si>
  <si>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</si>
  <si>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</si>
  <si>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</si>
  <si>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</si>
  <si>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</si>
  <si>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</si>
  <si>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</si>
  <si>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</si>
  <si>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</si>
  <si>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</si>
  <si>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</si>
  <si>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</si>
  <si>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</si>
  <si>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</si>
  <si>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</si>
  <si>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</si>
  <si>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</si>
  <si>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</si>
  <si>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</si>
  <si>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</si>
  <si>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</si>
  <si>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</si>
  <si>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</si>
  <si>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</si>
  <si>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</si>
  <si>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</si>
  <si>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</si>
  <si>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</si>
  <si>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</si>
  <si>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</si>
  <si>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</si>
  <si>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</si>
  <si>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</si>
  <si>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</si>
  <si>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</si>
  <si>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</si>
  <si>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</si>
  <si>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</si>
  <si>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</si>
  <si>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</si>
  <si>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</si>
  <si>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</si>
  <si>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</si>
  <si>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</si>
  <si>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</si>
  <si>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</si>
  <si>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</si>
  <si>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</si>
  <si>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</si>
  <si>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</si>
  <si>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</si>
  <si>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</si>
  <si>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</si>
  <si>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</si>
  <si>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</si>
  <si>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</si>
  <si>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</si>
  <si>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</si>
  <si>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</si>
  <si>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</si>
  <si>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</si>
  <si>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</si>
  <si>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</si>
  <si>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</si>
  <si>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</si>
  <si>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</si>
  <si>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</si>
  <si>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</si>
  <si>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</si>
  <si>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</si>
  <si>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</si>
  <si>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</si>
  <si>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</si>
  <si>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</si>
  <si>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</si>
  <si>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</si>
  <si>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</si>
  <si>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</si>
  <si>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</si>
  <si>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</si>
  <si>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</si>
  <si>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</si>
  <si>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</si>
  <si>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</si>
  <si>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</si>
  <si>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</si>
  <si>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</si>
  <si>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</si>
  <si>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</si>
  <si>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</si>
  <si>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</si>
  <si>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</si>
  <si>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</si>
  <si>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</si>
  <si>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</si>
  <si>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</si>
  <si>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</si>
  <si>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</si>
  <si>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</si>
  <si>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</si>
  <si>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</si>
  <si>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</si>
  <si>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</si>
  <si>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</si>
  <si>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</si>
  <si>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</si>
  <si>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</si>
  <si>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</si>
  <si>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</si>
  <si>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</si>
  <si>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</si>
  <si>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</si>
  <si>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</si>
  <si>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</si>
  <si>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</si>
  <si>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</si>
  <si>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</si>
  <si>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</si>
  <si>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</si>
  <si>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</si>
  <si>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</si>
  <si>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</si>
  <si>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</si>
  <si>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</si>
  <si>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</si>
  <si>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</si>
  <si>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</si>
  <si>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</si>
  <si>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</si>
  <si>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</si>
  <si>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</si>
  <si>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</si>
  <si>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</si>
  <si>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</si>
  <si>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</si>
  <si>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</si>
  <si>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</si>
  <si>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</si>
  <si>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</si>
  <si>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</si>
  <si>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</si>
  <si>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</si>
  <si>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</si>
  <si>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</si>
  <si>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</si>
  <si>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</si>
  <si>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</si>
  <si>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</si>
  <si>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</si>
  <si>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</si>
  <si>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</si>
  <si>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</si>
  <si>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</si>
  <si>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</si>
  <si>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</si>
  <si>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</si>
  <si>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</si>
  <si>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</si>
  <si>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</si>
  <si>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</si>
  <si>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</si>
  <si>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</si>
  <si>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</si>
  <si>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</si>
  <si>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</si>
  <si>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</si>
  <si>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</si>
  <si>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</si>
  <si>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</si>
  <si>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</si>
  <si>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</si>
  <si>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</si>
  <si>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</si>
  <si>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</si>
  <si>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</si>
  <si>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</si>
  <si>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</si>
  <si>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</si>
  <si>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</si>
  <si>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</si>
  <si>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</si>
  <si>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</si>
  <si>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</si>
  <si>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</si>
  <si>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</si>
  <si>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</si>
  <si>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</si>
  <si>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</si>
  <si>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</si>
  <si>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</si>
  <si>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</si>
  <si>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</si>
  <si>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</si>
  <si>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</si>
  <si>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</si>
  <si>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</si>
  <si>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</si>
  <si>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</si>
  <si>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</si>
  <si>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</si>
  <si>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</si>
  <si>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</si>
  <si>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</si>
  <si>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</si>
  <si>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</si>
  <si>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</si>
  <si>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</si>
  <si>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</si>
  <si>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</si>
  <si>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</si>
  <si>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</si>
  <si>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</si>
  <si>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</si>
  <si>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</si>
  <si>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</si>
  <si>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</si>
  <si>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</si>
  <si>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</si>
  <si>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</si>
  <si>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</si>
  <si>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</si>
  <si>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</si>
  <si>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</si>
  <si>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</si>
  <si>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</si>
  <si>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</si>
  <si>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</si>
  <si>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</si>
  <si>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</si>
  <si>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</si>
  <si>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</si>
  <si>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</si>
  <si>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</si>
  <si>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</si>
  <si>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</si>
  <si>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</si>
  <si>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</si>
  <si>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</si>
  <si>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</si>
  <si>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</si>
  <si>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</si>
  <si>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</si>
  <si>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</si>
  <si>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</si>
  <si>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</si>
  <si>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</si>
  <si>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</si>
  <si>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</si>
  <si>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</si>
  <si>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</si>
  <si>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</si>
  <si>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</si>
  <si>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</si>
  <si>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</si>
  <si>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</si>
  <si>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</si>
  <si>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</si>
  <si>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</si>
  <si>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</si>
  <si>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</si>
  <si>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</si>
  <si>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</si>
  <si>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</si>
  <si>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</si>
  <si>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</si>
  <si>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</si>
  <si>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</si>
  <si>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</si>
  <si>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</si>
  <si>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</si>
  <si>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</si>
  <si>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</si>
  <si>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</si>
  <si>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</si>
  <si>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</si>
  <si>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</si>
  <si>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</si>
  <si>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</si>
  <si>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</si>
  <si>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</si>
  <si>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</si>
  <si>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</si>
  <si>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</si>
  <si>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</si>
  <si>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</si>
  <si>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</si>
  <si>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</si>
  <si>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</si>
  <si>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</si>
  <si>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</si>
  <si>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</si>
  <si>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</si>
  <si>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</si>
  <si>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</si>
  <si>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</si>
  <si>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</si>
  <si>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</si>
  <si>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</si>
  <si>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</si>
  <si>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</si>
  <si>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</si>
  <si>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</si>
  <si>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</si>
  <si>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</si>
  <si>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</si>
  <si>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</si>
  <si>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</si>
  <si>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</si>
  <si>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</si>
  <si>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</si>
  <si>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</si>
  <si>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</si>
  <si>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</si>
  <si>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</si>
  <si>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</si>
  <si>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</si>
  <si>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</si>
  <si>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</si>
  <si>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</si>
  <si>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</si>
  <si>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</si>
  <si>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</si>
  <si>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</si>
  <si>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</si>
  <si>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</si>
  <si>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</si>
  <si>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</si>
  <si>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</si>
  <si>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</si>
  <si>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</si>
  <si>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</si>
  <si>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</si>
  <si>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</si>
  <si>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</si>
  <si>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</si>
  <si>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</si>
  <si>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</si>
  <si>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</si>
  <si>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</si>
  <si>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</si>
  <si>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</si>
  <si>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</si>
  <si>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</si>
  <si>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</si>
  <si>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</si>
  <si>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</si>
  <si>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</si>
  <si>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</si>
  <si>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</si>
  <si>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</si>
  <si>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</si>
  <si>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</si>
  <si>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</si>
  <si>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</si>
  <si>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</si>
  <si>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</si>
  <si>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</si>
  <si>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</si>
  <si>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</si>
  <si>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</si>
  <si>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</si>
  <si>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</si>
  <si>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</si>
  <si>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</si>
  <si>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</si>
  <si>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</si>
  <si>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</si>
  <si>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</si>
  <si>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</si>
  <si>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</si>
  <si>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</si>
  <si>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</si>
  <si>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</si>
  <si>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</si>
  <si>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</si>
  <si>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</si>
  <si>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</si>
  <si>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</si>
  <si>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</si>
  <si>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</si>
  <si>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</si>
  <si>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</si>
  <si>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</si>
  <si>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</si>
  <si>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</si>
  <si>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</si>
  <si>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</si>
  <si>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</si>
  <si>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</si>
  <si>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</si>
  <si>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</si>
  <si>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</si>
  <si>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</si>
  <si>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</si>
  <si>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</si>
  <si>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</si>
  <si>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</si>
  <si>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</si>
  <si>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</si>
  <si>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</si>
  <si>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</si>
  <si>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</si>
  <si>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</si>
  <si>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</si>
  <si>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</si>
  <si>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</si>
  <si>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</si>
  <si>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</si>
  <si>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</si>
  <si>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</si>
  <si>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</si>
  <si>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</si>
  <si>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</si>
  <si>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</si>
  <si>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</si>
  <si>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</si>
  <si>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</si>
  <si>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</si>
  <si>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</si>
  <si>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</si>
  <si>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</si>
  <si>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</si>
  <si>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</si>
  <si>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</si>
  <si>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</si>
  <si>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</si>
  <si>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</si>
  <si>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</si>
  <si>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</si>
  <si>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</si>
  <si>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</si>
  <si>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</si>
  <si>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</si>
  <si>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</si>
  <si>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</si>
  <si>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</si>
  <si>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</si>
  <si>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</si>
  <si>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</si>
  <si>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</si>
  <si>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</si>
  <si>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</si>
  <si>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</si>
  <si>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</si>
  <si>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</si>
  <si>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</si>
  <si>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Calibri"/>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</si>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</sst>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6"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4">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1.5725490196078431</c:v>
                </c:pt>
                <c:pt idx="1">
                  <c:v>1.8862745098039215</c:v>
                </c:pt>
                <c:pt idx="2">
                  <c:v>0.78823529411764703</c:v>
                </c:pt>
                <c:pt idx="3">
                  <c:v>1.4862745098039216</c:v>
                </c:pt>
                <c:pt idx="4">
                  <c:v>1.4980392156862745</c:v>
                </c:pt>
                <c:pt idx="5">
                  <c:v>0.9882352941176471</c:v>
                </c:pt>
                <c:pt idx="6">
                  <c:v>1.2274509803921569</c:v>
                </c:pt>
                <c:pt idx="7">
                  <c:v>0.62352941176470589</c:v>
                </c:pt>
                <c:pt idx="8">
                  <c:v>1.4313725490196079</c:v>
                </c:pt>
                <c:pt idx="9">
                  <c:v>0.78823529411764703</c:v>
                </c:pt>
                <c:pt idx="10">
                  <c:v>1.0392156862745099</c:v>
                </c:pt>
                <c:pt idx="11">
                  <c:v>1.6862745098039216</c:v>
                </c:pt>
                <c:pt idx="12">
                  <c:v>1.5254901960784313</c:v>
                </c:pt>
                <c:pt idx="13">
                  <c:v>1.4274509803921569</c:v>
                </c:pt>
                <c:pt idx="14">
                  <c:v>0.82745098039215681</c:v>
                </c:pt>
                <c:pt idx="15">
                  <c:v>1.4784313725490197</c:v>
                </c:pt>
                <c:pt idx="16">
                  <c:v>1.5607843137254902</c:v>
                </c:pt>
                <c:pt idx="17">
                  <c:v>0.82745098039215681</c:v>
                </c:pt>
                <c:pt idx="18">
                  <c:v>1.7490196078431373</c:v>
                </c:pt>
                <c:pt idx="19">
                  <c:v>1.7411764705882353</c:v>
                </c:pt>
                <c:pt idx="20">
                  <c:v>1.6705882352941177</c:v>
                </c:pt>
                <c:pt idx="21">
                  <c:v>1.9294117647058824</c:v>
                </c:pt>
                <c:pt idx="22">
                  <c:v>1.3254901960784313</c:v>
                </c:pt>
                <c:pt idx="23">
                  <c:v>1.2039215686274509</c:v>
                </c:pt>
                <c:pt idx="24">
                  <c:v>1.4705882352941178</c:v>
                </c:pt>
                <c:pt idx="25">
                  <c:v>0.69019607843137254</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plus>
            <c:min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1.4732026143790853</c:v>
                </c:pt>
                <c:pt idx="1">
                  <c:v>1.642156862745098</c:v>
                </c:pt>
                <c:pt idx="2">
                  <c:v>1.6068627450980393</c:v>
                </c:pt>
                <c:pt idx="3">
                  <c:v>1.2431372549019608</c:v>
                </c:pt>
                <c:pt idx="4">
                  <c:v>1.1352941176470588</c:v>
                </c:pt>
                <c:pt idx="5">
                  <c:v>0.77352941176470591</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1.4732026143790853</c:v>
                </c:pt>
                <c:pt idx="1">
                  <c:v>1.642156862745098</c:v>
                </c:pt>
                <c:pt idx="2">
                  <c:v>1.6068627450980393</c:v>
                </c:pt>
                <c:pt idx="3">
                  <c:v>1.2431372549019608</c:v>
                </c:pt>
                <c:pt idx="4">
                  <c:v>1.1352941176470588</c:v>
                </c:pt>
                <c:pt idx="5">
                  <c:v>0.77352941176470591</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1.4732026143790853</c:v>
                </c:pt>
                <c:pt idx="1">
                  <c:v>1.4973856209150327</c:v>
                </c:pt>
                <c:pt idx="2">
                  <c:v>0.95441176470588229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2</c:v>
                </c:pt>
                <c:pt idx="1">
                  <c:v>3</c:v>
                </c:pt>
                <c:pt idx="2">
                  <c:v>7</c:v>
                </c:pt>
                <c:pt idx="3">
                  <c:v>5</c:v>
                </c:pt>
                <c:pt idx="4">
                  <c:v>4</c:v>
                </c:pt>
                <c:pt idx="5">
                  <c:v>2</c:v>
                </c:pt>
                <c:pt idx="6">
                  <c:v>2</c:v>
                </c:pt>
                <c:pt idx="7">
                  <c:v>5</c:v>
                </c:pt>
                <c:pt idx="8">
                  <c:v>2</c:v>
                </c:pt>
                <c:pt idx="9">
                  <c:v>6</c:v>
                </c:pt>
                <c:pt idx="10">
                  <c:v>2</c:v>
                </c:pt>
                <c:pt idx="11">
                  <c:v>3</c:v>
                </c:pt>
                <c:pt idx="12">
                  <c:v>3</c:v>
                </c:pt>
                <c:pt idx="13">
                  <c:v>6</c:v>
                </c:pt>
                <c:pt idx="14">
                  <c:v>6</c:v>
                </c:pt>
                <c:pt idx="15">
                  <c:v>4</c:v>
                </c:pt>
                <c:pt idx="16">
                  <c:v>3</c:v>
                </c:pt>
                <c:pt idx="17">
                  <c:v>4</c:v>
                </c:pt>
                <c:pt idx="18">
                  <c:v>3</c:v>
                </c:pt>
                <c:pt idx="19">
                  <c:v>3</c:v>
                </c:pt>
                <c:pt idx="20">
                  <c:v>4</c:v>
                </c:pt>
                <c:pt idx="21">
                  <c:v>0</c:v>
                </c:pt>
                <c:pt idx="22">
                  <c:v>4</c:v>
                </c:pt>
                <c:pt idx="23">
                  <c:v>1</c:v>
                </c:pt>
                <c:pt idx="24">
                  <c:v>2</c:v>
                </c:pt>
                <c:pt idx="25">
                  <c:v>11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12</c:v>
                </c:pt>
                <c:pt idx="1">
                  <c:v>7</c:v>
                </c:pt>
                <c:pt idx="2">
                  <c:v>12</c:v>
                </c:pt>
                <c:pt idx="3">
                  <c:v>12</c:v>
                </c:pt>
                <c:pt idx="4">
                  <c:v>11</c:v>
                </c:pt>
                <c:pt idx="5">
                  <c:v>8</c:v>
                </c:pt>
                <c:pt idx="6">
                  <c:v>13</c:v>
                </c:pt>
                <c:pt idx="7">
                  <c:v>7</c:v>
                </c:pt>
                <c:pt idx="8">
                  <c:v>7</c:v>
                </c:pt>
                <c:pt idx="9">
                  <c:v>14</c:v>
                </c:pt>
                <c:pt idx="10">
                  <c:v>9</c:v>
                </c:pt>
                <c:pt idx="11">
                  <c:v>10</c:v>
                </c:pt>
                <c:pt idx="12">
                  <c:v>9</c:v>
                </c:pt>
                <c:pt idx="13">
                  <c:v>11</c:v>
                </c:pt>
                <c:pt idx="14">
                  <c:v>17</c:v>
                </c:pt>
                <c:pt idx="15">
                  <c:v>10</c:v>
                </c:pt>
                <c:pt idx="16">
                  <c:v>13</c:v>
                </c:pt>
                <c:pt idx="17">
                  <c:v>8</c:v>
                </c:pt>
                <c:pt idx="18">
                  <c:v>10</c:v>
                </c:pt>
                <c:pt idx="19">
                  <c:v>8</c:v>
                </c:pt>
                <c:pt idx="20">
                  <c:v>8</c:v>
                </c:pt>
                <c:pt idx="21">
                  <c:v>6</c:v>
                </c:pt>
                <c:pt idx="22">
                  <c:v>14</c:v>
                </c:pt>
                <c:pt idx="23">
                  <c:v>8</c:v>
                </c:pt>
                <c:pt idx="24">
                  <c:v>7</c:v>
                </c:pt>
                <c:pt idx="25">
                  <c:v>10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10</c:v>
                </c:pt>
                <c:pt idx="1">
                  <c:v>7</c:v>
                </c:pt>
                <c:pt idx="2">
                  <c:v>27</c:v>
                </c:pt>
                <c:pt idx="3">
                  <c:v>30</c:v>
                </c:pt>
                <c:pt idx="4">
                  <c:v>13</c:v>
                </c:pt>
                <c:pt idx="5">
                  <c:v>14</c:v>
                </c:pt>
                <c:pt idx="6">
                  <c:v>11</c:v>
                </c:pt>
                <c:pt idx="7">
                  <c:v>33</c:v>
                </c:pt>
                <c:pt idx="8">
                  <c:v>19</c:v>
                </c:pt>
                <c:pt idx="9">
                  <c:v>28</c:v>
                </c:pt>
                <c:pt idx="10">
                  <c:v>15</c:v>
                </c:pt>
                <c:pt idx="11">
                  <c:v>12</c:v>
                </c:pt>
                <c:pt idx="12">
                  <c:v>15</c:v>
                </c:pt>
                <c:pt idx="13">
                  <c:v>10</c:v>
                </c:pt>
                <c:pt idx="14">
                  <c:v>21</c:v>
                </c:pt>
                <c:pt idx="15">
                  <c:v>10</c:v>
                </c:pt>
                <c:pt idx="16">
                  <c:v>13</c:v>
                </c:pt>
                <c:pt idx="17">
                  <c:v>15</c:v>
                </c:pt>
                <c:pt idx="18">
                  <c:v>9</c:v>
                </c:pt>
                <c:pt idx="19">
                  <c:v>9</c:v>
                </c:pt>
                <c:pt idx="20">
                  <c:v>12</c:v>
                </c:pt>
                <c:pt idx="21">
                  <c:v>4</c:v>
                </c:pt>
                <c:pt idx="22">
                  <c:v>25</c:v>
                </c:pt>
                <c:pt idx="23">
                  <c:v>19</c:v>
                </c:pt>
                <c:pt idx="24">
                  <c:v>8</c:v>
                </c:pt>
                <c:pt idx="25">
                  <c:v>23</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17</c:v>
                </c:pt>
                <c:pt idx="1">
                  <c:v>12</c:v>
                </c:pt>
                <c:pt idx="2">
                  <c:v>65</c:v>
                </c:pt>
                <c:pt idx="3">
                  <c:v>10</c:v>
                </c:pt>
                <c:pt idx="4">
                  <c:v>27</c:v>
                </c:pt>
                <c:pt idx="5">
                  <c:v>70</c:v>
                </c:pt>
                <c:pt idx="6">
                  <c:v>41</c:v>
                </c:pt>
                <c:pt idx="7">
                  <c:v>84</c:v>
                </c:pt>
                <c:pt idx="8">
                  <c:v>27</c:v>
                </c:pt>
                <c:pt idx="9">
                  <c:v>55</c:v>
                </c:pt>
                <c:pt idx="10">
                  <c:v>64</c:v>
                </c:pt>
                <c:pt idx="11">
                  <c:v>20</c:v>
                </c:pt>
                <c:pt idx="12">
                  <c:v>22</c:v>
                </c:pt>
                <c:pt idx="13">
                  <c:v>18</c:v>
                </c:pt>
                <c:pt idx="14">
                  <c:v>47</c:v>
                </c:pt>
                <c:pt idx="15">
                  <c:v>22</c:v>
                </c:pt>
                <c:pt idx="16">
                  <c:v>19</c:v>
                </c:pt>
                <c:pt idx="17">
                  <c:v>82</c:v>
                </c:pt>
                <c:pt idx="18">
                  <c:v>16</c:v>
                </c:pt>
                <c:pt idx="19">
                  <c:v>14</c:v>
                </c:pt>
                <c:pt idx="20">
                  <c:v>15</c:v>
                </c:pt>
                <c:pt idx="21">
                  <c:v>17</c:v>
                </c:pt>
                <c:pt idx="22">
                  <c:v>24</c:v>
                </c:pt>
                <c:pt idx="23">
                  <c:v>44</c:v>
                </c:pt>
                <c:pt idx="24">
                  <c:v>41</c:v>
                </c:pt>
                <c:pt idx="25">
                  <c:v>69</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55</c:v>
                </c:pt>
                <c:pt idx="1">
                  <c:v>42</c:v>
                </c:pt>
                <c:pt idx="2">
                  <c:v>54</c:v>
                </c:pt>
                <c:pt idx="3">
                  <c:v>31</c:v>
                </c:pt>
                <c:pt idx="4">
                  <c:v>45</c:v>
                </c:pt>
                <c:pt idx="5">
                  <c:v>66</c:v>
                </c:pt>
                <c:pt idx="6">
                  <c:v>63</c:v>
                </c:pt>
                <c:pt idx="7">
                  <c:v>51</c:v>
                </c:pt>
                <c:pt idx="8">
                  <c:v>49</c:v>
                </c:pt>
                <c:pt idx="9">
                  <c:v>61</c:v>
                </c:pt>
                <c:pt idx="10">
                  <c:v>65</c:v>
                </c:pt>
                <c:pt idx="11">
                  <c:v>38</c:v>
                </c:pt>
                <c:pt idx="12">
                  <c:v>51</c:v>
                </c:pt>
                <c:pt idx="13">
                  <c:v>66</c:v>
                </c:pt>
                <c:pt idx="14">
                  <c:v>68</c:v>
                </c:pt>
                <c:pt idx="15">
                  <c:v>62</c:v>
                </c:pt>
                <c:pt idx="16">
                  <c:v>40</c:v>
                </c:pt>
                <c:pt idx="17">
                  <c:v>66</c:v>
                </c:pt>
                <c:pt idx="18">
                  <c:v>30</c:v>
                </c:pt>
                <c:pt idx="19">
                  <c:v>46</c:v>
                </c:pt>
                <c:pt idx="20">
                  <c:v>46</c:v>
                </c:pt>
                <c:pt idx="21">
                  <c:v>32</c:v>
                </c:pt>
                <c:pt idx="22">
                  <c:v>46</c:v>
                </c:pt>
                <c:pt idx="23">
                  <c:v>69</c:v>
                </c:pt>
                <c:pt idx="24">
                  <c:v>57</c:v>
                </c:pt>
                <c:pt idx="25">
                  <c:v>52</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91</c:v>
                </c:pt>
                <c:pt idx="1">
                  <c:v>83</c:v>
                </c:pt>
                <c:pt idx="2">
                  <c:v>51</c:v>
                </c:pt>
                <c:pt idx="3">
                  <c:v>84</c:v>
                </c:pt>
                <c:pt idx="4">
                  <c:v>81</c:v>
                </c:pt>
                <c:pt idx="5">
                  <c:v>63</c:v>
                </c:pt>
                <c:pt idx="6">
                  <c:v>82</c:v>
                </c:pt>
                <c:pt idx="7">
                  <c:v>55</c:v>
                </c:pt>
                <c:pt idx="8">
                  <c:v>98</c:v>
                </c:pt>
                <c:pt idx="9">
                  <c:v>59</c:v>
                </c:pt>
                <c:pt idx="10">
                  <c:v>61</c:v>
                </c:pt>
                <c:pt idx="11">
                  <c:v>83</c:v>
                </c:pt>
                <c:pt idx="12">
                  <c:v>85</c:v>
                </c:pt>
                <c:pt idx="13">
                  <c:v>84</c:v>
                </c:pt>
                <c:pt idx="14">
                  <c:v>72</c:v>
                </c:pt>
                <c:pt idx="15">
                  <c:v>84</c:v>
                </c:pt>
                <c:pt idx="16">
                  <c:v>95</c:v>
                </c:pt>
                <c:pt idx="17">
                  <c:v>52</c:v>
                </c:pt>
                <c:pt idx="18">
                  <c:v>107</c:v>
                </c:pt>
                <c:pt idx="19">
                  <c:v>93</c:v>
                </c:pt>
                <c:pt idx="20">
                  <c:v>90</c:v>
                </c:pt>
                <c:pt idx="21">
                  <c:v>112</c:v>
                </c:pt>
                <c:pt idx="22">
                  <c:v>69</c:v>
                </c:pt>
                <c:pt idx="23">
                  <c:v>66</c:v>
                </c:pt>
                <c:pt idx="24">
                  <c:v>74</c:v>
                </c:pt>
                <c:pt idx="25">
                  <c:v>70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68</c:v>
                </c:pt>
                <c:pt idx="1">
                  <c:v>101</c:v>
                </c:pt>
                <c:pt idx="2">
                  <c:v>39</c:v>
                </c:pt>
                <c:pt idx="3">
                  <c:v>83</c:v>
                </c:pt>
                <c:pt idx="4">
                  <c:v>74</c:v>
                </c:pt>
                <c:pt idx="5">
                  <c:v>32</c:v>
                </c:pt>
                <c:pt idx="6">
                  <c:v>43</c:v>
                </c:pt>
                <c:pt idx="7">
                  <c:v>20</c:v>
                </c:pt>
                <c:pt idx="8">
                  <c:v>53</c:v>
                </c:pt>
                <c:pt idx="9">
                  <c:v>32</c:v>
                </c:pt>
                <c:pt idx="10">
                  <c:v>39</c:v>
                </c:pt>
                <c:pt idx="11">
                  <c:v>89</c:v>
                </c:pt>
                <c:pt idx="12">
                  <c:v>70</c:v>
                </c:pt>
                <c:pt idx="13">
                  <c:v>60</c:v>
                </c:pt>
                <c:pt idx="14">
                  <c:v>24</c:v>
                </c:pt>
                <c:pt idx="15">
                  <c:v>63</c:v>
                </c:pt>
                <c:pt idx="16">
                  <c:v>72</c:v>
                </c:pt>
                <c:pt idx="17">
                  <c:v>28</c:v>
                </c:pt>
                <c:pt idx="18">
                  <c:v>80</c:v>
                </c:pt>
                <c:pt idx="19">
                  <c:v>82</c:v>
                </c:pt>
                <c:pt idx="20">
                  <c:v>80</c:v>
                </c:pt>
                <c:pt idx="21">
                  <c:v>84</c:v>
                </c:pt>
                <c:pt idx="22">
                  <c:v>73</c:v>
                </c:pt>
                <c:pt idx="23">
                  <c:v>48</c:v>
                </c:pt>
                <c:pt idx="24">
                  <c:v>66</c:v>
                </c:pt>
                <c:pt idx="25">
                  <c:v>20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0.64</c:v>
                </c:pt>
                <c:pt idx="2">
                  <c:v>0.54</c:v>
                </c:pt>
                <c:pt idx="3">
                  <c:v>0.78</c:v>
                </c:pt>
                <c:pt idx="4">
                  <c:v>0.5</c:v>
                </c:pt>
                <c:pt idx="5">
                  <c:v>0.3</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0.47</c:v>
                </c:pt>
                <c:pt idx="1">
                  <c:v>0.44</c:v>
                </c:pt>
                <c:pt idx="2">
                  <c:v>0.44</c:v>
                </c:pt>
                <c:pt idx="3">
                  <c:v>0.36</c:v>
                </c:pt>
                <c:pt idx="4">
                  <c:v>0.49</c:v>
                </c:pt>
                <c:pt idx="5">
                  <c:v>0.41</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0.35</c:v>
                </c:pt>
                <c:pt idx="1">
                  <c:v>0.48</c:v>
                </c:pt>
                <c:pt idx="2">
                  <c:v>0.49</c:v>
                </c:pt>
                <c:pt idx="3">
                  <c:v>0.34</c:v>
                </c:pt>
                <c:pt idx="4">
                  <c:v>0.32</c:v>
                </c:pt>
                <c:pt idx="5">
                  <c:v>0.34</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0.23</c:v>
                </c:pt>
                <c:pt idx="1">
                  <c:v>0.34</c:v>
                </c:pt>
                <c:pt idx="2">
                  <c:v>0.31</c:v>
                </c:pt>
                <c:pt idx="3">
                  <c:v>0.17</c:v>
                </c:pt>
                <c:pt idx="4">
                  <c:v>0.24</c:v>
                </c:pt>
                <c:pt idx="5">
                  <c:v>0.35</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0.75</c:v>
                </c:pt>
                <c:pt idx="1">
                  <c:v>0.6</c:v>
                </c:pt>
                <c:pt idx="2">
                  <c:v>0.72</c:v>
                </c:pt>
                <c:pt idx="3">
                  <c:v>0.85</c:v>
                </c:pt>
                <c:pt idx="4">
                  <c:v>0.95</c:v>
                </c:pt>
                <c:pt idx="5">
                  <c:v>1.1000000000000001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1.4732026143790853</c:v>
                </c:pt>
                <c:pt idx="1">
                  <c:v>1.642156862745098</c:v>
                </c:pt>
                <c:pt idx="2">
                  <c:v>1.6068627450980393</c:v>
                </c:pt>
                <c:pt idx="3">
                  <c:v>1.2431372549019608</c:v>
                </c:pt>
                <c:pt idx="4">
                  <c:v>1.1352941176470588</c:v>
                </c:pt>
                <c:pt idx="5">
                  <c:v>0.77352941176470591</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5" sqref="B5"/>
    </sheetView>
  </sheetViews>
  <sheetFormatPr defaultColWidth="9.109375" defaultRowHeight="14.4" x14ac:dyDescent="0.3"/>
  <cols>
    <col min="1" max="1" width="35.109375" customWidth="1"/>
    <col min="2" max="2" width="22" customWidth="1"/>
    <col min="3" max="3" width="43" customWidth="1"/>
  </cols>
  <sheetData>
    <row r="1" spans="1:3" s="46" customFormat="1" ht="57" customHeight="1" x14ac:dyDescent="0.3">
      <c r="A1" s="146"/>
      <c r="B1" s="146"/>
      <c r="C1" s="146"/>
    </row>
    <row r="2" spans="1:3" ht="58.8" customHeight="1" x14ac:dyDescent="0.3">
      <c r="A2" s="142" t="s">
        <v>1302</v>
      </c>
      <c r="B2" s="142"/>
      <c r="C2" s="142"/>
    </row>
    <row r="3" spans="1:3" ht="107.25" customHeight="1" x14ac:dyDescent="0.3">
      <c r="A3" s="143" t="s">
        <v>1288</v>
      </c>
      <c r="B3" s="143"/>
      <c r="C3" s="143"/>
    </row>
    <row r="5" spans="1:3" ht="18" x14ac:dyDescent="0.35">
      <c r="A5" s="34" t="s">
        <v>821</v>
      </c>
      <c r="B5" s="65" t="s">
        <v>128</v>
      </c>
    </row>
    <row r="7" spans="1:3" ht="30.75" customHeight="1" x14ac:dyDescent="0.3">
      <c r="A7" s="144" t="s">
        <v>1301</v>
      </c>
      <c r="B7" s="144"/>
      <c r="C7" s="144"/>
    </row>
    <row r="9" spans="1:3" ht="406.2" customHeight="1" x14ac:dyDescent="0.3">
      <c r="A9" s="145" t="s">
        <v>1300</v>
      </c>
      <c r="B9" s="145"/>
      <c r="C9" s="145"/>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Items!$A$2:$A$21</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46"/>
  <sheetViews>
    <sheetView topLeftCell="A2" zoomScaleNormal="100" workbookViewId="0">
      <selection activeCell="AA11" sqref="AA11"/>
    </sheetView>
  </sheetViews>
  <sheetFormatPr defaultColWidth="9.109375" defaultRowHeight="14.4" x14ac:dyDescent="0.3"/>
  <cols>
    <col min="1" max="26" width="3.6640625" style="1" customWidth="1"/>
  </cols>
  <sheetData>
    <row r="1" spans="1:27" ht="144" customHeight="1" x14ac:dyDescent="0.3">
      <c r="A1" s="147" t="s">
        <v>1289</v>
      </c>
      <c r="B1" s="148"/>
      <c r="C1" s="148"/>
      <c r="D1" s="148"/>
      <c r="E1" s="148"/>
      <c r="F1" s="148"/>
      <c r="G1" s="148"/>
      <c r="H1" s="148"/>
      <c r="I1" s="148"/>
      <c r="J1" s="148"/>
      <c r="K1" s="148"/>
      <c r="L1" s="148"/>
      <c r="M1" s="148"/>
      <c r="N1" s="148"/>
      <c r="O1" s="148"/>
      <c r="P1" s="148"/>
      <c r="Q1" s="148"/>
      <c r="R1" s="148"/>
      <c r="S1" s="148"/>
      <c r="T1" s="148"/>
      <c r="U1" s="148"/>
      <c r="V1" s="148"/>
      <c r="W1" s="148"/>
      <c r="X1" s="148"/>
      <c r="Y1" s="148"/>
      <c r="Z1" s="148"/>
    </row>
    <row r="2" spans="1:27" x14ac:dyDescent="0.3">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row>
    <row r="3" spans="1:27" x14ac:dyDescent="0.3">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3">
      <c r="A4" s="66">
        <v>6</v>
      </c>
      <c r="B4" s="66">
        <v>7</v>
      </c>
      <c r="C4" s="66">
        <v>2</v>
      </c>
      <c r="D4" s="66">
        <v>1</v>
      </c>
      <c r="E4" s="66">
        <v>2</v>
      </c>
      <c r="F4" s="66">
        <v>6</v>
      </c>
      <c r="G4" s="66">
        <v>6</v>
      </c>
      <c r="H4" s="66">
        <v>6</v>
      </c>
      <c r="I4" s="66">
        <v>2</v>
      </c>
      <c r="J4" s="66">
        <v>3</v>
      </c>
      <c r="K4" s="66">
        <v>6</v>
      </c>
      <c r="L4" s="66">
        <v>2</v>
      </c>
      <c r="M4" s="66">
        <v>5</v>
      </c>
      <c r="N4" s="66">
        <v>6</v>
      </c>
      <c r="O4" s="66">
        <v>5</v>
      </c>
      <c r="P4" s="66">
        <v>5</v>
      </c>
      <c r="Q4" s="66">
        <v>2</v>
      </c>
      <c r="R4" s="66">
        <v>2</v>
      </c>
      <c r="S4" s="66">
        <v>2</v>
      </c>
      <c r="T4" s="66">
        <v>6</v>
      </c>
      <c r="U4" s="66">
        <v>2</v>
      </c>
      <c r="V4" s="66">
        <v>6</v>
      </c>
      <c r="W4" s="66">
        <v>2</v>
      </c>
      <c r="X4" s="66">
        <v>2</v>
      </c>
      <c r="Y4" s="66">
        <v>2</v>
      </c>
      <c r="Z4" s="66">
        <v>6</v>
      </c>
    </row>
    <row r="5" spans="1:27" x14ac:dyDescent="0.3">
      <c r="A5" s="61">
        <v>7</v>
      </c>
      <c r="B5" s="61">
        <v>7</v>
      </c>
      <c r="C5" s="61">
        <v>1</v>
      </c>
      <c r="D5" s="61">
        <v>1</v>
      </c>
      <c r="E5" s="61">
        <v>1</v>
      </c>
      <c r="F5" s="61">
        <v>7</v>
      </c>
      <c r="G5" s="61">
        <v>7</v>
      </c>
      <c r="H5" s="61">
        <v>7</v>
      </c>
      <c r="I5" s="61">
        <v>1</v>
      </c>
      <c r="J5" s="61">
        <v>1</v>
      </c>
      <c r="K5" s="61">
        <v>7</v>
      </c>
      <c r="L5" s="61">
        <v>1</v>
      </c>
      <c r="M5" s="61">
        <v>7</v>
      </c>
      <c r="N5" s="61">
        <v>7</v>
      </c>
      <c r="O5" s="61">
        <v>1</v>
      </c>
      <c r="P5" s="61">
        <v>7</v>
      </c>
      <c r="Q5" s="61">
        <v>1</v>
      </c>
      <c r="R5" s="61">
        <v>1</v>
      </c>
      <c r="S5" s="61">
        <v>1</v>
      </c>
      <c r="T5" s="61">
        <v>7</v>
      </c>
      <c r="U5" s="61">
        <v>1</v>
      </c>
      <c r="V5" s="61">
        <v>7</v>
      </c>
      <c r="W5" s="61">
        <v>1</v>
      </c>
      <c r="X5" s="61">
        <v>1</v>
      </c>
      <c r="Y5" s="61">
        <v>1</v>
      </c>
      <c r="Z5" s="61">
        <v>1</v>
      </c>
    </row>
    <row r="6" spans="1:27" x14ac:dyDescent="0.3">
      <c r="A6" s="61">
        <v>7</v>
      </c>
      <c r="B6" s="61">
        <v>7</v>
      </c>
      <c r="C6" s="61">
        <v>2</v>
      </c>
      <c r="D6" s="61">
        <v>1</v>
      </c>
      <c r="E6" s="61">
        <v>1</v>
      </c>
      <c r="F6" s="61">
        <v>5</v>
      </c>
      <c r="G6" s="61">
        <v>6</v>
      </c>
      <c r="H6" s="61">
        <v>2</v>
      </c>
      <c r="I6" s="61">
        <v>2</v>
      </c>
      <c r="J6" s="61">
        <v>2</v>
      </c>
      <c r="K6" s="61">
        <v>5</v>
      </c>
      <c r="L6" s="61">
        <v>1</v>
      </c>
      <c r="M6" s="61">
        <v>5</v>
      </c>
      <c r="N6" s="61">
        <v>6</v>
      </c>
      <c r="O6" s="61">
        <v>6</v>
      </c>
      <c r="P6" s="61">
        <v>6</v>
      </c>
      <c r="Q6" s="61">
        <v>2</v>
      </c>
      <c r="R6" s="61">
        <v>3</v>
      </c>
      <c r="S6" s="61">
        <v>2</v>
      </c>
      <c r="T6" s="61">
        <v>6</v>
      </c>
      <c r="U6" s="61">
        <v>3</v>
      </c>
      <c r="V6" s="61">
        <v>6</v>
      </c>
      <c r="W6" s="61">
        <v>2</v>
      </c>
      <c r="X6" s="61">
        <v>3</v>
      </c>
      <c r="Y6" s="61">
        <v>3</v>
      </c>
      <c r="Z6" s="61">
        <v>6</v>
      </c>
    </row>
    <row r="7" spans="1:27" x14ac:dyDescent="0.3">
      <c r="A7" s="61">
        <v>6</v>
      </c>
      <c r="B7" s="61">
        <v>6</v>
      </c>
      <c r="C7" s="61">
        <v>4</v>
      </c>
      <c r="D7" s="61">
        <v>2</v>
      </c>
      <c r="E7" s="61">
        <v>3</v>
      </c>
      <c r="F7" s="61">
        <v>4</v>
      </c>
      <c r="G7" s="61">
        <v>4</v>
      </c>
      <c r="H7" s="61">
        <v>6</v>
      </c>
      <c r="I7" s="61">
        <v>2</v>
      </c>
      <c r="J7" s="61">
        <v>3</v>
      </c>
      <c r="K7" s="61">
        <v>5</v>
      </c>
      <c r="L7" s="61">
        <v>1</v>
      </c>
      <c r="M7" s="61">
        <v>7</v>
      </c>
      <c r="N7" s="61">
        <v>5</v>
      </c>
      <c r="O7" s="61">
        <v>6</v>
      </c>
      <c r="P7" s="61">
        <v>6</v>
      </c>
      <c r="Q7" s="61">
        <v>1</v>
      </c>
      <c r="R7" s="61">
        <v>4</v>
      </c>
      <c r="S7" s="61">
        <v>1</v>
      </c>
      <c r="T7" s="61">
        <v>7</v>
      </c>
      <c r="U7" s="61">
        <v>1</v>
      </c>
      <c r="V7" s="61">
        <v>6</v>
      </c>
      <c r="W7" s="61">
        <v>2</v>
      </c>
      <c r="X7" s="61">
        <v>4</v>
      </c>
      <c r="Y7" s="61">
        <v>3</v>
      </c>
      <c r="Z7" s="61">
        <v>4</v>
      </c>
    </row>
    <row r="8" spans="1:27" x14ac:dyDescent="0.3">
      <c r="A8" s="61">
        <v>6</v>
      </c>
      <c r="B8" s="61">
        <v>3</v>
      </c>
      <c r="C8" s="61">
        <v>4</v>
      </c>
      <c r="D8" s="61">
        <v>5</v>
      </c>
      <c r="E8" s="61">
        <v>2</v>
      </c>
      <c r="F8" s="61">
        <v>4</v>
      </c>
      <c r="G8" s="61">
        <v>5</v>
      </c>
      <c r="H8" s="61">
        <v>5</v>
      </c>
      <c r="I8" s="61">
        <v>2</v>
      </c>
      <c r="J8" s="61">
        <v>4</v>
      </c>
      <c r="K8" s="61">
        <v>5</v>
      </c>
      <c r="L8" s="61">
        <v>2</v>
      </c>
      <c r="M8" s="61">
        <v>5</v>
      </c>
      <c r="N8" s="61">
        <v>5</v>
      </c>
      <c r="O8" s="61">
        <v>4</v>
      </c>
      <c r="P8" s="61">
        <v>5</v>
      </c>
      <c r="Q8" s="61">
        <v>2</v>
      </c>
      <c r="R8" s="61">
        <v>3</v>
      </c>
      <c r="S8" s="61">
        <v>2</v>
      </c>
      <c r="T8" s="61">
        <v>6</v>
      </c>
      <c r="U8" s="61">
        <v>3</v>
      </c>
      <c r="V8" s="61">
        <v>6</v>
      </c>
      <c r="W8" s="61">
        <v>2</v>
      </c>
      <c r="X8" s="61">
        <v>3</v>
      </c>
      <c r="Y8" s="61">
        <v>3</v>
      </c>
      <c r="Z8" s="61">
        <v>4</v>
      </c>
    </row>
    <row r="9" spans="1:27" x14ac:dyDescent="0.3">
      <c r="A9" s="61">
        <v>3</v>
      </c>
      <c r="B9" s="61">
        <v>6</v>
      </c>
      <c r="C9" s="61">
        <v>2</v>
      </c>
      <c r="D9" s="61">
        <v>7</v>
      </c>
      <c r="E9" s="61">
        <v>4</v>
      </c>
      <c r="F9" s="61">
        <v>4</v>
      </c>
      <c r="G9" s="61">
        <v>4</v>
      </c>
      <c r="H9" s="61">
        <v>6</v>
      </c>
      <c r="I9" s="61">
        <v>2</v>
      </c>
      <c r="J9" s="61">
        <v>4</v>
      </c>
      <c r="K9" s="61">
        <v>4</v>
      </c>
      <c r="L9" s="61">
        <v>4</v>
      </c>
      <c r="M9" s="61">
        <v>4</v>
      </c>
      <c r="N9" s="61">
        <v>3</v>
      </c>
      <c r="O9" s="61">
        <v>4</v>
      </c>
      <c r="P9" s="61">
        <v>3</v>
      </c>
      <c r="Q9" s="61">
        <v>5</v>
      </c>
      <c r="R9" s="61">
        <v>5</v>
      </c>
      <c r="S9" s="61">
        <v>4</v>
      </c>
      <c r="T9" s="61">
        <v>4</v>
      </c>
      <c r="U9" s="61">
        <v>2</v>
      </c>
      <c r="V9" s="61">
        <v>6</v>
      </c>
      <c r="W9" s="61">
        <v>2</v>
      </c>
      <c r="X9" s="61">
        <v>4</v>
      </c>
      <c r="Y9" s="61">
        <v>3</v>
      </c>
      <c r="Z9" s="61">
        <v>6</v>
      </c>
    </row>
    <row r="10" spans="1:27" x14ac:dyDescent="0.3">
      <c r="A10" s="61">
        <v>7</v>
      </c>
      <c r="B10" s="61">
        <v>5</v>
      </c>
      <c r="C10" s="61">
        <v>4</v>
      </c>
      <c r="D10" s="61">
        <v>5</v>
      </c>
      <c r="E10" s="61">
        <v>1</v>
      </c>
      <c r="F10" s="61">
        <v>4</v>
      </c>
      <c r="G10" s="61">
        <v>5</v>
      </c>
      <c r="H10" s="61">
        <v>4</v>
      </c>
      <c r="I10" s="61">
        <v>3</v>
      </c>
      <c r="J10" s="61">
        <v>3</v>
      </c>
      <c r="K10" s="61">
        <v>6</v>
      </c>
      <c r="L10" s="61">
        <v>1</v>
      </c>
      <c r="M10" s="61">
        <v>6</v>
      </c>
      <c r="N10" s="61">
        <v>7</v>
      </c>
      <c r="O10" s="61">
        <v>4</v>
      </c>
      <c r="P10" s="61">
        <v>7</v>
      </c>
      <c r="Q10" s="61">
        <v>1</v>
      </c>
      <c r="R10" s="61">
        <v>3</v>
      </c>
      <c r="S10" s="61">
        <v>1</v>
      </c>
      <c r="T10" s="61">
        <v>7</v>
      </c>
      <c r="U10" s="61">
        <v>2</v>
      </c>
      <c r="V10" s="61">
        <v>6</v>
      </c>
      <c r="W10" s="61">
        <v>2</v>
      </c>
      <c r="X10" s="61">
        <v>4</v>
      </c>
      <c r="Y10" s="61">
        <v>1</v>
      </c>
      <c r="Z10" s="61">
        <v>6</v>
      </c>
    </row>
    <row r="11" spans="1:27" x14ac:dyDescent="0.3">
      <c r="A11" s="61">
        <v>5</v>
      </c>
      <c r="B11" s="61">
        <v>6</v>
      </c>
      <c r="C11" s="61">
        <v>4</v>
      </c>
      <c r="D11" s="61">
        <v>3</v>
      </c>
      <c r="E11" s="61">
        <v>1</v>
      </c>
      <c r="F11" s="61">
        <v>4</v>
      </c>
      <c r="G11" s="61">
        <v>4</v>
      </c>
      <c r="H11" s="61">
        <v>6</v>
      </c>
      <c r="I11" s="61">
        <v>3</v>
      </c>
      <c r="J11" s="61">
        <v>2</v>
      </c>
      <c r="K11" s="61">
        <v>4</v>
      </c>
      <c r="L11" s="61">
        <v>3</v>
      </c>
      <c r="M11" s="61">
        <v>6</v>
      </c>
      <c r="N11" s="61">
        <v>4</v>
      </c>
      <c r="O11" s="61">
        <v>6</v>
      </c>
      <c r="P11" s="61">
        <v>5</v>
      </c>
      <c r="Q11" s="61">
        <v>1</v>
      </c>
      <c r="R11" s="61">
        <v>4</v>
      </c>
      <c r="S11" s="61">
        <v>2</v>
      </c>
      <c r="T11" s="61">
        <v>5</v>
      </c>
      <c r="U11" s="61">
        <v>1</v>
      </c>
      <c r="V11" s="61">
        <v>7</v>
      </c>
      <c r="W11" s="61">
        <v>3</v>
      </c>
      <c r="X11" s="61">
        <v>4</v>
      </c>
      <c r="Y11" s="61">
        <v>4</v>
      </c>
      <c r="Z11" s="61">
        <v>5</v>
      </c>
    </row>
    <row r="12" spans="1:27" x14ac:dyDescent="0.3">
      <c r="A12" s="61">
        <v>7</v>
      </c>
      <c r="B12" s="61">
        <v>7</v>
      </c>
      <c r="C12" s="61">
        <v>1</v>
      </c>
      <c r="D12" s="61">
        <v>1</v>
      </c>
      <c r="E12" s="61">
        <v>1</v>
      </c>
      <c r="F12" s="61">
        <v>5</v>
      </c>
      <c r="G12" s="61">
        <v>6</v>
      </c>
      <c r="H12" s="61">
        <v>4</v>
      </c>
      <c r="I12" s="61">
        <v>1</v>
      </c>
      <c r="J12" s="61">
        <v>4</v>
      </c>
      <c r="K12" s="61">
        <v>4</v>
      </c>
      <c r="L12" s="61">
        <v>1</v>
      </c>
      <c r="M12" s="61">
        <v>7</v>
      </c>
      <c r="N12" s="61">
        <v>7</v>
      </c>
      <c r="O12" s="61">
        <v>7</v>
      </c>
      <c r="P12" s="61">
        <v>7</v>
      </c>
      <c r="Q12" s="61">
        <v>2</v>
      </c>
      <c r="R12" s="61">
        <v>4</v>
      </c>
      <c r="S12" s="61">
        <v>1</v>
      </c>
      <c r="T12" s="61">
        <v>7</v>
      </c>
      <c r="U12" s="61">
        <v>2</v>
      </c>
      <c r="V12" s="61">
        <v>7</v>
      </c>
      <c r="W12" s="61">
        <v>3</v>
      </c>
      <c r="X12" s="61">
        <v>1</v>
      </c>
      <c r="Y12" s="61">
        <v>1</v>
      </c>
      <c r="Z12" s="61">
        <v>4</v>
      </c>
    </row>
    <row r="13" spans="1:27" x14ac:dyDescent="0.3">
      <c r="A13" s="61">
        <v>6</v>
      </c>
      <c r="B13" s="61">
        <v>7</v>
      </c>
      <c r="C13" s="61">
        <v>6</v>
      </c>
      <c r="D13" s="61">
        <v>6</v>
      </c>
      <c r="E13" s="61">
        <v>5</v>
      </c>
      <c r="F13" s="61">
        <v>5</v>
      </c>
      <c r="G13" s="61">
        <v>5</v>
      </c>
      <c r="H13" s="61">
        <v>3</v>
      </c>
      <c r="I13" s="61">
        <v>5</v>
      </c>
      <c r="J13" s="61">
        <v>6</v>
      </c>
      <c r="K13" s="61">
        <v>6</v>
      </c>
      <c r="L13" s="61">
        <v>1</v>
      </c>
      <c r="M13" s="61">
        <v>7</v>
      </c>
      <c r="N13" s="61">
        <v>6</v>
      </c>
      <c r="O13" s="61">
        <v>5</v>
      </c>
      <c r="P13" s="61">
        <v>6</v>
      </c>
      <c r="Q13" s="61">
        <v>2</v>
      </c>
      <c r="R13" s="61">
        <v>2</v>
      </c>
      <c r="S13" s="61">
        <v>2</v>
      </c>
      <c r="T13" s="61">
        <v>6</v>
      </c>
      <c r="U13" s="61">
        <v>1</v>
      </c>
      <c r="V13" s="61">
        <v>7</v>
      </c>
      <c r="W13" s="61">
        <v>1</v>
      </c>
      <c r="X13" s="61">
        <v>2</v>
      </c>
      <c r="Y13" s="61">
        <v>1</v>
      </c>
      <c r="Z13" s="61">
        <v>1</v>
      </c>
    </row>
    <row r="14" spans="1:27" x14ac:dyDescent="0.3">
      <c r="A14" s="61">
        <v>5</v>
      </c>
      <c r="B14" s="61">
        <v>5</v>
      </c>
      <c r="C14" s="61">
        <v>6</v>
      </c>
      <c r="D14" s="61">
        <v>6</v>
      </c>
      <c r="E14" s="61">
        <v>2</v>
      </c>
      <c r="F14" s="61">
        <v>4</v>
      </c>
      <c r="G14" s="61">
        <v>5</v>
      </c>
      <c r="H14" s="61">
        <v>3</v>
      </c>
      <c r="I14" s="61">
        <v>4</v>
      </c>
      <c r="J14" s="61">
        <v>2</v>
      </c>
      <c r="K14" s="61">
        <v>5</v>
      </c>
      <c r="L14" s="61">
        <v>3</v>
      </c>
      <c r="M14" s="61">
        <v>5</v>
      </c>
      <c r="N14" s="61">
        <v>5</v>
      </c>
      <c r="O14" s="61">
        <v>5</v>
      </c>
      <c r="P14" s="61">
        <v>5</v>
      </c>
      <c r="Q14" s="61">
        <v>1</v>
      </c>
      <c r="R14" s="61">
        <v>4</v>
      </c>
      <c r="S14" s="61">
        <v>2</v>
      </c>
      <c r="T14" s="61">
        <v>5</v>
      </c>
      <c r="U14" s="61">
        <v>3</v>
      </c>
      <c r="V14" s="61">
        <v>5</v>
      </c>
      <c r="W14" s="61">
        <v>6</v>
      </c>
      <c r="X14" s="61">
        <v>2</v>
      </c>
      <c r="Y14" s="61">
        <v>2</v>
      </c>
      <c r="Z14" s="61">
        <v>6</v>
      </c>
    </row>
    <row r="15" spans="1:27" x14ac:dyDescent="0.3">
      <c r="A15" s="61">
        <v>6</v>
      </c>
      <c r="B15" s="61">
        <v>6</v>
      </c>
      <c r="C15" s="61">
        <v>4</v>
      </c>
      <c r="D15" s="61">
        <v>2</v>
      </c>
      <c r="E15" s="61">
        <v>2</v>
      </c>
      <c r="F15" s="61">
        <v>5</v>
      </c>
      <c r="G15" s="61">
        <v>5</v>
      </c>
      <c r="H15" s="61">
        <v>5</v>
      </c>
      <c r="I15" s="61">
        <v>4</v>
      </c>
      <c r="J15" s="61">
        <v>3</v>
      </c>
      <c r="K15" s="61">
        <v>4</v>
      </c>
      <c r="L15" s="61">
        <v>2</v>
      </c>
      <c r="M15" s="61">
        <v>5</v>
      </c>
      <c r="N15" s="61">
        <v>4</v>
      </c>
      <c r="O15" s="61">
        <v>4</v>
      </c>
      <c r="P15" s="61">
        <v>5</v>
      </c>
      <c r="Q15" s="61">
        <v>3</v>
      </c>
      <c r="R15" s="61">
        <v>4</v>
      </c>
      <c r="S15" s="61">
        <v>2</v>
      </c>
      <c r="T15" s="61">
        <v>5</v>
      </c>
      <c r="U15" s="61">
        <v>2</v>
      </c>
      <c r="V15" s="61">
        <v>4</v>
      </c>
      <c r="W15" s="61">
        <v>3</v>
      </c>
      <c r="X15" s="61">
        <v>3</v>
      </c>
      <c r="Y15" s="61">
        <v>3</v>
      </c>
      <c r="Z15" s="61">
        <v>4</v>
      </c>
    </row>
    <row r="16" spans="1:27" x14ac:dyDescent="0.3">
      <c r="A16" s="61">
        <v>5</v>
      </c>
      <c r="B16" s="61">
        <v>4</v>
      </c>
      <c r="C16" s="61">
        <v>3</v>
      </c>
      <c r="D16" s="61">
        <v>2</v>
      </c>
      <c r="E16" s="61">
        <v>3</v>
      </c>
      <c r="F16" s="61">
        <v>6</v>
      </c>
      <c r="G16" s="61">
        <v>6</v>
      </c>
      <c r="H16" s="61">
        <v>5</v>
      </c>
      <c r="I16" s="61">
        <v>2</v>
      </c>
      <c r="J16" s="61">
        <v>3</v>
      </c>
      <c r="K16" s="61">
        <v>5</v>
      </c>
      <c r="L16" s="61">
        <v>2</v>
      </c>
      <c r="M16" s="61">
        <v>5</v>
      </c>
      <c r="N16" s="61">
        <v>5</v>
      </c>
      <c r="O16" s="61">
        <v>4</v>
      </c>
      <c r="P16" s="61">
        <v>6</v>
      </c>
      <c r="Q16" s="61">
        <v>2</v>
      </c>
      <c r="R16" s="61">
        <v>3</v>
      </c>
      <c r="S16" s="61">
        <v>3</v>
      </c>
      <c r="T16" s="61">
        <v>6</v>
      </c>
      <c r="U16" s="61">
        <v>2</v>
      </c>
      <c r="V16" s="61">
        <v>6</v>
      </c>
      <c r="W16" s="61">
        <v>4</v>
      </c>
      <c r="X16" s="61">
        <v>6</v>
      </c>
      <c r="Y16" s="61">
        <v>3</v>
      </c>
      <c r="Z16" s="61">
        <v>4</v>
      </c>
    </row>
    <row r="17" spans="1:26" x14ac:dyDescent="0.3">
      <c r="A17" s="61">
        <v>6</v>
      </c>
      <c r="B17" s="61">
        <v>6</v>
      </c>
      <c r="C17" s="61">
        <v>2</v>
      </c>
      <c r="D17" s="61">
        <v>2</v>
      </c>
      <c r="E17" s="61">
        <v>3</v>
      </c>
      <c r="F17" s="61">
        <v>6</v>
      </c>
      <c r="G17" s="61">
        <v>6</v>
      </c>
      <c r="H17" s="61">
        <v>6</v>
      </c>
      <c r="I17" s="61">
        <v>2</v>
      </c>
      <c r="J17" s="61">
        <v>2</v>
      </c>
      <c r="K17" s="61">
        <v>6</v>
      </c>
      <c r="L17" s="61">
        <v>2</v>
      </c>
      <c r="M17" s="61">
        <v>6</v>
      </c>
      <c r="N17" s="61">
        <v>6</v>
      </c>
      <c r="O17" s="61">
        <v>3</v>
      </c>
      <c r="P17" s="61">
        <v>6</v>
      </c>
      <c r="Q17" s="61">
        <v>2</v>
      </c>
      <c r="R17" s="61">
        <v>3</v>
      </c>
      <c r="S17" s="61">
        <v>2</v>
      </c>
      <c r="T17" s="61">
        <v>6</v>
      </c>
      <c r="U17" s="61">
        <v>2</v>
      </c>
      <c r="V17" s="61">
        <v>6</v>
      </c>
      <c r="W17" s="61">
        <v>2</v>
      </c>
      <c r="X17" s="61">
        <v>2</v>
      </c>
      <c r="Y17" s="61">
        <v>2</v>
      </c>
      <c r="Z17" s="61">
        <v>3</v>
      </c>
    </row>
    <row r="18" spans="1:26" x14ac:dyDescent="0.3">
      <c r="A18" s="61">
        <v>7</v>
      </c>
      <c r="B18" s="61">
        <v>7</v>
      </c>
      <c r="C18" s="61">
        <v>4</v>
      </c>
      <c r="D18" s="61">
        <v>1</v>
      </c>
      <c r="E18" s="61">
        <v>3</v>
      </c>
      <c r="F18" s="61">
        <v>5</v>
      </c>
      <c r="G18" s="61">
        <v>7</v>
      </c>
      <c r="H18" s="61">
        <v>5</v>
      </c>
      <c r="I18" s="61">
        <v>1</v>
      </c>
      <c r="J18" s="61">
        <v>4</v>
      </c>
      <c r="K18" s="61">
        <v>7</v>
      </c>
      <c r="L18" s="61">
        <v>1</v>
      </c>
      <c r="M18" s="61">
        <v>7</v>
      </c>
      <c r="N18" s="61">
        <v>7</v>
      </c>
      <c r="O18" s="61">
        <v>7</v>
      </c>
      <c r="P18" s="61">
        <v>7</v>
      </c>
      <c r="Q18" s="61">
        <v>1</v>
      </c>
      <c r="R18" s="61">
        <v>3</v>
      </c>
      <c r="S18" s="61">
        <v>1</v>
      </c>
      <c r="T18" s="61">
        <v>7</v>
      </c>
      <c r="U18" s="61">
        <v>1</v>
      </c>
      <c r="V18" s="61">
        <v>7</v>
      </c>
      <c r="W18" s="61">
        <v>1</v>
      </c>
      <c r="X18" s="61">
        <v>1</v>
      </c>
      <c r="Y18" s="61">
        <v>1</v>
      </c>
      <c r="Z18" s="61">
        <v>1</v>
      </c>
    </row>
    <row r="19" spans="1:26" x14ac:dyDescent="0.3">
      <c r="A19" s="61">
        <v>7</v>
      </c>
      <c r="B19" s="61">
        <v>7</v>
      </c>
      <c r="C19" s="61">
        <v>1</v>
      </c>
      <c r="D19" s="61">
        <v>1</v>
      </c>
      <c r="E19" s="61">
        <v>1</v>
      </c>
      <c r="F19" s="61">
        <v>6</v>
      </c>
      <c r="G19" s="61">
        <v>6</v>
      </c>
      <c r="H19" s="61">
        <v>4</v>
      </c>
      <c r="I19" s="61">
        <v>3</v>
      </c>
      <c r="J19" s="61">
        <v>3</v>
      </c>
      <c r="K19" s="61">
        <v>6</v>
      </c>
      <c r="L19" s="61">
        <v>2</v>
      </c>
      <c r="M19" s="61">
        <v>7</v>
      </c>
      <c r="N19" s="61">
        <v>7</v>
      </c>
      <c r="O19" s="61">
        <v>7</v>
      </c>
      <c r="P19" s="61">
        <v>7</v>
      </c>
      <c r="Q19" s="61">
        <v>1</v>
      </c>
      <c r="R19" s="61">
        <v>1</v>
      </c>
      <c r="S19" s="61">
        <v>1</v>
      </c>
      <c r="T19" s="61">
        <v>5</v>
      </c>
      <c r="U19" s="61">
        <v>2</v>
      </c>
      <c r="V19" s="61">
        <v>7</v>
      </c>
      <c r="W19" s="61">
        <v>1</v>
      </c>
      <c r="X19" s="61">
        <v>1</v>
      </c>
      <c r="Y19" s="61">
        <v>1</v>
      </c>
      <c r="Z19" s="61">
        <v>7</v>
      </c>
    </row>
    <row r="20" spans="1:26" x14ac:dyDescent="0.3">
      <c r="A20" s="61">
        <v>2</v>
      </c>
      <c r="B20" s="61">
        <v>6</v>
      </c>
      <c r="C20" s="61">
        <v>3</v>
      </c>
      <c r="D20" s="61">
        <v>3</v>
      </c>
      <c r="E20" s="61">
        <v>4</v>
      </c>
      <c r="F20" s="61">
        <v>3</v>
      </c>
      <c r="G20" s="61">
        <v>2</v>
      </c>
      <c r="H20" s="61">
        <v>6</v>
      </c>
      <c r="I20" s="61">
        <v>6</v>
      </c>
      <c r="J20" s="61">
        <v>5</v>
      </c>
      <c r="K20" s="61">
        <v>2</v>
      </c>
      <c r="L20" s="61">
        <v>7</v>
      </c>
      <c r="M20" s="61">
        <v>4</v>
      </c>
      <c r="N20" s="61">
        <v>1</v>
      </c>
      <c r="O20" s="61">
        <v>5</v>
      </c>
      <c r="P20" s="61">
        <v>1</v>
      </c>
      <c r="Q20" s="61">
        <v>2</v>
      </c>
      <c r="R20" s="61">
        <v>6</v>
      </c>
      <c r="S20" s="61">
        <v>2</v>
      </c>
      <c r="T20" s="61">
        <v>7</v>
      </c>
      <c r="U20" s="61">
        <v>3</v>
      </c>
      <c r="V20" s="61">
        <v>6</v>
      </c>
      <c r="W20" s="61">
        <v>1</v>
      </c>
      <c r="X20" s="61">
        <v>4</v>
      </c>
      <c r="Y20" s="61">
        <v>4</v>
      </c>
      <c r="Z20" s="61">
        <v>5</v>
      </c>
    </row>
    <row r="21" spans="1:26" x14ac:dyDescent="0.3">
      <c r="A21" s="61">
        <v>5</v>
      </c>
      <c r="B21" s="61">
        <v>7</v>
      </c>
      <c r="C21" s="61">
        <v>4</v>
      </c>
      <c r="D21" s="61">
        <v>2</v>
      </c>
      <c r="E21" s="61">
        <v>4</v>
      </c>
      <c r="F21" s="61">
        <v>6</v>
      </c>
      <c r="G21" s="61">
        <v>6</v>
      </c>
      <c r="H21" s="61">
        <v>3</v>
      </c>
      <c r="I21" s="61">
        <v>4</v>
      </c>
      <c r="J21" s="61">
        <v>3</v>
      </c>
      <c r="K21" s="61">
        <v>5</v>
      </c>
      <c r="L21" s="61">
        <v>2</v>
      </c>
      <c r="M21" s="61">
        <v>5</v>
      </c>
      <c r="N21" s="61">
        <v>6</v>
      </c>
      <c r="O21" s="61">
        <v>5</v>
      </c>
      <c r="P21" s="61">
        <v>7</v>
      </c>
      <c r="Q21" s="61">
        <v>3</v>
      </c>
      <c r="R21" s="61">
        <v>5</v>
      </c>
      <c r="S21" s="61">
        <v>3</v>
      </c>
      <c r="T21" s="61">
        <v>7</v>
      </c>
      <c r="U21" s="61">
        <v>3</v>
      </c>
      <c r="V21" s="61">
        <v>6</v>
      </c>
      <c r="W21" s="61">
        <v>1</v>
      </c>
      <c r="X21" s="61">
        <v>1</v>
      </c>
      <c r="Y21" s="61">
        <v>1</v>
      </c>
      <c r="Z21" s="61">
        <v>4</v>
      </c>
    </row>
    <row r="22" spans="1:26" x14ac:dyDescent="0.3">
      <c r="A22" s="61">
        <v>6</v>
      </c>
      <c r="B22" s="61">
        <v>7</v>
      </c>
      <c r="C22" s="61">
        <v>2</v>
      </c>
      <c r="D22" s="61">
        <v>2</v>
      </c>
      <c r="E22" s="61">
        <v>2</v>
      </c>
      <c r="F22" s="61">
        <v>4</v>
      </c>
      <c r="G22" s="61">
        <v>5</v>
      </c>
      <c r="H22" s="61">
        <v>6</v>
      </c>
      <c r="I22" s="61">
        <v>2</v>
      </c>
      <c r="J22" s="61">
        <v>3</v>
      </c>
      <c r="K22" s="61">
        <v>5</v>
      </c>
      <c r="L22" s="61">
        <v>1</v>
      </c>
      <c r="M22" s="61">
        <v>7</v>
      </c>
      <c r="N22" s="61">
        <v>6</v>
      </c>
      <c r="O22" s="61">
        <v>5</v>
      </c>
      <c r="P22" s="61">
        <v>6</v>
      </c>
      <c r="Q22" s="61">
        <v>2</v>
      </c>
      <c r="R22" s="61">
        <v>2</v>
      </c>
      <c r="S22" s="61">
        <v>2</v>
      </c>
      <c r="T22" s="61">
        <v>6</v>
      </c>
      <c r="U22" s="61">
        <v>2</v>
      </c>
      <c r="V22" s="61">
        <v>7</v>
      </c>
      <c r="W22" s="61">
        <v>1</v>
      </c>
      <c r="X22" s="61">
        <v>2</v>
      </c>
      <c r="Y22" s="61">
        <v>1</v>
      </c>
      <c r="Z22" s="61">
        <v>6</v>
      </c>
    </row>
    <row r="23" spans="1:26" x14ac:dyDescent="0.3">
      <c r="A23" s="61">
        <v>6</v>
      </c>
      <c r="B23" s="61">
        <v>6</v>
      </c>
      <c r="C23" s="61">
        <v>2</v>
      </c>
      <c r="D23" s="61">
        <v>2</v>
      </c>
      <c r="E23" s="61">
        <v>2</v>
      </c>
      <c r="F23" s="61">
        <v>6</v>
      </c>
      <c r="G23" s="61">
        <v>6</v>
      </c>
      <c r="H23" s="61">
        <v>5</v>
      </c>
      <c r="I23" s="61">
        <v>2</v>
      </c>
      <c r="J23" s="61">
        <v>1</v>
      </c>
      <c r="K23" s="61">
        <v>6</v>
      </c>
      <c r="L23" s="61">
        <v>2</v>
      </c>
      <c r="M23" s="61">
        <v>5</v>
      </c>
      <c r="N23" s="61">
        <v>6</v>
      </c>
      <c r="O23" s="61">
        <v>7</v>
      </c>
      <c r="P23" s="61">
        <v>6</v>
      </c>
      <c r="Q23" s="61">
        <v>2</v>
      </c>
      <c r="R23" s="61">
        <v>3</v>
      </c>
      <c r="S23" s="61">
        <v>1</v>
      </c>
      <c r="T23" s="61">
        <v>7</v>
      </c>
      <c r="U23" s="61">
        <v>2</v>
      </c>
      <c r="V23" s="61">
        <v>6</v>
      </c>
      <c r="W23" s="61">
        <v>2</v>
      </c>
      <c r="X23" s="61">
        <v>2</v>
      </c>
      <c r="Y23" s="61">
        <v>2</v>
      </c>
      <c r="Z23" s="61">
        <v>7</v>
      </c>
    </row>
    <row r="24" spans="1:26" x14ac:dyDescent="0.3">
      <c r="A24" s="61">
        <v>6</v>
      </c>
      <c r="B24" s="61">
        <v>5</v>
      </c>
      <c r="C24" s="61">
        <v>2</v>
      </c>
      <c r="D24" s="61">
        <v>2</v>
      </c>
      <c r="E24" s="61">
        <v>2</v>
      </c>
      <c r="F24" s="61">
        <v>6</v>
      </c>
      <c r="G24" s="61">
        <v>6</v>
      </c>
      <c r="H24" s="61">
        <v>3</v>
      </c>
      <c r="I24" s="61">
        <v>2</v>
      </c>
      <c r="J24" s="61">
        <v>1</v>
      </c>
      <c r="K24" s="61">
        <v>6</v>
      </c>
      <c r="L24" s="61">
        <v>1</v>
      </c>
      <c r="M24" s="61">
        <v>5</v>
      </c>
      <c r="N24" s="61">
        <v>7</v>
      </c>
      <c r="O24" s="61">
        <v>5</v>
      </c>
      <c r="P24" s="61">
        <v>6</v>
      </c>
      <c r="Q24" s="61">
        <v>2</v>
      </c>
      <c r="R24" s="61">
        <v>3</v>
      </c>
      <c r="S24" s="61">
        <v>1</v>
      </c>
      <c r="T24" s="61">
        <v>7</v>
      </c>
      <c r="U24" s="61">
        <v>2</v>
      </c>
      <c r="V24" s="61">
        <v>6</v>
      </c>
      <c r="W24" s="61">
        <v>3</v>
      </c>
      <c r="X24" s="61">
        <v>4</v>
      </c>
      <c r="Y24" s="61">
        <v>2</v>
      </c>
      <c r="Z24" s="61">
        <v>6</v>
      </c>
    </row>
    <row r="25" spans="1:26" x14ac:dyDescent="0.3">
      <c r="A25" s="61">
        <v>7</v>
      </c>
      <c r="B25" s="61">
        <v>7</v>
      </c>
      <c r="C25" s="61">
        <v>1</v>
      </c>
      <c r="D25" s="61">
        <v>1</v>
      </c>
      <c r="E25" s="61">
        <v>1</v>
      </c>
      <c r="F25" s="61">
        <v>7</v>
      </c>
      <c r="G25" s="61">
        <v>7</v>
      </c>
      <c r="H25" s="61">
        <v>6</v>
      </c>
      <c r="I25" s="61">
        <v>2</v>
      </c>
      <c r="J25" s="61">
        <v>2</v>
      </c>
      <c r="K25" s="61">
        <v>4</v>
      </c>
      <c r="L25" s="61">
        <v>3</v>
      </c>
      <c r="M25" s="61">
        <v>5</v>
      </c>
      <c r="N25" s="61">
        <v>5</v>
      </c>
      <c r="O25" s="61">
        <v>6</v>
      </c>
      <c r="P25" s="61">
        <v>6</v>
      </c>
      <c r="Q25" s="61">
        <v>2</v>
      </c>
      <c r="R25" s="61">
        <v>2</v>
      </c>
      <c r="S25" s="61">
        <v>2</v>
      </c>
      <c r="T25" s="61">
        <v>7</v>
      </c>
      <c r="U25" s="61">
        <v>2</v>
      </c>
      <c r="V25" s="61">
        <v>6</v>
      </c>
      <c r="W25" s="61">
        <v>2</v>
      </c>
      <c r="X25" s="61">
        <v>2</v>
      </c>
      <c r="Y25" s="61">
        <v>2</v>
      </c>
      <c r="Z25" s="61">
        <v>6</v>
      </c>
    </row>
    <row r="26" spans="1:26" x14ac:dyDescent="0.3">
      <c r="A26" s="61">
        <v>7</v>
      </c>
      <c r="B26" s="61">
        <v>6</v>
      </c>
      <c r="C26" s="61">
        <v>1</v>
      </c>
      <c r="D26" s="61">
        <v>1</v>
      </c>
      <c r="E26" s="61">
        <v>1</v>
      </c>
      <c r="F26" s="61">
        <v>6</v>
      </c>
      <c r="G26" s="61">
        <v>6</v>
      </c>
      <c r="H26" s="61">
        <v>4</v>
      </c>
      <c r="I26" s="61">
        <v>1</v>
      </c>
      <c r="J26" s="61">
        <v>6</v>
      </c>
      <c r="K26" s="61">
        <v>6</v>
      </c>
      <c r="L26" s="61">
        <v>1</v>
      </c>
      <c r="M26" s="61">
        <v>7</v>
      </c>
      <c r="N26" s="61">
        <v>6</v>
      </c>
      <c r="O26" s="61">
        <v>7</v>
      </c>
      <c r="P26" s="61">
        <v>6</v>
      </c>
      <c r="Q26" s="61">
        <v>1</v>
      </c>
      <c r="R26" s="61">
        <v>1</v>
      </c>
      <c r="S26" s="61">
        <v>2</v>
      </c>
      <c r="T26" s="61">
        <v>7</v>
      </c>
      <c r="U26" s="61">
        <v>1</v>
      </c>
      <c r="V26" s="61">
        <v>6</v>
      </c>
      <c r="W26" s="61">
        <v>2</v>
      </c>
      <c r="X26" s="61">
        <v>2</v>
      </c>
      <c r="Y26" s="61">
        <v>2</v>
      </c>
      <c r="Z26" s="61">
        <v>2</v>
      </c>
    </row>
    <row r="27" spans="1:26" x14ac:dyDescent="0.3">
      <c r="A27" s="61">
        <v>5</v>
      </c>
      <c r="B27" s="61">
        <v>7</v>
      </c>
      <c r="C27" s="61">
        <v>4</v>
      </c>
      <c r="D27" s="61">
        <v>1</v>
      </c>
      <c r="E27" s="61">
        <v>1</v>
      </c>
      <c r="F27" s="61">
        <v>4</v>
      </c>
      <c r="G27" s="61">
        <v>5</v>
      </c>
      <c r="H27" s="61">
        <v>6</v>
      </c>
      <c r="I27" s="61">
        <v>2</v>
      </c>
      <c r="J27" s="61">
        <v>6</v>
      </c>
      <c r="K27" s="61">
        <v>6</v>
      </c>
      <c r="L27" s="61">
        <v>1</v>
      </c>
      <c r="M27" s="61">
        <v>7</v>
      </c>
      <c r="N27" s="61">
        <v>6</v>
      </c>
      <c r="O27" s="61">
        <v>2</v>
      </c>
      <c r="P27" s="61">
        <v>6</v>
      </c>
      <c r="Q27" s="61">
        <v>2</v>
      </c>
      <c r="R27" s="61">
        <v>4</v>
      </c>
      <c r="S27" s="61">
        <v>2</v>
      </c>
      <c r="T27" s="61">
        <v>7</v>
      </c>
      <c r="U27" s="61">
        <v>1</v>
      </c>
      <c r="V27" s="61">
        <v>7</v>
      </c>
      <c r="W27" s="61">
        <v>1</v>
      </c>
      <c r="X27" s="61">
        <v>3</v>
      </c>
      <c r="Y27" s="61">
        <v>1</v>
      </c>
      <c r="Z27" s="61">
        <v>4</v>
      </c>
    </row>
    <row r="28" spans="1:26" x14ac:dyDescent="0.3">
      <c r="A28" s="61">
        <v>5</v>
      </c>
      <c r="B28" s="61">
        <v>7</v>
      </c>
      <c r="C28" s="61">
        <v>4</v>
      </c>
      <c r="D28" s="61">
        <v>2</v>
      </c>
      <c r="E28" s="61">
        <v>4</v>
      </c>
      <c r="F28" s="61">
        <v>4</v>
      </c>
      <c r="G28" s="61">
        <v>4</v>
      </c>
      <c r="H28" s="61">
        <v>6</v>
      </c>
      <c r="I28" s="61">
        <v>3</v>
      </c>
      <c r="J28" s="61">
        <v>4</v>
      </c>
      <c r="K28" s="61">
        <v>4</v>
      </c>
      <c r="L28" s="61">
        <v>3</v>
      </c>
      <c r="M28" s="61">
        <v>6</v>
      </c>
      <c r="N28" s="61">
        <v>3</v>
      </c>
      <c r="O28" s="61">
        <v>4</v>
      </c>
      <c r="P28" s="61">
        <v>5</v>
      </c>
      <c r="Q28" s="61">
        <v>2</v>
      </c>
      <c r="R28" s="61">
        <v>3</v>
      </c>
      <c r="S28" s="61">
        <v>2</v>
      </c>
      <c r="T28" s="61">
        <v>6</v>
      </c>
      <c r="U28" s="61">
        <v>2</v>
      </c>
      <c r="V28" s="61">
        <v>6</v>
      </c>
      <c r="W28" s="61">
        <v>2</v>
      </c>
      <c r="X28" s="61">
        <v>3</v>
      </c>
      <c r="Y28" s="61">
        <v>3</v>
      </c>
      <c r="Z28" s="61">
        <v>4</v>
      </c>
    </row>
    <row r="29" spans="1:26" x14ac:dyDescent="0.3">
      <c r="A29" s="61">
        <v>6</v>
      </c>
      <c r="B29" s="61">
        <v>7</v>
      </c>
      <c r="C29" s="61">
        <v>2</v>
      </c>
      <c r="D29" s="61">
        <v>2</v>
      </c>
      <c r="E29" s="61">
        <v>3</v>
      </c>
      <c r="F29" s="61">
        <v>5</v>
      </c>
      <c r="G29" s="61">
        <v>4</v>
      </c>
      <c r="H29" s="61">
        <v>6</v>
      </c>
      <c r="I29" s="61">
        <v>1</v>
      </c>
      <c r="J29" s="61">
        <v>2</v>
      </c>
      <c r="K29" s="61">
        <v>5</v>
      </c>
      <c r="L29" s="61">
        <v>2</v>
      </c>
      <c r="M29" s="61">
        <v>6</v>
      </c>
      <c r="N29" s="61">
        <v>6</v>
      </c>
      <c r="O29" s="61">
        <v>6</v>
      </c>
      <c r="P29" s="61">
        <v>6</v>
      </c>
      <c r="Q29" s="61">
        <v>2</v>
      </c>
      <c r="R29" s="61">
        <v>2</v>
      </c>
      <c r="S29" s="61">
        <v>1</v>
      </c>
      <c r="T29" s="61">
        <v>7</v>
      </c>
      <c r="U29" s="61">
        <v>1</v>
      </c>
      <c r="V29" s="61">
        <v>6</v>
      </c>
      <c r="W29" s="61">
        <v>1</v>
      </c>
      <c r="X29" s="61">
        <v>2</v>
      </c>
      <c r="Y29" s="61">
        <v>1</v>
      </c>
      <c r="Z29" s="61">
        <v>6</v>
      </c>
    </row>
    <row r="30" spans="1:26" x14ac:dyDescent="0.3">
      <c r="A30" s="61">
        <v>6</v>
      </c>
      <c r="B30" s="61">
        <v>5</v>
      </c>
      <c r="C30" s="61">
        <v>1</v>
      </c>
      <c r="D30" s="61">
        <v>3</v>
      </c>
      <c r="E30" s="61">
        <v>2</v>
      </c>
      <c r="F30" s="61">
        <v>5</v>
      </c>
      <c r="G30" s="61">
        <v>6</v>
      </c>
      <c r="H30" s="61">
        <v>5</v>
      </c>
      <c r="I30" s="61">
        <v>1</v>
      </c>
      <c r="J30" s="61">
        <v>2</v>
      </c>
      <c r="K30" s="61">
        <v>6</v>
      </c>
      <c r="L30" s="61">
        <v>2</v>
      </c>
      <c r="M30" s="61">
        <v>4</v>
      </c>
      <c r="N30" s="61">
        <v>6</v>
      </c>
      <c r="O30" s="61">
        <v>3</v>
      </c>
      <c r="P30" s="61">
        <v>6</v>
      </c>
      <c r="Q30" s="61">
        <v>2</v>
      </c>
      <c r="R30" s="61">
        <v>2</v>
      </c>
      <c r="S30" s="61">
        <v>2</v>
      </c>
      <c r="T30" s="61">
        <v>6</v>
      </c>
      <c r="U30" s="61">
        <v>2</v>
      </c>
      <c r="V30" s="61">
        <v>6</v>
      </c>
      <c r="W30" s="61">
        <v>2</v>
      </c>
      <c r="X30" s="61">
        <v>1</v>
      </c>
      <c r="Y30" s="61">
        <v>1</v>
      </c>
      <c r="Z30" s="61">
        <v>4</v>
      </c>
    </row>
    <row r="31" spans="1:26" x14ac:dyDescent="0.3">
      <c r="A31" s="61">
        <v>3</v>
      </c>
      <c r="B31" s="61">
        <v>3</v>
      </c>
      <c r="C31" s="61">
        <v>7</v>
      </c>
      <c r="D31" s="61">
        <v>7</v>
      </c>
      <c r="E31" s="61">
        <v>4</v>
      </c>
      <c r="F31" s="61">
        <v>1</v>
      </c>
      <c r="G31" s="61">
        <v>1</v>
      </c>
      <c r="H31" s="61">
        <v>7</v>
      </c>
      <c r="I31" s="61">
        <v>4</v>
      </c>
      <c r="J31" s="61">
        <v>4</v>
      </c>
      <c r="K31" s="61">
        <v>4</v>
      </c>
      <c r="L31" s="61">
        <v>7</v>
      </c>
      <c r="M31" s="61">
        <v>1</v>
      </c>
      <c r="N31" s="61">
        <v>1</v>
      </c>
      <c r="O31" s="61">
        <v>4</v>
      </c>
      <c r="P31" s="61">
        <v>4</v>
      </c>
      <c r="Q31" s="61">
        <v>4</v>
      </c>
      <c r="R31" s="61">
        <v>7</v>
      </c>
      <c r="S31" s="61">
        <v>7</v>
      </c>
      <c r="T31" s="61">
        <v>1</v>
      </c>
      <c r="U31" s="61">
        <v>7</v>
      </c>
      <c r="V31" s="61">
        <v>4</v>
      </c>
      <c r="W31" s="61">
        <v>7</v>
      </c>
      <c r="X31" s="61">
        <v>7</v>
      </c>
      <c r="Y31" s="61">
        <v>4</v>
      </c>
      <c r="Z31" s="61">
        <v>4</v>
      </c>
    </row>
    <row r="32" spans="1:26" x14ac:dyDescent="0.3">
      <c r="A32" s="61">
        <v>7</v>
      </c>
      <c r="B32" s="61">
        <v>6</v>
      </c>
      <c r="C32" s="61">
        <v>1</v>
      </c>
      <c r="D32" s="61">
        <v>1</v>
      </c>
      <c r="E32" s="61">
        <v>2</v>
      </c>
      <c r="F32" s="61">
        <v>7</v>
      </c>
      <c r="G32" s="61">
        <v>6</v>
      </c>
      <c r="H32" s="61">
        <v>5</v>
      </c>
      <c r="I32" s="61">
        <v>2</v>
      </c>
      <c r="J32" s="61">
        <v>2</v>
      </c>
      <c r="K32" s="61">
        <v>6</v>
      </c>
      <c r="L32" s="61">
        <v>1</v>
      </c>
      <c r="M32" s="61">
        <v>7</v>
      </c>
      <c r="N32" s="61">
        <v>7</v>
      </c>
      <c r="O32" s="61">
        <v>6</v>
      </c>
      <c r="P32" s="61">
        <v>7</v>
      </c>
      <c r="Q32" s="61">
        <v>1</v>
      </c>
      <c r="R32" s="61">
        <v>2</v>
      </c>
      <c r="S32" s="61">
        <v>1</v>
      </c>
      <c r="T32" s="61">
        <v>7</v>
      </c>
      <c r="U32" s="61">
        <v>1</v>
      </c>
      <c r="V32" s="61">
        <v>7</v>
      </c>
      <c r="W32" s="61">
        <v>1</v>
      </c>
      <c r="X32" s="61">
        <v>1</v>
      </c>
      <c r="Y32" s="61">
        <v>1</v>
      </c>
      <c r="Z32" s="61">
        <v>6</v>
      </c>
    </row>
    <row r="33" spans="1:26" x14ac:dyDescent="0.3">
      <c r="A33" s="61">
        <v>3</v>
      </c>
      <c r="B33" s="61">
        <v>5</v>
      </c>
      <c r="C33" s="61">
        <v>4</v>
      </c>
      <c r="D33" s="61">
        <v>5</v>
      </c>
      <c r="E33" s="61">
        <v>4</v>
      </c>
      <c r="F33" s="61">
        <v>4</v>
      </c>
      <c r="G33" s="61">
        <v>3</v>
      </c>
      <c r="H33" s="61">
        <v>4</v>
      </c>
      <c r="I33" s="61">
        <v>3</v>
      </c>
      <c r="J33" s="61">
        <v>3</v>
      </c>
      <c r="K33" s="61">
        <v>3</v>
      </c>
      <c r="L33" s="61">
        <v>3</v>
      </c>
      <c r="M33" s="61">
        <v>4</v>
      </c>
      <c r="N33" s="61">
        <v>5</v>
      </c>
      <c r="O33" s="61">
        <v>5</v>
      </c>
      <c r="P33" s="61">
        <v>5</v>
      </c>
      <c r="Q33" s="61">
        <v>5</v>
      </c>
      <c r="R33" s="61">
        <v>4</v>
      </c>
      <c r="S33" s="61">
        <v>5</v>
      </c>
      <c r="T33" s="61">
        <v>4</v>
      </c>
      <c r="U33" s="61">
        <v>5</v>
      </c>
      <c r="V33" s="61">
        <v>4</v>
      </c>
      <c r="W33" s="61">
        <v>3</v>
      </c>
      <c r="X33" s="61">
        <v>4</v>
      </c>
      <c r="Y33" s="61">
        <v>4</v>
      </c>
      <c r="Z33" s="61">
        <v>4</v>
      </c>
    </row>
    <row r="34" spans="1:26" x14ac:dyDescent="0.3">
      <c r="A34" s="61">
        <v>6</v>
      </c>
      <c r="B34" s="61">
        <v>7</v>
      </c>
      <c r="C34" s="61">
        <v>3</v>
      </c>
      <c r="D34" s="61">
        <v>2</v>
      </c>
      <c r="E34" s="61">
        <v>2</v>
      </c>
      <c r="F34" s="61">
        <v>6</v>
      </c>
      <c r="G34" s="61">
        <v>6</v>
      </c>
      <c r="H34" s="61">
        <v>6</v>
      </c>
      <c r="I34" s="61">
        <v>2</v>
      </c>
      <c r="J34" s="61">
        <v>2</v>
      </c>
      <c r="K34" s="61">
        <v>6</v>
      </c>
      <c r="L34" s="61">
        <v>2</v>
      </c>
      <c r="M34" s="61">
        <v>6</v>
      </c>
      <c r="N34" s="61">
        <v>6</v>
      </c>
      <c r="O34" s="61">
        <v>6</v>
      </c>
      <c r="P34" s="61">
        <v>6</v>
      </c>
      <c r="Q34" s="61">
        <v>2</v>
      </c>
      <c r="R34" s="61">
        <v>2</v>
      </c>
      <c r="S34" s="61">
        <v>2</v>
      </c>
      <c r="T34" s="61">
        <v>6</v>
      </c>
      <c r="U34" s="61">
        <v>2</v>
      </c>
      <c r="V34" s="61">
        <v>6</v>
      </c>
      <c r="W34" s="61">
        <v>2</v>
      </c>
      <c r="X34" s="61">
        <v>2</v>
      </c>
      <c r="Y34" s="61">
        <v>2</v>
      </c>
      <c r="Z34" s="61">
        <v>6</v>
      </c>
    </row>
    <row r="35" spans="1:26" x14ac:dyDescent="0.3">
      <c r="A35" s="61">
        <v>5</v>
      </c>
      <c r="B35" s="61">
        <v>5</v>
      </c>
      <c r="C35" s="61">
        <v>4</v>
      </c>
      <c r="D35" s="61">
        <v>3</v>
      </c>
      <c r="E35" s="61">
        <v>3</v>
      </c>
      <c r="F35" s="61">
        <v>5</v>
      </c>
      <c r="G35" s="61">
        <v>2</v>
      </c>
      <c r="H35" s="61">
        <v>5</v>
      </c>
      <c r="I35" s="61">
        <v>3</v>
      </c>
      <c r="J35" s="61">
        <v>5</v>
      </c>
      <c r="K35" s="61">
        <v>2</v>
      </c>
      <c r="L35" s="61">
        <v>2</v>
      </c>
      <c r="M35" s="61">
        <v>5</v>
      </c>
      <c r="N35" s="61">
        <v>3</v>
      </c>
      <c r="O35" s="61">
        <v>5</v>
      </c>
      <c r="P35" s="61">
        <v>3</v>
      </c>
      <c r="Q35" s="61">
        <v>2</v>
      </c>
      <c r="R35" s="61">
        <v>2</v>
      </c>
      <c r="S35" s="61">
        <v>3</v>
      </c>
      <c r="T35" s="61">
        <v>5</v>
      </c>
      <c r="U35" s="61">
        <v>2</v>
      </c>
      <c r="V35" s="61">
        <v>4</v>
      </c>
      <c r="W35" s="61">
        <v>4</v>
      </c>
      <c r="X35" s="61">
        <v>3</v>
      </c>
      <c r="Y35" s="61">
        <v>2</v>
      </c>
      <c r="Z35" s="61">
        <v>3</v>
      </c>
    </row>
    <row r="36" spans="1:26" x14ac:dyDescent="0.3">
      <c r="A36" s="61">
        <v>7</v>
      </c>
      <c r="B36" s="61">
        <v>7</v>
      </c>
      <c r="C36" s="61">
        <v>1</v>
      </c>
      <c r="D36" s="61">
        <v>1</v>
      </c>
      <c r="E36" s="61">
        <v>1</v>
      </c>
      <c r="F36" s="61">
        <v>4</v>
      </c>
      <c r="G36" s="61">
        <v>6</v>
      </c>
      <c r="H36" s="61">
        <v>4</v>
      </c>
      <c r="I36" s="61">
        <v>1</v>
      </c>
      <c r="J36" s="61">
        <v>1</v>
      </c>
      <c r="K36" s="61">
        <v>7</v>
      </c>
      <c r="L36" s="61">
        <v>1</v>
      </c>
      <c r="M36" s="61">
        <v>7</v>
      </c>
      <c r="N36" s="61">
        <v>7</v>
      </c>
      <c r="O36" s="61">
        <v>7</v>
      </c>
      <c r="P36" s="61">
        <v>7</v>
      </c>
      <c r="Q36" s="61">
        <v>1</v>
      </c>
      <c r="R36" s="61">
        <v>1</v>
      </c>
      <c r="S36" s="61">
        <v>1</v>
      </c>
      <c r="T36" s="61">
        <v>7</v>
      </c>
      <c r="U36" s="61">
        <v>1</v>
      </c>
      <c r="V36" s="61">
        <v>7</v>
      </c>
      <c r="W36" s="61">
        <v>1</v>
      </c>
      <c r="X36" s="61">
        <v>1</v>
      </c>
      <c r="Y36" s="61">
        <v>1</v>
      </c>
      <c r="Z36" s="61">
        <v>7</v>
      </c>
    </row>
    <row r="37" spans="1:26" x14ac:dyDescent="0.3">
      <c r="A37" s="61">
        <v>5</v>
      </c>
      <c r="B37" s="61">
        <v>7</v>
      </c>
      <c r="C37" s="61">
        <v>1</v>
      </c>
      <c r="D37" s="61">
        <v>2</v>
      </c>
      <c r="E37" s="61">
        <v>2</v>
      </c>
      <c r="F37" s="61">
        <v>5</v>
      </c>
      <c r="G37" s="61">
        <v>6</v>
      </c>
      <c r="H37" s="61">
        <v>5</v>
      </c>
      <c r="I37" s="61">
        <v>2</v>
      </c>
      <c r="J37" s="61">
        <v>1</v>
      </c>
      <c r="K37" s="61">
        <v>6</v>
      </c>
      <c r="L37" s="61">
        <v>1</v>
      </c>
      <c r="M37" s="61">
        <v>6</v>
      </c>
      <c r="N37" s="61">
        <v>6</v>
      </c>
      <c r="O37" s="61">
        <v>6</v>
      </c>
      <c r="P37" s="61">
        <v>6</v>
      </c>
      <c r="Q37" s="61">
        <v>1</v>
      </c>
      <c r="R37" s="61">
        <v>4</v>
      </c>
      <c r="S37" s="61">
        <v>2</v>
      </c>
      <c r="T37" s="61">
        <v>6</v>
      </c>
      <c r="U37" s="61">
        <v>3</v>
      </c>
      <c r="V37" s="61">
        <v>7</v>
      </c>
      <c r="W37" s="61">
        <v>1</v>
      </c>
      <c r="X37" s="61">
        <v>2</v>
      </c>
      <c r="Y37" s="61">
        <v>2</v>
      </c>
      <c r="Z37" s="61">
        <v>6</v>
      </c>
    </row>
    <row r="38" spans="1:26" x14ac:dyDescent="0.3">
      <c r="A38" s="61">
        <v>5</v>
      </c>
      <c r="B38" s="61">
        <v>5</v>
      </c>
      <c r="C38" s="61">
        <v>4</v>
      </c>
      <c r="D38" s="61">
        <v>2</v>
      </c>
      <c r="E38" s="61">
        <v>2</v>
      </c>
      <c r="F38" s="61">
        <v>5</v>
      </c>
      <c r="G38" s="61">
        <v>5</v>
      </c>
      <c r="H38" s="61">
        <v>3</v>
      </c>
      <c r="I38" s="61">
        <v>2</v>
      </c>
      <c r="J38" s="61">
        <v>3</v>
      </c>
      <c r="K38" s="61">
        <v>5</v>
      </c>
      <c r="L38" s="61">
        <v>2</v>
      </c>
      <c r="M38" s="61">
        <v>6</v>
      </c>
      <c r="N38" s="61">
        <v>6</v>
      </c>
      <c r="O38" s="61">
        <v>4</v>
      </c>
      <c r="P38" s="61">
        <v>5</v>
      </c>
      <c r="Q38" s="61">
        <v>2</v>
      </c>
      <c r="R38" s="61">
        <v>3</v>
      </c>
      <c r="S38" s="61">
        <v>2</v>
      </c>
      <c r="T38" s="61">
        <v>6</v>
      </c>
      <c r="U38" s="61">
        <v>6</v>
      </c>
      <c r="V38" s="61">
        <v>6</v>
      </c>
      <c r="W38" s="61">
        <v>5</v>
      </c>
      <c r="X38" s="61">
        <v>3</v>
      </c>
      <c r="Y38" s="61">
        <v>3</v>
      </c>
      <c r="Z38" s="61">
        <v>5</v>
      </c>
    </row>
    <row r="39" spans="1:26" x14ac:dyDescent="0.3">
      <c r="A39" s="61">
        <v>7</v>
      </c>
      <c r="B39" s="61">
        <v>7</v>
      </c>
      <c r="C39" s="61">
        <v>1</v>
      </c>
      <c r="D39" s="61">
        <v>1</v>
      </c>
      <c r="E39" s="61">
        <v>1</v>
      </c>
      <c r="F39" s="61">
        <v>7</v>
      </c>
      <c r="G39" s="61">
        <v>7</v>
      </c>
      <c r="H39" s="61">
        <v>1</v>
      </c>
      <c r="I39" s="61">
        <v>1</v>
      </c>
      <c r="J39" s="61">
        <v>1</v>
      </c>
      <c r="K39" s="61">
        <v>7</v>
      </c>
      <c r="L39" s="61">
        <v>1</v>
      </c>
      <c r="M39" s="61">
        <v>7</v>
      </c>
      <c r="N39" s="61">
        <v>7</v>
      </c>
      <c r="O39" s="61">
        <v>7</v>
      </c>
      <c r="P39" s="61">
        <v>7</v>
      </c>
      <c r="Q39" s="61">
        <v>1</v>
      </c>
      <c r="R39" s="61">
        <v>1</v>
      </c>
      <c r="S39" s="61">
        <v>1</v>
      </c>
      <c r="T39" s="61">
        <v>7</v>
      </c>
      <c r="U39" s="61">
        <v>1</v>
      </c>
      <c r="V39" s="61">
        <v>7</v>
      </c>
      <c r="W39" s="61">
        <v>1</v>
      </c>
      <c r="X39" s="61">
        <v>1</v>
      </c>
      <c r="Y39" s="61">
        <v>1</v>
      </c>
      <c r="Z39" s="61">
        <v>7</v>
      </c>
    </row>
    <row r="40" spans="1:26" x14ac:dyDescent="0.3">
      <c r="A40" s="61">
        <v>6</v>
      </c>
      <c r="B40" s="61">
        <v>7</v>
      </c>
      <c r="C40" s="61">
        <v>2</v>
      </c>
      <c r="D40" s="61">
        <v>1</v>
      </c>
      <c r="E40" s="61">
        <v>1</v>
      </c>
      <c r="F40" s="61">
        <v>6</v>
      </c>
      <c r="G40" s="61">
        <v>6</v>
      </c>
      <c r="H40" s="61">
        <v>3</v>
      </c>
      <c r="I40" s="61">
        <v>1</v>
      </c>
      <c r="J40" s="61">
        <v>2</v>
      </c>
      <c r="K40" s="61">
        <v>7</v>
      </c>
      <c r="L40" s="61">
        <v>1</v>
      </c>
      <c r="M40" s="61">
        <v>6</v>
      </c>
      <c r="N40" s="61">
        <v>7</v>
      </c>
      <c r="O40" s="61">
        <v>5</v>
      </c>
      <c r="P40" s="61">
        <v>6</v>
      </c>
      <c r="Q40" s="61">
        <v>1</v>
      </c>
      <c r="R40" s="61">
        <v>3</v>
      </c>
      <c r="S40" s="61">
        <v>1</v>
      </c>
      <c r="T40" s="61">
        <v>6</v>
      </c>
      <c r="U40" s="61">
        <v>1</v>
      </c>
      <c r="V40" s="61">
        <v>7</v>
      </c>
      <c r="W40" s="61">
        <v>1</v>
      </c>
      <c r="X40" s="61">
        <v>2</v>
      </c>
      <c r="Y40" s="61">
        <v>1</v>
      </c>
      <c r="Z40" s="61">
        <v>6</v>
      </c>
    </row>
    <row r="41" spans="1:26" x14ac:dyDescent="0.3">
      <c r="A41" s="61">
        <v>6</v>
      </c>
      <c r="B41" s="61">
        <v>7</v>
      </c>
      <c r="C41" s="61">
        <v>2</v>
      </c>
      <c r="D41" s="61">
        <v>1</v>
      </c>
      <c r="E41" s="61">
        <v>2</v>
      </c>
      <c r="F41" s="61">
        <v>6</v>
      </c>
      <c r="G41" s="61">
        <v>6</v>
      </c>
      <c r="H41" s="61">
        <v>4</v>
      </c>
      <c r="I41" s="61">
        <v>2</v>
      </c>
      <c r="J41" s="61">
        <v>1</v>
      </c>
      <c r="K41" s="61">
        <v>7</v>
      </c>
      <c r="L41" s="61">
        <v>1</v>
      </c>
      <c r="M41" s="61">
        <v>7</v>
      </c>
      <c r="N41" s="61">
        <v>6</v>
      </c>
      <c r="O41" s="61">
        <v>5</v>
      </c>
      <c r="P41" s="61">
        <v>7</v>
      </c>
      <c r="Q41" s="61">
        <v>1</v>
      </c>
      <c r="R41" s="61">
        <v>1</v>
      </c>
      <c r="S41" s="61">
        <v>1</v>
      </c>
      <c r="T41" s="61">
        <v>7</v>
      </c>
      <c r="U41" s="61">
        <v>1</v>
      </c>
      <c r="V41" s="61">
        <v>7</v>
      </c>
      <c r="W41" s="61">
        <v>1</v>
      </c>
      <c r="X41" s="61">
        <v>1</v>
      </c>
      <c r="Y41" s="61">
        <v>1</v>
      </c>
      <c r="Z41" s="61">
        <v>4</v>
      </c>
    </row>
    <row r="42" spans="1:26" x14ac:dyDescent="0.3">
      <c r="A42" s="61">
        <v>7</v>
      </c>
      <c r="B42" s="61">
        <v>7</v>
      </c>
      <c r="C42" s="61">
        <v>2</v>
      </c>
      <c r="D42" s="61">
        <v>1</v>
      </c>
      <c r="E42" s="61">
        <v>1</v>
      </c>
      <c r="F42" s="61">
        <v>6</v>
      </c>
      <c r="G42" s="61">
        <v>6</v>
      </c>
      <c r="H42" s="61">
        <v>4</v>
      </c>
      <c r="I42" s="61">
        <v>1</v>
      </c>
      <c r="J42" s="61">
        <v>4</v>
      </c>
      <c r="K42" s="61">
        <v>7</v>
      </c>
      <c r="L42" s="61">
        <v>1</v>
      </c>
      <c r="M42" s="61">
        <v>7</v>
      </c>
      <c r="N42" s="61">
        <v>7</v>
      </c>
      <c r="O42" s="61">
        <v>4</v>
      </c>
      <c r="P42" s="61">
        <v>7</v>
      </c>
      <c r="Q42" s="61">
        <v>2</v>
      </c>
      <c r="R42" s="61">
        <v>3</v>
      </c>
      <c r="S42" s="61">
        <v>1</v>
      </c>
      <c r="T42" s="61">
        <v>7</v>
      </c>
      <c r="U42" s="61">
        <v>1</v>
      </c>
      <c r="V42" s="61">
        <v>7</v>
      </c>
      <c r="W42" s="61">
        <v>1</v>
      </c>
      <c r="X42" s="61">
        <v>1</v>
      </c>
      <c r="Y42" s="61">
        <v>1</v>
      </c>
      <c r="Z42" s="61">
        <v>4</v>
      </c>
    </row>
    <row r="43" spans="1:26" x14ac:dyDescent="0.3">
      <c r="A43" s="61">
        <v>5</v>
      </c>
      <c r="B43" s="61">
        <v>6</v>
      </c>
      <c r="C43" s="61">
        <v>4</v>
      </c>
      <c r="D43" s="61">
        <v>3</v>
      </c>
      <c r="E43" s="61">
        <v>2</v>
      </c>
      <c r="F43" s="61">
        <v>6</v>
      </c>
      <c r="G43" s="61">
        <v>6</v>
      </c>
      <c r="H43" s="61">
        <v>4</v>
      </c>
      <c r="I43" s="61">
        <v>3</v>
      </c>
      <c r="J43" s="61">
        <v>4</v>
      </c>
      <c r="K43" s="61">
        <v>4</v>
      </c>
      <c r="L43" s="61">
        <v>2</v>
      </c>
      <c r="M43" s="61">
        <v>5</v>
      </c>
      <c r="N43" s="61">
        <v>6</v>
      </c>
      <c r="O43" s="61">
        <v>5</v>
      </c>
      <c r="P43" s="61">
        <v>5</v>
      </c>
      <c r="Q43" s="61">
        <v>5</v>
      </c>
      <c r="R43" s="61">
        <v>3</v>
      </c>
      <c r="S43" s="61">
        <v>3</v>
      </c>
      <c r="T43" s="61">
        <v>6</v>
      </c>
      <c r="U43" s="61">
        <v>2</v>
      </c>
      <c r="V43" s="61">
        <v>6</v>
      </c>
      <c r="W43" s="61">
        <v>2</v>
      </c>
      <c r="X43" s="61">
        <v>3</v>
      </c>
      <c r="Y43" s="61">
        <v>4</v>
      </c>
      <c r="Z43" s="61">
        <v>5</v>
      </c>
    </row>
    <row r="44" spans="1:26" x14ac:dyDescent="0.3">
      <c r="A44" s="61">
        <v>4</v>
      </c>
      <c r="B44" s="61">
        <v>6</v>
      </c>
      <c r="C44" s="61">
        <v>4</v>
      </c>
      <c r="D44" s="61">
        <v>3</v>
      </c>
      <c r="E44" s="61">
        <v>4</v>
      </c>
      <c r="F44" s="61">
        <v>4</v>
      </c>
      <c r="G44" s="61">
        <v>4</v>
      </c>
      <c r="H44" s="61">
        <v>5</v>
      </c>
      <c r="I44" s="61">
        <v>3</v>
      </c>
      <c r="J44" s="61">
        <v>4</v>
      </c>
      <c r="K44" s="61">
        <v>5</v>
      </c>
      <c r="L44" s="61">
        <v>3</v>
      </c>
      <c r="M44" s="61">
        <v>5</v>
      </c>
      <c r="N44" s="61">
        <v>5</v>
      </c>
      <c r="O44" s="61">
        <v>3</v>
      </c>
      <c r="P44" s="61">
        <v>4</v>
      </c>
      <c r="Q44" s="61">
        <v>2</v>
      </c>
      <c r="R44" s="61">
        <v>4</v>
      </c>
      <c r="S44" s="61">
        <v>3</v>
      </c>
      <c r="T44" s="61">
        <v>5</v>
      </c>
      <c r="U44" s="61">
        <v>2</v>
      </c>
      <c r="V44" s="61">
        <v>6</v>
      </c>
      <c r="W44" s="61">
        <v>3</v>
      </c>
      <c r="X44" s="61">
        <v>4</v>
      </c>
      <c r="Y44" s="61">
        <v>3</v>
      </c>
      <c r="Z44" s="61">
        <v>3</v>
      </c>
    </row>
    <row r="45" spans="1:26" x14ac:dyDescent="0.3">
      <c r="A45" s="61">
        <v>7</v>
      </c>
      <c r="B45" s="61">
        <v>6</v>
      </c>
      <c r="C45" s="61">
        <v>2</v>
      </c>
      <c r="D45" s="61">
        <v>6</v>
      </c>
      <c r="E45" s="61">
        <v>2</v>
      </c>
      <c r="F45" s="61">
        <v>6</v>
      </c>
      <c r="G45" s="61">
        <v>6</v>
      </c>
      <c r="H45" s="61">
        <v>6</v>
      </c>
      <c r="I45" s="61">
        <v>2</v>
      </c>
      <c r="J45" s="61">
        <v>5</v>
      </c>
      <c r="K45" s="61">
        <v>6</v>
      </c>
      <c r="L45" s="61">
        <v>2</v>
      </c>
      <c r="M45" s="61">
        <v>6</v>
      </c>
      <c r="N45" s="61">
        <v>6</v>
      </c>
      <c r="O45" s="61">
        <v>6</v>
      </c>
      <c r="P45" s="61">
        <v>6</v>
      </c>
      <c r="Q45" s="61">
        <v>2</v>
      </c>
      <c r="R45" s="61">
        <v>2</v>
      </c>
      <c r="S45" s="61">
        <v>2</v>
      </c>
      <c r="T45" s="61">
        <v>6</v>
      </c>
      <c r="U45" s="61">
        <v>2</v>
      </c>
      <c r="V45" s="61">
        <v>6</v>
      </c>
      <c r="W45" s="61">
        <v>3</v>
      </c>
      <c r="X45" s="61">
        <v>2</v>
      </c>
      <c r="Y45" s="61">
        <v>1</v>
      </c>
      <c r="Z45" s="61">
        <v>6</v>
      </c>
    </row>
    <row r="46" spans="1:26" x14ac:dyDescent="0.3">
      <c r="A46" s="61">
        <v>6</v>
      </c>
      <c r="B46" s="61">
        <v>6</v>
      </c>
      <c r="C46" s="61">
        <v>3</v>
      </c>
      <c r="D46" s="61">
        <v>3</v>
      </c>
      <c r="E46" s="61">
        <v>3</v>
      </c>
      <c r="F46" s="61">
        <v>5</v>
      </c>
      <c r="G46" s="61">
        <v>6</v>
      </c>
      <c r="H46" s="61">
        <v>5</v>
      </c>
      <c r="I46" s="61">
        <v>2</v>
      </c>
      <c r="J46" s="61">
        <v>4</v>
      </c>
      <c r="K46" s="61">
        <v>5</v>
      </c>
      <c r="L46" s="61">
        <v>2</v>
      </c>
      <c r="M46" s="61">
        <v>4</v>
      </c>
      <c r="N46" s="61">
        <v>5</v>
      </c>
      <c r="O46" s="61">
        <v>6</v>
      </c>
      <c r="P46" s="61">
        <v>5</v>
      </c>
      <c r="Q46" s="61">
        <v>2</v>
      </c>
      <c r="R46" s="61">
        <v>3</v>
      </c>
      <c r="S46" s="61">
        <v>2</v>
      </c>
      <c r="T46" s="61">
        <v>6</v>
      </c>
      <c r="U46" s="61">
        <v>2</v>
      </c>
      <c r="V46" s="61">
        <v>6</v>
      </c>
      <c r="W46" s="61">
        <v>3</v>
      </c>
      <c r="X46" s="61">
        <v>2</v>
      </c>
      <c r="Y46" s="61">
        <v>3</v>
      </c>
      <c r="Z46" s="61">
        <v>6</v>
      </c>
    </row>
    <row r="47" spans="1:26" x14ac:dyDescent="0.3">
      <c r="A47" s="61">
        <v>7</v>
      </c>
      <c r="B47" s="61">
        <v>6</v>
      </c>
      <c r="C47" s="61">
        <v>1</v>
      </c>
      <c r="D47" s="61">
        <v>1</v>
      </c>
      <c r="E47" s="61">
        <v>1</v>
      </c>
      <c r="F47" s="61">
        <v>7</v>
      </c>
      <c r="G47" s="61">
        <v>7</v>
      </c>
      <c r="H47" s="61">
        <v>5</v>
      </c>
      <c r="I47" s="61">
        <v>1</v>
      </c>
      <c r="J47" s="61">
        <v>1</v>
      </c>
      <c r="K47" s="61">
        <v>7</v>
      </c>
      <c r="L47" s="61">
        <v>1</v>
      </c>
      <c r="M47" s="61">
        <v>7</v>
      </c>
      <c r="N47" s="61">
        <v>7</v>
      </c>
      <c r="O47" s="61">
        <v>6</v>
      </c>
      <c r="P47" s="61">
        <v>7</v>
      </c>
      <c r="Q47" s="61">
        <v>1</v>
      </c>
      <c r="R47" s="61">
        <v>2</v>
      </c>
      <c r="S47" s="61">
        <v>1</v>
      </c>
      <c r="T47" s="61">
        <v>7</v>
      </c>
      <c r="U47" s="61">
        <v>1</v>
      </c>
      <c r="V47" s="61">
        <v>6</v>
      </c>
      <c r="W47" s="61">
        <v>5</v>
      </c>
      <c r="X47" s="61">
        <v>2</v>
      </c>
      <c r="Y47" s="61">
        <v>1</v>
      </c>
      <c r="Z47" s="61">
        <v>5</v>
      </c>
    </row>
    <row r="48" spans="1:26" x14ac:dyDescent="0.3">
      <c r="A48" s="61">
        <v>7</v>
      </c>
      <c r="B48" s="61">
        <v>7</v>
      </c>
      <c r="C48" s="61">
        <v>1</v>
      </c>
      <c r="D48" s="61">
        <v>1</v>
      </c>
      <c r="E48" s="61">
        <v>1</v>
      </c>
      <c r="F48" s="61">
        <v>7</v>
      </c>
      <c r="G48" s="61">
        <v>7</v>
      </c>
      <c r="H48" s="61">
        <v>1</v>
      </c>
      <c r="I48" s="61">
        <v>1</v>
      </c>
      <c r="J48" s="61">
        <v>1</v>
      </c>
      <c r="K48" s="61">
        <v>7</v>
      </c>
      <c r="L48" s="61">
        <v>1</v>
      </c>
      <c r="M48" s="61">
        <v>7</v>
      </c>
      <c r="N48" s="61">
        <v>7</v>
      </c>
      <c r="O48" s="61">
        <v>7</v>
      </c>
      <c r="P48" s="61">
        <v>7</v>
      </c>
      <c r="Q48" s="61">
        <v>1</v>
      </c>
      <c r="R48" s="61">
        <v>1</v>
      </c>
      <c r="S48" s="61">
        <v>1</v>
      </c>
      <c r="T48" s="61">
        <v>7</v>
      </c>
      <c r="U48" s="61">
        <v>1</v>
      </c>
      <c r="V48" s="61">
        <v>7</v>
      </c>
      <c r="W48" s="61">
        <v>1</v>
      </c>
      <c r="X48" s="61">
        <v>1</v>
      </c>
      <c r="Y48" s="61">
        <v>1</v>
      </c>
      <c r="Z48" s="61">
        <v>1</v>
      </c>
    </row>
    <row r="49" spans="1:26" x14ac:dyDescent="0.3">
      <c r="A49" s="61">
        <v>6</v>
      </c>
      <c r="B49" s="61">
        <v>6</v>
      </c>
      <c r="C49" s="61">
        <v>2</v>
      </c>
      <c r="D49" s="61">
        <v>2</v>
      </c>
      <c r="E49" s="61">
        <v>2</v>
      </c>
      <c r="F49" s="61">
        <v>4</v>
      </c>
      <c r="G49" s="61">
        <v>4</v>
      </c>
      <c r="H49" s="61">
        <v>4</v>
      </c>
      <c r="I49" s="61">
        <v>2</v>
      </c>
      <c r="J49" s="61">
        <v>3</v>
      </c>
      <c r="K49" s="61">
        <v>5</v>
      </c>
      <c r="L49" s="61">
        <v>3</v>
      </c>
      <c r="M49" s="61">
        <v>5</v>
      </c>
      <c r="N49" s="61">
        <v>6</v>
      </c>
      <c r="O49" s="61">
        <v>5</v>
      </c>
      <c r="P49" s="61">
        <v>5</v>
      </c>
      <c r="Q49" s="61">
        <v>2</v>
      </c>
      <c r="R49" s="61">
        <v>3</v>
      </c>
      <c r="S49" s="61">
        <v>2</v>
      </c>
      <c r="T49" s="61">
        <v>6</v>
      </c>
      <c r="U49" s="61">
        <v>2</v>
      </c>
      <c r="V49" s="61">
        <v>6</v>
      </c>
      <c r="W49" s="61">
        <v>2</v>
      </c>
      <c r="X49" s="61">
        <v>3</v>
      </c>
      <c r="Y49" s="61">
        <v>2</v>
      </c>
      <c r="Z49" s="61">
        <v>5</v>
      </c>
    </row>
    <row r="50" spans="1:26" x14ac:dyDescent="0.3">
      <c r="A50" s="61">
        <v>6</v>
      </c>
      <c r="B50" s="61">
        <v>6</v>
      </c>
      <c r="C50" s="61">
        <v>3</v>
      </c>
      <c r="D50" s="61">
        <v>2</v>
      </c>
      <c r="E50" s="61">
        <v>3</v>
      </c>
      <c r="F50" s="61">
        <v>4</v>
      </c>
      <c r="G50" s="61">
        <v>4</v>
      </c>
      <c r="H50" s="61">
        <v>3</v>
      </c>
      <c r="I50" s="61">
        <v>2</v>
      </c>
      <c r="J50" s="61">
        <v>4</v>
      </c>
      <c r="K50" s="61">
        <v>5</v>
      </c>
      <c r="L50" s="61">
        <v>2</v>
      </c>
      <c r="M50" s="61">
        <v>6</v>
      </c>
      <c r="N50" s="61">
        <v>6</v>
      </c>
      <c r="O50" s="61">
        <v>5</v>
      </c>
      <c r="P50" s="61">
        <v>5</v>
      </c>
      <c r="Q50" s="61">
        <v>2</v>
      </c>
      <c r="R50" s="61">
        <v>2</v>
      </c>
      <c r="S50" s="61">
        <v>2</v>
      </c>
      <c r="T50" s="61">
        <v>6</v>
      </c>
      <c r="U50" s="61">
        <v>2</v>
      </c>
      <c r="V50" s="61">
        <v>6</v>
      </c>
      <c r="W50" s="61">
        <v>1</v>
      </c>
      <c r="X50" s="61">
        <v>2</v>
      </c>
      <c r="Y50" s="61">
        <v>1</v>
      </c>
      <c r="Z50" s="61">
        <v>5</v>
      </c>
    </row>
    <row r="51" spans="1:26" x14ac:dyDescent="0.3">
      <c r="A51" s="61">
        <v>5</v>
      </c>
      <c r="B51" s="61">
        <v>5</v>
      </c>
      <c r="C51" s="61">
        <v>4</v>
      </c>
      <c r="D51" s="61">
        <v>2</v>
      </c>
      <c r="E51" s="61">
        <v>2</v>
      </c>
      <c r="F51" s="61">
        <v>5</v>
      </c>
      <c r="G51" s="61">
        <v>5</v>
      </c>
      <c r="H51" s="61">
        <v>3</v>
      </c>
      <c r="I51" s="61">
        <v>2</v>
      </c>
      <c r="J51" s="61">
        <v>2</v>
      </c>
      <c r="K51" s="61">
        <v>3</v>
      </c>
      <c r="L51" s="61">
        <v>2</v>
      </c>
      <c r="M51" s="61">
        <v>5</v>
      </c>
      <c r="N51" s="61">
        <v>5</v>
      </c>
      <c r="O51" s="61">
        <v>5</v>
      </c>
      <c r="P51" s="61">
        <v>5</v>
      </c>
      <c r="Q51" s="61">
        <v>2</v>
      </c>
      <c r="R51" s="61">
        <v>4</v>
      </c>
      <c r="S51" s="61">
        <v>3</v>
      </c>
      <c r="T51" s="61">
        <v>4</v>
      </c>
      <c r="U51" s="61">
        <v>3</v>
      </c>
      <c r="V51" s="61">
        <v>5</v>
      </c>
      <c r="W51" s="61">
        <v>3</v>
      </c>
      <c r="X51" s="61">
        <v>4</v>
      </c>
      <c r="Y51" s="61">
        <v>4</v>
      </c>
      <c r="Z51" s="61">
        <v>6</v>
      </c>
    </row>
    <row r="52" spans="1:26" x14ac:dyDescent="0.3">
      <c r="A52" s="61">
        <v>6</v>
      </c>
      <c r="B52" s="61">
        <v>6</v>
      </c>
      <c r="C52" s="61">
        <v>4</v>
      </c>
      <c r="D52" s="61">
        <v>2</v>
      </c>
      <c r="E52" s="61">
        <v>2</v>
      </c>
      <c r="F52" s="61">
        <v>4</v>
      </c>
      <c r="G52" s="61">
        <v>6</v>
      </c>
      <c r="H52" s="61">
        <v>4</v>
      </c>
      <c r="I52" s="61">
        <v>2</v>
      </c>
      <c r="J52" s="61">
        <v>5</v>
      </c>
      <c r="K52" s="61">
        <v>5</v>
      </c>
      <c r="L52" s="61">
        <v>2</v>
      </c>
      <c r="M52" s="61">
        <v>6</v>
      </c>
      <c r="N52" s="61">
        <v>6</v>
      </c>
      <c r="O52" s="61">
        <v>3</v>
      </c>
      <c r="P52" s="61">
        <v>6</v>
      </c>
      <c r="Q52" s="61">
        <v>2</v>
      </c>
      <c r="R52" s="61">
        <v>2</v>
      </c>
      <c r="S52" s="61">
        <v>2</v>
      </c>
      <c r="T52" s="61">
        <v>7</v>
      </c>
      <c r="U52" s="61">
        <v>3</v>
      </c>
      <c r="V52" s="61">
        <v>6</v>
      </c>
      <c r="W52" s="61">
        <v>5</v>
      </c>
      <c r="X52" s="61">
        <v>4</v>
      </c>
      <c r="Y52" s="61">
        <v>3</v>
      </c>
      <c r="Z52" s="61">
        <v>3</v>
      </c>
    </row>
    <row r="53" spans="1:26" x14ac:dyDescent="0.3">
      <c r="A53" s="61">
        <v>4</v>
      </c>
      <c r="B53" s="61">
        <v>4</v>
      </c>
      <c r="C53" s="61">
        <v>4</v>
      </c>
      <c r="D53" s="61">
        <v>4</v>
      </c>
      <c r="E53" s="61">
        <v>4</v>
      </c>
      <c r="F53" s="61">
        <v>2</v>
      </c>
      <c r="G53" s="61">
        <v>2</v>
      </c>
      <c r="H53" s="61">
        <v>2</v>
      </c>
      <c r="I53" s="61">
        <v>4</v>
      </c>
      <c r="J53" s="61">
        <v>4</v>
      </c>
      <c r="K53" s="61">
        <v>3</v>
      </c>
      <c r="L53" s="61">
        <v>4</v>
      </c>
      <c r="M53" s="61">
        <v>2</v>
      </c>
      <c r="N53" s="61">
        <v>2</v>
      </c>
      <c r="O53" s="61">
        <v>2</v>
      </c>
      <c r="P53" s="61">
        <v>2</v>
      </c>
      <c r="Q53" s="61">
        <v>4</v>
      </c>
      <c r="R53" s="61">
        <v>4</v>
      </c>
      <c r="S53" s="61">
        <v>4</v>
      </c>
      <c r="T53" s="61">
        <v>4</v>
      </c>
      <c r="U53" s="61">
        <v>4</v>
      </c>
      <c r="V53" s="61">
        <v>2</v>
      </c>
      <c r="W53" s="61">
        <v>4</v>
      </c>
      <c r="X53" s="61">
        <v>2</v>
      </c>
      <c r="Y53" s="61">
        <v>4</v>
      </c>
      <c r="Z53" s="61">
        <v>2</v>
      </c>
    </row>
    <row r="54" spans="1:26" x14ac:dyDescent="0.3">
      <c r="A54" s="61">
        <v>5</v>
      </c>
      <c r="B54" s="61">
        <v>5</v>
      </c>
      <c r="C54" s="61">
        <v>5</v>
      </c>
      <c r="D54" s="61">
        <v>5</v>
      </c>
      <c r="E54" s="61">
        <v>5</v>
      </c>
      <c r="F54" s="61">
        <v>5</v>
      </c>
      <c r="G54" s="61">
        <v>5</v>
      </c>
      <c r="H54" s="61">
        <v>4</v>
      </c>
      <c r="I54" s="61">
        <v>4</v>
      </c>
      <c r="J54" s="61">
        <v>4</v>
      </c>
      <c r="K54" s="61">
        <v>5</v>
      </c>
      <c r="L54" s="61">
        <v>6</v>
      </c>
      <c r="M54" s="61">
        <v>6</v>
      </c>
      <c r="N54" s="61">
        <v>6</v>
      </c>
      <c r="O54" s="61">
        <v>6</v>
      </c>
      <c r="P54" s="61">
        <v>6</v>
      </c>
      <c r="Q54" s="61">
        <v>6</v>
      </c>
      <c r="R54" s="61">
        <v>4</v>
      </c>
      <c r="S54" s="61">
        <v>4</v>
      </c>
      <c r="T54" s="61">
        <v>4</v>
      </c>
      <c r="U54" s="61">
        <v>4</v>
      </c>
      <c r="V54" s="61">
        <v>4</v>
      </c>
      <c r="W54" s="61">
        <v>4</v>
      </c>
      <c r="X54" s="61">
        <v>4</v>
      </c>
      <c r="Y54" s="61">
        <v>4</v>
      </c>
      <c r="Z54" s="61">
        <v>4</v>
      </c>
    </row>
    <row r="55" spans="1:26" x14ac:dyDescent="0.3">
      <c r="A55" s="61">
        <v>7</v>
      </c>
      <c r="B55" s="61">
        <v>6</v>
      </c>
      <c r="C55" s="61">
        <v>2</v>
      </c>
      <c r="D55" s="61">
        <v>6</v>
      </c>
      <c r="E55" s="61">
        <v>2</v>
      </c>
      <c r="F55" s="61">
        <v>7</v>
      </c>
      <c r="G55" s="61">
        <v>7</v>
      </c>
      <c r="H55" s="61">
        <v>1</v>
      </c>
      <c r="I55" s="61">
        <v>2</v>
      </c>
      <c r="J55" s="61">
        <v>1</v>
      </c>
      <c r="K55" s="61">
        <v>6</v>
      </c>
      <c r="L55" s="61">
        <v>1</v>
      </c>
      <c r="M55" s="61">
        <v>7</v>
      </c>
      <c r="N55" s="61">
        <v>7</v>
      </c>
      <c r="O55" s="61">
        <v>7</v>
      </c>
      <c r="P55" s="61">
        <v>7</v>
      </c>
      <c r="Q55" s="61">
        <v>2</v>
      </c>
      <c r="R55" s="61">
        <v>2</v>
      </c>
      <c r="S55" s="61">
        <v>1</v>
      </c>
      <c r="T55" s="61">
        <v>7</v>
      </c>
      <c r="U55" s="61">
        <v>2</v>
      </c>
      <c r="V55" s="61">
        <v>6</v>
      </c>
      <c r="W55" s="61">
        <v>2</v>
      </c>
      <c r="X55" s="61">
        <v>2</v>
      </c>
      <c r="Y55" s="61">
        <v>2</v>
      </c>
      <c r="Z55" s="61">
        <v>5</v>
      </c>
    </row>
    <row r="56" spans="1:26" x14ac:dyDescent="0.3">
      <c r="A56" s="61">
        <v>5</v>
      </c>
      <c r="B56" s="61">
        <v>7</v>
      </c>
      <c r="C56" s="61">
        <v>7</v>
      </c>
      <c r="D56" s="61">
        <v>7</v>
      </c>
      <c r="E56" s="61">
        <v>7</v>
      </c>
      <c r="F56" s="61">
        <v>7</v>
      </c>
      <c r="G56" s="61">
        <v>7</v>
      </c>
      <c r="H56" s="61">
        <v>6</v>
      </c>
      <c r="I56" s="61">
        <v>7</v>
      </c>
      <c r="J56" s="61">
        <v>7</v>
      </c>
      <c r="K56" s="61">
        <v>7</v>
      </c>
      <c r="L56" s="61">
        <v>7</v>
      </c>
      <c r="M56" s="61">
        <v>7</v>
      </c>
      <c r="N56" s="61">
        <v>6</v>
      </c>
      <c r="O56" s="61">
        <v>6</v>
      </c>
      <c r="P56" s="61">
        <v>7</v>
      </c>
      <c r="Q56" s="61">
        <v>7</v>
      </c>
      <c r="R56" s="61">
        <v>7</v>
      </c>
      <c r="S56" s="61">
        <v>7</v>
      </c>
      <c r="T56" s="61">
        <v>6</v>
      </c>
      <c r="U56" s="61">
        <v>7</v>
      </c>
      <c r="V56" s="61">
        <v>7</v>
      </c>
      <c r="W56" s="61">
        <v>1</v>
      </c>
      <c r="X56" s="61">
        <v>6</v>
      </c>
      <c r="Y56" s="61">
        <v>7</v>
      </c>
      <c r="Z56" s="61">
        <v>7</v>
      </c>
    </row>
    <row r="57" spans="1:26" x14ac:dyDescent="0.3">
      <c r="A57" s="61">
        <v>7</v>
      </c>
      <c r="B57" s="61">
        <v>7</v>
      </c>
      <c r="C57" s="61">
        <v>2</v>
      </c>
      <c r="D57" s="61">
        <v>1</v>
      </c>
      <c r="E57" s="61">
        <v>1</v>
      </c>
      <c r="F57" s="61">
        <v>7</v>
      </c>
      <c r="G57" s="61">
        <v>7</v>
      </c>
      <c r="H57" s="61">
        <v>4</v>
      </c>
      <c r="I57" s="61">
        <v>3</v>
      </c>
      <c r="J57" s="61">
        <v>1</v>
      </c>
      <c r="K57" s="61">
        <v>7</v>
      </c>
      <c r="L57" s="61">
        <v>1</v>
      </c>
      <c r="M57" s="61">
        <v>7</v>
      </c>
      <c r="N57" s="61">
        <v>7</v>
      </c>
      <c r="O57" s="61">
        <v>6</v>
      </c>
      <c r="P57" s="61">
        <v>7</v>
      </c>
      <c r="Q57" s="61">
        <v>2</v>
      </c>
      <c r="R57" s="61">
        <v>1</v>
      </c>
      <c r="S57" s="61">
        <v>1</v>
      </c>
      <c r="T57" s="61">
        <v>7</v>
      </c>
      <c r="U57" s="61">
        <v>1</v>
      </c>
      <c r="V57" s="61">
        <v>7</v>
      </c>
      <c r="W57" s="61">
        <v>1</v>
      </c>
      <c r="X57" s="61">
        <v>3</v>
      </c>
      <c r="Y57" s="61">
        <v>1</v>
      </c>
      <c r="Z57" s="61">
        <v>6</v>
      </c>
    </row>
    <row r="58" spans="1:26" x14ac:dyDescent="0.3">
      <c r="A58" s="61">
        <v>7</v>
      </c>
      <c r="B58" s="61">
        <v>7</v>
      </c>
      <c r="C58" s="61">
        <v>1</v>
      </c>
      <c r="D58" s="61">
        <v>1</v>
      </c>
      <c r="E58" s="61">
        <v>1</v>
      </c>
      <c r="F58" s="61">
        <v>7</v>
      </c>
      <c r="G58" s="61">
        <v>7</v>
      </c>
      <c r="H58" s="61">
        <v>4</v>
      </c>
      <c r="I58" s="61">
        <v>1</v>
      </c>
      <c r="J58" s="61">
        <v>1</v>
      </c>
      <c r="K58" s="61">
        <v>6</v>
      </c>
      <c r="L58" s="61">
        <v>1</v>
      </c>
      <c r="M58" s="61">
        <v>7</v>
      </c>
      <c r="N58" s="61">
        <v>7</v>
      </c>
      <c r="O58" s="61">
        <v>6</v>
      </c>
      <c r="P58" s="61">
        <v>7</v>
      </c>
      <c r="Q58" s="61">
        <v>1</v>
      </c>
      <c r="R58" s="61">
        <v>1</v>
      </c>
      <c r="S58" s="61">
        <v>1</v>
      </c>
      <c r="T58" s="61">
        <v>7</v>
      </c>
      <c r="U58" s="61">
        <v>1</v>
      </c>
      <c r="V58" s="61">
        <v>7</v>
      </c>
      <c r="W58" s="61">
        <v>2</v>
      </c>
      <c r="X58" s="61">
        <v>1</v>
      </c>
      <c r="Y58" s="61">
        <v>1</v>
      </c>
      <c r="Z58" s="61">
        <v>7</v>
      </c>
    </row>
    <row r="59" spans="1:26" x14ac:dyDescent="0.3">
      <c r="A59" s="61">
        <v>7</v>
      </c>
      <c r="B59" s="61">
        <v>7</v>
      </c>
      <c r="C59" s="61">
        <v>2</v>
      </c>
      <c r="D59" s="61">
        <v>1</v>
      </c>
      <c r="E59" s="61">
        <v>1</v>
      </c>
      <c r="F59" s="61">
        <v>6</v>
      </c>
      <c r="G59" s="61">
        <v>7</v>
      </c>
      <c r="H59" s="61">
        <v>4</v>
      </c>
      <c r="I59" s="61">
        <v>2</v>
      </c>
      <c r="J59" s="61">
        <v>4</v>
      </c>
      <c r="K59" s="61">
        <v>6</v>
      </c>
      <c r="L59" s="61">
        <v>1</v>
      </c>
      <c r="M59" s="61">
        <v>7</v>
      </c>
      <c r="N59" s="61">
        <v>7</v>
      </c>
      <c r="O59" s="61">
        <v>4</v>
      </c>
      <c r="P59" s="61">
        <v>7</v>
      </c>
      <c r="Q59" s="61">
        <v>2</v>
      </c>
      <c r="R59" s="61">
        <v>1</v>
      </c>
      <c r="S59" s="61">
        <v>1</v>
      </c>
      <c r="T59" s="61">
        <v>7</v>
      </c>
      <c r="U59" s="61">
        <v>1</v>
      </c>
      <c r="V59" s="61">
        <v>7</v>
      </c>
      <c r="W59" s="61">
        <v>1</v>
      </c>
      <c r="X59" s="61">
        <v>1</v>
      </c>
      <c r="Y59" s="61">
        <v>1</v>
      </c>
      <c r="Z59" s="61">
        <v>5</v>
      </c>
    </row>
    <row r="60" spans="1:26" x14ac:dyDescent="0.3">
      <c r="A60" s="61">
        <v>6</v>
      </c>
      <c r="B60" s="61">
        <v>6</v>
      </c>
      <c r="C60" s="61">
        <v>5</v>
      </c>
      <c r="D60" s="61">
        <v>5</v>
      </c>
      <c r="E60" s="61">
        <v>2</v>
      </c>
      <c r="F60" s="61">
        <v>6</v>
      </c>
      <c r="G60" s="61">
        <v>5</v>
      </c>
      <c r="H60" s="61">
        <v>5</v>
      </c>
      <c r="I60" s="61">
        <v>2</v>
      </c>
      <c r="J60" s="61">
        <v>3</v>
      </c>
      <c r="K60" s="61">
        <v>5</v>
      </c>
      <c r="L60" s="61">
        <v>3</v>
      </c>
      <c r="M60" s="61">
        <v>3</v>
      </c>
      <c r="N60" s="61">
        <v>6</v>
      </c>
      <c r="O60" s="61">
        <v>5</v>
      </c>
      <c r="P60" s="61">
        <v>6</v>
      </c>
      <c r="Q60" s="61">
        <v>1</v>
      </c>
      <c r="R60" s="61">
        <v>3</v>
      </c>
      <c r="S60" s="61">
        <v>2</v>
      </c>
      <c r="T60" s="61">
        <v>5</v>
      </c>
      <c r="U60" s="61">
        <v>3</v>
      </c>
      <c r="V60" s="61">
        <v>6</v>
      </c>
      <c r="W60" s="61">
        <v>5</v>
      </c>
      <c r="X60" s="61">
        <v>3</v>
      </c>
      <c r="Y60" s="61">
        <v>2</v>
      </c>
      <c r="Z60" s="61">
        <v>6</v>
      </c>
    </row>
    <row r="61" spans="1:26" x14ac:dyDescent="0.3">
      <c r="A61" s="61">
        <v>4</v>
      </c>
      <c r="B61" s="61">
        <v>3</v>
      </c>
      <c r="C61" s="61">
        <v>4</v>
      </c>
      <c r="D61" s="61">
        <v>5</v>
      </c>
      <c r="E61" s="61">
        <v>3</v>
      </c>
      <c r="F61" s="61">
        <v>4</v>
      </c>
      <c r="G61" s="61">
        <v>6</v>
      </c>
      <c r="H61" s="61">
        <v>4</v>
      </c>
      <c r="I61" s="61">
        <v>3</v>
      </c>
      <c r="J61" s="61">
        <v>2</v>
      </c>
      <c r="K61" s="61">
        <v>3</v>
      </c>
      <c r="L61" s="61">
        <v>4</v>
      </c>
      <c r="M61" s="61">
        <v>3</v>
      </c>
      <c r="N61" s="61">
        <v>2</v>
      </c>
      <c r="O61" s="61">
        <v>3</v>
      </c>
      <c r="P61" s="61">
        <v>3</v>
      </c>
      <c r="Q61" s="61">
        <v>5</v>
      </c>
      <c r="R61" s="61">
        <v>4</v>
      </c>
      <c r="S61" s="61">
        <v>4</v>
      </c>
      <c r="T61" s="61">
        <v>5</v>
      </c>
      <c r="U61" s="61">
        <v>3</v>
      </c>
      <c r="V61" s="61">
        <v>5</v>
      </c>
      <c r="W61" s="61">
        <v>5</v>
      </c>
      <c r="X61" s="61">
        <v>3</v>
      </c>
      <c r="Y61" s="61">
        <v>4</v>
      </c>
      <c r="Z61" s="61">
        <v>4</v>
      </c>
    </row>
    <row r="62" spans="1:26" x14ac:dyDescent="0.3">
      <c r="A62" s="61">
        <v>7</v>
      </c>
      <c r="B62" s="61">
        <v>7</v>
      </c>
      <c r="C62" s="61">
        <v>1</v>
      </c>
      <c r="D62" s="61">
        <v>1</v>
      </c>
      <c r="E62" s="61">
        <v>1</v>
      </c>
      <c r="F62" s="61">
        <v>7</v>
      </c>
      <c r="G62" s="61">
        <v>7</v>
      </c>
      <c r="H62" s="61">
        <v>4</v>
      </c>
      <c r="I62" s="61">
        <v>1</v>
      </c>
      <c r="J62" s="61">
        <v>1</v>
      </c>
      <c r="K62" s="61">
        <v>7</v>
      </c>
      <c r="L62" s="61">
        <v>1</v>
      </c>
      <c r="M62" s="61">
        <v>7</v>
      </c>
      <c r="N62" s="61">
        <v>7</v>
      </c>
      <c r="O62" s="61">
        <v>4</v>
      </c>
      <c r="P62" s="61">
        <v>7</v>
      </c>
      <c r="Q62" s="61">
        <v>1</v>
      </c>
      <c r="R62" s="61">
        <v>1</v>
      </c>
      <c r="S62" s="61">
        <v>1</v>
      </c>
      <c r="T62" s="61">
        <v>7</v>
      </c>
      <c r="U62" s="61">
        <v>1</v>
      </c>
      <c r="V62" s="61">
        <v>7</v>
      </c>
      <c r="W62" s="61">
        <v>1</v>
      </c>
      <c r="X62" s="61">
        <v>1</v>
      </c>
      <c r="Y62" s="61">
        <v>1</v>
      </c>
      <c r="Z62" s="61">
        <v>4</v>
      </c>
    </row>
    <row r="63" spans="1:26" x14ac:dyDescent="0.3">
      <c r="A63" s="61">
        <v>7</v>
      </c>
      <c r="B63" s="61">
        <v>7</v>
      </c>
      <c r="C63" s="61">
        <v>3</v>
      </c>
      <c r="D63" s="61">
        <v>3</v>
      </c>
      <c r="E63" s="61">
        <v>1</v>
      </c>
      <c r="F63" s="61">
        <v>6</v>
      </c>
      <c r="G63" s="61">
        <v>6</v>
      </c>
      <c r="H63" s="61">
        <v>5</v>
      </c>
      <c r="I63" s="61">
        <v>1</v>
      </c>
      <c r="J63" s="61">
        <v>2</v>
      </c>
      <c r="K63" s="61">
        <v>6</v>
      </c>
      <c r="L63" s="61">
        <v>1</v>
      </c>
      <c r="M63" s="61">
        <v>6</v>
      </c>
      <c r="N63" s="61">
        <v>7</v>
      </c>
      <c r="O63" s="61">
        <v>6</v>
      </c>
      <c r="P63" s="61">
        <v>7</v>
      </c>
      <c r="Q63" s="61">
        <v>2</v>
      </c>
      <c r="R63" s="61">
        <v>1</v>
      </c>
      <c r="S63" s="61">
        <v>1</v>
      </c>
      <c r="T63" s="61">
        <v>7</v>
      </c>
      <c r="U63" s="61">
        <v>2</v>
      </c>
      <c r="V63" s="61">
        <v>7</v>
      </c>
      <c r="W63" s="61">
        <v>1</v>
      </c>
      <c r="X63" s="61">
        <v>1</v>
      </c>
      <c r="Y63" s="61">
        <v>3</v>
      </c>
      <c r="Z63" s="61">
        <v>6</v>
      </c>
    </row>
    <row r="64" spans="1:26" x14ac:dyDescent="0.3">
      <c r="A64" s="61">
        <v>6</v>
      </c>
      <c r="B64" s="61">
        <v>6</v>
      </c>
      <c r="C64" s="61">
        <v>3</v>
      </c>
      <c r="D64" s="61">
        <v>1</v>
      </c>
      <c r="E64" s="61">
        <v>1</v>
      </c>
      <c r="F64" s="61">
        <v>6</v>
      </c>
      <c r="G64" s="61">
        <v>7</v>
      </c>
      <c r="H64" s="61">
        <v>5</v>
      </c>
      <c r="I64" s="61">
        <v>2</v>
      </c>
      <c r="J64" s="61">
        <v>3</v>
      </c>
      <c r="K64" s="61">
        <v>6</v>
      </c>
      <c r="L64" s="61">
        <v>1</v>
      </c>
      <c r="M64" s="61">
        <v>7</v>
      </c>
      <c r="N64" s="61">
        <v>7</v>
      </c>
      <c r="O64" s="61">
        <v>1</v>
      </c>
      <c r="P64" s="61">
        <v>7</v>
      </c>
      <c r="Q64" s="61">
        <v>1</v>
      </c>
      <c r="R64" s="61">
        <v>1</v>
      </c>
      <c r="S64" s="61">
        <v>1</v>
      </c>
      <c r="T64" s="61">
        <v>7</v>
      </c>
      <c r="U64" s="61">
        <v>1</v>
      </c>
      <c r="V64" s="61">
        <v>7</v>
      </c>
      <c r="W64" s="61">
        <v>1</v>
      </c>
      <c r="X64" s="61">
        <v>2</v>
      </c>
      <c r="Y64" s="61">
        <v>2</v>
      </c>
      <c r="Z64" s="61">
        <v>2</v>
      </c>
    </row>
    <row r="65" spans="1:26" x14ac:dyDescent="0.3">
      <c r="A65" s="61">
        <v>7</v>
      </c>
      <c r="B65" s="61">
        <v>7</v>
      </c>
      <c r="C65" s="61">
        <v>4</v>
      </c>
      <c r="D65" s="61">
        <v>1</v>
      </c>
      <c r="E65" s="61">
        <v>1</v>
      </c>
      <c r="F65" s="61">
        <v>5</v>
      </c>
      <c r="G65" s="61">
        <v>4</v>
      </c>
      <c r="H65" s="61">
        <v>4</v>
      </c>
      <c r="I65" s="61">
        <v>3</v>
      </c>
      <c r="J65" s="61">
        <v>4</v>
      </c>
      <c r="K65" s="61">
        <v>6</v>
      </c>
      <c r="L65" s="61">
        <v>1</v>
      </c>
      <c r="M65" s="61">
        <v>7</v>
      </c>
      <c r="N65" s="61">
        <v>7</v>
      </c>
      <c r="O65" s="61">
        <v>4</v>
      </c>
      <c r="P65" s="61">
        <v>7</v>
      </c>
      <c r="Q65" s="61">
        <v>3</v>
      </c>
      <c r="R65" s="61">
        <v>4</v>
      </c>
      <c r="S65" s="61">
        <v>1</v>
      </c>
      <c r="T65" s="61">
        <v>7</v>
      </c>
      <c r="U65" s="61">
        <v>1</v>
      </c>
      <c r="V65" s="61">
        <v>7</v>
      </c>
      <c r="W65" s="61">
        <v>4</v>
      </c>
      <c r="X65" s="61">
        <v>4</v>
      </c>
      <c r="Y65" s="61">
        <v>3</v>
      </c>
      <c r="Z65" s="61">
        <v>5</v>
      </c>
    </row>
    <row r="66" spans="1:26" x14ac:dyDescent="0.3">
      <c r="A66" s="61">
        <v>6</v>
      </c>
      <c r="B66" s="61">
        <v>6</v>
      </c>
      <c r="C66" s="61">
        <v>5</v>
      </c>
      <c r="D66" s="61">
        <v>5</v>
      </c>
      <c r="E66" s="61">
        <v>5</v>
      </c>
      <c r="F66" s="61">
        <v>5</v>
      </c>
      <c r="G66" s="61">
        <v>5</v>
      </c>
      <c r="H66" s="61">
        <v>3</v>
      </c>
      <c r="I66" s="61">
        <v>4</v>
      </c>
      <c r="J66" s="61">
        <v>5</v>
      </c>
      <c r="K66" s="61">
        <v>5</v>
      </c>
      <c r="L66" s="61">
        <v>5</v>
      </c>
      <c r="M66" s="61">
        <v>5</v>
      </c>
      <c r="N66" s="61">
        <v>5</v>
      </c>
      <c r="O66" s="61">
        <v>5</v>
      </c>
      <c r="P66" s="61">
        <v>5</v>
      </c>
      <c r="Q66" s="61">
        <v>6</v>
      </c>
      <c r="R66" s="61">
        <v>5</v>
      </c>
      <c r="S66" s="61">
        <v>4</v>
      </c>
      <c r="T66" s="61">
        <v>5</v>
      </c>
      <c r="U66" s="61">
        <v>4</v>
      </c>
      <c r="V66" s="61">
        <v>5</v>
      </c>
      <c r="W66" s="61">
        <v>4</v>
      </c>
      <c r="X66" s="61">
        <v>5</v>
      </c>
      <c r="Y66" s="61">
        <v>5</v>
      </c>
      <c r="Z66" s="61">
        <v>4</v>
      </c>
    </row>
    <row r="67" spans="1:26" x14ac:dyDescent="0.3">
      <c r="A67" s="61">
        <v>6</v>
      </c>
      <c r="B67" s="61">
        <v>6</v>
      </c>
      <c r="C67" s="61">
        <v>2</v>
      </c>
      <c r="D67" s="61">
        <v>1</v>
      </c>
      <c r="E67" s="61">
        <v>1</v>
      </c>
      <c r="F67" s="61">
        <v>5</v>
      </c>
      <c r="G67" s="61">
        <v>6</v>
      </c>
      <c r="H67" s="61">
        <v>6</v>
      </c>
      <c r="I67" s="61">
        <v>1</v>
      </c>
      <c r="J67" s="61">
        <v>1</v>
      </c>
      <c r="K67" s="61">
        <v>5</v>
      </c>
      <c r="L67" s="61">
        <v>3</v>
      </c>
      <c r="M67" s="61">
        <v>6</v>
      </c>
      <c r="N67" s="61">
        <v>6</v>
      </c>
      <c r="O67" s="61">
        <v>7</v>
      </c>
      <c r="P67" s="61">
        <v>6</v>
      </c>
      <c r="Q67" s="61">
        <v>2</v>
      </c>
      <c r="R67" s="61">
        <v>2</v>
      </c>
      <c r="S67" s="61">
        <v>1</v>
      </c>
      <c r="T67" s="61">
        <v>6</v>
      </c>
      <c r="U67" s="61">
        <v>3</v>
      </c>
      <c r="V67" s="61">
        <v>7</v>
      </c>
      <c r="W67" s="61">
        <v>2</v>
      </c>
      <c r="X67" s="61">
        <v>3</v>
      </c>
      <c r="Y67" s="61">
        <v>3</v>
      </c>
      <c r="Z67" s="61">
        <v>7</v>
      </c>
    </row>
    <row r="68" spans="1:26" x14ac:dyDescent="0.3">
      <c r="A68" s="61">
        <v>6</v>
      </c>
      <c r="B68" s="61">
        <v>7</v>
      </c>
      <c r="C68" s="61">
        <v>4</v>
      </c>
      <c r="D68" s="61">
        <v>1</v>
      </c>
      <c r="E68" s="61">
        <v>4</v>
      </c>
      <c r="F68" s="61">
        <v>6</v>
      </c>
      <c r="G68" s="61">
        <v>6</v>
      </c>
      <c r="H68" s="61">
        <v>7</v>
      </c>
      <c r="I68" s="61">
        <v>4</v>
      </c>
      <c r="J68" s="61">
        <v>4</v>
      </c>
      <c r="K68" s="61">
        <v>6</v>
      </c>
      <c r="L68" s="61">
        <v>1</v>
      </c>
      <c r="M68" s="61">
        <v>7</v>
      </c>
      <c r="N68" s="61">
        <v>7</v>
      </c>
      <c r="O68" s="61">
        <v>4</v>
      </c>
      <c r="P68" s="61">
        <v>7</v>
      </c>
      <c r="Q68" s="61">
        <v>3</v>
      </c>
      <c r="R68" s="61">
        <v>4</v>
      </c>
      <c r="S68" s="61">
        <v>1</v>
      </c>
      <c r="T68" s="61">
        <v>7</v>
      </c>
      <c r="U68" s="61">
        <v>1</v>
      </c>
      <c r="V68" s="61">
        <v>7</v>
      </c>
      <c r="W68" s="61">
        <v>1</v>
      </c>
      <c r="X68" s="61">
        <v>3</v>
      </c>
      <c r="Y68" s="61">
        <v>1</v>
      </c>
      <c r="Z68" s="61">
        <v>5</v>
      </c>
    </row>
    <row r="69" spans="1:26" x14ac:dyDescent="0.3">
      <c r="A69" s="61">
        <v>6</v>
      </c>
      <c r="B69" s="61">
        <v>6</v>
      </c>
      <c r="C69" s="61">
        <v>3</v>
      </c>
      <c r="D69" s="61">
        <v>3</v>
      </c>
      <c r="E69" s="61">
        <v>3</v>
      </c>
      <c r="F69" s="61">
        <v>6</v>
      </c>
      <c r="G69" s="61">
        <v>6</v>
      </c>
      <c r="H69" s="61">
        <v>5</v>
      </c>
      <c r="I69" s="61">
        <v>2</v>
      </c>
      <c r="J69" s="61">
        <v>4</v>
      </c>
      <c r="K69" s="61">
        <v>4</v>
      </c>
      <c r="L69" s="61">
        <v>2</v>
      </c>
      <c r="M69" s="61">
        <v>6</v>
      </c>
      <c r="N69" s="61">
        <v>4</v>
      </c>
      <c r="O69" s="61">
        <v>5</v>
      </c>
      <c r="P69" s="61">
        <v>5</v>
      </c>
      <c r="Q69" s="61">
        <v>2</v>
      </c>
      <c r="R69" s="61">
        <v>3</v>
      </c>
      <c r="S69" s="61">
        <v>3</v>
      </c>
      <c r="T69" s="61">
        <v>6</v>
      </c>
      <c r="U69" s="61">
        <v>2</v>
      </c>
      <c r="V69" s="61">
        <v>6</v>
      </c>
      <c r="W69" s="61">
        <v>3</v>
      </c>
      <c r="X69" s="61">
        <v>3</v>
      </c>
      <c r="Y69" s="61">
        <v>3</v>
      </c>
      <c r="Z69" s="61">
        <v>4</v>
      </c>
    </row>
    <row r="70" spans="1:26" x14ac:dyDescent="0.3">
      <c r="A70" s="61">
        <v>7</v>
      </c>
      <c r="B70" s="61">
        <v>7</v>
      </c>
      <c r="C70" s="61">
        <v>2</v>
      </c>
      <c r="D70" s="61">
        <v>2</v>
      </c>
      <c r="E70" s="61">
        <v>3</v>
      </c>
      <c r="F70" s="61">
        <v>5</v>
      </c>
      <c r="G70" s="61">
        <v>6</v>
      </c>
      <c r="H70" s="61">
        <v>4</v>
      </c>
      <c r="I70" s="61">
        <v>4</v>
      </c>
      <c r="J70" s="61">
        <v>4</v>
      </c>
      <c r="K70" s="61">
        <v>5</v>
      </c>
      <c r="L70" s="61">
        <v>2</v>
      </c>
      <c r="M70" s="61">
        <v>6</v>
      </c>
      <c r="N70" s="61">
        <v>6</v>
      </c>
      <c r="O70" s="61">
        <v>4</v>
      </c>
      <c r="P70" s="61">
        <v>5</v>
      </c>
      <c r="Q70" s="61">
        <v>2</v>
      </c>
      <c r="R70" s="61">
        <v>3</v>
      </c>
      <c r="S70" s="61">
        <v>2</v>
      </c>
      <c r="T70" s="61">
        <v>6</v>
      </c>
      <c r="U70" s="61">
        <v>2</v>
      </c>
      <c r="V70" s="61">
        <v>6</v>
      </c>
      <c r="W70" s="61">
        <v>2</v>
      </c>
      <c r="X70" s="61">
        <v>3</v>
      </c>
      <c r="Y70" s="61">
        <v>2</v>
      </c>
      <c r="Z70" s="61">
        <v>4</v>
      </c>
    </row>
    <row r="71" spans="1:26" x14ac:dyDescent="0.3">
      <c r="A71" s="61">
        <v>5</v>
      </c>
      <c r="B71" s="61">
        <v>5</v>
      </c>
      <c r="C71" s="61">
        <v>4</v>
      </c>
      <c r="D71" s="61">
        <v>7</v>
      </c>
      <c r="E71" s="61">
        <v>3</v>
      </c>
      <c r="F71" s="61">
        <v>2</v>
      </c>
      <c r="G71" s="61">
        <v>2</v>
      </c>
      <c r="H71" s="61">
        <v>6</v>
      </c>
      <c r="I71" s="61">
        <v>6</v>
      </c>
      <c r="J71" s="61">
        <v>3</v>
      </c>
      <c r="K71" s="61">
        <v>4</v>
      </c>
      <c r="L71" s="61">
        <v>3</v>
      </c>
      <c r="M71" s="61">
        <v>6</v>
      </c>
      <c r="N71" s="61">
        <v>4</v>
      </c>
      <c r="O71" s="61">
        <v>6</v>
      </c>
      <c r="P71" s="61">
        <v>4</v>
      </c>
      <c r="Q71" s="61">
        <v>2</v>
      </c>
      <c r="R71" s="61">
        <v>4</v>
      </c>
      <c r="S71" s="61">
        <v>1</v>
      </c>
      <c r="T71" s="61">
        <v>4</v>
      </c>
      <c r="U71" s="61">
        <v>2</v>
      </c>
      <c r="V71" s="61">
        <v>6</v>
      </c>
      <c r="W71" s="61">
        <v>4</v>
      </c>
      <c r="X71" s="61">
        <v>6</v>
      </c>
      <c r="Y71" s="61">
        <v>4</v>
      </c>
      <c r="Z71" s="61">
        <v>6</v>
      </c>
    </row>
    <row r="72" spans="1:26" x14ac:dyDescent="0.3">
      <c r="A72" s="61">
        <v>6</v>
      </c>
      <c r="B72" s="61">
        <v>6</v>
      </c>
      <c r="C72" s="61">
        <v>1</v>
      </c>
      <c r="D72" s="61">
        <v>2</v>
      </c>
      <c r="E72" s="61">
        <v>3</v>
      </c>
      <c r="F72" s="61">
        <v>5</v>
      </c>
      <c r="G72" s="61">
        <v>4</v>
      </c>
      <c r="H72" s="61">
        <v>4</v>
      </c>
      <c r="I72" s="61">
        <v>4</v>
      </c>
      <c r="J72" s="61">
        <v>2</v>
      </c>
      <c r="K72" s="61">
        <v>4</v>
      </c>
      <c r="L72" s="61">
        <v>1</v>
      </c>
      <c r="M72" s="61">
        <v>3</v>
      </c>
      <c r="N72" s="61">
        <v>3</v>
      </c>
      <c r="O72" s="61">
        <v>4</v>
      </c>
      <c r="P72" s="61">
        <v>4</v>
      </c>
      <c r="Q72" s="61">
        <v>2</v>
      </c>
      <c r="R72" s="61">
        <v>3</v>
      </c>
      <c r="S72" s="61">
        <v>2</v>
      </c>
      <c r="T72" s="61">
        <v>4</v>
      </c>
      <c r="U72" s="61">
        <v>2</v>
      </c>
      <c r="V72" s="61">
        <v>3</v>
      </c>
      <c r="W72" s="61">
        <v>3</v>
      </c>
      <c r="X72" s="61">
        <v>2</v>
      </c>
      <c r="Y72" s="61">
        <v>3</v>
      </c>
      <c r="Z72" s="61">
        <v>4</v>
      </c>
    </row>
    <row r="73" spans="1:26" x14ac:dyDescent="0.3">
      <c r="A73" s="61">
        <v>5</v>
      </c>
      <c r="B73" s="61">
        <v>2</v>
      </c>
      <c r="C73" s="61">
        <v>3</v>
      </c>
      <c r="D73" s="61">
        <v>3</v>
      </c>
      <c r="E73" s="61">
        <v>2</v>
      </c>
      <c r="F73" s="61">
        <v>5</v>
      </c>
      <c r="G73" s="61">
        <v>5</v>
      </c>
      <c r="H73" s="61">
        <v>5</v>
      </c>
      <c r="I73" s="61">
        <v>2</v>
      </c>
      <c r="J73" s="61">
        <v>3</v>
      </c>
      <c r="K73" s="61">
        <v>5</v>
      </c>
      <c r="L73" s="61">
        <v>3</v>
      </c>
      <c r="M73" s="61">
        <v>5</v>
      </c>
      <c r="N73" s="61">
        <v>5</v>
      </c>
      <c r="O73" s="61">
        <v>3</v>
      </c>
      <c r="P73" s="61">
        <v>5</v>
      </c>
      <c r="Q73" s="61">
        <v>2</v>
      </c>
      <c r="R73" s="61">
        <v>4</v>
      </c>
      <c r="S73" s="61">
        <v>2</v>
      </c>
      <c r="T73" s="61">
        <v>5</v>
      </c>
      <c r="U73" s="61">
        <v>3</v>
      </c>
      <c r="V73" s="61">
        <v>5</v>
      </c>
      <c r="W73" s="61">
        <v>4</v>
      </c>
      <c r="X73" s="61">
        <v>3</v>
      </c>
      <c r="Y73" s="61">
        <v>3</v>
      </c>
      <c r="Z73" s="61">
        <v>3</v>
      </c>
    </row>
    <row r="74" spans="1:26" x14ac:dyDescent="0.3">
      <c r="A74" s="61">
        <v>6</v>
      </c>
      <c r="B74" s="61">
        <v>6</v>
      </c>
      <c r="C74" s="61">
        <v>5</v>
      </c>
      <c r="D74" s="61">
        <v>1</v>
      </c>
      <c r="E74" s="61">
        <v>2</v>
      </c>
      <c r="F74" s="61">
        <v>6</v>
      </c>
      <c r="G74" s="61">
        <v>6</v>
      </c>
      <c r="H74" s="61">
        <v>4</v>
      </c>
      <c r="I74" s="61">
        <v>2</v>
      </c>
      <c r="J74" s="61">
        <v>3</v>
      </c>
      <c r="K74" s="61">
        <v>5</v>
      </c>
      <c r="L74" s="61">
        <v>1</v>
      </c>
      <c r="M74" s="61">
        <v>6</v>
      </c>
      <c r="N74" s="61">
        <v>6</v>
      </c>
      <c r="O74" s="61">
        <v>4</v>
      </c>
      <c r="P74" s="61">
        <v>6</v>
      </c>
      <c r="Q74" s="61">
        <v>2</v>
      </c>
      <c r="R74" s="61">
        <v>3</v>
      </c>
      <c r="S74" s="61">
        <v>2</v>
      </c>
      <c r="T74" s="61">
        <v>6</v>
      </c>
      <c r="U74" s="61">
        <v>3</v>
      </c>
      <c r="V74" s="61">
        <v>6</v>
      </c>
      <c r="W74" s="61">
        <v>2</v>
      </c>
      <c r="X74" s="61">
        <v>2</v>
      </c>
      <c r="Y74" s="61">
        <v>2</v>
      </c>
      <c r="Z74" s="61">
        <v>3</v>
      </c>
    </row>
    <row r="75" spans="1:26" x14ac:dyDescent="0.3">
      <c r="A75" s="61">
        <v>7</v>
      </c>
      <c r="B75" s="61">
        <v>7</v>
      </c>
      <c r="C75" s="61">
        <v>2</v>
      </c>
      <c r="D75" s="61">
        <v>1</v>
      </c>
      <c r="E75" s="61">
        <v>1</v>
      </c>
      <c r="F75" s="61">
        <v>7</v>
      </c>
      <c r="G75" s="61">
        <v>7</v>
      </c>
      <c r="H75" s="61">
        <v>3</v>
      </c>
      <c r="I75" s="61">
        <v>1</v>
      </c>
      <c r="J75" s="61">
        <v>1</v>
      </c>
      <c r="K75" s="61">
        <v>7</v>
      </c>
      <c r="L75" s="61">
        <v>1</v>
      </c>
      <c r="M75" s="61">
        <v>7</v>
      </c>
      <c r="N75" s="61">
        <v>7</v>
      </c>
      <c r="O75" s="61">
        <v>5</v>
      </c>
      <c r="P75" s="61">
        <v>7</v>
      </c>
      <c r="Q75" s="61">
        <v>1</v>
      </c>
      <c r="R75" s="61">
        <v>2</v>
      </c>
      <c r="S75" s="61">
        <v>1</v>
      </c>
      <c r="T75" s="61">
        <v>7</v>
      </c>
      <c r="U75" s="61">
        <v>1</v>
      </c>
      <c r="V75" s="61">
        <v>7</v>
      </c>
      <c r="W75" s="61">
        <v>1</v>
      </c>
      <c r="X75" s="61">
        <v>1</v>
      </c>
      <c r="Y75" s="61">
        <v>1</v>
      </c>
      <c r="Z75" s="61">
        <v>7</v>
      </c>
    </row>
    <row r="76" spans="1:26" x14ac:dyDescent="0.3">
      <c r="A76" s="61">
        <v>7</v>
      </c>
      <c r="B76" s="61">
        <v>7</v>
      </c>
      <c r="C76" s="61">
        <v>3</v>
      </c>
      <c r="D76" s="61">
        <v>2</v>
      </c>
      <c r="E76" s="61">
        <v>3</v>
      </c>
      <c r="F76" s="61">
        <v>6</v>
      </c>
      <c r="G76" s="61">
        <v>6</v>
      </c>
      <c r="H76" s="61">
        <v>6</v>
      </c>
      <c r="I76" s="61">
        <v>2</v>
      </c>
      <c r="J76" s="61">
        <v>4</v>
      </c>
      <c r="K76" s="61">
        <v>5</v>
      </c>
      <c r="L76" s="61">
        <v>1</v>
      </c>
      <c r="M76" s="61">
        <v>6</v>
      </c>
      <c r="N76" s="61">
        <v>6</v>
      </c>
      <c r="O76" s="61">
        <v>4</v>
      </c>
      <c r="P76" s="61">
        <v>6</v>
      </c>
      <c r="Q76" s="61">
        <v>2</v>
      </c>
      <c r="R76" s="61">
        <v>4</v>
      </c>
      <c r="S76" s="61">
        <v>1</v>
      </c>
      <c r="T76" s="61">
        <v>7</v>
      </c>
      <c r="U76" s="61">
        <v>2</v>
      </c>
      <c r="V76" s="61">
        <v>6</v>
      </c>
      <c r="W76" s="61">
        <v>2</v>
      </c>
      <c r="X76" s="61">
        <v>2</v>
      </c>
      <c r="Y76" s="61">
        <v>3</v>
      </c>
      <c r="Z76" s="61">
        <v>4</v>
      </c>
    </row>
    <row r="77" spans="1:26" x14ac:dyDescent="0.3">
      <c r="A77" s="61">
        <v>7</v>
      </c>
      <c r="B77" s="61">
        <v>7</v>
      </c>
      <c r="C77" s="61">
        <v>3</v>
      </c>
      <c r="D77" s="61">
        <v>1</v>
      </c>
      <c r="E77" s="61">
        <v>1</v>
      </c>
      <c r="F77" s="61">
        <v>4</v>
      </c>
      <c r="G77" s="61">
        <v>4</v>
      </c>
      <c r="H77" s="61">
        <v>7</v>
      </c>
      <c r="I77" s="61">
        <v>7</v>
      </c>
      <c r="J77" s="61">
        <v>7</v>
      </c>
      <c r="K77" s="61">
        <v>4</v>
      </c>
      <c r="L77" s="61">
        <v>1</v>
      </c>
      <c r="M77" s="61">
        <v>5</v>
      </c>
      <c r="N77" s="61">
        <v>7</v>
      </c>
      <c r="O77" s="61">
        <v>1</v>
      </c>
      <c r="P77" s="61">
        <v>7</v>
      </c>
      <c r="Q77" s="61">
        <v>1</v>
      </c>
      <c r="R77" s="61">
        <v>5</v>
      </c>
      <c r="S77" s="61">
        <v>1</v>
      </c>
      <c r="T77" s="61">
        <v>7</v>
      </c>
      <c r="U77" s="61">
        <v>1</v>
      </c>
      <c r="V77" s="61">
        <v>7</v>
      </c>
      <c r="W77" s="61">
        <v>1</v>
      </c>
      <c r="X77" s="61">
        <v>1</v>
      </c>
      <c r="Y77" s="61">
        <v>1</v>
      </c>
      <c r="Z77" s="61">
        <v>4</v>
      </c>
    </row>
    <row r="78" spans="1:26" x14ac:dyDescent="0.3">
      <c r="A78" s="61">
        <v>6</v>
      </c>
      <c r="B78" s="61">
        <v>6</v>
      </c>
      <c r="C78" s="61">
        <v>6</v>
      </c>
      <c r="D78" s="61">
        <v>2</v>
      </c>
      <c r="E78" s="61">
        <v>2</v>
      </c>
      <c r="F78" s="61">
        <v>3</v>
      </c>
      <c r="G78" s="61">
        <v>2</v>
      </c>
      <c r="H78" s="61">
        <v>5</v>
      </c>
      <c r="I78" s="61">
        <v>2</v>
      </c>
      <c r="J78" s="61">
        <v>6</v>
      </c>
      <c r="K78" s="61">
        <v>4</v>
      </c>
      <c r="L78" s="61">
        <v>2</v>
      </c>
      <c r="M78" s="61">
        <v>6</v>
      </c>
      <c r="N78" s="61">
        <v>4</v>
      </c>
      <c r="O78" s="61">
        <v>2</v>
      </c>
      <c r="P78" s="61">
        <v>6</v>
      </c>
      <c r="Q78" s="61">
        <v>3</v>
      </c>
      <c r="R78" s="61">
        <v>5</v>
      </c>
      <c r="S78" s="61">
        <v>2</v>
      </c>
      <c r="T78" s="61">
        <v>3</v>
      </c>
      <c r="U78" s="61">
        <v>2</v>
      </c>
      <c r="V78" s="61">
        <v>6</v>
      </c>
      <c r="W78" s="61">
        <v>6</v>
      </c>
      <c r="X78" s="61">
        <v>3</v>
      </c>
      <c r="Y78" s="61">
        <v>3</v>
      </c>
      <c r="Z78" s="61">
        <v>4</v>
      </c>
    </row>
    <row r="79" spans="1:26" x14ac:dyDescent="0.3">
      <c r="A79" s="61">
        <v>7</v>
      </c>
      <c r="B79" s="61">
        <v>7</v>
      </c>
      <c r="C79" s="61">
        <v>1</v>
      </c>
      <c r="D79" s="61">
        <v>1</v>
      </c>
      <c r="E79" s="61">
        <v>1</v>
      </c>
      <c r="F79" s="61">
        <v>7</v>
      </c>
      <c r="G79" s="61">
        <v>7</v>
      </c>
      <c r="H79" s="61">
        <v>4</v>
      </c>
      <c r="I79" s="61">
        <v>1</v>
      </c>
      <c r="J79" s="61">
        <v>1</v>
      </c>
      <c r="K79" s="61">
        <v>7</v>
      </c>
      <c r="L79" s="61">
        <v>1</v>
      </c>
      <c r="M79" s="61">
        <v>7</v>
      </c>
      <c r="N79" s="61">
        <v>7</v>
      </c>
      <c r="O79" s="61">
        <v>7</v>
      </c>
      <c r="P79" s="61">
        <v>7</v>
      </c>
      <c r="Q79" s="61">
        <v>3</v>
      </c>
      <c r="R79" s="61">
        <v>4</v>
      </c>
      <c r="S79" s="61">
        <v>1</v>
      </c>
      <c r="T79" s="61">
        <v>7</v>
      </c>
      <c r="U79" s="61">
        <v>1</v>
      </c>
      <c r="V79" s="61">
        <v>7</v>
      </c>
      <c r="W79" s="61">
        <v>1</v>
      </c>
      <c r="X79" s="61">
        <v>1</v>
      </c>
      <c r="Y79" s="61">
        <v>1</v>
      </c>
      <c r="Z79" s="61">
        <v>7</v>
      </c>
    </row>
    <row r="80" spans="1:26" x14ac:dyDescent="0.3">
      <c r="A80" s="61">
        <v>5</v>
      </c>
      <c r="B80" s="61">
        <v>7</v>
      </c>
      <c r="C80" s="61">
        <v>5</v>
      </c>
      <c r="D80" s="61">
        <v>5</v>
      </c>
      <c r="E80" s="61">
        <v>6</v>
      </c>
      <c r="F80" s="61">
        <v>5</v>
      </c>
      <c r="G80" s="61">
        <v>5</v>
      </c>
      <c r="H80" s="61">
        <v>6</v>
      </c>
      <c r="I80" s="61">
        <v>6</v>
      </c>
      <c r="J80" s="61">
        <v>4</v>
      </c>
      <c r="K80" s="61">
        <v>7</v>
      </c>
      <c r="L80" s="61">
        <v>1</v>
      </c>
      <c r="M80" s="61">
        <v>6</v>
      </c>
      <c r="N80" s="61">
        <v>6</v>
      </c>
      <c r="O80" s="61">
        <v>6</v>
      </c>
      <c r="P80" s="61">
        <v>6</v>
      </c>
      <c r="Q80" s="61">
        <v>7</v>
      </c>
      <c r="R80" s="61">
        <v>2</v>
      </c>
      <c r="S80" s="61">
        <v>1</v>
      </c>
      <c r="T80" s="61">
        <v>6</v>
      </c>
      <c r="U80" s="61">
        <v>3</v>
      </c>
      <c r="V80" s="61">
        <v>5</v>
      </c>
      <c r="W80" s="61">
        <v>2</v>
      </c>
      <c r="X80" s="61">
        <v>4</v>
      </c>
      <c r="Y80" s="61">
        <v>3</v>
      </c>
      <c r="Z80" s="61">
        <v>5</v>
      </c>
    </row>
    <row r="81" spans="1:26" x14ac:dyDescent="0.3">
      <c r="A81" s="61">
        <v>4</v>
      </c>
      <c r="B81" s="61">
        <v>7</v>
      </c>
      <c r="C81" s="61">
        <v>5</v>
      </c>
      <c r="D81" s="61">
        <v>6</v>
      </c>
      <c r="E81" s="61">
        <v>6</v>
      </c>
      <c r="F81" s="61">
        <v>6</v>
      </c>
      <c r="G81" s="61">
        <v>2</v>
      </c>
      <c r="H81" s="61">
        <v>7</v>
      </c>
      <c r="I81" s="61">
        <v>3</v>
      </c>
      <c r="J81" s="61">
        <v>3</v>
      </c>
      <c r="K81" s="61">
        <v>5</v>
      </c>
      <c r="L81" s="61">
        <v>3</v>
      </c>
      <c r="M81" s="61">
        <v>7</v>
      </c>
      <c r="N81" s="61">
        <v>6</v>
      </c>
      <c r="O81" s="61">
        <v>5</v>
      </c>
      <c r="P81" s="61">
        <v>5</v>
      </c>
      <c r="Q81" s="61">
        <v>2</v>
      </c>
      <c r="R81" s="61">
        <v>2</v>
      </c>
      <c r="S81" s="61">
        <v>3</v>
      </c>
      <c r="T81" s="61">
        <v>6</v>
      </c>
      <c r="U81" s="61">
        <v>1</v>
      </c>
      <c r="V81" s="61">
        <v>7</v>
      </c>
      <c r="W81" s="61">
        <v>1</v>
      </c>
      <c r="X81" s="61">
        <v>3</v>
      </c>
      <c r="Y81" s="61">
        <v>3</v>
      </c>
      <c r="Z81" s="61">
        <v>4</v>
      </c>
    </row>
    <row r="82" spans="1:26" x14ac:dyDescent="0.3">
      <c r="A82" s="61">
        <v>6</v>
      </c>
      <c r="B82" s="61">
        <v>6</v>
      </c>
      <c r="C82" s="61">
        <v>3</v>
      </c>
      <c r="D82" s="61">
        <v>2</v>
      </c>
      <c r="E82" s="61">
        <v>2</v>
      </c>
      <c r="F82" s="61">
        <v>5</v>
      </c>
      <c r="G82" s="61">
        <v>6</v>
      </c>
      <c r="H82" s="61">
        <v>5</v>
      </c>
      <c r="I82" s="61">
        <v>5</v>
      </c>
      <c r="J82" s="61">
        <v>4</v>
      </c>
      <c r="K82" s="61">
        <v>5</v>
      </c>
      <c r="L82" s="61">
        <v>2</v>
      </c>
      <c r="M82" s="61">
        <v>4</v>
      </c>
      <c r="N82" s="61">
        <v>5</v>
      </c>
      <c r="O82" s="61">
        <v>2</v>
      </c>
      <c r="P82" s="61">
        <v>6</v>
      </c>
      <c r="Q82" s="61">
        <v>2</v>
      </c>
      <c r="R82" s="61">
        <v>2</v>
      </c>
      <c r="S82" s="61">
        <v>2</v>
      </c>
      <c r="T82" s="61">
        <v>5</v>
      </c>
      <c r="U82" s="61">
        <v>5</v>
      </c>
      <c r="V82" s="61">
        <v>6</v>
      </c>
      <c r="W82" s="61">
        <v>5</v>
      </c>
      <c r="X82" s="61">
        <v>2</v>
      </c>
      <c r="Y82" s="61">
        <v>2</v>
      </c>
      <c r="Z82" s="61">
        <v>5</v>
      </c>
    </row>
    <row r="83" spans="1:26" x14ac:dyDescent="0.3">
      <c r="A83" s="61">
        <v>6</v>
      </c>
      <c r="B83" s="61">
        <v>6</v>
      </c>
      <c r="C83" s="61">
        <v>2</v>
      </c>
      <c r="D83" s="61">
        <v>2</v>
      </c>
      <c r="E83" s="61">
        <v>4</v>
      </c>
      <c r="F83" s="61">
        <v>4</v>
      </c>
      <c r="G83" s="61">
        <v>6</v>
      </c>
      <c r="H83" s="61">
        <v>4</v>
      </c>
      <c r="I83" s="61">
        <v>4</v>
      </c>
      <c r="J83" s="61">
        <v>2</v>
      </c>
      <c r="K83" s="61">
        <v>4</v>
      </c>
      <c r="L83" s="61">
        <v>3</v>
      </c>
      <c r="M83" s="61">
        <v>4</v>
      </c>
      <c r="N83" s="61">
        <v>4</v>
      </c>
      <c r="O83" s="61">
        <v>5</v>
      </c>
      <c r="P83" s="61">
        <v>4</v>
      </c>
      <c r="Q83" s="61">
        <v>4</v>
      </c>
      <c r="R83" s="61">
        <v>4</v>
      </c>
      <c r="S83" s="61">
        <v>2</v>
      </c>
      <c r="T83" s="61">
        <v>6</v>
      </c>
      <c r="U83" s="61">
        <v>2</v>
      </c>
      <c r="V83" s="61">
        <v>4</v>
      </c>
      <c r="W83" s="61">
        <v>2</v>
      </c>
      <c r="X83" s="61">
        <v>4</v>
      </c>
      <c r="Y83" s="61">
        <v>4</v>
      </c>
      <c r="Z83" s="61">
        <v>5</v>
      </c>
    </row>
    <row r="84" spans="1:26" x14ac:dyDescent="0.3">
      <c r="A84" s="61">
        <v>7</v>
      </c>
      <c r="B84" s="61">
        <v>6</v>
      </c>
      <c r="C84" s="61">
        <v>7</v>
      </c>
      <c r="D84" s="61">
        <v>5</v>
      </c>
      <c r="E84" s="61">
        <v>7</v>
      </c>
      <c r="F84" s="61">
        <v>7</v>
      </c>
      <c r="G84" s="61">
        <v>7</v>
      </c>
      <c r="H84" s="61">
        <v>7</v>
      </c>
      <c r="I84" s="61">
        <v>1</v>
      </c>
      <c r="J84" s="61">
        <v>7</v>
      </c>
      <c r="K84" s="61">
        <v>7</v>
      </c>
      <c r="L84" s="61">
        <v>1</v>
      </c>
      <c r="M84" s="61">
        <v>7</v>
      </c>
      <c r="N84" s="61">
        <v>6</v>
      </c>
      <c r="O84" s="61">
        <v>6</v>
      </c>
      <c r="P84" s="61">
        <v>6</v>
      </c>
      <c r="Q84" s="61">
        <v>1</v>
      </c>
      <c r="R84" s="61">
        <v>1</v>
      </c>
      <c r="S84" s="61">
        <v>1</v>
      </c>
      <c r="T84" s="61">
        <v>4</v>
      </c>
      <c r="U84" s="61">
        <v>4</v>
      </c>
      <c r="V84" s="61">
        <v>4</v>
      </c>
      <c r="W84" s="61">
        <v>1</v>
      </c>
      <c r="X84" s="61">
        <v>1</v>
      </c>
      <c r="Y84" s="61">
        <v>1</v>
      </c>
      <c r="Z84" s="61">
        <v>4</v>
      </c>
    </row>
    <row r="85" spans="1:26" x14ac:dyDescent="0.3">
      <c r="A85" s="61">
        <v>5</v>
      </c>
      <c r="B85" s="61">
        <v>7</v>
      </c>
      <c r="C85" s="61">
        <v>3</v>
      </c>
      <c r="D85" s="61">
        <v>1</v>
      </c>
      <c r="E85" s="61">
        <v>3</v>
      </c>
      <c r="F85" s="61">
        <v>5</v>
      </c>
      <c r="G85" s="61">
        <v>5</v>
      </c>
      <c r="H85" s="61">
        <v>3</v>
      </c>
      <c r="I85" s="61">
        <v>1</v>
      </c>
      <c r="J85" s="61">
        <v>3</v>
      </c>
      <c r="K85" s="61">
        <v>4</v>
      </c>
      <c r="L85" s="61">
        <v>4</v>
      </c>
      <c r="M85" s="61">
        <v>7</v>
      </c>
      <c r="N85" s="61">
        <v>4</v>
      </c>
      <c r="O85" s="61">
        <v>5</v>
      </c>
      <c r="P85" s="61">
        <v>4</v>
      </c>
      <c r="Q85" s="61">
        <v>1</v>
      </c>
      <c r="R85" s="61">
        <v>3</v>
      </c>
      <c r="S85" s="61">
        <v>1</v>
      </c>
      <c r="T85" s="61">
        <v>7</v>
      </c>
      <c r="U85" s="61">
        <v>1</v>
      </c>
      <c r="V85" s="61">
        <v>7</v>
      </c>
      <c r="W85" s="61">
        <v>3</v>
      </c>
      <c r="X85" s="61">
        <v>5</v>
      </c>
      <c r="Y85" s="61">
        <v>4</v>
      </c>
      <c r="Z85" s="61">
        <v>5</v>
      </c>
    </row>
    <row r="86" spans="1:26" x14ac:dyDescent="0.3">
      <c r="A86" s="61">
        <v>2</v>
      </c>
      <c r="B86" s="61">
        <v>1</v>
      </c>
      <c r="C86" s="61">
        <v>5</v>
      </c>
      <c r="D86" s="61">
        <v>5</v>
      </c>
      <c r="E86" s="61">
        <v>4</v>
      </c>
      <c r="F86" s="61">
        <v>3</v>
      </c>
      <c r="G86" s="61">
        <v>3</v>
      </c>
      <c r="H86" s="61">
        <v>4</v>
      </c>
      <c r="I86" s="61">
        <v>5</v>
      </c>
      <c r="J86" s="61">
        <v>5</v>
      </c>
      <c r="K86" s="61">
        <v>2</v>
      </c>
      <c r="L86" s="61">
        <v>6</v>
      </c>
      <c r="M86" s="61">
        <v>2</v>
      </c>
      <c r="N86" s="61">
        <v>1</v>
      </c>
      <c r="O86" s="61">
        <v>3</v>
      </c>
      <c r="P86" s="61">
        <v>2</v>
      </c>
      <c r="Q86" s="61">
        <v>5</v>
      </c>
      <c r="R86" s="61">
        <v>5</v>
      </c>
      <c r="S86" s="61">
        <v>4</v>
      </c>
      <c r="T86" s="61">
        <v>1</v>
      </c>
      <c r="U86" s="61">
        <v>2</v>
      </c>
      <c r="V86" s="61">
        <v>5</v>
      </c>
      <c r="W86" s="61">
        <v>3</v>
      </c>
      <c r="X86" s="61">
        <v>4</v>
      </c>
      <c r="Y86" s="61">
        <v>3</v>
      </c>
      <c r="Z86" s="61">
        <v>6</v>
      </c>
    </row>
    <row r="87" spans="1:26" x14ac:dyDescent="0.3">
      <c r="A87" s="61">
        <v>7</v>
      </c>
      <c r="B87" s="61">
        <v>7</v>
      </c>
      <c r="C87" s="61">
        <v>1</v>
      </c>
      <c r="D87" s="61">
        <v>1</v>
      </c>
      <c r="E87" s="61">
        <v>1</v>
      </c>
      <c r="F87" s="61">
        <v>6</v>
      </c>
      <c r="G87" s="61">
        <v>6</v>
      </c>
      <c r="H87" s="61">
        <v>4</v>
      </c>
      <c r="I87" s="61">
        <v>2</v>
      </c>
      <c r="J87" s="61">
        <v>1</v>
      </c>
      <c r="K87" s="61">
        <v>6</v>
      </c>
      <c r="L87" s="61">
        <v>2</v>
      </c>
      <c r="M87" s="61">
        <v>6</v>
      </c>
      <c r="N87" s="61">
        <v>7</v>
      </c>
      <c r="O87" s="61">
        <v>7</v>
      </c>
      <c r="P87" s="61">
        <v>6</v>
      </c>
      <c r="Q87" s="61">
        <v>3</v>
      </c>
      <c r="R87" s="61">
        <v>4</v>
      </c>
      <c r="S87" s="61">
        <v>1</v>
      </c>
      <c r="T87" s="61">
        <v>7</v>
      </c>
      <c r="U87" s="61">
        <v>1</v>
      </c>
      <c r="V87" s="61">
        <v>6</v>
      </c>
      <c r="W87" s="61">
        <v>4</v>
      </c>
      <c r="X87" s="61">
        <v>2</v>
      </c>
      <c r="Y87" s="61">
        <v>2</v>
      </c>
      <c r="Z87" s="61">
        <v>6</v>
      </c>
    </row>
    <row r="88" spans="1:26" x14ac:dyDescent="0.3">
      <c r="A88" s="61">
        <v>6</v>
      </c>
      <c r="B88" s="61">
        <v>6</v>
      </c>
      <c r="C88" s="61">
        <v>4</v>
      </c>
      <c r="D88" s="61">
        <v>6</v>
      </c>
      <c r="E88" s="61">
        <v>3</v>
      </c>
      <c r="F88" s="61">
        <v>4</v>
      </c>
      <c r="G88" s="61">
        <v>5</v>
      </c>
      <c r="H88" s="61">
        <v>5</v>
      </c>
      <c r="I88" s="61">
        <v>2</v>
      </c>
      <c r="J88" s="61">
        <v>4</v>
      </c>
      <c r="K88" s="61">
        <v>6</v>
      </c>
      <c r="L88" s="61">
        <v>2</v>
      </c>
      <c r="M88" s="61">
        <v>6</v>
      </c>
      <c r="N88" s="61">
        <v>6</v>
      </c>
      <c r="O88" s="61">
        <v>6</v>
      </c>
      <c r="P88" s="61">
        <v>6</v>
      </c>
      <c r="Q88" s="61">
        <v>2</v>
      </c>
      <c r="R88" s="61">
        <v>4</v>
      </c>
      <c r="S88" s="61">
        <v>2</v>
      </c>
      <c r="T88" s="61">
        <v>6</v>
      </c>
      <c r="U88" s="61">
        <v>2</v>
      </c>
      <c r="V88" s="61">
        <v>6</v>
      </c>
      <c r="W88" s="61">
        <v>2</v>
      </c>
      <c r="X88" s="61">
        <v>3</v>
      </c>
      <c r="Y88" s="61">
        <v>2</v>
      </c>
      <c r="Z88" s="61">
        <v>4</v>
      </c>
    </row>
    <row r="89" spans="1:26" x14ac:dyDescent="0.3">
      <c r="A89" s="61">
        <v>6</v>
      </c>
      <c r="B89" s="61">
        <v>6</v>
      </c>
      <c r="C89" s="61">
        <v>2</v>
      </c>
      <c r="D89" s="61">
        <v>2</v>
      </c>
      <c r="E89" s="61">
        <v>2</v>
      </c>
      <c r="F89" s="61">
        <v>5</v>
      </c>
      <c r="G89" s="61">
        <v>5</v>
      </c>
      <c r="H89" s="61">
        <v>6</v>
      </c>
      <c r="I89" s="61">
        <v>1</v>
      </c>
      <c r="J89" s="61">
        <v>2</v>
      </c>
      <c r="K89" s="61">
        <v>4</v>
      </c>
      <c r="L89" s="61">
        <v>2</v>
      </c>
      <c r="M89" s="61">
        <v>6</v>
      </c>
      <c r="N89" s="61">
        <v>6</v>
      </c>
      <c r="O89" s="61">
        <v>6</v>
      </c>
      <c r="P89" s="61">
        <v>6</v>
      </c>
      <c r="Q89" s="61">
        <v>2</v>
      </c>
      <c r="R89" s="61">
        <v>2</v>
      </c>
      <c r="S89" s="61">
        <v>2</v>
      </c>
      <c r="T89" s="61">
        <v>7</v>
      </c>
      <c r="U89" s="61">
        <v>2</v>
      </c>
      <c r="V89" s="61">
        <v>6</v>
      </c>
      <c r="W89" s="61">
        <v>2</v>
      </c>
      <c r="X89" s="61">
        <v>2</v>
      </c>
      <c r="Y89" s="61">
        <v>2</v>
      </c>
      <c r="Z89" s="61">
        <v>7</v>
      </c>
    </row>
    <row r="90" spans="1:26" x14ac:dyDescent="0.3">
      <c r="A90" s="61">
        <v>4</v>
      </c>
      <c r="B90" s="61">
        <v>3</v>
      </c>
      <c r="C90" s="61">
        <v>4</v>
      </c>
      <c r="D90" s="61">
        <v>5</v>
      </c>
      <c r="E90" s="61">
        <v>2</v>
      </c>
      <c r="F90" s="61">
        <v>6</v>
      </c>
      <c r="G90" s="61">
        <v>6</v>
      </c>
      <c r="H90" s="61">
        <v>6</v>
      </c>
      <c r="I90" s="61">
        <v>3</v>
      </c>
      <c r="J90" s="61">
        <v>6</v>
      </c>
      <c r="K90" s="61">
        <v>4</v>
      </c>
      <c r="L90" s="61">
        <v>3</v>
      </c>
      <c r="M90" s="61">
        <v>4</v>
      </c>
      <c r="N90" s="61">
        <v>5</v>
      </c>
      <c r="O90" s="61">
        <v>3</v>
      </c>
      <c r="P90" s="61">
        <v>5</v>
      </c>
      <c r="Q90" s="61">
        <v>2</v>
      </c>
      <c r="R90" s="61">
        <v>3</v>
      </c>
      <c r="S90" s="61">
        <v>2</v>
      </c>
      <c r="T90" s="61">
        <v>6</v>
      </c>
      <c r="U90" s="61">
        <v>3</v>
      </c>
      <c r="V90" s="61">
        <v>6</v>
      </c>
      <c r="W90" s="61">
        <v>6</v>
      </c>
      <c r="X90" s="61">
        <v>4</v>
      </c>
      <c r="Y90" s="61">
        <v>4</v>
      </c>
      <c r="Z90" s="61">
        <v>3</v>
      </c>
    </row>
    <row r="91" spans="1:26" x14ac:dyDescent="0.3">
      <c r="A91" s="61">
        <v>5</v>
      </c>
      <c r="B91" s="61">
        <v>6</v>
      </c>
      <c r="C91" s="61">
        <v>3</v>
      </c>
      <c r="D91" s="61">
        <v>3</v>
      </c>
      <c r="E91" s="61">
        <v>2</v>
      </c>
      <c r="F91" s="61">
        <v>5</v>
      </c>
      <c r="G91" s="61">
        <v>5</v>
      </c>
      <c r="H91" s="61">
        <v>4</v>
      </c>
      <c r="I91" s="61">
        <v>2</v>
      </c>
      <c r="J91" s="61">
        <v>3</v>
      </c>
      <c r="K91" s="61">
        <v>5</v>
      </c>
      <c r="L91" s="61">
        <v>2</v>
      </c>
      <c r="M91" s="61">
        <v>5</v>
      </c>
      <c r="N91" s="61">
        <v>5</v>
      </c>
      <c r="O91" s="61">
        <v>6</v>
      </c>
      <c r="P91" s="61">
        <v>5</v>
      </c>
      <c r="Q91" s="61">
        <v>3</v>
      </c>
      <c r="R91" s="61">
        <v>3</v>
      </c>
      <c r="S91" s="61">
        <v>3</v>
      </c>
      <c r="T91" s="61">
        <v>6</v>
      </c>
      <c r="U91" s="61">
        <v>2</v>
      </c>
      <c r="V91" s="61">
        <v>6</v>
      </c>
      <c r="W91" s="61">
        <v>2</v>
      </c>
      <c r="X91" s="61">
        <v>3</v>
      </c>
      <c r="Y91" s="61">
        <v>3</v>
      </c>
      <c r="Z91" s="61">
        <v>6</v>
      </c>
    </row>
    <row r="92" spans="1:26" x14ac:dyDescent="0.3">
      <c r="A92" s="61">
        <v>7</v>
      </c>
      <c r="B92" s="61">
        <v>7</v>
      </c>
      <c r="C92" s="61">
        <v>1</v>
      </c>
      <c r="D92" s="61">
        <v>1</v>
      </c>
      <c r="E92" s="61">
        <v>1</v>
      </c>
      <c r="F92" s="61">
        <v>7</v>
      </c>
      <c r="G92" s="61">
        <v>7</v>
      </c>
      <c r="H92" s="61">
        <v>4</v>
      </c>
      <c r="I92" s="61">
        <v>1</v>
      </c>
      <c r="J92" s="61">
        <v>2</v>
      </c>
      <c r="K92" s="61">
        <v>7</v>
      </c>
      <c r="L92" s="61">
        <v>1</v>
      </c>
      <c r="M92" s="61">
        <v>7</v>
      </c>
      <c r="N92" s="61">
        <v>7</v>
      </c>
      <c r="O92" s="61">
        <v>7</v>
      </c>
      <c r="P92" s="61">
        <v>7</v>
      </c>
      <c r="Q92" s="61">
        <v>1</v>
      </c>
      <c r="R92" s="61">
        <v>1</v>
      </c>
      <c r="S92" s="61">
        <v>1</v>
      </c>
      <c r="T92" s="61">
        <v>7</v>
      </c>
      <c r="U92" s="61">
        <v>1</v>
      </c>
      <c r="V92" s="61">
        <v>7</v>
      </c>
      <c r="W92" s="61">
        <v>1</v>
      </c>
      <c r="X92" s="61">
        <v>1</v>
      </c>
      <c r="Y92" s="61">
        <v>1</v>
      </c>
      <c r="Z92" s="61">
        <v>1</v>
      </c>
    </row>
    <row r="93" spans="1:26" x14ac:dyDescent="0.3">
      <c r="A93" s="61">
        <v>1</v>
      </c>
      <c r="B93" s="61">
        <v>5</v>
      </c>
      <c r="C93" s="61">
        <v>3</v>
      </c>
      <c r="D93" s="61">
        <v>5</v>
      </c>
      <c r="E93" s="61">
        <v>4</v>
      </c>
      <c r="F93" s="61">
        <v>5</v>
      </c>
      <c r="G93" s="61">
        <v>4</v>
      </c>
      <c r="H93" s="61">
        <v>4</v>
      </c>
      <c r="I93" s="61">
        <v>4</v>
      </c>
      <c r="J93" s="61">
        <v>5</v>
      </c>
      <c r="K93" s="61">
        <v>2</v>
      </c>
      <c r="L93" s="61">
        <v>6</v>
      </c>
      <c r="M93" s="61">
        <v>4</v>
      </c>
      <c r="N93" s="61">
        <v>1</v>
      </c>
      <c r="O93" s="61">
        <v>4</v>
      </c>
      <c r="P93" s="61">
        <v>1</v>
      </c>
      <c r="Q93" s="61">
        <v>4</v>
      </c>
      <c r="R93" s="61">
        <v>7</v>
      </c>
      <c r="S93" s="61">
        <v>5</v>
      </c>
      <c r="T93" s="61">
        <v>4</v>
      </c>
      <c r="U93" s="61">
        <v>4</v>
      </c>
      <c r="V93" s="61">
        <v>4</v>
      </c>
      <c r="W93" s="61">
        <v>4</v>
      </c>
      <c r="X93" s="61">
        <v>4</v>
      </c>
      <c r="Y93" s="61">
        <v>7</v>
      </c>
      <c r="Z93" s="61">
        <v>4</v>
      </c>
    </row>
    <row r="94" spans="1:26" x14ac:dyDescent="0.3">
      <c r="A94" s="61">
        <v>2</v>
      </c>
      <c r="B94" s="61">
        <v>5</v>
      </c>
      <c r="C94" s="61">
        <v>5</v>
      </c>
      <c r="D94" s="61">
        <v>4</v>
      </c>
      <c r="E94" s="61">
        <v>2</v>
      </c>
      <c r="F94" s="61">
        <v>4</v>
      </c>
      <c r="G94" s="61">
        <v>3</v>
      </c>
      <c r="H94" s="61">
        <v>3</v>
      </c>
      <c r="I94" s="61">
        <v>1</v>
      </c>
      <c r="J94" s="61">
        <v>2</v>
      </c>
      <c r="K94" s="61">
        <v>5</v>
      </c>
      <c r="L94" s="61">
        <v>2</v>
      </c>
      <c r="M94" s="61">
        <v>6</v>
      </c>
      <c r="N94" s="61">
        <v>5</v>
      </c>
      <c r="O94" s="61">
        <v>5</v>
      </c>
      <c r="P94" s="61">
        <v>5</v>
      </c>
      <c r="Q94" s="61">
        <v>5</v>
      </c>
      <c r="R94" s="61">
        <v>4</v>
      </c>
      <c r="S94" s="61">
        <v>2</v>
      </c>
      <c r="T94" s="61">
        <v>7</v>
      </c>
      <c r="U94" s="61">
        <v>2</v>
      </c>
      <c r="V94" s="61">
        <v>7</v>
      </c>
      <c r="W94" s="61">
        <v>3</v>
      </c>
      <c r="X94" s="61">
        <v>2</v>
      </c>
      <c r="Y94" s="61">
        <v>2</v>
      </c>
      <c r="Z94" s="61">
        <v>5</v>
      </c>
    </row>
    <row r="95" spans="1:26" x14ac:dyDescent="0.3">
      <c r="A95" s="61">
        <v>7</v>
      </c>
      <c r="B95" s="61">
        <v>7</v>
      </c>
      <c r="C95" s="61">
        <v>1</v>
      </c>
      <c r="D95" s="61">
        <v>1</v>
      </c>
      <c r="E95" s="61">
        <v>1</v>
      </c>
      <c r="F95" s="61">
        <v>7</v>
      </c>
      <c r="G95" s="61">
        <v>7</v>
      </c>
      <c r="H95" s="61">
        <v>4</v>
      </c>
      <c r="I95" s="61">
        <v>1</v>
      </c>
      <c r="J95" s="61">
        <v>1</v>
      </c>
      <c r="K95" s="61">
        <v>7</v>
      </c>
      <c r="L95" s="61">
        <v>1</v>
      </c>
      <c r="M95" s="61">
        <v>1</v>
      </c>
      <c r="N95" s="61">
        <v>7</v>
      </c>
      <c r="O95" s="61">
        <v>7</v>
      </c>
      <c r="P95" s="61">
        <v>7</v>
      </c>
      <c r="Q95" s="61">
        <v>1</v>
      </c>
      <c r="R95" s="61">
        <v>1</v>
      </c>
      <c r="S95" s="61">
        <v>1</v>
      </c>
      <c r="T95" s="61">
        <v>7</v>
      </c>
      <c r="U95" s="61">
        <v>1</v>
      </c>
      <c r="V95" s="61">
        <v>7</v>
      </c>
      <c r="W95" s="61">
        <v>1</v>
      </c>
      <c r="X95" s="61">
        <v>1</v>
      </c>
      <c r="Y95" s="61">
        <v>1</v>
      </c>
      <c r="Z95" s="61">
        <v>1</v>
      </c>
    </row>
    <row r="96" spans="1:26" x14ac:dyDescent="0.3">
      <c r="A96" s="61">
        <v>6</v>
      </c>
      <c r="B96" s="61">
        <v>6</v>
      </c>
      <c r="C96" s="61">
        <v>4</v>
      </c>
      <c r="D96" s="61">
        <v>2</v>
      </c>
      <c r="E96" s="61">
        <v>2</v>
      </c>
      <c r="F96" s="61">
        <v>6</v>
      </c>
      <c r="G96" s="61">
        <v>6</v>
      </c>
      <c r="H96" s="61">
        <v>5</v>
      </c>
      <c r="I96" s="61">
        <v>3</v>
      </c>
      <c r="J96" s="61">
        <v>2</v>
      </c>
      <c r="K96" s="61">
        <v>5</v>
      </c>
      <c r="L96" s="61">
        <v>4</v>
      </c>
      <c r="M96" s="61">
        <v>7</v>
      </c>
      <c r="N96" s="61">
        <v>6</v>
      </c>
      <c r="O96" s="61">
        <v>5</v>
      </c>
      <c r="P96" s="61">
        <v>5</v>
      </c>
      <c r="Q96" s="61">
        <v>2</v>
      </c>
      <c r="R96" s="61">
        <v>4</v>
      </c>
      <c r="S96" s="61">
        <v>3</v>
      </c>
      <c r="T96" s="61">
        <v>6</v>
      </c>
      <c r="U96" s="61">
        <v>2</v>
      </c>
      <c r="V96" s="61">
        <v>6</v>
      </c>
      <c r="W96" s="61">
        <v>1</v>
      </c>
      <c r="X96" s="61">
        <v>2</v>
      </c>
      <c r="Y96" s="61">
        <v>2</v>
      </c>
      <c r="Z96" s="61">
        <v>5</v>
      </c>
    </row>
    <row r="97" spans="1:26" x14ac:dyDescent="0.3">
      <c r="A97" s="61">
        <v>6</v>
      </c>
      <c r="B97" s="61">
        <v>7</v>
      </c>
      <c r="C97" s="61">
        <v>2</v>
      </c>
      <c r="D97" s="61">
        <v>1</v>
      </c>
      <c r="E97" s="61">
        <v>1</v>
      </c>
      <c r="F97" s="61">
        <v>6</v>
      </c>
      <c r="G97" s="61">
        <v>5</v>
      </c>
      <c r="H97" s="61">
        <v>6</v>
      </c>
      <c r="I97" s="61">
        <v>4</v>
      </c>
      <c r="J97" s="61">
        <v>3</v>
      </c>
      <c r="K97" s="61">
        <v>6</v>
      </c>
      <c r="L97" s="61">
        <v>1</v>
      </c>
      <c r="M97" s="61">
        <v>3</v>
      </c>
      <c r="N97" s="61">
        <v>7</v>
      </c>
      <c r="O97" s="61">
        <v>5</v>
      </c>
      <c r="P97" s="61">
        <v>6</v>
      </c>
      <c r="Q97" s="61">
        <v>3</v>
      </c>
      <c r="R97" s="61">
        <v>2</v>
      </c>
      <c r="S97" s="61">
        <v>1</v>
      </c>
      <c r="T97" s="61">
        <v>7</v>
      </c>
      <c r="U97" s="61">
        <v>1</v>
      </c>
      <c r="V97" s="61">
        <v>7</v>
      </c>
      <c r="W97" s="61">
        <v>1</v>
      </c>
      <c r="X97" s="61">
        <v>2</v>
      </c>
      <c r="Y97" s="61">
        <v>1</v>
      </c>
      <c r="Z97" s="61">
        <v>6</v>
      </c>
    </row>
    <row r="98" spans="1:26" x14ac:dyDescent="0.3">
      <c r="A98" s="61">
        <v>7</v>
      </c>
      <c r="B98" s="61">
        <v>7</v>
      </c>
      <c r="C98" s="61">
        <v>4</v>
      </c>
      <c r="D98" s="61">
        <v>1</v>
      </c>
      <c r="E98" s="61">
        <v>1</v>
      </c>
      <c r="F98" s="61">
        <v>7</v>
      </c>
      <c r="G98" s="61">
        <v>7</v>
      </c>
      <c r="H98" s="61">
        <v>4</v>
      </c>
      <c r="I98" s="61">
        <v>1</v>
      </c>
      <c r="J98" s="61">
        <v>1</v>
      </c>
      <c r="K98" s="61">
        <v>7</v>
      </c>
      <c r="L98" s="61">
        <v>1</v>
      </c>
      <c r="M98" s="61">
        <v>7</v>
      </c>
      <c r="N98" s="61">
        <v>7</v>
      </c>
      <c r="O98" s="61">
        <v>7</v>
      </c>
      <c r="P98" s="61">
        <v>7</v>
      </c>
      <c r="Q98" s="61">
        <v>1</v>
      </c>
      <c r="R98" s="61">
        <v>4</v>
      </c>
      <c r="S98" s="61">
        <v>1</v>
      </c>
      <c r="T98" s="61">
        <v>7</v>
      </c>
      <c r="U98" s="61">
        <v>1</v>
      </c>
      <c r="V98" s="61">
        <v>7</v>
      </c>
      <c r="W98" s="61">
        <v>3</v>
      </c>
      <c r="X98" s="61">
        <v>2</v>
      </c>
      <c r="Y98" s="61">
        <v>1</v>
      </c>
      <c r="Z98" s="61">
        <v>7</v>
      </c>
    </row>
    <row r="99" spans="1:26" x14ac:dyDescent="0.3">
      <c r="A99" s="61">
        <v>6</v>
      </c>
      <c r="B99" s="61">
        <v>7</v>
      </c>
      <c r="C99" s="61">
        <v>1</v>
      </c>
      <c r="D99" s="61">
        <v>1</v>
      </c>
      <c r="E99" s="61">
        <v>1</v>
      </c>
      <c r="F99" s="61">
        <v>5</v>
      </c>
      <c r="G99" s="61">
        <v>5</v>
      </c>
      <c r="H99" s="61">
        <v>4</v>
      </c>
      <c r="I99" s="61">
        <v>1</v>
      </c>
      <c r="J99" s="61">
        <v>3</v>
      </c>
      <c r="K99" s="61">
        <v>5</v>
      </c>
      <c r="L99" s="61">
        <v>1</v>
      </c>
      <c r="M99" s="61">
        <v>7</v>
      </c>
      <c r="N99" s="61">
        <v>7</v>
      </c>
      <c r="O99" s="61">
        <v>6</v>
      </c>
      <c r="P99" s="61">
        <v>7</v>
      </c>
      <c r="Q99" s="61">
        <v>1</v>
      </c>
      <c r="R99" s="61">
        <v>3</v>
      </c>
      <c r="S99" s="61">
        <v>4</v>
      </c>
      <c r="T99" s="61">
        <v>7</v>
      </c>
      <c r="U99" s="61">
        <v>1</v>
      </c>
      <c r="V99" s="61">
        <v>7</v>
      </c>
      <c r="W99" s="61">
        <v>1</v>
      </c>
      <c r="X99" s="61">
        <v>1</v>
      </c>
      <c r="Y99" s="61">
        <v>4</v>
      </c>
      <c r="Z99" s="61">
        <v>6</v>
      </c>
    </row>
    <row r="100" spans="1:26" x14ac:dyDescent="0.3">
      <c r="A100" s="61">
        <v>5</v>
      </c>
      <c r="B100" s="61">
        <v>6</v>
      </c>
      <c r="C100" s="61">
        <v>5</v>
      </c>
      <c r="D100" s="61">
        <v>2</v>
      </c>
      <c r="E100" s="61">
        <v>2</v>
      </c>
      <c r="F100" s="61">
        <v>4</v>
      </c>
      <c r="G100" s="61">
        <v>5</v>
      </c>
      <c r="H100" s="61">
        <v>5</v>
      </c>
      <c r="I100" s="61">
        <v>2</v>
      </c>
      <c r="J100" s="61">
        <v>2</v>
      </c>
      <c r="K100" s="61">
        <v>3</v>
      </c>
      <c r="L100" s="61">
        <v>3</v>
      </c>
      <c r="M100" s="61">
        <v>4</v>
      </c>
      <c r="N100" s="61">
        <v>6</v>
      </c>
      <c r="O100" s="61">
        <v>6</v>
      </c>
      <c r="P100" s="61">
        <v>7</v>
      </c>
      <c r="Q100" s="61">
        <v>2</v>
      </c>
      <c r="R100" s="61">
        <v>3</v>
      </c>
      <c r="S100" s="61">
        <v>2</v>
      </c>
      <c r="T100" s="61">
        <v>7</v>
      </c>
      <c r="U100" s="61">
        <v>3</v>
      </c>
      <c r="V100" s="61">
        <v>6</v>
      </c>
      <c r="W100" s="61">
        <v>5</v>
      </c>
      <c r="X100" s="61">
        <v>4</v>
      </c>
      <c r="Y100" s="61">
        <v>3</v>
      </c>
      <c r="Z100" s="61">
        <v>6</v>
      </c>
    </row>
    <row r="101" spans="1:26" x14ac:dyDescent="0.3">
      <c r="A101" s="61">
        <v>4</v>
      </c>
      <c r="B101" s="61">
        <v>6</v>
      </c>
      <c r="C101" s="61">
        <v>4</v>
      </c>
      <c r="D101" s="61">
        <v>2</v>
      </c>
      <c r="E101" s="61">
        <v>3</v>
      </c>
      <c r="F101" s="61">
        <v>4</v>
      </c>
      <c r="G101" s="61">
        <v>4</v>
      </c>
      <c r="H101" s="61">
        <v>7</v>
      </c>
      <c r="I101" s="61">
        <v>2</v>
      </c>
      <c r="J101" s="61">
        <v>4</v>
      </c>
      <c r="K101" s="61">
        <v>4</v>
      </c>
      <c r="L101" s="61">
        <v>5</v>
      </c>
      <c r="M101" s="61">
        <v>6</v>
      </c>
      <c r="N101" s="61">
        <v>4</v>
      </c>
      <c r="O101" s="61">
        <v>3</v>
      </c>
      <c r="P101" s="61">
        <v>5</v>
      </c>
      <c r="Q101" s="61">
        <v>2</v>
      </c>
      <c r="R101" s="61">
        <v>4</v>
      </c>
      <c r="S101" s="61">
        <v>3</v>
      </c>
      <c r="T101" s="61">
        <v>5</v>
      </c>
      <c r="U101" s="61">
        <v>2</v>
      </c>
      <c r="V101" s="61">
        <v>6</v>
      </c>
      <c r="W101" s="61">
        <v>6</v>
      </c>
      <c r="X101" s="61">
        <v>3</v>
      </c>
      <c r="Y101" s="61">
        <v>3</v>
      </c>
      <c r="Z101" s="61">
        <v>4</v>
      </c>
    </row>
    <row r="102" spans="1:26" x14ac:dyDescent="0.3">
      <c r="A102" s="61">
        <v>7</v>
      </c>
      <c r="B102" s="61">
        <v>7</v>
      </c>
      <c r="C102" s="61">
        <v>2</v>
      </c>
      <c r="D102" s="61">
        <v>1</v>
      </c>
      <c r="E102" s="61">
        <v>1</v>
      </c>
      <c r="F102" s="61">
        <v>7</v>
      </c>
      <c r="G102" s="61">
        <v>7</v>
      </c>
      <c r="H102" s="61">
        <v>3</v>
      </c>
      <c r="I102" s="61">
        <v>4</v>
      </c>
      <c r="J102" s="61">
        <v>2</v>
      </c>
      <c r="K102" s="61">
        <v>6</v>
      </c>
      <c r="L102" s="61">
        <v>1</v>
      </c>
      <c r="M102" s="61">
        <v>7</v>
      </c>
      <c r="N102" s="61">
        <v>7</v>
      </c>
      <c r="O102" s="61">
        <v>4</v>
      </c>
      <c r="P102" s="61">
        <v>7</v>
      </c>
      <c r="Q102" s="61">
        <v>1</v>
      </c>
      <c r="R102" s="61">
        <v>4</v>
      </c>
      <c r="S102" s="61">
        <v>1</v>
      </c>
      <c r="T102" s="61">
        <v>7</v>
      </c>
      <c r="U102" s="61">
        <v>1</v>
      </c>
      <c r="V102" s="61">
        <v>7</v>
      </c>
      <c r="W102" s="61">
        <v>1</v>
      </c>
      <c r="X102" s="61">
        <v>1</v>
      </c>
      <c r="Y102" s="61">
        <v>1</v>
      </c>
      <c r="Z102" s="61">
        <v>5</v>
      </c>
    </row>
    <row r="103" spans="1:26" x14ac:dyDescent="0.3">
      <c r="A103" s="61">
        <v>2</v>
      </c>
      <c r="B103" s="61">
        <v>2</v>
      </c>
      <c r="C103" s="61">
        <v>3</v>
      </c>
      <c r="D103" s="61">
        <v>3</v>
      </c>
      <c r="E103" s="61">
        <v>2</v>
      </c>
      <c r="F103" s="61">
        <v>5</v>
      </c>
      <c r="G103" s="61">
        <v>4</v>
      </c>
      <c r="H103" s="61">
        <v>3</v>
      </c>
      <c r="I103" s="61">
        <v>2</v>
      </c>
      <c r="J103" s="61">
        <v>2</v>
      </c>
      <c r="K103" s="61">
        <v>4</v>
      </c>
      <c r="L103" s="61">
        <v>2</v>
      </c>
      <c r="M103" s="61">
        <v>6</v>
      </c>
      <c r="N103" s="61">
        <v>5</v>
      </c>
      <c r="O103" s="61">
        <v>6</v>
      </c>
      <c r="P103" s="61">
        <v>1</v>
      </c>
      <c r="Q103" s="61">
        <v>2</v>
      </c>
      <c r="R103" s="61">
        <v>4</v>
      </c>
      <c r="S103" s="61">
        <v>2</v>
      </c>
      <c r="T103" s="61">
        <v>5</v>
      </c>
      <c r="U103" s="61">
        <v>2</v>
      </c>
      <c r="V103" s="61">
        <v>7</v>
      </c>
      <c r="W103" s="61">
        <v>3</v>
      </c>
      <c r="X103" s="61">
        <v>3</v>
      </c>
      <c r="Y103" s="61">
        <v>4</v>
      </c>
      <c r="Z103" s="61">
        <v>7</v>
      </c>
    </row>
    <row r="104" spans="1:26" x14ac:dyDescent="0.3">
      <c r="A104" s="61">
        <v>4</v>
      </c>
      <c r="B104" s="61">
        <v>6</v>
      </c>
      <c r="C104" s="61">
        <v>4</v>
      </c>
      <c r="D104" s="61">
        <v>2</v>
      </c>
      <c r="E104" s="61">
        <v>1</v>
      </c>
      <c r="F104" s="61">
        <v>4</v>
      </c>
      <c r="G104" s="61">
        <v>5</v>
      </c>
      <c r="H104" s="61">
        <v>6</v>
      </c>
      <c r="I104" s="61">
        <v>2</v>
      </c>
      <c r="J104" s="61">
        <v>3</v>
      </c>
      <c r="K104" s="61">
        <v>7</v>
      </c>
      <c r="L104" s="61">
        <v>1</v>
      </c>
      <c r="M104" s="61">
        <v>6</v>
      </c>
      <c r="N104" s="61">
        <v>6</v>
      </c>
      <c r="O104" s="61">
        <v>4</v>
      </c>
      <c r="P104" s="61">
        <v>6</v>
      </c>
      <c r="Q104" s="61">
        <v>2</v>
      </c>
      <c r="R104" s="61">
        <v>3</v>
      </c>
      <c r="S104" s="61">
        <v>1</v>
      </c>
      <c r="T104" s="61">
        <v>7</v>
      </c>
      <c r="U104" s="61">
        <v>2</v>
      </c>
      <c r="V104" s="61">
        <v>6</v>
      </c>
      <c r="W104" s="61">
        <v>2</v>
      </c>
      <c r="X104" s="61">
        <v>4</v>
      </c>
      <c r="Y104" s="61">
        <v>2</v>
      </c>
      <c r="Z104" s="61">
        <v>4</v>
      </c>
    </row>
    <row r="105" spans="1:26" x14ac:dyDescent="0.3">
      <c r="A105" s="61">
        <v>7</v>
      </c>
      <c r="B105" s="61">
        <v>7</v>
      </c>
      <c r="C105" s="61">
        <v>6</v>
      </c>
      <c r="D105" s="61">
        <v>4</v>
      </c>
      <c r="E105" s="61">
        <v>7</v>
      </c>
      <c r="F105" s="61">
        <v>7</v>
      </c>
      <c r="G105" s="61">
        <v>7</v>
      </c>
      <c r="H105" s="61">
        <v>7</v>
      </c>
      <c r="I105" s="61">
        <v>1</v>
      </c>
      <c r="J105" s="61">
        <v>7</v>
      </c>
      <c r="K105" s="61">
        <v>7</v>
      </c>
      <c r="L105" s="61">
        <v>1</v>
      </c>
      <c r="M105" s="61">
        <v>7</v>
      </c>
      <c r="N105" s="61">
        <v>7</v>
      </c>
      <c r="O105" s="61">
        <v>4</v>
      </c>
      <c r="P105" s="61">
        <v>7</v>
      </c>
      <c r="Q105" s="61">
        <v>2</v>
      </c>
      <c r="R105" s="61">
        <v>2</v>
      </c>
      <c r="S105" s="61">
        <v>2</v>
      </c>
      <c r="T105" s="61">
        <v>2</v>
      </c>
      <c r="U105" s="61">
        <v>1</v>
      </c>
      <c r="V105" s="61">
        <v>7</v>
      </c>
      <c r="W105" s="61">
        <v>7</v>
      </c>
      <c r="X105" s="61">
        <v>3</v>
      </c>
      <c r="Y105" s="61">
        <v>3</v>
      </c>
      <c r="Z105" s="61">
        <v>3</v>
      </c>
    </row>
    <row r="106" spans="1:26" x14ac:dyDescent="0.3">
      <c r="A106" s="61">
        <v>7</v>
      </c>
      <c r="B106" s="61">
        <v>7</v>
      </c>
      <c r="C106" s="61">
        <v>1</v>
      </c>
      <c r="D106" s="61">
        <v>1</v>
      </c>
      <c r="E106" s="61">
        <v>1</v>
      </c>
      <c r="F106" s="61">
        <v>7</v>
      </c>
      <c r="G106" s="61">
        <v>7</v>
      </c>
      <c r="H106" s="61">
        <v>7</v>
      </c>
      <c r="I106" s="61">
        <v>1</v>
      </c>
      <c r="J106" s="61">
        <v>1</v>
      </c>
      <c r="K106" s="61">
        <v>7</v>
      </c>
      <c r="L106" s="61">
        <v>1</v>
      </c>
      <c r="M106" s="61">
        <v>7</v>
      </c>
      <c r="N106" s="61">
        <v>7</v>
      </c>
      <c r="O106" s="61">
        <v>7</v>
      </c>
      <c r="P106" s="61">
        <v>7</v>
      </c>
      <c r="Q106" s="61">
        <v>1</v>
      </c>
      <c r="R106" s="61">
        <v>1</v>
      </c>
      <c r="S106" s="61">
        <v>1</v>
      </c>
      <c r="T106" s="61">
        <v>7</v>
      </c>
      <c r="U106" s="61">
        <v>1</v>
      </c>
      <c r="V106" s="61">
        <v>7</v>
      </c>
      <c r="W106" s="61">
        <v>1</v>
      </c>
      <c r="X106" s="61">
        <v>1</v>
      </c>
      <c r="Y106" s="61">
        <v>1</v>
      </c>
      <c r="Z106" s="61">
        <v>1</v>
      </c>
    </row>
    <row r="107" spans="1:26" x14ac:dyDescent="0.3">
      <c r="A107" s="61">
        <v>6</v>
      </c>
      <c r="B107" s="61">
        <v>7</v>
      </c>
      <c r="C107" s="61">
        <v>2</v>
      </c>
      <c r="D107" s="61">
        <v>3</v>
      </c>
      <c r="E107" s="61">
        <v>1</v>
      </c>
      <c r="F107" s="61">
        <v>6</v>
      </c>
      <c r="G107" s="61">
        <v>7</v>
      </c>
      <c r="H107" s="61">
        <v>4</v>
      </c>
      <c r="I107" s="61">
        <v>2</v>
      </c>
      <c r="J107" s="61">
        <v>2</v>
      </c>
      <c r="K107" s="61">
        <v>6</v>
      </c>
      <c r="L107" s="61">
        <v>1</v>
      </c>
      <c r="M107" s="61">
        <v>7</v>
      </c>
      <c r="N107" s="61">
        <v>6</v>
      </c>
      <c r="O107" s="61">
        <v>6</v>
      </c>
      <c r="P107" s="61">
        <v>7</v>
      </c>
      <c r="Q107" s="61">
        <v>3</v>
      </c>
      <c r="R107" s="61">
        <v>3</v>
      </c>
      <c r="S107" s="61">
        <v>2</v>
      </c>
      <c r="T107" s="61">
        <v>6</v>
      </c>
      <c r="U107" s="61">
        <v>2</v>
      </c>
      <c r="V107" s="61">
        <v>6</v>
      </c>
      <c r="W107" s="61">
        <v>1</v>
      </c>
      <c r="X107" s="61">
        <v>2</v>
      </c>
      <c r="Y107" s="61">
        <v>2</v>
      </c>
      <c r="Z107" s="61">
        <v>6</v>
      </c>
    </row>
    <row r="108" spans="1:26" x14ac:dyDescent="0.3">
      <c r="A108" s="61">
        <v>7</v>
      </c>
      <c r="B108" s="61">
        <v>7</v>
      </c>
      <c r="C108" s="61">
        <v>1</v>
      </c>
      <c r="D108" s="61">
        <v>1</v>
      </c>
      <c r="E108" s="61">
        <v>4</v>
      </c>
      <c r="F108" s="61">
        <v>4</v>
      </c>
      <c r="G108" s="61">
        <v>7</v>
      </c>
      <c r="H108" s="61">
        <v>4</v>
      </c>
      <c r="I108" s="61">
        <v>2</v>
      </c>
      <c r="J108" s="61">
        <v>6</v>
      </c>
      <c r="K108" s="61">
        <v>7</v>
      </c>
      <c r="L108" s="61">
        <v>1</v>
      </c>
      <c r="M108" s="61">
        <v>7</v>
      </c>
      <c r="N108" s="61">
        <v>6</v>
      </c>
      <c r="O108" s="61">
        <v>6</v>
      </c>
      <c r="P108" s="61">
        <v>7</v>
      </c>
      <c r="Q108" s="61">
        <v>3</v>
      </c>
      <c r="R108" s="61">
        <v>3</v>
      </c>
      <c r="S108" s="61">
        <v>1</v>
      </c>
      <c r="T108" s="61">
        <v>6</v>
      </c>
      <c r="U108" s="61">
        <v>1</v>
      </c>
      <c r="V108" s="61">
        <v>7</v>
      </c>
      <c r="W108" s="61">
        <v>1</v>
      </c>
      <c r="X108" s="61">
        <v>3</v>
      </c>
      <c r="Y108" s="61">
        <v>1</v>
      </c>
      <c r="Z108" s="61">
        <v>2</v>
      </c>
    </row>
    <row r="109" spans="1:26" x14ac:dyDescent="0.3">
      <c r="A109" s="61">
        <v>7</v>
      </c>
      <c r="B109" s="61">
        <v>7</v>
      </c>
      <c r="C109" s="61">
        <v>3</v>
      </c>
      <c r="D109" s="61">
        <v>1</v>
      </c>
      <c r="E109" s="61">
        <v>1</v>
      </c>
      <c r="F109" s="61">
        <v>6</v>
      </c>
      <c r="G109" s="61">
        <v>6</v>
      </c>
      <c r="H109" s="61">
        <v>5</v>
      </c>
      <c r="I109" s="61">
        <v>2</v>
      </c>
      <c r="J109" s="61">
        <v>3</v>
      </c>
      <c r="K109" s="61">
        <v>7</v>
      </c>
      <c r="L109" s="61">
        <v>1</v>
      </c>
      <c r="M109" s="61">
        <v>7</v>
      </c>
      <c r="N109" s="61">
        <v>7</v>
      </c>
      <c r="O109" s="61">
        <v>2</v>
      </c>
      <c r="P109" s="61">
        <v>6</v>
      </c>
      <c r="Q109" s="61">
        <v>1</v>
      </c>
      <c r="R109" s="61">
        <v>2</v>
      </c>
      <c r="S109" s="61">
        <v>2</v>
      </c>
      <c r="T109" s="61">
        <v>7</v>
      </c>
      <c r="U109" s="61">
        <v>1</v>
      </c>
      <c r="V109" s="61">
        <v>7</v>
      </c>
      <c r="W109" s="61">
        <v>1</v>
      </c>
      <c r="X109" s="61">
        <v>1</v>
      </c>
      <c r="Y109" s="61">
        <v>1</v>
      </c>
      <c r="Z109" s="61">
        <v>3</v>
      </c>
    </row>
    <row r="110" spans="1:26" x14ac:dyDescent="0.3">
      <c r="A110" s="61">
        <v>7</v>
      </c>
      <c r="B110" s="61">
        <v>7</v>
      </c>
      <c r="C110" s="61">
        <v>1</v>
      </c>
      <c r="D110" s="61">
        <v>1</v>
      </c>
      <c r="E110" s="61">
        <v>1</v>
      </c>
      <c r="F110" s="61">
        <v>7</v>
      </c>
      <c r="G110" s="61">
        <v>6</v>
      </c>
      <c r="H110" s="61">
        <v>4</v>
      </c>
      <c r="I110" s="61">
        <v>1</v>
      </c>
      <c r="J110" s="61">
        <v>1</v>
      </c>
      <c r="K110" s="61">
        <v>7</v>
      </c>
      <c r="L110" s="61">
        <v>1</v>
      </c>
      <c r="M110" s="61">
        <v>6</v>
      </c>
      <c r="N110" s="61">
        <v>7</v>
      </c>
      <c r="O110" s="61">
        <v>7</v>
      </c>
      <c r="P110" s="61">
        <v>7</v>
      </c>
      <c r="Q110" s="61">
        <v>1</v>
      </c>
      <c r="R110" s="61">
        <v>3</v>
      </c>
      <c r="S110" s="61">
        <v>1</v>
      </c>
      <c r="T110" s="61">
        <v>7</v>
      </c>
      <c r="U110" s="61">
        <v>1</v>
      </c>
      <c r="V110" s="61">
        <v>7</v>
      </c>
      <c r="W110" s="61">
        <v>2</v>
      </c>
      <c r="X110" s="61">
        <v>1</v>
      </c>
      <c r="Y110" s="61">
        <v>1</v>
      </c>
      <c r="Z110" s="61">
        <v>4</v>
      </c>
    </row>
    <row r="111" spans="1:26" x14ac:dyDescent="0.3">
      <c r="A111" s="61">
        <v>6</v>
      </c>
      <c r="B111" s="61">
        <v>6</v>
      </c>
      <c r="C111" s="61">
        <v>3</v>
      </c>
      <c r="D111" s="61">
        <v>2</v>
      </c>
      <c r="E111" s="61">
        <v>2</v>
      </c>
      <c r="F111" s="61">
        <v>4</v>
      </c>
      <c r="G111" s="61">
        <v>5</v>
      </c>
      <c r="H111" s="61">
        <v>4</v>
      </c>
      <c r="I111" s="61">
        <v>2</v>
      </c>
      <c r="J111" s="61">
        <v>2</v>
      </c>
      <c r="K111" s="61">
        <v>4</v>
      </c>
      <c r="L111" s="61">
        <v>2</v>
      </c>
      <c r="M111" s="61">
        <v>5</v>
      </c>
      <c r="N111" s="61">
        <v>5</v>
      </c>
      <c r="O111" s="61">
        <v>6</v>
      </c>
      <c r="P111" s="61">
        <v>5</v>
      </c>
      <c r="Q111" s="61">
        <v>3</v>
      </c>
      <c r="R111" s="61">
        <v>3</v>
      </c>
      <c r="S111" s="61">
        <v>3</v>
      </c>
      <c r="T111" s="61">
        <v>6</v>
      </c>
      <c r="U111" s="61">
        <v>4</v>
      </c>
      <c r="V111" s="61">
        <v>7</v>
      </c>
      <c r="W111" s="61">
        <v>3</v>
      </c>
      <c r="X111" s="61">
        <v>3</v>
      </c>
      <c r="Y111" s="61">
        <v>3</v>
      </c>
      <c r="Z111" s="61">
        <v>5</v>
      </c>
    </row>
    <row r="112" spans="1:26" x14ac:dyDescent="0.3">
      <c r="A112" s="61">
        <v>6</v>
      </c>
      <c r="B112" s="61">
        <v>5</v>
      </c>
      <c r="C112" s="61">
        <v>3</v>
      </c>
      <c r="D112" s="61">
        <v>3</v>
      </c>
      <c r="E112" s="61">
        <v>2</v>
      </c>
      <c r="F112" s="61">
        <v>4</v>
      </c>
      <c r="G112" s="61">
        <v>4</v>
      </c>
      <c r="H112" s="61">
        <v>6</v>
      </c>
      <c r="I112" s="61">
        <v>2</v>
      </c>
      <c r="J112" s="61">
        <v>3</v>
      </c>
      <c r="K112" s="61">
        <v>1</v>
      </c>
      <c r="L112" s="61">
        <v>1</v>
      </c>
      <c r="M112" s="61">
        <v>3</v>
      </c>
      <c r="N112" s="61">
        <v>5</v>
      </c>
      <c r="O112" s="61">
        <v>3</v>
      </c>
      <c r="P112" s="61">
        <v>4</v>
      </c>
      <c r="Q112" s="61">
        <v>1</v>
      </c>
      <c r="R112" s="61">
        <v>5</v>
      </c>
      <c r="S112" s="61">
        <v>2</v>
      </c>
      <c r="T112" s="61">
        <v>5</v>
      </c>
      <c r="U112" s="61">
        <v>2</v>
      </c>
      <c r="V112" s="61">
        <v>7</v>
      </c>
      <c r="W112" s="61">
        <v>2</v>
      </c>
      <c r="X112" s="61">
        <v>2</v>
      </c>
      <c r="Y112" s="61">
        <v>2</v>
      </c>
      <c r="Z112" s="61">
        <v>5</v>
      </c>
    </row>
    <row r="113" spans="1:26" x14ac:dyDescent="0.3">
      <c r="A113" s="61">
        <v>6</v>
      </c>
      <c r="B113" s="61">
        <v>6</v>
      </c>
      <c r="C113" s="61">
        <v>2</v>
      </c>
      <c r="D113" s="61">
        <v>2</v>
      </c>
      <c r="E113" s="61">
        <v>2</v>
      </c>
      <c r="F113" s="61">
        <v>5</v>
      </c>
      <c r="G113" s="61">
        <v>6</v>
      </c>
      <c r="H113" s="61">
        <v>5</v>
      </c>
      <c r="I113" s="61">
        <v>2</v>
      </c>
      <c r="J113" s="61">
        <v>2</v>
      </c>
      <c r="K113" s="61">
        <v>6</v>
      </c>
      <c r="L113" s="61">
        <v>2</v>
      </c>
      <c r="M113" s="61">
        <v>6</v>
      </c>
      <c r="N113" s="61">
        <v>6</v>
      </c>
      <c r="O113" s="61">
        <v>6</v>
      </c>
      <c r="P113" s="61">
        <v>6</v>
      </c>
      <c r="Q113" s="61">
        <v>2</v>
      </c>
      <c r="R113" s="61">
        <v>3</v>
      </c>
      <c r="S113" s="61">
        <v>2</v>
      </c>
      <c r="T113" s="61">
        <v>6</v>
      </c>
      <c r="U113" s="61">
        <v>2</v>
      </c>
      <c r="V113" s="61">
        <v>5</v>
      </c>
      <c r="W113" s="61">
        <v>2</v>
      </c>
      <c r="X113" s="61">
        <v>2</v>
      </c>
      <c r="Y113" s="61">
        <v>2</v>
      </c>
      <c r="Z113" s="61">
        <v>6</v>
      </c>
    </row>
    <row r="114" spans="1:26" x14ac:dyDescent="0.3">
      <c r="A114" s="61">
        <v>6</v>
      </c>
      <c r="B114" s="61">
        <v>5</v>
      </c>
      <c r="C114" s="61">
        <v>3</v>
      </c>
      <c r="D114" s="61">
        <v>5</v>
      </c>
      <c r="E114" s="61">
        <v>2</v>
      </c>
      <c r="F114" s="61">
        <v>6</v>
      </c>
      <c r="G114" s="61">
        <v>6</v>
      </c>
      <c r="H114" s="61">
        <v>4</v>
      </c>
      <c r="I114" s="61">
        <v>2</v>
      </c>
      <c r="J114" s="61">
        <v>2</v>
      </c>
      <c r="K114" s="61">
        <v>5</v>
      </c>
      <c r="L114" s="61">
        <v>2</v>
      </c>
      <c r="M114" s="61">
        <v>4</v>
      </c>
      <c r="N114" s="61">
        <v>5</v>
      </c>
      <c r="O114" s="61">
        <v>6</v>
      </c>
      <c r="P114" s="61">
        <v>6</v>
      </c>
      <c r="Q114" s="61">
        <v>2</v>
      </c>
      <c r="R114" s="61">
        <v>3</v>
      </c>
      <c r="S114" s="61">
        <v>2</v>
      </c>
      <c r="T114" s="61">
        <v>6</v>
      </c>
      <c r="U114" s="61">
        <v>4</v>
      </c>
      <c r="V114" s="61">
        <v>6</v>
      </c>
      <c r="W114" s="61">
        <v>3</v>
      </c>
      <c r="X114" s="61">
        <v>2</v>
      </c>
      <c r="Y114" s="61">
        <v>2</v>
      </c>
      <c r="Z114" s="61">
        <v>6</v>
      </c>
    </row>
    <row r="115" spans="1:26" x14ac:dyDescent="0.3">
      <c r="A115" s="61">
        <v>5</v>
      </c>
      <c r="B115" s="61">
        <v>7</v>
      </c>
      <c r="C115" s="61">
        <v>3</v>
      </c>
      <c r="D115" s="61">
        <v>2</v>
      </c>
      <c r="E115" s="61">
        <v>4</v>
      </c>
      <c r="F115" s="61">
        <v>4</v>
      </c>
      <c r="G115" s="61">
        <v>6</v>
      </c>
      <c r="H115" s="61">
        <v>4</v>
      </c>
      <c r="I115" s="61">
        <v>4</v>
      </c>
      <c r="J115" s="61">
        <v>4</v>
      </c>
      <c r="K115" s="61">
        <v>4</v>
      </c>
      <c r="L115" s="61">
        <v>2</v>
      </c>
      <c r="M115" s="61">
        <v>5</v>
      </c>
      <c r="N115" s="61">
        <v>5</v>
      </c>
      <c r="O115" s="61">
        <v>6</v>
      </c>
      <c r="P115" s="61">
        <v>6</v>
      </c>
      <c r="Q115" s="61">
        <v>2</v>
      </c>
      <c r="R115" s="61">
        <v>4</v>
      </c>
      <c r="S115" s="61">
        <v>2</v>
      </c>
      <c r="T115" s="61">
        <v>6</v>
      </c>
      <c r="U115" s="61">
        <v>1</v>
      </c>
      <c r="V115" s="61">
        <v>6</v>
      </c>
      <c r="W115" s="61">
        <v>1</v>
      </c>
      <c r="X115" s="61">
        <v>4</v>
      </c>
      <c r="Y115" s="61">
        <v>2</v>
      </c>
      <c r="Z115" s="61">
        <v>6</v>
      </c>
    </row>
    <row r="116" spans="1:26" x14ac:dyDescent="0.3">
      <c r="A116" s="61">
        <v>6</v>
      </c>
      <c r="B116" s="61">
        <v>6</v>
      </c>
      <c r="C116" s="61">
        <v>6</v>
      </c>
      <c r="D116" s="61">
        <v>1</v>
      </c>
      <c r="E116" s="61">
        <v>2</v>
      </c>
      <c r="F116" s="61">
        <v>3</v>
      </c>
      <c r="G116" s="61">
        <v>4</v>
      </c>
      <c r="H116" s="61">
        <v>6</v>
      </c>
      <c r="I116" s="61">
        <v>6</v>
      </c>
      <c r="J116" s="61">
        <v>6</v>
      </c>
      <c r="K116" s="61">
        <v>6</v>
      </c>
      <c r="L116" s="61">
        <v>2</v>
      </c>
      <c r="M116" s="61">
        <v>6</v>
      </c>
      <c r="N116" s="61">
        <v>5</v>
      </c>
      <c r="O116" s="61">
        <v>3</v>
      </c>
      <c r="P116" s="61">
        <v>5</v>
      </c>
      <c r="Q116" s="61">
        <v>2</v>
      </c>
      <c r="R116" s="61">
        <v>2</v>
      </c>
      <c r="S116" s="61">
        <v>2</v>
      </c>
      <c r="T116" s="61">
        <v>5</v>
      </c>
      <c r="U116" s="61">
        <v>1</v>
      </c>
      <c r="V116" s="61">
        <v>6</v>
      </c>
      <c r="W116" s="61">
        <v>2</v>
      </c>
      <c r="X116" s="61">
        <v>2</v>
      </c>
      <c r="Y116" s="61">
        <v>2</v>
      </c>
      <c r="Z116" s="61">
        <v>5</v>
      </c>
    </row>
    <row r="117" spans="1:26" x14ac:dyDescent="0.3">
      <c r="A117" s="61">
        <v>7</v>
      </c>
      <c r="B117" s="61">
        <v>7</v>
      </c>
      <c r="C117" s="61">
        <v>4</v>
      </c>
      <c r="D117" s="61">
        <v>4</v>
      </c>
      <c r="E117" s="61">
        <v>3</v>
      </c>
      <c r="F117" s="61">
        <v>7</v>
      </c>
      <c r="G117" s="61">
        <v>7</v>
      </c>
      <c r="H117" s="61">
        <v>4</v>
      </c>
      <c r="I117" s="61">
        <v>1</v>
      </c>
      <c r="J117" s="61">
        <v>1</v>
      </c>
      <c r="K117" s="61">
        <v>6</v>
      </c>
      <c r="L117" s="61">
        <v>1</v>
      </c>
      <c r="M117" s="61">
        <v>7</v>
      </c>
      <c r="N117" s="61">
        <v>7</v>
      </c>
      <c r="O117" s="61">
        <v>5</v>
      </c>
      <c r="P117" s="61">
        <v>7</v>
      </c>
      <c r="Q117" s="61">
        <v>1</v>
      </c>
      <c r="R117" s="61">
        <v>2</v>
      </c>
      <c r="S117" s="61">
        <v>1</v>
      </c>
      <c r="T117" s="61">
        <v>7</v>
      </c>
      <c r="U117" s="61">
        <v>1</v>
      </c>
      <c r="V117" s="61">
        <v>7</v>
      </c>
      <c r="W117" s="61">
        <v>2</v>
      </c>
      <c r="X117" s="61">
        <v>2</v>
      </c>
      <c r="Y117" s="61">
        <v>2</v>
      </c>
      <c r="Z117" s="61">
        <v>6</v>
      </c>
    </row>
    <row r="118" spans="1:26" x14ac:dyDescent="0.3">
      <c r="A118" s="61">
        <v>5</v>
      </c>
      <c r="B118" s="61">
        <v>4</v>
      </c>
      <c r="C118" s="61">
        <v>3</v>
      </c>
      <c r="D118" s="61">
        <v>2</v>
      </c>
      <c r="E118" s="61">
        <v>3</v>
      </c>
      <c r="F118" s="61">
        <v>4</v>
      </c>
      <c r="G118" s="61">
        <v>5</v>
      </c>
      <c r="H118" s="61">
        <v>4</v>
      </c>
      <c r="I118" s="61">
        <v>3</v>
      </c>
      <c r="J118" s="61">
        <v>4</v>
      </c>
      <c r="K118" s="61">
        <v>5</v>
      </c>
      <c r="L118" s="61">
        <v>3</v>
      </c>
      <c r="M118" s="61">
        <v>4</v>
      </c>
      <c r="N118" s="61">
        <v>5</v>
      </c>
      <c r="O118" s="61">
        <v>5</v>
      </c>
      <c r="P118" s="61">
        <v>5</v>
      </c>
      <c r="Q118" s="61">
        <v>6</v>
      </c>
      <c r="R118" s="61">
        <v>2</v>
      </c>
      <c r="S118" s="61">
        <v>2</v>
      </c>
      <c r="T118" s="61">
        <v>5</v>
      </c>
      <c r="U118" s="61">
        <v>2</v>
      </c>
      <c r="V118" s="61">
        <v>5</v>
      </c>
      <c r="W118" s="61">
        <v>4</v>
      </c>
      <c r="X118" s="61">
        <v>5</v>
      </c>
      <c r="Y118" s="61">
        <v>3</v>
      </c>
      <c r="Z118" s="61">
        <v>4</v>
      </c>
    </row>
    <row r="119" spans="1:26" x14ac:dyDescent="0.3">
      <c r="A119" s="61">
        <v>4</v>
      </c>
      <c r="B119" s="61">
        <v>5</v>
      </c>
      <c r="C119" s="61">
        <v>2</v>
      </c>
      <c r="D119" s="61">
        <v>2</v>
      </c>
      <c r="E119" s="61">
        <v>3</v>
      </c>
      <c r="F119" s="61">
        <v>6</v>
      </c>
      <c r="G119" s="61">
        <v>4</v>
      </c>
      <c r="H119" s="61">
        <v>5</v>
      </c>
      <c r="I119" s="61">
        <v>5</v>
      </c>
      <c r="J119" s="61">
        <v>4</v>
      </c>
      <c r="K119" s="61">
        <v>5</v>
      </c>
      <c r="L119" s="61">
        <v>2</v>
      </c>
      <c r="M119" s="61">
        <v>2</v>
      </c>
      <c r="N119" s="61">
        <v>6</v>
      </c>
      <c r="O119" s="61">
        <v>2</v>
      </c>
      <c r="P119" s="61">
        <v>6</v>
      </c>
      <c r="Q119" s="61">
        <v>2</v>
      </c>
      <c r="R119" s="61">
        <v>2</v>
      </c>
      <c r="S119" s="61">
        <v>3</v>
      </c>
      <c r="T119" s="61">
        <v>5</v>
      </c>
      <c r="U119" s="61">
        <v>2</v>
      </c>
      <c r="V119" s="61">
        <v>6</v>
      </c>
      <c r="W119" s="61">
        <v>1</v>
      </c>
      <c r="X119" s="61">
        <v>5</v>
      </c>
      <c r="Y119" s="61">
        <v>2</v>
      </c>
      <c r="Z119" s="61">
        <v>3</v>
      </c>
    </row>
    <row r="120" spans="1:26" x14ac:dyDescent="0.3">
      <c r="A120" s="61">
        <v>5</v>
      </c>
      <c r="B120" s="61">
        <v>4</v>
      </c>
      <c r="C120" s="61">
        <v>5</v>
      </c>
      <c r="D120" s="61">
        <v>5</v>
      </c>
      <c r="E120" s="61">
        <v>3</v>
      </c>
      <c r="F120" s="61">
        <v>4</v>
      </c>
      <c r="G120" s="61">
        <v>5</v>
      </c>
      <c r="H120" s="61">
        <v>4</v>
      </c>
      <c r="I120" s="61">
        <v>3</v>
      </c>
      <c r="J120" s="61">
        <v>3</v>
      </c>
      <c r="K120" s="61">
        <v>4</v>
      </c>
      <c r="L120" s="61">
        <v>3</v>
      </c>
      <c r="M120" s="61">
        <v>3</v>
      </c>
      <c r="N120" s="61">
        <v>4</v>
      </c>
      <c r="O120" s="61">
        <v>5</v>
      </c>
      <c r="P120" s="61">
        <v>4</v>
      </c>
      <c r="Q120" s="61">
        <v>4</v>
      </c>
      <c r="R120" s="61">
        <v>3</v>
      </c>
      <c r="S120" s="61">
        <v>3</v>
      </c>
      <c r="T120" s="61">
        <v>5</v>
      </c>
      <c r="U120" s="61">
        <v>5</v>
      </c>
      <c r="V120" s="61">
        <v>4</v>
      </c>
      <c r="W120" s="61">
        <v>6</v>
      </c>
      <c r="X120" s="61">
        <v>4</v>
      </c>
      <c r="Y120" s="61">
        <v>3</v>
      </c>
      <c r="Z120" s="61">
        <v>4</v>
      </c>
    </row>
    <row r="121" spans="1:26" x14ac:dyDescent="0.3">
      <c r="A121" s="61">
        <v>7</v>
      </c>
      <c r="B121" s="61">
        <v>7</v>
      </c>
      <c r="C121" s="61">
        <v>1</v>
      </c>
      <c r="D121" s="61">
        <v>1</v>
      </c>
      <c r="E121" s="61">
        <v>1</v>
      </c>
      <c r="F121" s="61">
        <v>7</v>
      </c>
      <c r="G121" s="61">
        <v>7</v>
      </c>
      <c r="H121" s="61">
        <v>7</v>
      </c>
      <c r="I121" s="61">
        <v>1</v>
      </c>
      <c r="J121" s="61">
        <v>1</v>
      </c>
      <c r="K121" s="61">
        <v>7</v>
      </c>
      <c r="L121" s="61">
        <v>1</v>
      </c>
      <c r="M121" s="61">
        <v>7</v>
      </c>
      <c r="N121" s="61">
        <v>7</v>
      </c>
      <c r="O121" s="61">
        <v>7</v>
      </c>
      <c r="P121" s="61">
        <v>7</v>
      </c>
      <c r="Q121" s="61">
        <v>1</v>
      </c>
      <c r="R121" s="61">
        <v>1</v>
      </c>
      <c r="S121" s="61">
        <v>1</v>
      </c>
      <c r="T121" s="61">
        <v>7</v>
      </c>
      <c r="U121" s="61">
        <v>1</v>
      </c>
      <c r="V121" s="61">
        <v>7</v>
      </c>
      <c r="W121" s="61">
        <v>1</v>
      </c>
      <c r="X121" s="61">
        <v>1</v>
      </c>
      <c r="Y121" s="61">
        <v>1</v>
      </c>
      <c r="Z121" s="61">
        <v>7</v>
      </c>
    </row>
    <row r="122" spans="1:26" x14ac:dyDescent="0.3">
      <c r="A122" s="61">
        <v>6</v>
      </c>
      <c r="B122" s="61">
        <v>7</v>
      </c>
      <c r="C122" s="61">
        <v>2</v>
      </c>
      <c r="D122" s="61">
        <v>3</v>
      </c>
      <c r="E122" s="61">
        <v>2</v>
      </c>
      <c r="F122" s="61">
        <v>6</v>
      </c>
      <c r="G122" s="61">
        <v>7</v>
      </c>
      <c r="H122" s="61">
        <v>5</v>
      </c>
      <c r="I122" s="61">
        <v>2</v>
      </c>
      <c r="J122" s="61">
        <v>5</v>
      </c>
      <c r="K122" s="61">
        <v>6</v>
      </c>
      <c r="L122" s="61">
        <v>1</v>
      </c>
      <c r="M122" s="61">
        <v>5</v>
      </c>
      <c r="N122" s="61">
        <v>6</v>
      </c>
      <c r="O122" s="61">
        <v>6</v>
      </c>
      <c r="P122" s="61">
        <v>7</v>
      </c>
      <c r="Q122" s="61">
        <v>2</v>
      </c>
      <c r="R122" s="61">
        <v>3</v>
      </c>
      <c r="S122" s="61">
        <v>2</v>
      </c>
      <c r="T122" s="61">
        <v>6</v>
      </c>
      <c r="U122" s="61">
        <v>2</v>
      </c>
      <c r="V122" s="61">
        <v>6</v>
      </c>
      <c r="W122" s="61">
        <v>3</v>
      </c>
      <c r="X122" s="61">
        <v>2</v>
      </c>
      <c r="Y122" s="61">
        <v>3</v>
      </c>
      <c r="Z122" s="61">
        <v>5</v>
      </c>
    </row>
    <row r="123" spans="1:26" x14ac:dyDescent="0.3">
      <c r="A123" s="61">
        <v>5</v>
      </c>
      <c r="B123" s="61">
        <v>6</v>
      </c>
      <c r="C123" s="61">
        <v>4</v>
      </c>
      <c r="D123" s="61">
        <v>2</v>
      </c>
      <c r="E123" s="61">
        <v>3</v>
      </c>
      <c r="F123" s="61">
        <v>4</v>
      </c>
      <c r="G123" s="61">
        <v>5</v>
      </c>
      <c r="H123" s="61">
        <v>5</v>
      </c>
      <c r="I123" s="61">
        <v>4</v>
      </c>
      <c r="J123" s="61">
        <v>4</v>
      </c>
      <c r="K123" s="61">
        <v>4</v>
      </c>
      <c r="L123" s="61">
        <v>3</v>
      </c>
      <c r="M123" s="61">
        <v>5</v>
      </c>
      <c r="N123" s="61">
        <v>5</v>
      </c>
      <c r="O123" s="61">
        <v>4</v>
      </c>
      <c r="P123" s="61">
        <v>5</v>
      </c>
      <c r="Q123" s="61">
        <v>3</v>
      </c>
      <c r="R123" s="61">
        <v>4</v>
      </c>
      <c r="S123" s="61">
        <v>2</v>
      </c>
      <c r="T123" s="61">
        <v>5</v>
      </c>
      <c r="U123" s="61">
        <v>2</v>
      </c>
      <c r="V123" s="61">
        <v>6</v>
      </c>
      <c r="W123" s="61">
        <v>2</v>
      </c>
      <c r="X123" s="61">
        <v>3</v>
      </c>
      <c r="Y123" s="61">
        <v>2</v>
      </c>
      <c r="Z123" s="61">
        <v>4</v>
      </c>
    </row>
    <row r="124" spans="1:26" x14ac:dyDescent="0.3">
      <c r="A124" s="61">
        <v>6</v>
      </c>
      <c r="B124" s="61">
        <v>7</v>
      </c>
      <c r="C124" s="61">
        <v>3</v>
      </c>
      <c r="D124" s="61">
        <v>2</v>
      </c>
      <c r="E124" s="61">
        <v>2</v>
      </c>
      <c r="F124" s="61">
        <v>4</v>
      </c>
      <c r="G124" s="61">
        <v>6</v>
      </c>
      <c r="H124" s="61">
        <v>4</v>
      </c>
      <c r="I124" s="61">
        <v>2</v>
      </c>
      <c r="J124" s="61">
        <v>2</v>
      </c>
      <c r="K124" s="61">
        <v>6</v>
      </c>
      <c r="L124" s="61">
        <v>2</v>
      </c>
      <c r="M124" s="61">
        <v>6</v>
      </c>
      <c r="N124" s="61">
        <v>5</v>
      </c>
      <c r="O124" s="61">
        <v>4</v>
      </c>
      <c r="P124" s="61">
        <v>5</v>
      </c>
      <c r="Q124" s="61">
        <v>6</v>
      </c>
      <c r="R124" s="61">
        <v>4</v>
      </c>
      <c r="S124" s="61">
        <v>6</v>
      </c>
      <c r="T124" s="61">
        <v>6</v>
      </c>
      <c r="U124" s="61">
        <v>2</v>
      </c>
      <c r="V124" s="61">
        <v>6</v>
      </c>
      <c r="W124" s="61">
        <v>2</v>
      </c>
      <c r="X124" s="61">
        <v>3</v>
      </c>
      <c r="Y124" s="61">
        <v>2</v>
      </c>
      <c r="Z124" s="61">
        <v>6</v>
      </c>
    </row>
    <row r="125" spans="1:26" x14ac:dyDescent="0.3">
      <c r="A125" s="61">
        <v>6</v>
      </c>
      <c r="B125" s="61">
        <v>6</v>
      </c>
      <c r="C125" s="61">
        <v>3</v>
      </c>
      <c r="D125" s="61">
        <v>1</v>
      </c>
      <c r="E125" s="61">
        <v>1</v>
      </c>
      <c r="F125" s="61">
        <v>4</v>
      </c>
      <c r="G125" s="61">
        <v>6</v>
      </c>
      <c r="H125" s="61">
        <v>6</v>
      </c>
      <c r="I125" s="61">
        <v>2</v>
      </c>
      <c r="J125" s="61">
        <v>7</v>
      </c>
      <c r="K125" s="61">
        <v>6</v>
      </c>
      <c r="L125" s="61">
        <v>1</v>
      </c>
      <c r="M125" s="61">
        <v>7</v>
      </c>
      <c r="N125" s="61">
        <v>7</v>
      </c>
      <c r="O125" s="61">
        <v>4</v>
      </c>
      <c r="P125" s="61">
        <v>7</v>
      </c>
      <c r="Q125" s="61">
        <v>2</v>
      </c>
      <c r="R125" s="61">
        <v>2</v>
      </c>
      <c r="S125" s="61">
        <v>1</v>
      </c>
      <c r="T125" s="61">
        <v>6</v>
      </c>
      <c r="U125" s="61">
        <v>6</v>
      </c>
      <c r="V125" s="61">
        <v>7</v>
      </c>
      <c r="W125" s="61">
        <v>1</v>
      </c>
      <c r="X125" s="61">
        <v>3</v>
      </c>
      <c r="Y125" s="61">
        <v>1</v>
      </c>
      <c r="Z125" s="61">
        <v>3</v>
      </c>
    </row>
    <row r="126" spans="1:26" x14ac:dyDescent="0.3">
      <c r="A126" s="61">
        <v>7</v>
      </c>
      <c r="B126" s="61">
        <v>7</v>
      </c>
      <c r="C126" s="61">
        <v>1</v>
      </c>
      <c r="D126" s="61">
        <v>1</v>
      </c>
      <c r="E126" s="61">
        <v>1</v>
      </c>
      <c r="F126" s="61">
        <v>7</v>
      </c>
      <c r="G126" s="61">
        <v>7</v>
      </c>
      <c r="H126" s="61">
        <v>2</v>
      </c>
      <c r="I126" s="61">
        <v>1</v>
      </c>
      <c r="J126" s="61">
        <v>4</v>
      </c>
      <c r="K126" s="61">
        <v>7</v>
      </c>
      <c r="L126" s="61">
        <v>1</v>
      </c>
      <c r="M126" s="61">
        <v>6</v>
      </c>
      <c r="N126" s="61">
        <v>7</v>
      </c>
      <c r="O126" s="61">
        <v>4</v>
      </c>
      <c r="P126" s="61">
        <v>7</v>
      </c>
      <c r="Q126" s="61">
        <v>1</v>
      </c>
      <c r="R126" s="61">
        <v>1</v>
      </c>
      <c r="S126" s="61">
        <v>1</v>
      </c>
      <c r="T126" s="61">
        <v>7</v>
      </c>
      <c r="U126" s="61">
        <v>2</v>
      </c>
      <c r="V126" s="61">
        <v>7</v>
      </c>
      <c r="W126" s="61">
        <v>1</v>
      </c>
      <c r="X126" s="61">
        <v>1</v>
      </c>
      <c r="Y126" s="61">
        <v>1</v>
      </c>
      <c r="Z126" s="61">
        <v>4</v>
      </c>
    </row>
    <row r="127" spans="1:26" x14ac:dyDescent="0.3">
      <c r="A127" s="61">
        <v>7</v>
      </c>
      <c r="B127" s="61">
        <v>7</v>
      </c>
      <c r="C127" s="61">
        <v>2</v>
      </c>
      <c r="D127" s="61">
        <v>2</v>
      </c>
      <c r="E127" s="61">
        <v>2</v>
      </c>
      <c r="F127" s="61">
        <v>5</v>
      </c>
      <c r="G127" s="61">
        <v>6</v>
      </c>
      <c r="H127" s="61">
        <v>5</v>
      </c>
      <c r="I127" s="61">
        <v>2</v>
      </c>
      <c r="J127" s="61">
        <v>2</v>
      </c>
      <c r="K127" s="61">
        <v>7</v>
      </c>
      <c r="L127" s="61">
        <v>1</v>
      </c>
      <c r="M127" s="61">
        <v>6</v>
      </c>
      <c r="N127" s="61">
        <v>6</v>
      </c>
      <c r="O127" s="61">
        <v>6</v>
      </c>
      <c r="P127" s="61">
        <v>7</v>
      </c>
      <c r="Q127" s="61">
        <v>2</v>
      </c>
      <c r="R127" s="61">
        <v>4</v>
      </c>
      <c r="S127" s="61">
        <v>1</v>
      </c>
      <c r="T127" s="61">
        <v>6</v>
      </c>
      <c r="U127" s="61">
        <v>3</v>
      </c>
      <c r="V127" s="61">
        <v>7</v>
      </c>
      <c r="W127" s="61">
        <v>5</v>
      </c>
      <c r="X127" s="61">
        <v>3</v>
      </c>
      <c r="Y127" s="61">
        <v>2</v>
      </c>
      <c r="Z127" s="61">
        <v>6</v>
      </c>
    </row>
    <row r="128" spans="1:26" x14ac:dyDescent="0.3">
      <c r="A128" s="61">
        <v>5</v>
      </c>
      <c r="B128" s="61">
        <v>6</v>
      </c>
      <c r="C128" s="61">
        <v>3</v>
      </c>
      <c r="D128" s="61">
        <v>3</v>
      </c>
      <c r="E128" s="61">
        <v>3</v>
      </c>
      <c r="F128" s="61">
        <v>4</v>
      </c>
      <c r="G128" s="61">
        <v>4</v>
      </c>
      <c r="H128" s="61">
        <v>4</v>
      </c>
      <c r="I128" s="61">
        <v>2</v>
      </c>
      <c r="J128" s="61">
        <v>3</v>
      </c>
      <c r="K128" s="61">
        <v>4</v>
      </c>
      <c r="L128" s="61">
        <v>3</v>
      </c>
      <c r="M128" s="61">
        <v>5</v>
      </c>
      <c r="N128" s="61">
        <v>4</v>
      </c>
      <c r="O128" s="61">
        <v>5</v>
      </c>
      <c r="P128" s="61">
        <v>5</v>
      </c>
      <c r="Q128" s="61">
        <v>3</v>
      </c>
      <c r="R128" s="61">
        <v>3</v>
      </c>
      <c r="S128" s="61">
        <v>6</v>
      </c>
      <c r="T128" s="61">
        <v>6</v>
      </c>
      <c r="U128" s="61">
        <v>3</v>
      </c>
      <c r="V128" s="61">
        <v>6</v>
      </c>
      <c r="W128" s="61">
        <v>3</v>
      </c>
      <c r="X128" s="61">
        <v>3</v>
      </c>
      <c r="Y128" s="61">
        <v>3</v>
      </c>
      <c r="Z128" s="61">
        <v>6</v>
      </c>
    </row>
    <row r="129" spans="1:26" x14ac:dyDescent="0.3">
      <c r="A129" s="61">
        <v>6</v>
      </c>
      <c r="B129" s="61">
        <v>6</v>
      </c>
      <c r="C129" s="61">
        <v>4</v>
      </c>
      <c r="D129" s="61">
        <v>5</v>
      </c>
      <c r="E129" s="61">
        <v>2</v>
      </c>
      <c r="F129" s="61">
        <v>5</v>
      </c>
      <c r="G129" s="61">
        <v>5</v>
      </c>
      <c r="H129" s="61">
        <v>6</v>
      </c>
      <c r="I129" s="61">
        <v>2</v>
      </c>
      <c r="J129" s="61">
        <v>3</v>
      </c>
      <c r="K129" s="61">
        <v>6</v>
      </c>
      <c r="L129" s="61">
        <v>1</v>
      </c>
      <c r="M129" s="61">
        <v>5</v>
      </c>
      <c r="N129" s="61">
        <v>4</v>
      </c>
      <c r="O129" s="61">
        <v>5</v>
      </c>
      <c r="P129" s="61">
        <v>5</v>
      </c>
      <c r="Q129" s="61">
        <v>1</v>
      </c>
      <c r="R129" s="61">
        <v>4</v>
      </c>
      <c r="S129" s="61">
        <v>2</v>
      </c>
      <c r="T129" s="61">
        <v>6</v>
      </c>
      <c r="U129" s="61">
        <v>1</v>
      </c>
      <c r="V129" s="61">
        <v>7</v>
      </c>
      <c r="W129" s="61">
        <v>3</v>
      </c>
      <c r="X129" s="61">
        <v>3</v>
      </c>
      <c r="Y129" s="61">
        <v>4</v>
      </c>
      <c r="Z129" s="61">
        <v>6</v>
      </c>
    </row>
    <row r="130" spans="1:26" x14ac:dyDescent="0.3">
      <c r="A130" s="61">
        <v>5</v>
      </c>
      <c r="B130" s="61">
        <v>7</v>
      </c>
      <c r="C130" s="61">
        <v>5</v>
      </c>
      <c r="D130" s="61">
        <v>2</v>
      </c>
      <c r="E130" s="61">
        <v>1</v>
      </c>
      <c r="F130" s="61">
        <v>3</v>
      </c>
      <c r="G130" s="61">
        <v>6</v>
      </c>
      <c r="H130" s="61">
        <v>6</v>
      </c>
      <c r="I130" s="61">
        <v>3</v>
      </c>
      <c r="J130" s="61">
        <v>3</v>
      </c>
      <c r="K130" s="61">
        <v>4</v>
      </c>
      <c r="L130" s="61">
        <v>3</v>
      </c>
      <c r="M130" s="61">
        <v>5</v>
      </c>
      <c r="N130" s="61">
        <v>5</v>
      </c>
      <c r="O130" s="61">
        <v>3</v>
      </c>
      <c r="P130" s="61">
        <v>4</v>
      </c>
      <c r="Q130" s="61">
        <v>5</v>
      </c>
      <c r="R130" s="61">
        <v>3</v>
      </c>
      <c r="S130" s="61">
        <v>4</v>
      </c>
      <c r="T130" s="61">
        <v>6</v>
      </c>
      <c r="U130" s="61">
        <v>2</v>
      </c>
      <c r="V130" s="61">
        <v>5</v>
      </c>
      <c r="W130" s="61">
        <v>2</v>
      </c>
      <c r="X130" s="61">
        <v>4</v>
      </c>
      <c r="Y130" s="61">
        <v>3</v>
      </c>
      <c r="Z130" s="61">
        <v>3</v>
      </c>
    </row>
    <row r="131" spans="1:26" x14ac:dyDescent="0.3">
      <c r="A131" s="61">
        <v>5</v>
      </c>
      <c r="B131" s="61">
        <v>7</v>
      </c>
      <c r="C131" s="61">
        <v>3</v>
      </c>
      <c r="D131" s="61">
        <v>1</v>
      </c>
      <c r="E131" s="61">
        <v>4</v>
      </c>
      <c r="F131" s="61">
        <v>5</v>
      </c>
      <c r="G131" s="61">
        <v>5</v>
      </c>
      <c r="H131" s="61">
        <v>5</v>
      </c>
      <c r="I131" s="61">
        <v>3</v>
      </c>
      <c r="J131" s="61">
        <v>4</v>
      </c>
      <c r="K131" s="61">
        <v>5</v>
      </c>
      <c r="L131" s="61">
        <v>1</v>
      </c>
      <c r="M131" s="61">
        <v>6</v>
      </c>
      <c r="N131" s="61">
        <v>7</v>
      </c>
      <c r="O131" s="61">
        <v>4</v>
      </c>
      <c r="P131" s="61">
        <v>7</v>
      </c>
      <c r="Q131" s="61">
        <v>1</v>
      </c>
      <c r="R131" s="61">
        <v>4</v>
      </c>
      <c r="S131" s="61">
        <v>1</v>
      </c>
      <c r="T131" s="61">
        <v>7</v>
      </c>
      <c r="U131" s="61">
        <v>1</v>
      </c>
      <c r="V131" s="61">
        <v>5</v>
      </c>
      <c r="W131" s="61">
        <v>1</v>
      </c>
      <c r="X131" s="61">
        <v>3</v>
      </c>
      <c r="Y131" s="61">
        <v>2</v>
      </c>
      <c r="Z131" s="61">
        <v>3</v>
      </c>
    </row>
    <row r="132" spans="1:26" x14ac:dyDescent="0.3">
      <c r="A132" s="61">
        <v>7</v>
      </c>
      <c r="B132" s="61">
        <v>7</v>
      </c>
      <c r="C132" s="61">
        <v>2</v>
      </c>
      <c r="D132" s="61">
        <v>1</v>
      </c>
      <c r="E132" s="61">
        <v>1</v>
      </c>
      <c r="F132" s="61">
        <v>4</v>
      </c>
      <c r="G132" s="61">
        <v>6</v>
      </c>
      <c r="H132" s="61">
        <v>4</v>
      </c>
      <c r="I132" s="61">
        <v>2</v>
      </c>
      <c r="J132" s="61">
        <v>2</v>
      </c>
      <c r="K132" s="61">
        <v>4</v>
      </c>
      <c r="L132" s="61">
        <v>1</v>
      </c>
      <c r="M132" s="61">
        <v>7</v>
      </c>
      <c r="N132" s="61">
        <v>7</v>
      </c>
      <c r="O132" s="61">
        <v>6</v>
      </c>
      <c r="P132" s="61">
        <v>7</v>
      </c>
      <c r="Q132" s="61">
        <v>1</v>
      </c>
      <c r="R132" s="61">
        <v>1</v>
      </c>
      <c r="S132" s="61">
        <v>1</v>
      </c>
      <c r="T132" s="61">
        <v>7</v>
      </c>
      <c r="U132" s="61">
        <v>1</v>
      </c>
      <c r="V132" s="61">
        <v>7</v>
      </c>
      <c r="W132" s="61">
        <v>1</v>
      </c>
      <c r="X132" s="61">
        <v>4</v>
      </c>
      <c r="Y132" s="61">
        <v>1</v>
      </c>
      <c r="Z132" s="61">
        <v>4</v>
      </c>
    </row>
    <row r="133" spans="1:26" x14ac:dyDescent="0.3">
      <c r="A133" s="61">
        <v>6</v>
      </c>
      <c r="B133" s="61">
        <v>7</v>
      </c>
      <c r="C133" s="61">
        <v>5</v>
      </c>
      <c r="D133" s="61">
        <v>2</v>
      </c>
      <c r="E133" s="61">
        <v>3</v>
      </c>
      <c r="F133" s="61">
        <v>5</v>
      </c>
      <c r="G133" s="61">
        <v>4</v>
      </c>
      <c r="H133" s="61">
        <v>4</v>
      </c>
      <c r="I133" s="61">
        <v>2</v>
      </c>
      <c r="J133" s="61">
        <v>3</v>
      </c>
      <c r="K133" s="61">
        <v>4</v>
      </c>
      <c r="L133" s="61">
        <v>2</v>
      </c>
      <c r="M133" s="61">
        <v>6</v>
      </c>
      <c r="N133" s="61">
        <v>5</v>
      </c>
      <c r="O133" s="61">
        <v>6</v>
      </c>
      <c r="P133" s="61">
        <v>5</v>
      </c>
      <c r="Q133" s="61">
        <v>2</v>
      </c>
      <c r="R133" s="61">
        <v>4</v>
      </c>
      <c r="S133" s="61">
        <v>2</v>
      </c>
      <c r="T133" s="61">
        <v>7</v>
      </c>
      <c r="U133" s="61">
        <v>1</v>
      </c>
      <c r="V133" s="61">
        <v>7</v>
      </c>
      <c r="W133" s="61">
        <v>3</v>
      </c>
      <c r="X133" s="61">
        <v>4</v>
      </c>
      <c r="Y133" s="61">
        <v>4</v>
      </c>
      <c r="Z133" s="61">
        <v>4</v>
      </c>
    </row>
    <row r="134" spans="1:26" x14ac:dyDescent="0.3">
      <c r="A134" s="61">
        <v>4</v>
      </c>
      <c r="B134" s="61">
        <v>4</v>
      </c>
      <c r="C134" s="61">
        <v>2</v>
      </c>
      <c r="D134" s="61">
        <v>3</v>
      </c>
      <c r="E134" s="61">
        <v>2</v>
      </c>
      <c r="F134" s="61">
        <v>4</v>
      </c>
      <c r="G134" s="61">
        <v>4</v>
      </c>
      <c r="H134" s="61">
        <v>5</v>
      </c>
      <c r="I134" s="61">
        <v>3</v>
      </c>
      <c r="J134" s="61">
        <v>2</v>
      </c>
      <c r="K134" s="61">
        <v>4</v>
      </c>
      <c r="L134" s="61">
        <v>3</v>
      </c>
      <c r="M134" s="61">
        <v>4</v>
      </c>
      <c r="N134" s="61">
        <v>5</v>
      </c>
      <c r="O134" s="61">
        <v>5</v>
      </c>
      <c r="P134" s="61">
        <v>5</v>
      </c>
      <c r="Q134" s="61">
        <v>3</v>
      </c>
      <c r="R134" s="61">
        <v>3</v>
      </c>
      <c r="S134" s="61">
        <v>2</v>
      </c>
      <c r="T134" s="61">
        <v>5</v>
      </c>
      <c r="U134" s="61">
        <v>3</v>
      </c>
      <c r="V134" s="61">
        <v>6</v>
      </c>
      <c r="W134" s="61">
        <v>2</v>
      </c>
      <c r="X134" s="61">
        <v>4</v>
      </c>
      <c r="Y134" s="61">
        <v>3</v>
      </c>
      <c r="Z134" s="61">
        <v>6</v>
      </c>
    </row>
    <row r="135" spans="1:26" x14ac:dyDescent="0.3">
      <c r="A135" s="61">
        <v>7</v>
      </c>
      <c r="B135" s="61">
        <v>6</v>
      </c>
      <c r="C135" s="61">
        <v>3</v>
      </c>
      <c r="D135" s="61">
        <v>2</v>
      </c>
      <c r="E135" s="61">
        <v>2</v>
      </c>
      <c r="F135" s="61">
        <v>5</v>
      </c>
      <c r="G135" s="61">
        <v>6</v>
      </c>
      <c r="H135" s="61">
        <v>5</v>
      </c>
      <c r="I135" s="61">
        <v>3</v>
      </c>
      <c r="J135" s="61">
        <v>2</v>
      </c>
      <c r="K135" s="61">
        <v>5</v>
      </c>
      <c r="L135" s="61">
        <v>3</v>
      </c>
      <c r="M135" s="61">
        <v>4</v>
      </c>
      <c r="N135" s="61">
        <v>6</v>
      </c>
      <c r="O135" s="61">
        <v>5</v>
      </c>
      <c r="P135" s="61">
        <v>6</v>
      </c>
      <c r="Q135" s="61">
        <v>2</v>
      </c>
      <c r="R135" s="61">
        <v>3</v>
      </c>
      <c r="S135" s="61">
        <v>2</v>
      </c>
      <c r="T135" s="61">
        <v>6</v>
      </c>
      <c r="U135" s="61">
        <v>2</v>
      </c>
      <c r="V135" s="61">
        <v>6</v>
      </c>
      <c r="W135" s="61">
        <v>3</v>
      </c>
      <c r="X135" s="61">
        <v>3</v>
      </c>
      <c r="Y135" s="61">
        <v>3</v>
      </c>
      <c r="Z135" s="61">
        <v>5</v>
      </c>
    </row>
    <row r="136" spans="1:26" x14ac:dyDescent="0.3">
      <c r="A136" s="61">
        <v>5</v>
      </c>
      <c r="B136" s="61">
        <v>5</v>
      </c>
      <c r="C136" s="61">
        <v>4</v>
      </c>
      <c r="D136" s="61">
        <v>2</v>
      </c>
      <c r="E136" s="61">
        <v>3</v>
      </c>
      <c r="F136" s="61">
        <v>5</v>
      </c>
      <c r="G136" s="61">
        <v>5</v>
      </c>
      <c r="H136" s="61">
        <v>5</v>
      </c>
      <c r="I136" s="61">
        <v>3</v>
      </c>
      <c r="J136" s="61">
        <v>5</v>
      </c>
      <c r="K136" s="61">
        <v>5</v>
      </c>
      <c r="L136" s="61">
        <v>3</v>
      </c>
      <c r="M136" s="61">
        <v>5</v>
      </c>
      <c r="N136" s="61">
        <v>5</v>
      </c>
      <c r="O136" s="61">
        <v>3</v>
      </c>
      <c r="P136" s="61">
        <v>5</v>
      </c>
      <c r="Q136" s="61">
        <v>3</v>
      </c>
      <c r="R136" s="61">
        <v>4</v>
      </c>
      <c r="S136" s="61">
        <v>2</v>
      </c>
      <c r="T136" s="61">
        <v>6</v>
      </c>
      <c r="U136" s="61">
        <v>2</v>
      </c>
      <c r="V136" s="61">
        <v>2</v>
      </c>
      <c r="W136" s="61">
        <v>2</v>
      </c>
      <c r="X136" s="61">
        <v>3</v>
      </c>
      <c r="Y136" s="61">
        <v>2</v>
      </c>
      <c r="Z136" s="61">
        <v>4</v>
      </c>
    </row>
    <row r="137" spans="1:26" x14ac:dyDescent="0.3">
      <c r="A137" s="61">
        <v>7</v>
      </c>
      <c r="B137" s="61">
        <v>7</v>
      </c>
      <c r="C137" s="61">
        <v>2</v>
      </c>
      <c r="D137" s="61">
        <v>1</v>
      </c>
      <c r="E137" s="61">
        <v>4</v>
      </c>
      <c r="F137" s="61">
        <v>6</v>
      </c>
      <c r="G137" s="61">
        <v>7</v>
      </c>
      <c r="H137" s="61">
        <v>5</v>
      </c>
      <c r="I137" s="61">
        <v>4</v>
      </c>
      <c r="J137" s="61">
        <v>3</v>
      </c>
      <c r="K137" s="61">
        <v>4</v>
      </c>
      <c r="L137" s="61">
        <v>1</v>
      </c>
      <c r="M137" s="61">
        <v>7</v>
      </c>
      <c r="N137" s="61">
        <v>7</v>
      </c>
      <c r="O137" s="61">
        <v>4</v>
      </c>
      <c r="P137" s="61">
        <v>6</v>
      </c>
      <c r="Q137" s="61">
        <v>2</v>
      </c>
      <c r="R137" s="61">
        <v>4</v>
      </c>
      <c r="S137" s="61">
        <v>1</v>
      </c>
      <c r="T137" s="61">
        <v>7</v>
      </c>
      <c r="U137" s="61">
        <v>1</v>
      </c>
      <c r="V137" s="61">
        <v>7</v>
      </c>
      <c r="W137" s="61">
        <v>2</v>
      </c>
      <c r="X137" s="61">
        <v>2</v>
      </c>
      <c r="Y137" s="61">
        <v>1</v>
      </c>
      <c r="Z137" s="61">
        <v>5</v>
      </c>
    </row>
    <row r="138" spans="1:26" x14ac:dyDescent="0.3">
      <c r="A138" s="61">
        <v>6</v>
      </c>
      <c r="B138" s="61">
        <v>7</v>
      </c>
      <c r="C138" s="61">
        <v>2</v>
      </c>
      <c r="D138" s="61">
        <v>1</v>
      </c>
      <c r="E138" s="61">
        <v>4</v>
      </c>
      <c r="F138" s="61">
        <v>6</v>
      </c>
      <c r="G138" s="61">
        <v>7</v>
      </c>
      <c r="H138" s="61">
        <v>7</v>
      </c>
      <c r="I138" s="61">
        <v>1</v>
      </c>
      <c r="J138" s="61">
        <v>3</v>
      </c>
      <c r="K138" s="61">
        <v>7</v>
      </c>
      <c r="L138" s="61">
        <v>1</v>
      </c>
      <c r="M138" s="61">
        <v>7</v>
      </c>
      <c r="N138" s="61">
        <v>5</v>
      </c>
      <c r="O138" s="61">
        <v>3</v>
      </c>
      <c r="P138" s="61">
        <v>7</v>
      </c>
      <c r="Q138" s="61">
        <v>1</v>
      </c>
      <c r="R138" s="61">
        <v>4</v>
      </c>
      <c r="S138" s="61">
        <v>2</v>
      </c>
      <c r="T138" s="61">
        <v>7</v>
      </c>
      <c r="U138" s="61">
        <v>1</v>
      </c>
      <c r="V138" s="61">
        <v>7</v>
      </c>
      <c r="W138" s="61">
        <v>4</v>
      </c>
      <c r="X138" s="61">
        <v>4</v>
      </c>
      <c r="Y138" s="61">
        <v>1</v>
      </c>
      <c r="Z138" s="61">
        <v>6</v>
      </c>
    </row>
    <row r="139" spans="1:26" x14ac:dyDescent="0.3">
      <c r="A139" s="61">
        <v>4</v>
      </c>
      <c r="B139" s="61">
        <v>4</v>
      </c>
      <c r="C139" s="61">
        <v>3</v>
      </c>
      <c r="D139" s="61">
        <v>1</v>
      </c>
      <c r="E139" s="61">
        <v>2</v>
      </c>
      <c r="F139" s="61">
        <v>4</v>
      </c>
      <c r="G139" s="61">
        <v>4</v>
      </c>
      <c r="H139" s="61">
        <v>4</v>
      </c>
      <c r="I139" s="61">
        <v>1</v>
      </c>
      <c r="J139" s="61">
        <v>3</v>
      </c>
      <c r="K139" s="61">
        <v>5</v>
      </c>
      <c r="L139" s="61">
        <v>6</v>
      </c>
      <c r="M139" s="61">
        <v>7</v>
      </c>
      <c r="N139" s="61">
        <v>2</v>
      </c>
      <c r="O139" s="61">
        <v>6</v>
      </c>
      <c r="P139" s="61">
        <v>2</v>
      </c>
      <c r="Q139" s="61">
        <v>1</v>
      </c>
      <c r="R139" s="61">
        <v>4</v>
      </c>
      <c r="S139" s="61">
        <v>1</v>
      </c>
      <c r="T139" s="61">
        <v>6</v>
      </c>
      <c r="U139" s="61">
        <v>1</v>
      </c>
      <c r="V139" s="61">
        <v>7</v>
      </c>
      <c r="W139" s="61">
        <v>4</v>
      </c>
      <c r="X139" s="61">
        <v>4</v>
      </c>
      <c r="Y139" s="61">
        <v>2</v>
      </c>
      <c r="Z139" s="61">
        <v>6</v>
      </c>
    </row>
    <row r="140" spans="1:26" x14ac:dyDescent="0.3">
      <c r="A140" s="61">
        <v>6</v>
      </c>
      <c r="B140" s="61">
        <v>7</v>
      </c>
      <c r="C140" s="61">
        <v>3</v>
      </c>
      <c r="D140" s="61">
        <v>2</v>
      </c>
      <c r="E140" s="61">
        <v>3</v>
      </c>
      <c r="F140" s="61">
        <v>6</v>
      </c>
      <c r="G140" s="61">
        <v>6</v>
      </c>
      <c r="H140" s="61">
        <v>4</v>
      </c>
      <c r="I140" s="61">
        <v>2</v>
      </c>
      <c r="J140" s="61">
        <v>3</v>
      </c>
      <c r="K140" s="61">
        <v>5</v>
      </c>
      <c r="L140" s="61">
        <v>2</v>
      </c>
      <c r="M140" s="61">
        <v>7</v>
      </c>
      <c r="N140" s="61">
        <v>6</v>
      </c>
      <c r="O140" s="61">
        <v>5</v>
      </c>
      <c r="P140" s="61">
        <v>5</v>
      </c>
      <c r="Q140" s="61">
        <v>2</v>
      </c>
      <c r="R140" s="61">
        <v>4</v>
      </c>
      <c r="S140" s="61">
        <v>3</v>
      </c>
      <c r="T140" s="61">
        <v>5</v>
      </c>
      <c r="U140" s="61">
        <v>2</v>
      </c>
      <c r="V140" s="61">
        <v>5</v>
      </c>
      <c r="W140" s="61">
        <v>2</v>
      </c>
      <c r="X140" s="61">
        <v>2</v>
      </c>
      <c r="Y140" s="61">
        <v>2</v>
      </c>
      <c r="Z140" s="61">
        <v>4</v>
      </c>
    </row>
    <row r="141" spans="1:26" x14ac:dyDescent="0.3">
      <c r="A141" s="61">
        <v>2</v>
      </c>
      <c r="B141" s="61">
        <v>3</v>
      </c>
      <c r="C141" s="61">
        <v>6</v>
      </c>
      <c r="D141" s="61">
        <v>7</v>
      </c>
      <c r="E141" s="61">
        <v>4</v>
      </c>
      <c r="F141" s="61">
        <v>2</v>
      </c>
      <c r="G141" s="61">
        <v>2</v>
      </c>
      <c r="H141" s="61">
        <v>1</v>
      </c>
      <c r="I141" s="61">
        <v>3</v>
      </c>
      <c r="J141" s="61">
        <v>2</v>
      </c>
      <c r="K141" s="61">
        <v>2</v>
      </c>
      <c r="L141" s="61">
        <v>4</v>
      </c>
      <c r="M141" s="61">
        <v>1</v>
      </c>
      <c r="N141" s="61">
        <v>2</v>
      </c>
      <c r="O141" s="61">
        <v>4</v>
      </c>
      <c r="P141" s="61">
        <v>3</v>
      </c>
      <c r="Q141" s="61">
        <v>3</v>
      </c>
      <c r="R141" s="61">
        <v>4</v>
      </c>
      <c r="S141" s="61">
        <v>6</v>
      </c>
      <c r="T141" s="61">
        <v>6</v>
      </c>
      <c r="U141" s="61">
        <v>7</v>
      </c>
      <c r="V141" s="61">
        <v>5</v>
      </c>
      <c r="W141" s="61">
        <v>6</v>
      </c>
      <c r="X141" s="61">
        <v>6</v>
      </c>
      <c r="Y141" s="61">
        <v>6</v>
      </c>
      <c r="Z141" s="61">
        <v>6</v>
      </c>
    </row>
    <row r="142" spans="1:26" x14ac:dyDescent="0.3">
      <c r="A142" s="61">
        <v>6</v>
      </c>
      <c r="B142" s="61">
        <v>6</v>
      </c>
      <c r="C142" s="61">
        <v>4</v>
      </c>
      <c r="D142" s="61">
        <v>6</v>
      </c>
      <c r="E142" s="61">
        <v>6</v>
      </c>
      <c r="F142" s="61">
        <v>5</v>
      </c>
      <c r="G142" s="61">
        <v>5</v>
      </c>
      <c r="H142" s="61">
        <v>6</v>
      </c>
      <c r="I142" s="61">
        <v>2</v>
      </c>
      <c r="J142" s="61">
        <v>4</v>
      </c>
      <c r="K142" s="61">
        <v>4</v>
      </c>
      <c r="L142" s="61">
        <v>2</v>
      </c>
      <c r="M142" s="61">
        <v>6</v>
      </c>
      <c r="N142" s="61">
        <v>6</v>
      </c>
      <c r="O142" s="61">
        <v>5</v>
      </c>
      <c r="P142" s="61">
        <v>6</v>
      </c>
      <c r="Q142" s="61">
        <v>6</v>
      </c>
      <c r="R142" s="61">
        <v>1</v>
      </c>
      <c r="S142" s="61">
        <v>3</v>
      </c>
      <c r="T142" s="61">
        <v>6</v>
      </c>
      <c r="U142" s="61">
        <v>1</v>
      </c>
      <c r="V142" s="61">
        <v>5</v>
      </c>
      <c r="W142" s="61">
        <v>3</v>
      </c>
      <c r="X142" s="61">
        <v>2</v>
      </c>
      <c r="Y142" s="61">
        <v>2</v>
      </c>
      <c r="Z142" s="61">
        <v>4</v>
      </c>
    </row>
    <row r="143" spans="1:26" x14ac:dyDescent="0.3">
      <c r="A143" s="61">
        <v>3</v>
      </c>
      <c r="B143" s="61">
        <v>7</v>
      </c>
      <c r="C143" s="61">
        <v>4</v>
      </c>
      <c r="D143" s="61">
        <v>1</v>
      </c>
      <c r="E143" s="61">
        <v>3</v>
      </c>
      <c r="F143" s="61">
        <v>4</v>
      </c>
      <c r="G143" s="61">
        <v>4</v>
      </c>
      <c r="H143" s="61">
        <v>7</v>
      </c>
      <c r="I143" s="61">
        <v>4</v>
      </c>
      <c r="J143" s="61">
        <v>4</v>
      </c>
      <c r="K143" s="61">
        <v>4</v>
      </c>
      <c r="L143" s="61">
        <v>4</v>
      </c>
      <c r="M143" s="61">
        <v>7</v>
      </c>
      <c r="N143" s="61">
        <v>6</v>
      </c>
      <c r="O143" s="61">
        <v>4</v>
      </c>
      <c r="P143" s="61">
        <v>4</v>
      </c>
      <c r="Q143" s="61">
        <v>6</v>
      </c>
      <c r="R143" s="61">
        <v>7</v>
      </c>
      <c r="S143" s="61">
        <v>4</v>
      </c>
      <c r="T143" s="61">
        <v>5</v>
      </c>
      <c r="U143" s="61">
        <v>1</v>
      </c>
      <c r="V143" s="61">
        <v>6</v>
      </c>
      <c r="W143" s="61">
        <v>5</v>
      </c>
      <c r="X143" s="61">
        <v>4</v>
      </c>
      <c r="Y143" s="61">
        <v>4</v>
      </c>
      <c r="Z143" s="61">
        <v>3</v>
      </c>
    </row>
    <row r="144" spans="1:26" x14ac:dyDescent="0.3">
      <c r="A144" s="61">
        <v>7</v>
      </c>
      <c r="B144" s="61">
        <v>7</v>
      </c>
      <c r="C144" s="61">
        <v>1</v>
      </c>
      <c r="D144" s="61">
        <v>2</v>
      </c>
      <c r="E144" s="61">
        <v>1</v>
      </c>
      <c r="F144" s="61">
        <v>6</v>
      </c>
      <c r="G144" s="61">
        <v>6</v>
      </c>
      <c r="H144" s="61">
        <v>4</v>
      </c>
      <c r="I144" s="61">
        <v>2</v>
      </c>
      <c r="J144" s="61">
        <v>2</v>
      </c>
      <c r="K144" s="61">
        <v>6</v>
      </c>
      <c r="L144" s="61">
        <v>2</v>
      </c>
      <c r="M144" s="61">
        <v>6</v>
      </c>
      <c r="N144" s="61">
        <v>6</v>
      </c>
      <c r="O144" s="61">
        <v>6</v>
      </c>
      <c r="P144" s="61">
        <v>6</v>
      </c>
      <c r="Q144" s="61">
        <v>1</v>
      </c>
      <c r="R144" s="61">
        <v>1</v>
      </c>
      <c r="S144" s="61">
        <v>2</v>
      </c>
      <c r="T144" s="61">
        <v>6</v>
      </c>
      <c r="U144" s="61">
        <v>2</v>
      </c>
      <c r="V144" s="61">
        <v>7</v>
      </c>
      <c r="W144" s="61">
        <v>1</v>
      </c>
      <c r="X144" s="61">
        <v>1</v>
      </c>
      <c r="Y144" s="61">
        <v>1</v>
      </c>
      <c r="Z144" s="61">
        <v>4</v>
      </c>
    </row>
    <row r="145" spans="1:26" x14ac:dyDescent="0.3">
      <c r="A145" s="61">
        <v>7</v>
      </c>
      <c r="B145" s="61">
        <v>7</v>
      </c>
      <c r="C145" s="61">
        <v>1</v>
      </c>
      <c r="D145" s="61">
        <v>1</v>
      </c>
      <c r="E145" s="61">
        <v>1</v>
      </c>
      <c r="F145" s="61">
        <v>6</v>
      </c>
      <c r="G145" s="61">
        <v>6</v>
      </c>
      <c r="H145" s="61">
        <v>4</v>
      </c>
      <c r="I145" s="61">
        <v>1</v>
      </c>
      <c r="J145" s="61">
        <v>5</v>
      </c>
      <c r="K145" s="61">
        <v>6</v>
      </c>
      <c r="L145" s="61">
        <v>2</v>
      </c>
      <c r="M145" s="61">
        <v>6</v>
      </c>
      <c r="N145" s="61">
        <v>6</v>
      </c>
      <c r="O145" s="61">
        <v>5</v>
      </c>
      <c r="P145" s="61">
        <v>7</v>
      </c>
      <c r="Q145" s="61">
        <v>1</v>
      </c>
      <c r="R145" s="61">
        <v>2</v>
      </c>
      <c r="S145" s="61">
        <v>2</v>
      </c>
      <c r="T145" s="61">
        <v>6</v>
      </c>
      <c r="U145" s="61">
        <v>1</v>
      </c>
      <c r="V145" s="61">
        <v>6</v>
      </c>
      <c r="W145" s="61">
        <v>1</v>
      </c>
      <c r="X145" s="61">
        <v>1</v>
      </c>
      <c r="Y145" s="61">
        <v>1</v>
      </c>
      <c r="Z145" s="61">
        <v>3</v>
      </c>
    </row>
    <row r="146" spans="1:26" x14ac:dyDescent="0.3">
      <c r="A146" s="61">
        <v>6</v>
      </c>
      <c r="B146" s="61">
        <v>6</v>
      </c>
      <c r="C146" s="61">
        <v>2</v>
      </c>
      <c r="D146" s="61">
        <v>1</v>
      </c>
      <c r="E146" s="61">
        <v>2</v>
      </c>
      <c r="F146" s="61">
        <v>5</v>
      </c>
      <c r="G146" s="61">
        <v>7</v>
      </c>
      <c r="H146" s="61">
        <v>3</v>
      </c>
      <c r="I146" s="61">
        <v>2</v>
      </c>
      <c r="J146" s="61">
        <v>2</v>
      </c>
      <c r="K146" s="61">
        <v>5</v>
      </c>
      <c r="L146" s="61">
        <v>2</v>
      </c>
      <c r="M146" s="61">
        <v>5</v>
      </c>
      <c r="N146" s="61">
        <v>6</v>
      </c>
      <c r="O146" s="61">
        <v>6</v>
      </c>
      <c r="P146" s="61">
        <v>5</v>
      </c>
      <c r="Q146" s="61">
        <v>2</v>
      </c>
      <c r="R146" s="61">
        <v>3</v>
      </c>
      <c r="S146" s="61">
        <v>1</v>
      </c>
      <c r="T146" s="61">
        <v>6</v>
      </c>
      <c r="U146" s="61">
        <v>3</v>
      </c>
      <c r="V146" s="61">
        <v>6</v>
      </c>
      <c r="W146" s="61">
        <v>2</v>
      </c>
      <c r="X146" s="61">
        <v>2</v>
      </c>
      <c r="Y146" s="61">
        <v>2</v>
      </c>
      <c r="Z146" s="61">
        <v>6</v>
      </c>
    </row>
    <row r="147" spans="1:26" x14ac:dyDescent="0.3">
      <c r="A147" s="61">
        <v>5</v>
      </c>
      <c r="B147" s="61">
        <v>2</v>
      </c>
      <c r="C147" s="61">
        <v>3</v>
      </c>
      <c r="D147" s="61">
        <v>5</v>
      </c>
      <c r="E147" s="61">
        <v>5</v>
      </c>
      <c r="F147" s="61">
        <v>2</v>
      </c>
      <c r="G147" s="61">
        <v>2</v>
      </c>
      <c r="H147" s="61">
        <v>2</v>
      </c>
      <c r="I147" s="61">
        <v>4</v>
      </c>
      <c r="J147" s="61">
        <v>4</v>
      </c>
      <c r="K147" s="61">
        <v>3</v>
      </c>
      <c r="L147" s="61">
        <v>5</v>
      </c>
      <c r="M147" s="61">
        <v>3</v>
      </c>
      <c r="N147" s="61">
        <v>2</v>
      </c>
      <c r="O147" s="61">
        <v>2</v>
      </c>
      <c r="P147" s="61">
        <v>2</v>
      </c>
      <c r="Q147" s="61">
        <v>4</v>
      </c>
      <c r="R147" s="61">
        <v>2</v>
      </c>
      <c r="S147" s="61">
        <v>5</v>
      </c>
      <c r="T147" s="61">
        <v>2</v>
      </c>
      <c r="U147" s="61">
        <v>5</v>
      </c>
      <c r="V147" s="61">
        <v>2</v>
      </c>
      <c r="W147" s="61">
        <v>5</v>
      </c>
      <c r="X147" s="61">
        <v>5</v>
      </c>
      <c r="Y147" s="61">
        <v>5</v>
      </c>
      <c r="Z147" s="61">
        <v>4</v>
      </c>
    </row>
    <row r="148" spans="1:26" x14ac:dyDescent="0.3">
      <c r="A148" s="61">
        <v>2</v>
      </c>
      <c r="B148" s="61">
        <v>4</v>
      </c>
      <c r="C148" s="61">
        <v>4</v>
      </c>
      <c r="D148" s="61">
        <v>5</v>
      </c>
      <c r="E148" s="61">
        <v>3</v>
      </c>
      <c r="F148" s="61">
        <v>4</v>
      </c>
      <c r="G148" s="61">
        <v>4</v>
      </c>
      <c r="H148" s="61">
        <v>3</v>
      </c>
      <c r="I148" s="61">
        <v>3</v>
      </c>
      <c r="J148" s="61">
        <v>3</v>
      </c>
      <c r="K148" s="61">
        <v>3</v>
      </c>
      <c r="L148" s="61">
        <v>4</v>
      </c>
      <c r="M148" s="61">
        <v>2</v>
      </c>
      <c r="N148" s="61">
        <v>3</v>
      </c>
      <c r="O148" s="61">
        <v>5</v>
      </c>
      <c r="P148" s="61">
        <v>3</v>
      </c>
      <c r="Q148" s="61">
        <v>3</v>
      </c>
      <c r="R148" s="61">
        <v>4</v>
      </c>
      <c r="S148" s="61">
        <v>5</v>
      </c>
      <c r="T148" s="61">
        <v>3</v>
      </c>
      <c r="U148" s="61">
        <v>5</v>
      </c>
      <c r="V148" s="61">
        <v>5</v>
      </c>
      <c r="W148" s="61">
        <v>6</v>
      </c>
      <c r="X148" s="61">
        <v>5</v>
      </c>
      <c r="Y148" s="61">
        <v>4</v>
      </c>
      <c r="Z148" s="61">
        <v>6</v>
      </c>
    </row>
    <row r="149" spans="1:26" x14ac:dyDescent="0.3">
      <c r="A149" s="61">
        <v>5</v>
      </c>
      <c r="B149" s="61">
        <v>5</v>
      </c>
      <c r="C149" s="61">
        <v>4</v>
      </c>
      <c r="D149" s="61">
        <v>2</v>
      </c>
      <c r="E149" s="61">
        <v>2</v>
      </c>
      <c r="F149" s="61">
        <v>4</v>
      </c>
      <c r="G149" s="61">
        <v>5</v>
      </c>
      <c r="H149" s="61">
        <v>6</v>
      </c>
      <c r="I149" s="61">
        <v>2</v>
      </c>
      <c r="J149" s="61">
        <v>2</v>
      </c>
      <c r="K149" s="61">
        <v>5</v>
      </c>
      <c r="L149" s="61">
        <v>1</v>
      </c>
      <c r="M149" s="61">
        <v>6</v>
      </c>
      <c r="N149" s="61">
        <v>6</v>
      </c>
      <c r="O149" s="61">
        <v>6</v>
      </c>
      <c r="P149" s="61">
        <v>6</v>
      </c>
      <c r="Q149" s="61">
        <v>2</v>
      </c>
      <c r="R149" s="61">
        <v>2</v>
      </c>
      <c r="S149" s="61">
        <v>2</v>
      </c>
      <c r="T149" s="61">
        <v>6</v>
      </c>
      <c r="U149" s="61">
        <v>2</v>
      </c>
      <c r="V149" s="61">
        <v>5</v>
      </c>
      <c r="W149" s="61">
        <v>1</v>
      </c>
      <c r="X149" s="61">
        <v>2</v>
      </c>
      <c r="Y149" s="61">
        <v>1</v>
      </c>
      <c r="Z149" s="61">
        <v>5</v>
      </c>
    </row>
    <row r="150" spans="1:26" x14ac:dyDescent="0.3">
      <c r="A150" s="61">
        <v>5</v>
      </c>
      <c r="B150" s="61">
        <v>7</v>
      </c>
      <c r="C150" s="61">
        <v>4</v>
      </c>
      <c r="D150" s="61">
        <v>1</v>
      </c>
      <c r="E150" s="61">
        <v>1</v>
      </c>
      <c r="F150" s="61">
        <v>5</v>
      </c>
      <c r="G150" s="61">
        <v>5</v>
      </c>
      <c r="H150" s="61">
        <v>6</v>
      </c>
      <c r="I150" s="61">
        <v>1</v>
      </c>
      <c r="J150" s="61">
        <v>3</v>
      </c>
      <c r="K150" s="61">
        <v>5</v>
      </c>
      <c r="L150" s="61">
        <v>1</v>
      </c>
      <c r="M150" s="61">
        <v>7</v>
      </c>
      <c r="N150" s="61">
        <v>7</v>
      </c>
      <c r="O150" s="61">
        <v>5</v>
      </c>
      <c r="P150" s="61">
        <v>7</v>
      </c>
      <c r="Q150" s="61">
        <v>1</v>
      </c>
      <c r="R150" s="61">
        <v>2</v>
      </c>
      <c r="S150" s="61">
        <v>1</v>
      </c>
      <c r="T150" s="61">
        <v>7</v>
      </c>
      <c r="U150" s="61">
        <v>1</v>
      </c>
      <c r="V150" s="61">
        <v>7</v>
      </c>
      <c r="W150" s="61">
        <v>1</v>
      </c>
      <c r="X150" s="61">
        <v>1</v>
      </c>
      <c r="Y150" s="61">
        <v>4</v>
      </c>
      <c r="Z150" s="61">
        <v>4</v>
      </c>
    </row>
    <row r="151" spans="1:26" x14ac:dyDescent="0.3">
      <c r="A151" s="61">
        <v>5</v>
      </c>
      <c r="B151" s="61">
        <v>6</v>
      </c>
      <c r="C151" s="61">
        <v>3</v>
      </c>
      <c r="D151" s="61">
        <v>2</v>
      </c>
      <c r="E151" s="61">
        <v>2</v>
      </c>
      <c r="F151" s="61">
        <v>6</v>
      </c>
      <c r="G151" s="61">
        <v>6</v>
      </c>
      <c r="H151" s="61">
        <v>5</v>
      </c>
      <c r="I151" s="61">
        <v>3</v>
      </c>
      <c r="J151" s="61">
        <v>3</v>
      </c>
      <c r="K151" s="61">
        <v>2</v>
      </c>
      <c r="L151" s="61">
        <v>2</v>
      </c>
      <c r="M151" s="61">
        <v>5</v>
      </c>
      <c r="N151" s="61">
        <v>6</v>
      </c>
      <c r="O151" s="61">
        <v>5</v>
      </c>
      <c r="P151" s="61">
        <v>6</v>
      </c>
      <c r="Q151" s="61">
        <v>4</v>
      </c>
      <c r="R151" s="61">
        <v>4</v>
      </c>
      <c r="S151" s="61">
        <v>2</v>
      </c>
      <c r="T151" s="61">
        <v>5</v>
      </c>
      <c r="U151" s="61">
        <v>2</v>
      </c>
      <c r="V151" s="61">
        <v>6</v>
      </c>
      <c r="W151" s="61">
        <v>3</v>
      </c>
      <c r="X151" s="61">
        <v>2</v>
      </c>
      <c r="Y151" s="61">
        <v>2</v>
      </c>
      <c r="Z151" s="61">
        <v>4</v>
      </c>
    </row>
    <row r="152" spans="1:26" x14ac:dyDescent="0.3">
      <c r="A152" s="61">
        <v>4</v>
      </c>
      <c r="B152" s="61">
        <v>7</v>
      </c>
      <c r="C152" s="61">
        <v>3</v>
      </c>
      <c r="D152" s="61">
        <v>1</v>
      </c>
      <c r="E152" s="61">
        <v>2</v>
      </c>
      <c r="F152" s="61">
        <v>4</v>
      </c>
      <c r="G152" s="61">
        <v>4</v>
      </c>
      <c r="H152" s="61">
        <v>4</v>
      </c>
      <c r="I152" s="61">
        <v>2</v>
      </c>
      <c r="J152" s="61">
        <v>4</v>
      </c>
      <c r="K152" s="61">
        <v>4</v>
      </c>
      <c r="L152" s="61">
        <v>2</v>
      </c>
      <c r="M152" s="61">
        <v>6</v>
      </c>
      <c r="N152" s="61">
        <v>5</v>
      </c>
      <c r="O152" s="61">
        <v>5</v>
      </c>
      <c r="P152" s="61">
        <v>6</v>
      </c>
      <c r="Q152" s="61">
        <v>1</v>
      </c>
      <c r="R152" s="61">
        <v>4</v>
      </c>
      <c r="S152" s="61">
        <v>2</v>
      </c>
      <c r="T152" s="61">
        <v>6</v>
      </c>
      <c r="U152" s="61">
        <v>2</v>
      </c>
      <c r="V152" s="61">
        <v>6</v>
      </c>
      <c r="W152" s="61">
        <v>2</v>
      </c>
      <c r="X152" s="61">
        <v>2</v>
      </c>
      <c r="Y152" s="61">
        <v>2</v>
      </c>
      <c r="Z152" s="61">
        <v>4</v>
      </c>
    </row>
    <row r="153" spans="1:26" x14ac:dyDescent="0.3">
      <c r="A153" s="61">
        <v>6</v>
      </c>
      <c r="B153" s="61">
        <v>6</v>
      </c>
      <c r="C153" s="61">
        <v>2</v>
      </c>
      <c r="D153" s="61">
        <v>2</v>
      </c>
      <c r="E153" s="61">
        <v>1</v>
      </c>
      <c r="F153" s="61">
        <v>6</v>
      </c>
      <c r="G153" s="61">
        <v>5</v>
      </c>
      <c r="H153" s="61">
        <v>5</v>
      </c>
      <c r="I153" s="61">
        <v>2</v>
      </c>
      <c r="J153" s="61">
        <v>2</v>
      </c>
      <c r="K153" s="61">
        <v>6</v>
      </c>
      <c r="L153" s="61">
        <v>2</v>
      </c>
      <c r="M153" s="61">
        <v>5</v>
      </c>
      <c r="N153" s="61">
        <v>6</v>
      </c>
      <c r="O153" s="61">
        <v>6</v>
      </c>
      <c r="P153" s="61">
        <v>6</v>
      </c>
      <c r="Q153" s="61">
        <v>2</v>
      </c>
      <c r="R153" s="61">
        <v>2</v>
      </c>
      <c r="S153" s="61">
        <v>2</v>
      </c>
      <c r="T153" s="61">
        <v>6</v>
      </c>
      <c r="U153" s="61">
        <v>3</v>
      </c>
      <c r="V153" s="61">
        <v>6</v>
      </c>
      <c r="W153" s="61">
        <v>1</v>
      </c>
      <c r="X153" s="61">
        <v>2</v>
      </c>
      <c r="Y153" s="61">
        <v>2</v>
      </c>
      <c r="Z153" s="61">
        <v>6</v>
      </c>
    </row>
    <row r="154" spans="1:26" x14ac:dyDescent="0.3">
      <c r="A154" s="61">
        <v>3</v>
      </c>
      <c r="B154" s="61">
        <v>5</v>
      </c>
      <c r="C154" s="61">
        <v>4</v>
      </c>
      <c r="D154" s="61">
        <v>5</v>
      </c>
      <c r="E154" s="61">
        <v>5</v>
      </c>
      <c r="F154" s="61">
        <v>3</v>
      </c>
      <c r="G154" s="61">
        <v>3</v>
      </c>
      <c r="H154" s="61">
        <v>3</v>
      </c>
      <c r="I154" s="61">
        <v>5</v>
      </c>
      <c r="J154" s="61">
        <v>5</v>
      </c>
      <c r="K154" s="61">
        <v>2</v>
      </c>
      <c r="L154" s="61">
        <v>2</v>
      </c>
      <c r="M154" s="61">
        <v>6</v>
      </c>
      <c r="N154" s="61">
        <v>5</v>
      </c>
      <c r="O154" s="61">
        <v>4</v>
      </c>
      <c r="P154" s="61">
        <v>5</v>
      </c>
      <c r="Q154" s="61">
        <v>3</v>
      </c>
      <c r="R154" s="61">
        <v>3</v>
      </c>
      <c r="S154" s="61">
        <v>2</v>
      </c>
      <c r="T154" s="61">
        <v>5</v>
      </c>
      <c r="U154" s="61">
        <v>2</v>
      </c>
      <c r="V154" s="61">
        <v>6</v>
      </c>
      <c r="W154" s="61">
        <v>4</v>
      </c>
      <c r="X154" s="61">
        <v>2</v>
      </c>
      <c r="Y154" s="61">
        <v>2</v>
      </c>
      <c r="Z154" s="61">
        <v>4</v>
      </c>
    </row>
    <row r="155" spans="1:26" x14ac:dyDescent="0.3">
      <c r="A155" s="61">
        <v>5</v>
      </c>
      <c r="B155" s="61">
        <v>5</v>
      </c>
      <c r="C155" s="61">
        <v>2</v>
      </c>
      <c r="D155" s="61">
        <v>2</v>
      </c>
      <c r="E155" s="61">
        <v>3</v>
      </c>
      <c r="F155" s="61">
        <v>5</v>
      </c>
      <c r="G155" s="61">
        <v>5</v>
      </c>
      <c r="H155" s="61">
        <v>4</v>
      </c>
      <c r="I155" s="61">
        <v>2</v>
      </c>
      <c r="J155" s="61">
        <v>2</v>
      </c>
      <c r="K155" s="61">
        <v>6</v>
      </c>
      <c r="L155" s="61">
        <v>2</v>
      </c>
      <c r="M155" s="61">
        <v>6</v>
      </c>
      <c r="N155" s="61">
        <v>5</v>
      </c>
      <c r="O155" s="61">
        <v>6</v>
      </c>
      <c r="P155" s="61">
        <v>6</v>
      </c>
      <c r="Q155" s="61">
        <v>2</v>
      </c>
      <c r="R155" s="61">
        <v>4</v>
      </c>
      <c r="S155" s="61">
        <v>3</v>
      </c>
      <c r="T155" s="61">
        <v>6</v>
      </c>
      <c r="U155" s="61">
        <v>3</v>
      </c>
      <c r="V155" s="61">
        <v>6</v>
      </c>
      <c r="W155" s="61">
        <v>6</v>
      </c>
      <c r="X155" s="61">
        <v>4</v>
      </c>
      <c r="Y155" s="61">
        <v>4</v>
      </c>
      <c r="Z155" s="61">
        <v>6</v>
      </c>
    </row>
    <row r="156" spans="1:26" x14ac:dyDescent="0.3">
      <c r="A156" s="61">
        <v>4</v>
      </c>
      <c r="B156" s="61">
        <v>5</v>
      </c>
      <c r="C156" s="61">
        <v>4</v>
      </c>
      <c r="D156" s="61">
        <v>4</v>
      </c>
      <c r="E156" s="61">
        <v>6</v>
      </c>
      <c r="F156" s="61">
        <v>5</v>
      </c>
      <c r="G156" s="61">
        <v>5</v>
      </c>
      <c r="H156" s="61">
        <v>4</v>
      </c>
      <c r="I156" s="61">
        <v>4</v>
      </c>
      <c r="J156" s="61">
        <v>3</v>
      </c>
      <c r="K156" s="61">
        <v>5</v>
      </c>
      <c r="L156" s="61">
        <v>3</v>
      </c>
      <c r="M156" s="61">
        <v>5</v>
      </c>
      <c r="N156" s="61">
        <v>4</v>
      </c>
      <c r="O156" s="61">
        <v>4</v>
      </c>
      <c r="P156" s="61">
        <v>5</v>
      </c>
      <c r="Q156" s="61">
        <v>4</v>
      </c>
      <c r="R156" s="61">
        <v>3</v>
      </c>
      <c r="S156" s="61">
        <v>4</v>
      </c>
      <c r="T156" s="61">
        <v>5</v>
      </c>
      <c r="U156" s="61">
        <v>3</v>
      </c>
      <c r="V156" s="61">
        <v>5</v>
      </c>
      <c r="W156" s="61">
        <v>3</v>
      </c>
      <c r="X156" s="61">
        <v>5</v>
      </c>
      <c r="Y156" s="61">
        <v>3</v>
      </c>
      <c r="Z156" s="61">
        <v>4</v>
      </c>
    </row>
    <row r="157" spans="1:26" x14ac:dyDescent="0.3">
      <c r="A157" s="61">
        <v>2</v>
      </c>
      <c r="B157" s="61">
        <v>6</v>
      </c>
      <c r="C157" s="61">
        <v>3</v>
      </c>
      <c r="D157" s="61">
        <v>2</v>
      </c>
      <c r="E157" s="61">
        <v>2</v>
      </c>
      <c r="F157" s="61">
        <v>5</v>
      </c>
      <c r="G157" s="61">
        <v>6</v>
      </c>
      <c r="H157" s="61">
        <v>4</v>
      </c>
      <c r="I157" s="61">
        <v>3</v>
      </c>
      <c r="J157" s="61">
        <v>2</v>
      </c>
      <c r="K157" s="61">
        <v>5</v>
      </c>
      <c r="L157" s="61">
        <v>2</v>
      </c>
      <c r="M157" s="61">
        <v>6</v>
      </c>
      <c r="N157" s="61">
        <v>6</v>
      </c>
      <c r="O157" s="61">
        <v>6</v>
      </c>
      <c r="P157" s="61">
        <v>5</v>
      </c>
      <c r="Q157" s="61">
        <v>3</v>
      </c>
      <c r="R157" s="61">
        <v>3</v>
      </c>
      <c r="S157" s="61">
        <v>2</v>
      </c>
      <c r="T157" s="61">
        <v>6</v>
      </c>
      <c r="U157" s="61">
        <v>2</v>
      </c>
      <c r="V157" s="61">
        <v>6</v>
      </c>
      <c r="W157" s="61">
        <v>3</v>
      </c>
      <c r="X157" s="61">
        <v>3</v>
      </c>
      <c r="Y157" s="61">
        <v>4</v>
      </c>
      <c r="Z157" s="61">
        <v>6</v>
      </c>
    </row>
    <row r="158" spans="1:26" x14ac:dyDescent="0.3">
      <c r="A158" s="61">
        <v>4</v>
      </c>
      <c r="B158" s="61">
        <v>5</v>
      </c>
      <c r="C158" s="61">
        <v>5</v>
      </c>
      <c r="D158" s="61">
        <v>3</v>
      </c>
      <c r="E158" s="61">
        <v>5</v>
      </c>
      <c r="F158" s="61">
        <v>3</v>
      </c>
      <c r="G158" s="61">
        <v>3</v>
      </c>
      <c r="H158" s="61">
        <v>7</v>
      </c>
      <c r="I158" s="61">
        <v>4</v>
      </c>
      <c r="J158" s="61">
        <v>5</v>
      </c>
      <c r="K158" s="61">
        <v>3</v>
      </c>
      <c r="L158" s="61">
        <v>5</v>
      </c>
      <c r="M158" s="61">
        <v>5</v>
      </c>
      <c r="N158" s="61">
        <v>3</v>
      </c>
      <c r="O158" s="61">
        <v>3</v>
      </c>
      <c r="P158" s="61">
        <v>3</v>
      </c>
      <c r="Q158" s="61">
        <v>3</v>
      </c>
      <c r="R158" s="61">
        <v>6</v>
      </c>
      <c r="S158" s="61">
        <v>4</v>
      </c>
      <c r="T158" s="61">
        <v>1</v>
      </c>
      <c r="U158" s="61">
        <v>4</v>
      </c>
      <c r="V158" s="61">
        <v>6</v>
      </c>
      <c r="W158" s="61">
        <v>6</v>
      </c>
      <c r="X158" s="61">
        <v>6</v>
      </c>
      <c r="Y158" s="61">
        <v>6</v>
      </c>
      <c r="Z158" s="61">
        <v>3</v>
      </c>
    </row>
    <row r="159" spans="1:26" x14ac:dyDescent="0.3">
      <c r="A159" s="61">
        <v>3</v>
      </c>
      <c r="B159" s="61">
        <v>4</v>
      </c>
      <c r="C159" s="61">
        <v>5</v>
      </c>
      <c r="D159" s="61">
        <v>6</v>
      </c>
      <c r="E159" s="61">
        <v>5</v>
      </c>
      <c r="F159" s="61">
        <v>3</v>
      </c>
      <c r="G159" s="61">
        <v>2</v>
      </c>
      <c r="H159" s="61">
        <v>3</v>
      </c>
      <c r="I159" s="61">
        <v>5</v>
      </c>
      <c r="J159" s="61">
        <v>4</v>
      </c>
      <c r="K159" s="61">
        <v>3</v>
      </c>
      <c r="L159" s="61">
        <v>6</v>
      </c>
      <c r="M159" s="61">
        <v>3</v>
      </c>
      <c r="N159" s="61">
        <v>6</v>
      </c>
      <c r="O159" s="61">
        <v>5</v>
      </c>
      <c r="P159" s="61">
        <v>5</v>
      </c>
      <c r="Q159" s="61">
        <v>2</v>
      </c>
      <c r="R159" s="61">
        <v>2</v>
      </c>
      <c r="S159" s="61">
        <v>2</v>
      </c>
      <c r="T159" s="61">
        <v>5</v>
      </c>
      <c r="U159" s="61">
        <v>3</v>
      </c>
      <c r="V159" s="61">
        <v>6</v>
      </c>
      <c r="W159" s="61">
        <v>2</v>
      </c>
      <c r="X159" s="61">
        <v>2</v>
      </c>
      <c r="Y159" s="61">
        <v>3</v>
      </c>
      <c r="Z159" s="61">
        <v>4</v>
      </c>
    </row>
    <row r="160" spans="1:26" x14ac:dyDescent="0.3">
      <c r="A160" s="61">
        <v>6</v>
      </c>
      <c r="B160" s="61">
        <v>6</v>
      </c>
      <c r="C160" s="61">
        <v>6</v>
      </c>
      <c r="D160" s="61">
        <v>1</v>
      </c>
      <c r="E160" s="61">
        <v>3</v>
      </c>
      <c r="F160" s="61">
        <v>6</v>
      </c>
      <c r="G160" s="61">
        <v>6</v>
      </c>
      <c r="H160" s="61">
        <v>4</v>
      </c>
      <c r="I160" s="61">
        <v>2</v>
      </c>
      <c r="J160" s="61">
        <v>2</v>
      </c>
      <c r="K160" s="61">
        <v>6</v>
      </c>
      <c r="L160" s="61">
        <v>2</v>
      </c>
      <c r="M160" s="61">
        <v>6</v>
      </c>
      <c r="N160" s="61">
        <v>6</v>
      </c>
      <c r="O160" s="61">
        <v>5</v>
      </c>
      <c r="P160" s="61">
        <v>6</v>
      </c>
      <c r="Q160" s="61">
        <v>2</v>
      </c>
      <c r="R160" s="61">
        <v>2</v>
      </c>
      <c r="S160" s="61">
        <v>2</v>
      </c>
      <c r="T160" s="61">
        <v>6</v>
      </c>
      <c r="U160" s="61">
        <v>3</v>
      </c>
      <c r="V160" s="61">
        <v>6</v>
      </c>
      <c r="W160" s="61">
        <v>2</v>
      </c>
      <c r="X160" s="61">
        <v>2</v>
      </c>
      <c r="Y160" s="61">
        <v>2</v>
      </c>
      <c r="Z160" s="61">
        <v>6</v>
      </c>
    </row>
    <row r="161" spans="1:26" x14ac:dyDescent="0.3">
      <c r="A161" s="61">
        <v>6</v>
      </c>
      <c r="B161" s="61">
        <v>7</v>
      </c>
      <c r="C161" s="61">
        <v>4</v>
      </c>
      <c r="D161" s="61">
        <v>1</v>
      </c>
      <c r="E161" s="61">
        <v>2</v>
      </c>
      <c r="F161" s="61">
        <v>5</v>
      </c>
      <c r="G161" s="61">
        <v>5</v>
      </c>
      <c r="H161" s="61">
        <v>6</v>
      </c>
      <c r="I161" s="61">
        <v>1</v>
      </c>
      <c r="J161" s="61">
        <v>6</v>
      </c>
      <c r="K161" s="61">
        <v>7</v>
      </c>
      <c r="L161" s="61">
        <v>1</v>
      </c>
      <c r="M161" s="61">
        <v>7</v>
      </c>
      <c r="N161" s="61">
        <v>7</v>
      </c>
      <c r="O161" s="61">
        <v>6</v>
      </c>
      <c r="P161" s="61">
        <v>6</v>
      </c>
      <c r="Q161" s="61">
        <v>1</v>
      </c>
      <c r="R161" s="61">
        <v>4</v>
      </c>
      <c r="S161" s="61">
        <v>2</v>
      </c>
      <c r="T161" s="61">
        <v>6</v>
      </c>
      <c r="U161" s="61">
        <v>1</v>
      </c>
      <c r="V161" s="61">
        <v>6</v>
      </c>
      <c r="W161" s="61">
        <v>2</v>
      </c>
      <c r="X161" s="61">
        <v>3</v>
      </c>
      <c r="Y161" s="61">
        <v>2</v>
      </c>
      <c r="Z161" s="61">
        <v>4</v>
      </c>
    </row>
    <row r="162" spans="1:26" x14ac:dyDescent="0.3">
      <c r="A162" s="61">
        <v>2</v>
      </c>
      <c r="B162" s="61">
        <v>4</v>
      </c>
      <c r="C162" s="61">
        <v>6</v>
      </c>
      <c r="D162" s="61">
        <v>5</v>
      </c>
      <c r="E162" s="61">
        <v>4</v>
      </c>
      <c r="F162" s="61">
        <v>2</v>
      </c>
      <c r="G162" s="61">
        <v>2</v>
      </c>
      <c r="H162" s="61">
        <v>6</v>
      </c>
      <c r="I162" s="61">
        <v>5</v>
      </c>
      <c r="J162" s="61">
        <v>4</v>
      </c>
      <c r="K162" s="61">
        <v>3</v>
      </c>
      <c r="L162" s="61">
        <v>5</v>
      </c>
      <c r="M162" s="61">
        <v>2</v>
      </c>
      <c r="N162" s="61">
        <v>2</v>
      </c>
      <c r="O162" s="61">
        <v>3</v>
      </c>
      <c r="P162" s="61">
        <v>4</v>
      </c>
      <c r="Q162" s="61">
        <v>4</v>
      </c>
      <c r="R162" s="61">
        <v>5</v>
      </c>
      <c r="S162" s="61">
        <v>6</v>
      </c>
      <c r="T162" s="61">
        <v>3</v>
      </c>
      <c r="U162" s="61">
        <v>6</v>
      </c>
      <c r="V162" s="61">
        <v>3</v>
      </c>
      <c r="W162" s="61">
        <v>7</v>
      </c>
      <c r="X162" s="61">
        <v>6</v>
      </c>
      <c r="Y162" s="61">
        <v>6</v>
      </c>
      <c r="Z162" s="61">
        <v>6</v>
      </c>
    </row>
    <row r="163" spans="1:26" x14ac:dyDescent="0.3">
      <c r="A163" s="61">
        <v>7</v>
      </c>
      <c r="B163" s="61">
        <v>7</v>
      </c>
      <c r="C163" s="61">
        <v>1</v>
      </c>
      <c r="D163" s="61">
        <v>2</v>
      </c>
      <c r="E163" s="61">
        <v>1</v>
      </c>
      <c r="F163" s="61">
        <v>6</v>
      </c>
      <c r="G163" s="61">
        <v>7</v>
      </c>
      <c r="H163" s="61">
        <v>6</v>
      </c>
      <c r="I163" s="61">
        <v>2</v>
      </c>
      <c r="J163" s="61">
        <v>6</v>
      </c>
      <c r="K163" s="61">
        <v>6</v>
      </c>
      <c r="L163" s="61">
        <v>1</v>
      </c>
      <c r="M163" s="61">
        <v>6</v>
      </c>
      <c r="N163" s="61">
        <v>6</v>
      </c>
      <c r="O163" s="61">
        <v>3</v>
      </c>
      <c r="P163" s="61">
        <v>6</v>
      </c>
      <c r="Q163" s="61">
        <v>1</v>
      </c>
      <c r="R163" s="61">
        <v>2</v>
      </c>
      <c r="S163" s="61">
        <v>2</v>
      </c>
      <c r="T163" s="61">
        <v>7</v>
      </c>
      <c r="U163" s="61">
        <v>1</v>
      </c>
      <c r="V163" s="61">
        <v>6</v>
      </c>
      <c r="W163" s="61">
        <v>1</v>
      </c>
      <c r="X163" s="61">
        <v>1</v>
      </c>
      <c r="Y163" s="61">
        <v>1</v>
      </c>
      <c r="Z163" s="61">
        <v>4</v>
      </c>
    </row>
    <row r="164" spans="1:26" x14ac:dyDescent="0.3">
      <c r="A164" s="61">
        <v>6</v>
      </c>
      <c r="B164" s="61">
        <v>6</v>
      </c>
      <c r="C164" s="61">
        <v>6</v>
      </c>
      <c r="D164" s="61">
        <v>4</v>
      </c>
      <c r="E164" s="61">
        <v>3</v>
      </c>
      <c r="F164" s="61">
        <v>6</v>
      </c>
      <c r="G164" s="61">
        <v>6</v>
      </c>
      <c r="H164" s="61">
        <v>4</v>
      </c>
      <c r="I164" s="61">
        <v>4</v>
      </c>
      <c r="J164" s="61">
        <v>4</v>
      </c>
      <c r="K164" s="61">
        <v>4</v>
      </c>
      <c r="L164" s="61">
        <v>2</v>
      </c>
      <c r="M164" s="61">
        <v>6</v>
      </c>
      <c r="N164" s="61">
        <v>6</v>
      </c>
      <c r="O164" s="61">
        <v>5</v>
      </c>
      <c r="P164" s="61">
        <v>6</v>
      </c>
      <c r="Q164" s="61">
        <v>3</v>
      </c>
      <c r="R164" s="61">
        <v>3</v>
      </c>
      <c r="S164" s="61">
        <v>2</v>
      </c>
      <c r="T164" s="61">
        <v>5</v>
      </c>
      <c r="U164" s="61">
        <v>3</v>
      </c>
      <c r="V164" s="61">
        <v>5</v>
      </c>
      <c r="W164" s="61">
        <v>3</v>
      </c>
      <c r="X164" s="61">
        <v>2</v>
      </c>
      <c r="Y164" s="61">
        <v>2</v>
      </c>
      <c r="Z164" s="61">
        <v>3</v>
      </c>
    </row>
    <row r="165" spans="1:26" x14ac:dyDescent="0.3">
      <c r="A165" s="61">
        <v>7</v>
      </c>
      <c r="B165" s="61">
        <v>6</v>
      </c>
      <c r="C165" s="61">
        <v>1</v>
      </c>
      <c r="D165" s="61">
        <v>2</v>
      </c>
      <c r="E165" s="61">
        <v>1</v>
      </c>
      <c r="F165" s="61">
        <v>7</v>
      </c>
      <c r="G165" s="61">
        <v>7</v>
      </c>
      <c r="H165" s="61">
        <v>4</v>
      </c>
      <c r="I165" s="61">
        <v>2</v>
      </c>
      <c r="J165" s="61">
        <v>1</v>
      </c>
      <c r="K165" s="61">
        <v>7</v>
      </c>
      <c r="L165" s="61">
        <v>1</v>
      </c>
      <c r="M165" s="61">
        <v>6</v>
      </c>
      <c r="N165" s="61">
        <v>7</v>
      </c>
      <c r="O165" s="61">
        <v>6</v>
      </c>
      <c r="P165" s="61">
        <v>7</v>
      </c>
      <c r="Q165" s="61">
        <v>3</v>
      </c>
      <c r="R165" s="61">
        <v>4</v>
      </c>
      <c r="S165" s="61">
        <v>1</v>
      </c>
      <c r="T165" s="61">
        <v>7</v>
      </c>
      <c r="U165" s="61">
        <v>1</v>
      </c>
      <c r="V165" s="61">
        <v>7</v>
      </c>
      <c r="W165" s="61">
        <v>1</v>
      </c>
      <c r="X165" s="61">
        <v>1</v>
      </c>
      <c r="Y165" s="61">
        <v>1</v>
      </c>
      <c r="Z165" s="61">
        <v>7</v>
      </c>
    </row>
    <row r="166" spans="1:26" x14ac:dyDescent="0.3">
      <c r="A166" s="61">
        <v>6</v>
      </c>
      <c r="B166" s="61">
        <v>5</v>
      </c>
      <c r="C166" s="61">
        <v>4</v>
      </c>
      <c r="D166" s="61">
        <v>4</v>
      </c>
      <c r="E166" s="61">
        <v>4</v>
      </c>
      <c r="F166" s="61">
        <v>4</v>
      </c>
      <c r="G166" s="61">
        <v>5</v>
      </c>
      <c r="H166" s="61">
        <v>6</v>
      </c>
      <c r="I166" s="61">
        <v>3</v>
      </c>
      <c r="J166" s="61">
        <v>6</v>
      </c>
      <c r="K166" s="61">
        <v>5</v>
      </c>
      <c r="L166" s="61">
        <v>2</v>
      </c>
      <c r="M166" s="61">
        <v>7</v>
      </c>
      <c r="N166" s="61">
        <v>7</v>
      </c>
      <c r="O166" s="61">
        <v>4</v>
      </c>
      <c r="P166" s="61">
        <v>1</v>
      </c>
      <c r="Q166" s="61">
        <v>4</v>
      </c>
      <c r="R166" s="61">
        <v>4</v>
      </c>
      <c r="S166" s="61">
        <v>4</v>
      </c>
      <c r="T166" s="61">
        <v>3</v>
      </c>
      <c r="U166" s="61">
        <v>4</v>
      </c>
      <c r="V166" s="61">
        <v>4</v>
      </c>
      <c r="W166" s="61">
        <v>4</v>
      </c>
      <c r="X166" s="61">
        <v>1</v>
      </c>
      <c r="Y166" s="61">
        <v>1</v>
      </c>
      <c r="Z166" s="61">
        <v>4</v>
      </c>
    </row>
    <row r="167" spans="1:26" x14ac:dyDescent="0.3">
      <c r="A167" s="61">
        <v>6</v>
      </c>
      <c r="B167" s="61">
        <v>2</v>
      </c>
      <c r="C167" s="61">
        <v>5</v>
      </c>
      <c r="D167" s="61">
        <v>6</v>
      </c>
      <c r="E167" s="61">
        <v>6</v>
      </c>
      <c r="F167" s="61">
        <v>3</v>
      </c>
      <c r="G167" s="61">
        <v>3</v>
      </c>
      <c r="H167" s="61">
        <v>3</v>
      </c>
      <c r="I167" s="61">
        <v>6</v>
      </c>
      <c r="J167" s="61">
        <v>6</v>
      </c>
      <c r="K167" s="61">
        <v>2</v>
      </c>
      <c r="L167" s="61">
        <v>6</v>
      </c>
      <c r="M167" s="61">
        <v>2</v>
      </c>
      <c r="N167" s="61">
        <v>2</v>
      </c>
      <c r="O167" s="61">
        <v>2</v>
      </c>
      <c r="P167" s="61">
        <v>2</v>
      </c>
      <c r="Q167" s="61">
        <v>6</v>
      </c>
      <c r="R167" s="61">
        <v>5</v>
      </c>
      <c r="S167" s="61">
        <v>5</v>
      </c>
      <c r="T167" s="61">
        <v>2</v>
      </c>
      <c r="U167" s="61">
        <v>6</v>
      </c>
      <c r="V167" s="61">
        <v>2</v>
      </c>
      <c r="W167" s="61">
        <v>6</v>
      </c>
      <c r="X167" s="61">
        <v>6</v>
      </c>
      <c r="Y167" s="61">
        <v>6</v>
      </c>
      <c r="Z167" s="61">
        <v>3</v>
      </c>
    </row>
    <row r="168" spans="1:26" x14ac:dyDescent="0.3">
      <c r="A168" s="61">
        <v>5</v>
      </c>
      <c r="B168" s="61">
        <v>4</v>
      </c>
      <c r="C168" s="61">
        <v>4</v>
      </c>
      <c r="D168" s="61">
        <v>5</v>
      </c>
      <c r="E168" s="61">
        <v>4</v>
      </c>
      <c r="F168" s="61">
        <v>5</v>
      </c>
      <c r="G168" s="61">
        <v>5</v>
      </c>
      <c r="H168" s="61">
        <v>4</v>
      </c>
      <c r="I168" s="61">
        <v>2</v>
      </c>
      <c r="J168" s="61">
        <v>2</v>
      </c>
      <c r="K168" s="61">
        <v>4</v>
      </c>
      <c r="L168" s="61">
        <v>4</v>
      </c>
      <c r="M168" s="61">
        <v>5</v>
      </c>
      <c r="N168" s="61">
        <v>5</v>
      </c>
      <c r="O168" s="61">
        <v>4</v>
      </c>
      <c r="P168" s="61">
        <v>4</v>
      </c>
      <c r="Q168" s="61">
        <v>3</v>
      </c>
      <c r="R168" s="61">
        <v>4</v>
      </c>
      <c r="S168" s="61">
        <v>2</v>
      </c>
      <c r="T168" s="61">
        <v>6</v>
      </c>
      <c r="U168" s="61">
        <v>3</v>
      </c>
      <c r="V168" s="61">
        <v>6</v>
      </c>
      <c r="W168" s="61">
        <v>4</v>
      </c>
      <c r="X168" s="61">
        <v>3</v>
      </c>
      <c r="Y168" s="61">
        <v>3</v>
      </c>
      <c r="Z168" s="61">
        <v>4</v>
      </c>
    </row>
    <row r="169" spans="1:26" x14ac:dyDescent="0.3">
      <c r="A169" s="61">
        <v>7</v>
      </c>
      <c r="B169" s="61">
        <v>7</v>
      </c>
      <c r="C169" s="61">
        <v>1</v>
      </c>
      <c r="D169" s="61">
        <v>3</v>
      </c>
      <c r="E169" s="61">
        <v>3</v>
      </c>
      <c r="F169" s="61">
        <v>7</v>
      </c>
      <c r="G169" s="61">
        <v>7</v>
      </c>
      <c r="H169" s="61">
        <v>5</v>
      </c>
      <c r="I169" s="61">
        <v>3</v>
      </c>
      <c r="J169" s="61">
        <v>4</v>
      </c>
      <c r="K169" s="61">
        <v>4</v>
      </c>
      <c r="L169" s="61">
        <v>3</v>
      </c>
      <c r="M169" s="61">
        <v>6</v>
      </c>
      <c r="N169" s="61">
        <v>5</v>
      </c>
      <c r="O169" s="61">
        <v>4</v>
      </c>
      <c r="P169" s="61">
        <v>7</v>
      </c>
      <c r="Q169" s="61">
        <v>1</v>
      </c>
      <c r="R169" s="61">
        <v>2</v>
      </c>
      <c r="S169" s="61">
        <v>2</v>
      </c>
      <c r="T169" s="61">
        <v>6</v>
      </c>
      <c r="U169" s="61">
        <v>3</v>
      </c>
      <c r="V169" s="61">
        <v>6</v>
      </c>
      <c r="W169" s="61">
        <v>3</v>
      </c>
      <c r="X169" s="61">
        <v>3</v>
      </c>
      <c r="Y169" s="61">
        <v>2</v>
      </c>
      <c r="Z169" s="61">
        <v>5</v>
      </c>
    </row>
    <row r="170" spans="1:26" x14ac:dyDescent="0.3">
      <c r="A170" s="61">
        <v>1</v>
      </c>
      <c r="B170" s="61">
        <v>1</v>
      </c>
      <c r="C170" s="61">
        <v>1</v>
      </c>
      <c r="D170" s="61">
        <v>1</v>
      </c>
      <c r="E170" s="61">
        <v>1</v>
      </c>
      <c r="F170" s="61">
        <v>6</v>
      </c>
      <c r="G170" s="61">
        <v>7</v>
      </c>
      <c r="H170" s="61">
        <v>3</v>
      </c>
      <c r="I170" s="61">
        <v>1</v>
      </c>
      <c r="J170" s="61">
        <v>1</v>
      </c>
      <c r="K170" s="61">
        <v>7</v>
      </c>
      <c r="L170" s="61">
        <v>1</v>
      </c>
      <c r="M170" s="61">
        <v>5</v>
      </c>
      <c r="N170" s="61">
        <v>7</v>
      </c>
      <c r="O170" s="61">
        <v>7</v>
      </c>
      <c r="P170" s="61">
        <v>7</v>
      </c>
      <c r="Q170" s="61">
        <v>1</v>
      </c>
      <c r="R170" s="61">
        <v>2</v>
      </c>
      <c r="S170" s="61">
        <v>1</v>
      </c>
      <c r="T170" s="61">
        <v>7</v>
      </c>
      <c r="U170" s="61">
        <v>1</v>
      </c>
      <c r="V170" s="61">
        <v>7</v>
      </c>
      <c r="W170" s="61">
        <v>1</v>
      </c>
      <c r="X170" s="61">
        <v>1</v>
      </c>
      <c r="Y170" s="61">
        <v>1</v>
      </c>
      <c r="Z170" s="61">
        <v>6</v>
      </c>
    </row>
    <row r="171" spans="1:26" x14ac:dyDescent="0.3">
      <c r="A171" s="61">
        <v>3</v>
      </c>
      <c r="B171" s="61">
        <v>7</v>
      </c>
      <c r="C171" s="61">
        <v>5</v>
      </c>
      <c r="D171" s="61">
        <v>1</v>
      </c>
      <c r="E171" s="61">
        <v>3</v>
      </c>
      <c r="F171" s="61">
        <v>4</v>
      </c>
      <c r="G171" s="61">
        <v>4</v>
      </c>
      <c r="H171" s="61">
        <v>4</v>
      </c>
      <c r="I171" s="61">
        <v>6</v>
      </c>
      <c r="J171" s="61">
        <v>4</v>
      </c>
      <c r="K171" s="61">
        <v>4</v>
      </c>
      <c r="L171" s="61">
        <v>3</v>
      </c>
      <c r="M171" s="61">
        <v>3</v>
      </c>
      <c r="N171" s="61">
        <v>4</v>
      </c>
      <c r="O171" s="61">
        <v>1</v>
      </c>
      <c r="P171" s="61">
        <v>7</v>
      </c>
      <c r="Q171" s="61">
        <v>4</v>
      </c>
      <c r="R171" s="61">
        <v>3</v>
      </c>
      <c r="S171" s="61">
        <v>5</v>
      </c>
      <c r="T171" s="61">
        <v>5</v>
      </c>
      <c r="U171" s="61">
        <v>4</v>
      </c>
      <c r="V171" s="61">
        <v>5</v>
      </c>
      <c r="W171" s="61">
        <v>3</v>
      </c>
      <c r="X171" s="61">
        <v>3</v>
      </c>
      <c r="Y171" s="61">
        <v>4</v>
      </c>
      <c r="Z171" s="61">
        <v>4</v>
      </c>
    </row>
    <row r="172" spans="1:26" x14ac:dyDescent="0.3">
      <c r="A172" s="61">
        <v>5</v>
      </c>
      <c r="B172" s="61">
        <v>5</v>
      </c>
      <c r="C172" s="61">
        <v>3</v>
      </c>
      <c r="D172" s="61">
        <v>3</v>
      </c>
      <c r="E172" s="61">
        <v>3</v>
      </c>
      <c r="F172" s="61">
        <v>5</v>
      </c>
      <c r="G172" s="61">
        <v>5</v>
      </c>
      <c r="H172" s="61">
        <v>4</v>
      </c>
      <c r="I172" s="61">
        <v>3</v>
      </c>
      <c r="J172" s="61">
        <v>3</v>
      </c>
      <c r="K172" s="61">
        <v>5</v>
      </c>
      <c r="L172" s="61">
        <v>4</v>
      </c>
      <c r="M172" s="61">
        <v>5</v>
      </c>
      <c r="N172" s="61">
        <v>5</v>
      </c>
      <c r="O172" s="61">
        <v>5</v>
      </c>
      <c r="P172" s="61">
        <v>5</v>
      </c>
      <c r="Q172" s="61">
        <v>4</v>
      </c>
      <c r="R172" s="61">
        <v>4</v>
      </c>
      <c r="S172" s="61">
        <v>2</v>
      </c>
      <c r="T172" s="61">
        <v>5</v>
      </c>
      <c r="U172" s="61">
        <v>3</v>
      </c>
      <c r="V172" s="61">
        <v>5</v>
      </c>
      <c r="W172" s="61">
        <v>3</v>
      </c>
      <c r="X172" s="61">
        <v>4</v>
      </c>
      <c r="Y172" s="61">
        <v>4</v>
      </c>
      <c r="Z172" s="61">
        <v>5</v>
      </c>
    </row>
    <row r="173" spans="1:26" x14ac:dyDescent="0.3">
      <c r="A173" s="61">
        <v>6</v>
      </c>
      <c r="B173" s="61">
        <v>6</v>
      </c>
      <c r="C173" s="61">
        <v>3</v>
      </c>
      <c r="D173" s="61">
        <v>2</v>
      </c>
      <c r="E173" s="61">
        <v>2</v>
      </c>
      <c r="F173" s="61">
        <v>4</v>
      </c>
      <c r="G173" s="61">
        <v>6</v>
      </c>
      <c r="H173" s="61">
        <v>3</v>
      </c>
      <c r="I173" s="61">
        <v>1</v>
      </c>
      <c r="J173" s="61">
        <v>3</v>
      </c>
      <c r="K173" s="61">
        <v>6</v>
      </c>
      <c r="L173" s="61">
        <v>1</v>
      </c>
      <c r="M173" s="61">
        <v>6</v>
      </c>
      <c r="N173" s="61">
        <v>5</v>
      </c>
      <c r="O173" s="61">
        <v>4</v>
      </c>
      <c r="P173" s="61">
        <v>6</v>
      </c>
      <c r="Q173" s="61">
        <v>1</v>
      </c>
      <c r="R173" s="61">
        <v>4</v>
      </c>
      <c r="S173" s="61">
        <v>1</v>
      </c>
      <c r="T173" s="61">
        <v>7</v>
      </c>
      <c r="U173" s="61">
        <v>1</v>
      </c>
      <c r="V173" s="61">
        <v>6</v>
      </c>
      <c r="W173" s="61">
        <v>1</v>
      </c>
      <c r="X173" s="61">
        <v>3</v>
      </c>
      <c r="Y173" s="61">
        <v>2</v>
      </c>
      <c r="Z173" s="61">
        <v>5</v>
      </c>
    </row>
    <row r="174" spans="1:26" x14ac:dyDescent="0.3">
      <c r="A174" s="61">
        <v>5</v>
      </c>
      <c r="B174" s="61">
        <v>7</v>
      </c>
      <c r="C174" s="61">
        <v>4</v>
      </c>
      <c r="D174" s="61">
        <v>2</v>
      </c>
      <c r="E174" s="61">
        <v>4</v>
      </c>
      <c r="F174" s="61">
        <v>3</v>
      </c>
      <c r="G174" s="61">
        <v>3</v>
      </c>
      <c r="H174" s="61">
        <v>6</v>
      </c>
      <c r="I174" s="61">
        <v>4</v>
      </c>
      <c r="J174" s="61">
        <v>6</v>
      </c>
      <c r="K174" s="61">
        <v>4</v>
      </c>
      <c r="L174" s="61">
        <v>4</v>
      </c>
      <c r="M174" s="61">
        <v>6</v>
      </c>
      <c r="N174" s="61">
        <v>6</v>
      </c>
      <c r="O174" s="61">
        <v>4</v>
      </c>
      <c r="P174" s="61">
        <v>5</v>
      </c>
      <c r="Q174" s="61">
        <v>2</v>
      </c>
      <c r="R174" s="61">
        <v>4</v>
      </c>
      <c r="S174" s="61">
        <v>3</v>
      </c>
      <c r="T174" s="61">
        <v>4</v>
      </c>
      <c r="U174" s="61">
        <v>2</v>
      </c>
      <c r="V174" s="61">
        <v>6</v>
      </c>
      <c r="W174" s="61">
        <v>6</v>
      </c>
      <c r="X174" s="61">
        <v>4</v>
      </c>
      <c r="Y174" s="61">
        <v>4</v>
      </c>
      <c r="Z174" s="61">
        <v>4</v>
      </c>
    </row>
    <row r="175" spans="1:26" x14ac:dyDescent="0.3">
      <c r="A175" s="61">
        <v>6</v>
      </c>
      <c r="B175" s="61">
        <v>7</v>
      </c>
      <c r="C175" s="61">
        <v>2</v>
      </c>
      <c r="D175" s="61">
        <v>2</v>
      </c>
      <c r="E175" s="61">
        <v>2</v>
      </c>
      <c r="F175" s="61">
        <v>4</v>
      </c>
      <c r="G175" s="61">
        <v>5</v>
      </c>
      <c r="H175" s="61">
        <v>4</v>
      </c>
      <c r="I175" s="61">
        <v>2</v>
      </c>
      <c r="J175" s="61">
        <v>2</v>
      </c>
      <c r="K175" s="61">
        <v>5</v>
      </c>
      <c r="L175" s="61">
        <v>3</v>
      </c>
      <c r="M175" s="61">
        <v>6</v>
      </c>
      <c r="N175" s="61">
        <v>5</v>
      </c>
      <c r="O175" s="61">
        <v>6</v>
      </c>
      <c r="P175" s="61">
        <v>5</v>
      </c>
      <c r="Q175" s="61">
        <v>3</v>
      </c>
      <c r="R175" s="61">
        <v>4</v>
      </c>
      <c r="S175" s="61">
        <v>1</v>
      </c>
      <c r="T175" s="61">
        <v>7</v>
      </c>
      <c r="U175" s="61">
        <v>2</v>
      </c>
      <c r="V175" s="61">
        <v>6</v>
      </c>
      <c r="W175" s="61">
        <v>3</v>
      </c>
      <c r="X175" s="61">
        <v>3</v>
      </c>
      <c r="Y175" s="61">
        <v>3</v>
      </c>
      <c r="Z175" s="61">
        <v>6</v>
      </c>
    </row>
    <row r="176" spans="1:26" x14ac:dyDescent="0.3">
      <c r="A176" s="61">
        <v>4</v>
      </c>
      <c r="B176" s="61">
        <v>4</v>
      </c>
      <c r="C176" s="61">
        <v>4</v>
      </c>
      <c r="D176" s="61">
        <v>2</v>
      </c>
      <c r="E176" s="61">
        <v>3</v>
      </c>
      <c r="F176" s="61">
        <v>4</v>
      </c>
      <c r="G176" s="61">
        <v>4</v>
      </c>
      <c r="H176" s="61">
        <v>4</v>
      </c>
      <c r="I176" s="61">
        <v>3</v>
      </c>
      <c r="J176" s="61">
        <v>3</v>
      </c>
      <c r="K176" s="61">
        <v>4</v>
      </c>
      <c r="L176" s="61">
        <v>4</v>
      </c>
      <c r="M176" s="61">
        <v>5</v>
      </c>
      <c r="N176" s="61">
        <v>4</v>
      </c>
      <c r="O176" s="61">
        <v>5</v>
      </c>
      <c r="P176" s="61">
        <v>5</v>
      </c>
      <c r="Q176" s="61">
        <v>4</v>
      </c>
      <c r="R176" s="61">
        <v>4</v>
      </c>
      <c r="S176" s="61">
        <v>2</v>
      </c>
      <c r="T176" s="61">
        <v>5</v>
      </c>
      <c r="U176" s="61">
        <v>3</v>
      </c>
      <c r="V176" s="61">
        <v>5</v>
      </c>
      <c r="W176" s="61">
        <v>4</v>
      </c>
      <c r="X176" s="61">
        <v>5</v>
      </c>
      <c r="Y176" s="61">
        <v>3</v>
      </c>
      <c r="Z176" s="61">
        <v>5</v>
      </c>
    </row>
    <row r="177" spans="1:26" x14ac:dyDescent="0.3">
      <c r="A177" s="61">
        <v>2</v>
      </c>
      <c r="B177" s="61">
        <v>2</v>
      </c>
      <c r="C177" s="61">
        <v>7</v>
      </c>
      <c r="D177" s="61">
        <v>5</v>
      </c>
      <c r="E177" s="61">
        <v>5</v>
      </c>
      <c r="F177" s="61">
        <v>2</v>
      </c>
      <c r="G177" s="61">
        <v>2</v>
      </c>
      <c r="H177" s="61">
        <v>4</v>
      </c>
      <c r="I177" s="61">
        <v>3</v>
      </c>
      <c r="J177" s="61">
        <v>6</v>
      </c>
      <c r="K177" s="61">
        <v>2</v>
      </c>
      <c r="L177" s="61">
        <v>6</v>
      </c>
      <c r="M177" s="61">
        <v>4</v>
      </c>
      <c r="N177" s="61">
        <v>1</v>
      </c>
      <c r="O177" s="61">
        <v>2</v>
      </c>
      <c r="P177" s="61">
        <v>2</v>
      </c>
      <c r="Q177" s="61">
        <v>4</v>
      </c>
      <c r="R177" s="61">
        <v>6</v>
      </c>
      <c r="S177" s="61">
        <v>6</v>
      </c>
      <c r="T177" s="61">
        <v>2</v>
      </c>
      <c r="U177" s="61">
        <v>6</v>
      </c>
      <c r="V177" s="61">
        <v>3</v>
      </c>
      <c r="W177" s="61">
        <v>3</v>
      </c>
      <c r="X177" s="61">
        <v>5</v>
      </c>
      <c r="Y177" s="61">
        <v>5</v>
      </c>
      <c r="Z177" s="61">
        <v>2</v>
      </c>
    </row>
    <row r="178" spans="1:26" x14ac:dyDescent="0.3">
      <c r="A178" s="61">
        <v>6</v>
      </c>
      <c r="B178" s="61">
        <v>6</v>
      </c>
      <c r="C178" s="61">
        <v>3</v>
      </c>
      <c r="D178" s="61">
        <v>2</v>
      </c>
      <c r="E178" s="61">
        <v>3</v>
      </c>
      <c r="F178" s="61">
        <v>5</v>
      </c>
      <c r="G178" s="61">
        <v>6</v>
      </c>
      <c r="H178" s="61">
        <v>4</v>
      </c>
      <c r="I178" s="61">
        <v>3</v>
      </c>
      <c r="J178" s="61">
        <v>3</v>
      </c>
      <c r="K178" s="61">
        <v>5</v>
      </c>
      <c r="L178" s="61">
        <v>3</v>
      </c>
      <c r="M178" s="61">
        <v>6</v>
      </c>
      <c r="N178" s="61">
        <v>5</v>
      </c>
      <c r="O178" s="61">
        <v>5</v>
      </c>
      <c r="P178" s="61">
        <v>5</v>
      </c>
      <c r="Q178" s="61">
        <v>3</v>
      </c>
      <c r="R178" s="61">
        <v>4</v>
      </c>
      <c r="S178" s="61">
        <v>2</v>
      </c>
      <c r="T178" s="61">
        <v>4</v>
      </c>
      <c r="U178" s="61">
        <v>2</v>
      </c>
      <c r="V178" s="61">
        <v>5</v>
      </c>
      <c r="W178" s="61">
        <v>3</v>
      </c>
      <c r="X178" s="61">
        <v>2</v>
      </c>
      <c r="Y178" s="61">
        <v>1</v>
      </c>
      <c r="Z178" s="61">
        <v>5</v>
      </c>
    </row>
    <row r="179" spans="1:26" x14ac:dyDescent="0.3">
      <c r="A179" s="61">
        <v>6</v>
      </c>
      <c r="B179" s="61">
        <v>5</v>
      </c>
      <c r="C179" s="61">
        <v>5</v>
      </c>
      <c r="D179" s="61">
        <v>2</v>
      </c>
      <c r="E179" s="61">
        <v>2</v>
      </c>
      <c r="F179" s="61">
        <v>6</v>
      </c>
      <c r="G179" s="61">
        <v>6</v>
      </c>
      <c r="H179" s="61">
        <v>3</v>
      </c>
      <c r="I179" s="61">
        <v>2</v>
      </c>
      <c r="J179" s="61">
        <v>2</v>
      </c>
      <c r="K179" s="61">
        <v>5</v>
      </c>
      <c r="L179" s="61">
        <v>2</v>
      </c>
      <c r="M179" s="61">
        <v>6</v>
      </c>
      <c r="N179" s="61">
        <v>6</v>
      </c>
      <c r="O179" s="61">
        <v>6</v>
      </c>
      <c r="P179" s="61">
        <v>6</v>
      </c>
      <c r="Q179" s="61">
        <v>3</v>
      </c>
      <c r="R179" s="61">
        <v>3</v>
      </c>
      <c r="S179" s="61">
        <v>2</v>
      </c>
      <c r="T179" s="61">
        <v>6</v>
      </c>
      <c r="U179" s="61">
        <v>2</v>
      </c>
      <c r="V179" s="61">
        <v>6</v>
      </c>
      <c r="W179" s="61">
        <v>3</v>
      </c>
      <c r="X179" s="61">
        <v>3</v>
      </c>
      <c r="Y179" s="61">
        <v>2</v>
      </c>
      <c r="Z179" s="61">
        <v>6</v>
      </c>
    </row>
    <row r="180" spans="1:26" x14ac:dyDescent="0.3">
      <c r="A180" s="61">
        <v>6</v>
      </c>
      <c r="B180" s="61">
        <v>7</v>
      </c>
      <c r="C180" s="61">
        <v>3</v>
      </c>
      <c r="D180" s="61">
        <v>1</v>
      </c>
      <c r="E180" s="61">
        <v>1</v>
      </c>
      <c r="F180" s="61">
        <v>5</v>
      </c>
      <c r="G180" s="61">
        <v>5</v>
      </c>
      <c r="H180" s="61">
        <v>4</v>
      </c>
      <c r="I180" s="61">
        <v>4</v>
      </c>
      <c r="J180" s="61">
        <v>3</v>
      </c>
      <c r="K180" s="61">
        <v>4</v>
      </c>
      <c r="L180" s="61">
        <v>4</v>
      </c>
      <c r="M180" s="61">
        <v>7</v>
      </c>
      <c r="N180" s="61">
        <v>5</v>
      </c>
      <c r="O180" s="61">
        <v>5</v>
      </c>
      <c r="P180" s="61">
        <v>6</v>
      </c>
      <c r="Q180" s="61">
        <v>4</v>
      </c>
      <c r="R180" s="61">
        <v>4</v>
      </c>
      <c r="S180" s="61">
        <v>2</v>
      </c>
      <c r="T180" s="61">
        <v>5</v>
      </c>
      <c r="U180" s="61">
        <v>1</v>
      </c>
      <c r="V180" s="61">
        <v>6</v>
      </c>
      <c r="W180" s="61">
        <v>4</v>
      </c>
      <c r="X180" s="61">
        <v>4</v>
      </c>
      <c r="Y180" s="61">
        <v>3</v>
      </c>
      <c r="Z180" s="61">
        <v>5</v>
      </c>
    </row>
    <row r="181" spans="1:26" x14ac:dyDescent="0.3">
      <c r="A181" s="61">
        <v>6</v>
      </c>
      <c r="B181" s="61">
        <v>7</v>
      </c>
      <c r="C181" s="61">
        <v>2</v>
      </c>
      <c r="D181" s="61">
        <v>1</v>
      </c>
      <c r="E181" s="61">
        <v>2</v>
      </c>
      <c r="F181" s="61">
        <v>5</v>
      </c>
      <c r="G181" s="61">
        <v>5</v>
      </c>
      <c r="H181" s="61">
        <v>5</v>
      </c>
      <c r="I181" s="61">
        <v>5</v>
      </c>
      <c r="J181" s="61">
        <v>4</v>
      </c>
      <c r="K181" s="61">
        <v>4</v>
      </c>
      <c r="L181" s="61">
        <v>2</v>
      </c>
      <c r="M181" s="61">
        <v>4</v>
      </c>
      <c r="N181" s="61">
        <v>4</v>
      </c>
      <c r="O181" s="61">
        <v>5</v>
      </c>
      <c r="P181" s="61">
        <v>2</v>
      </c>
      <c r="Q181" s="61">
        <v>3</v>
      </c>
      <c r="R181" s="61">
        <v>4</v>
      </c>
      <c r="S181" s="61">
        <v>2</v>
      </c>
      <c r="T181" s="61">
        <v>6</v>
      </c>
      <c r="U181" s="61">
        <v>4</v>
      </c>
      <c r="V181" s="61">
        <v>6</v>
      </c>
      <c r="W181" s="61">
        <v>5</v>
      </c>
      <c r="X181" s="61">
        <v>4</v>
      </c>
      <c r="Y181" s="61">
        <v>4</v>
      </c>
      <c r="Z181" s="61">
        <v>5</v>
      </c>
    </row>
    <row r="182" spans="1:26" x14ac:dyDescent="0.3">
      <c r="A182" s="61">
        <v>7</v>
      </c>
      <c r="B182" s="61">
        <v>7</v>
      </c>
      <c r="C182" s="61">
        <v>4</v>
      </c>
      <c r="D182" s="61">
        <v>1</v>
      </c>
      <c r="E182" s="61">
        <v>1</v>
      </c>
      <c r="F182" s="61">
        <v>5</v>
      </c>
      <c r="G182" s="61">
        <v>6</v>
      </c>
      <c r="H182" s="61">
        <v>6</v>
      </c>
      <c r="I182" s="61">
        <v>1</v>
      </c>
      <c r="J182" s="61">
        <v>3</v>
      </c>
      <c r="K182" s="61">
        <v>6</v>
      </c>
      <c r="L182" s="61">
        <v>1</v>
      </c>
      <c r="M182" s="61">
        <v>7</v>
      </c>
      <c r="N182" s="61">
        <v>7</v>
      </c>
      <c r="O182" s="61">
        <v>5</v>
      </c>
      <c r="P182" s="61">
        <v>6</v>
      </c>
      <c r="Q182" s="61">
        <v>1</v>
      </c>
      <c r="R182" s="61">
        <v>2</v>
      </c>
      <c r="S182" s="61">
        <v>1</v>
      </c>
      <c r="T182" s="61">
        <v>7</v>
      </c>
      <c r="U182" s="61">
        <v>1</v>
      </c>
      <c r="V182" s="61">
        <v>7</v>
      </c>
      <c r="W182" s="61">
        <v>1</v>
      </c>
      <c r="X182" s="61">
        <v>3</v>
      </c>
      <c r="Y182" s="61">
        <v>3</v>
      </c>
      <c r="Z182" s="61">
        <v>4</v>
      </c>
    </row>
    <row r="183" spans="1:26" x14ac:dyDescent="0.3">
      <c r="A183" s="61">
        <v>6</v>
      </c>
      <c r="B183" s="61">
        <v>5</v>
      </c>
      <c r="C183" s="61">
        <v>3</v>
      </c>
      <c r="D183" s="61">
        <v>3</v>
      </c>
      <c r="E183" s="61">
        <v>2</v>
      </c>
      <c r="F183" s="61">
        <v>4</v>
      </c>
      <c r="G183" s="61">
        <v>5</v>
      </c>
      <c r="H183" s="61">
        <v>6</v>
      </c>
      <c r="I183" s="61">
        <v>2</v>
      </c>
      <c r="J183" s="61">
        <v>3</v>
      </c>
      <c r="K183" s="61">
        <v>4</v>
      </c>
      <c r="L183" s="61">
        <v>3</v>
      </c>
      <c r="M183" s="61">
        <v>4</v>
      </c>
      <c r="N183" s="61">
        <v>5</v>
      </c>
      <c r="O183" s="61">
        <v>2</v>
      </c>
      <c r="P183" s="61">
        <v>5</v>
      </c>
      <c r="Q183" s="61">
        <v>4</v>
      </c>
      <c r="R183" s="61">
        <v>4</v>
      </c>
      <c r="S183" s="61">
        <v>3</v>
      </c>
      <c r="T183" s="61">
        <v>5</v>
      </c>
      <c r="U183" s="61">
        <v>3</v>
      </c>
      <c r="V183" s="61">
        <v>6</v>
      </c>
      <c r="W183" s="61">
        <v>5</v>
      </c>
      <c r="X183" s="61">
        <v>5</v>
      </c>
      <c r="Y183" s="61">
        <v>5</v>
      </c>
      <c r="Z183" s="61">
        <v>4</v>
      </c>
    </row>
    <row r="184" spans="1:26" x14ac:dyDescent="0.3">
      <c r="A184" s="61">
        <v>5</v>
      </c>
      <c r="B184" s="61">
        <v>6</v>
      </c>
      <c r="C184" s="61">
        <v>4</v>
      </c>
      <c r="D184" s="61">
        <v>1</v>
      </c>
      <c r="E184" s="61">
        <v>2</v>
      </c>
      <c r="F184" s="61">
        <v>4</v>
      </c>
      <c r="G184" s="61">
        <v>4</v>
      </c>
      <c r="H184" s="61">
        <v>6</v>
      </c>
      <c r="I184" s="61">
        <v>3</v>
      </c>
      <c r="J184" s="61">
        <v>4</v>
      </c>
      <c r="K184" s="61">
        <v>5</v>
      </c>
      <c r="L184" s="61">
        <v>2</v>
      </c>
      <c r="M184" s="61">
        <v>7</v>
      </c>
      <c r="N184" s="61">
        <v>6</v>
      </c>
      <c r="O184" s="61">
        <v>4</v>
      </c>
      <c r="P184" s="61">
        <v>6</v>
      </c>
      <c r="Q184" s="61">
        <v>1</v>
      </c>
      <c r="R184" s="61">
        <v>4</v>
      </c>
      <c r="S184" s="61">
        <v>2</v>
      </c>
      <c r="T184" s="61">
        <v>5</v>
      </c>
      <c r="U184" s="61">
        <v>3</v>
      </c>
      <c r="V184" s="61">
        <v>6</v>
      </c>
      <c r="W184" s="61">
        <v>2</v>
      </c>
      <c r="X184" s="61">
        <v>4</v>
      </c>
      <c r="Y184" s="61">
        <v>3</v>
      </c>
      <c r="Z184" s="61">
        <v>4</v>
      </c>
    </row>
    <row r="185" spans="1:26" x14ac:dyDescent="0.3">
      <c r="A185" s="61">
        <v>7</v>
      </c>
      <c r="B185" s="61">
        <v>7</v>
      </c>
      <c r="C185" s="61">
        <v>1</v>
      </c>
      <c r="D185" s="61">
        <v>1</v>
      </c>
      <c r="E185" s="61">
        <v>1</v>
      </c>
      <c r="F185" s="61">
        <v>6</v>
      </c>
      <c r="G185" s="61">
        <v>6</v>
      </c>
      <c r="H185" s="61">
        <v>6</v>
      </c>
      <c r="I185" s="61">
        <v>2</v>
      </c>
      <c r="J185" s="61">
        <v>2</v>
      </c>
      <c r="K185" s="61">
        <v>6</v>
      </c>
      <c r="L185" s="61">
        <v>1</v>
      </c>
      <c r="M185" s="61">
        <v>7</v>
      </c>
      <c r="N185" s="61">
        <v>7</v>
      </c>
      <c r="O185" s="61">
        <v>6</v>
      </c>
      <c r="P185" s="61">
        <v>7</v>
      </c>
      <c r="Q185" s="61">
        <v>1</v>
      </c>
      <c r="R185" s="61">
        <v>2</v>
      </c>
      <c r="S185" s="61">
        <v>2</v>
      </c>
      <c r="T185" s="61">
        <v>6</v>
      </c>
      <c r="U185" s="61">
        <v>2</v>
      </c>
      <c r="V185" s="61">
        <v>6</v>
      </c>
      <c r="W185" s="61">
        <v>2</v>
      </c>
      <c r="X185" s="61">
        <v>2</v>
      </c>
      <c r="Y185" s="61">
        <v>2</v>
      </c>
      <c r="Z185" s="61">
        <v>5</v>
      </c>
    </row>
    <row r="186" spans="1:26" x14ac:dyDescent="0.3">
      <c r="A186" s="61">
        <v>7</v>
      </c>
      <c r="B186" s="61">
        <v>7</v>
      </c>
      <c r="C186" s="61">
        <v>1</v>
      </c>
      <c r="D186" s="61">
        <v>3</v>
      </c>
      <c r="E186" s="61">
        <v>4</v>
      </c>
      <c r="F186" s="61">
        <v>5</v>
      </c>
      <c r="G186" s="61">
        <v>4</v>
      </c>
      <c r="H186" s="61">
        <v>7</v>
      </c>
      <c r="I186" s="61">
        <v>5</v>
      </c>
      <c r="J186" s="61">
        <v>4</v>
      </c>
      <c r="K186" s="61">
        <v>5</v>
      </c>
      <c r="L186" s="61">
        <v>1</v>
      </c>
      <c r="M186" s="61">
        <v>5</v>
      </c>
      <c r="N186" s="61">
        <v>4</v>
      </c>
      <c r="O186" s="61">
        <v>4</v>
      </c>
      <c r="P186" s="61">
        <v>4</v>
      </c>
      <c r="Q186" s="61">
        <v>5</v>
      </c>
      <c r="R186" s="61">
        <v>3</v>
      </c>
      <c r="S186" s="61">
        <v>3</v>
      </c>
      <c r="T186" s="61">
        <v>4</v>
      </c>
      <c r="U186" s="61">
        <v>4</v>
      </c>
      <c r="V186" s="61">
        <v>4</v>
      </c>
      <c r="W186" s="61">
        <v>4</v>
      </c>
      <c r="X186" s="61">
        <v>1</v>
      </c>
      <c r="Y186" s="61">
        <v>1</v>
      </c>
      <c r="Z186" s="61">
        <v>1</v>
      </c>
    </row>
    <row r="187" spans="1:26" x14ac:dyDescent="0.3">
      <c r="A187" s="61">
        <v>6</v>
      </c>
      <c r="B187" s="61">
        <v>6</v>
      </c>
      <c r="C187" s="61">
        <v>3</v>
      </c>
      <c r="D187" s="61">
        <v>1</v>
      </c>
      <c r="E187" s="61">
        <v>1</v>
      </c>
      <c r="F187" s="61">
        <v>5</v>
      </c>
      <c r="G187" s="61">
        <v>6</v>
      </c>
      <c r="H187" s="61">
        <v>7</v>
      </c>
      <c r="I187" s="61">
        <v>2</v>
      </c>
      <c r="J187" s="61">
        <v>7</v>
      </c>
      <c r="K187" s="61">
        <v>4</v>
      </c>
      <c r="L187" s="61">
        <v>3</v>
      </c>
      <c r="M187" s="61">
        <v>5</v>
      </c>
      <c r="N187" s="61">
        <v>5</v>
      </c>
      <c r="O187" s="61">
        <v>2</v>
      </c>
      <c r="P187" s="61">
        <v>5</v>
      </c>
      <c r="Q187" s="61">
        <v>1</v>
      </c>
      <c r="R187" s="61">
        <v>3</v>
      </c>
      <c r="S187" s="61">
        <v>2</v>
      </c>
      <c r="T187" s="61">
        <v>6</v>
      </c>
      <c r="U187" s="61">
        <v>1</v>
      </c>
      <c r="V187" s="61">
        <v>7</v>
      </c>
      <c r="W187" s="61">
        <v>1</v>
      </c>
      <c r="X187" s="61">
        <v>3</v>
      </c>
      <c r="Y187" s="61">
        <v>4</v>
      </c>
      <c r="Z187" s="61">
        <v>5</v>
      </c>
    </row>
    <row r="188" spans="1:26" x14ac:dyDescent="0.3">
      <c r="A188" s="61">
        <v>7</v>
      </c>
      <c r="B188" s="61">
        <v>7</v>
      </c>
      <c r="C188" s="61">
        <v>2</v>
      </c>
      <c r="D188" s="61">
        <v>2</v>
      </c>
      <c r="E188" s="61">
        <v>2</v>
      </c>
      <c r="F188" s="61">
        <v>6</v>
      </c>
      <c r="G188" s="61">
        <v>6</v>
      </c>
      <c r="H188" s="61">
        <v>6</v>
      </c>
      <c r="I188" s="61">
        <v>2</v>
      </c>
      <c r="J188" s="61">
        <v>2</v>
      </c>
      <c r="K188" s="61">
        <v>6</v>
      </c>
      <c r="L188" s="61">
        <v>2</v>
      </c>
      <c r="M188" s="61">
        <v>6</v>
      </c>
      <c r="N188" s="61">
        <v>6</v>
      </c>
      <c r="O188" s="61">
        <v>6</v>
      </c>
      <c r="P188" s="61">
        <v>6</v>
      </c>
      <c r="Q188" s="61">
        <v>1</v>
      </c>
      <c r="R188" s="61">
        <v>2</v>
      </c>
      <c r="S188" s="61">
        <v>2</v>
      </c>
      <c r="T188" s="61">
        <v>6</v>
      </c>
      <c r="U188" s="61">
        <v>2</v>
      </c>
      <c r="V188" s="61">
        <v>6</v>
      </c>
      <c r="W188" s="61">
        <v>1</v>
      </c>
      <c r="X188" s="61">
        <v>2</v>
      </c>
      <c r="Y188" s="61">
        <v>2</v>
      </c>
      <c r="Z188" s="61">
        <v>6</v>
      </c>
    </row>
    <row r="189" spans="1:26" x14ac:dyDescent="0.3">
      <c r="A189" s="61">
        <v>6</v>
      </c>
      <c r="B189" s="61">
        <v>6</v>
      </c>
      <c r="C189" s="61">
        <v>2</v>
      </c>
      <c r="D189" s="61">
        <v>2</v>
      </c>
      <c r="E189" s="61">
        <v>2</v>
      </c>
      <c r="F189" s="61">
        <v>6</v>
      </c>
      <c r="G189" s="61">
        <v>6</v>
      </c>
      <c r="H189" s="61">
        <v>3</v>
      </c>
      <c r="I189" s="61">
        <v>1</v>
      </c>
      <c r="J189" s="61">
        <v>1</v>
      </c>
      <c r="K189" s="61">
        <v>6</v>
      </c>
      <c r="L189" s="61">
        <v>2</v>
      </c>
      <c r="M189" s="61">
        <v>6</v>
      </c>
      <c r="N189" s="61">
        <v>6</v>
      </c>
      <c r="O189" s="61">
        <v>6</v>
      </c>
      <c r="P189" s="61">
        <v>6</v>
      </c>
      <c r="Q189" s="61">
        <v>2</v>
      </c>
      <c r="R189" s="61">
        <v>2</v>
      </c>
      <c r="S189" s="61">
        <v>2</v>
      </c>
      <c r="T189" s="61">
        <v>6</v>
      </c>
      <c r="U189" s="61">
        <v>2</v>
      </c>
      <c r="V189" s="61">
        <v>6</v>
      </c>
      <c r="W189" s="61">
        <v>2</v>
      </c>
      <c r="X189" s="61">
        <v>2</v>
      </c>
      <c r="Y189" s="61">
        <v>2</v>
      </c>
      <c r="Z189" s="61">
        <v>6</v>
      </c>
    </row>
    <row r="190" spans="1:26" x14ac:dyDescent="0.3">
      <c r="A190" s="61">
        <v>6</v>
      </c>
      <c r="B190" s="61">
        <v>5</v>
      </c>
      <c r="C190" s="61">
        <v>3</v>
      </c>
      <c r="D190" s="61">
        <v>3</v>
      </c>
      <c r="E190" s="61">
        <v>2</v>
      </c>
      <c r="F190" s="61">
        <v>6</v>
      </c>
      <c r="G190" s="61">
        <v>6</v>
      </c>
      <c r="H190" s="61">
        <v>3</v>
      </c>
      <c r="I190" s="61">
        <v>2</v>
      </c>
      <c r="J190" s="61">
        <v>4</v>
      </c>
      <c r="K190" s="61">
        <v>5</v>
      </c>
      <c r="L190" s="61">
        <v>2</v>
      </c>
      <c r="M190" s="61">
        <v>6</v>
      </c>
      <c r="N190" s="61">
        <v>6</v>
      </c>
      <c r="O190" s="61">
        <v>6</v>
      </c>
      <c r="P190" s="61">
        <v>6</v>
      </c>
      <c r="Q190" s="61">
        <v>2</v>
      </c>
      <c r="R190" s="61">
        <v>4</v>
      </c>
      <c r="S190" s="61">
        <v>1</v>
      </c>
      <c r="T190" s="61">
        <v>6</v>
      </c>
      <c r="U190" s="61">
        <v>2</v>
      </c>
      <c r="V190" s="61">
        <v>6</v>
      </c>
      <c r="W190" s="61">
        <v>2</v>
      </c>
      <c r="X190" s="61">
        <v>2</v>
      </c>
      <c r="Y190" s="61">
        <v>2</v>
      </c>
      <c r="Z190" s="61">
        <v>6</v>
      </c>
    </row>
    <row r="191" spans="1:26" x14ac:dyDescent="0.3">
      <c r="A191" s="61">
        <v>5</v>
      </c>
      <c r="B191" s="61">
        <v>6</v>
      </c>
      <c r="C191" s="61">
        <v>6</v>
      </c>
      <c r="D191" s="61">
        <v>3</v>
      </c>
      <c r="E191" s="61">
        <v>2</v>
      </c>
      <c r="F191" s="61">
        <v>3</v>
      </c>
      <c r="G191" s="61">
        <v>4</v>
      </c>
      <c r="H191" s="61">
        <v>6</v>
      </c>
      <c r="I191" s="61">
        <v>2</v>
      </c>
      <c r="J191" s="61">
        <v>3</v>
      </c>
      <c r="K191" s="61">
        <v>4</v>
      </c>
      <c r="L191" s="61">
        <v>3</v>
      </c>
      <c r="M191" s="61">
        <v>6</v>
      </c>
      <c r="N191" s="61">
        <v>5</v>
      </c>
      <c r="O191" s="61">
        <v>5</v>
      </c>
      <c r="P191" s="61">
        <v>6</v>
      </c>
      <c r="Q191" s="61">
        <v>2</v>
      </c>
      <c r="R191" s="61">
        <v>3</v>
      </c>
      <c r="S191" s="61">
        <v>3</v>
      </c>
      <c r="T191" s="61">
        <v>7</v>
      </c>
      <c r="U191" s="61">
        <v>2</v>
      </c>
      <c r="V191" s="61">
        <v>7</v>
      </c>
      <c r="W191" s="61">
        <v>5</v>
      </c>
      <c r="X191" s="61">
        <v>5</v>
      </c>
      <c r="Y191" s="61">
        <v>3</v>
      </c>
      <c r="Z191" s="61">
        <v>6</v>
      </c>
    </row>
    <row r="192" spans="1:26" x14ac:dyDescent="0.3">
      <c r="A192" s="61">
        <v>6</v>
      </c>
      <c r="B192" s="61">
        <v>5</v>
      </c>
      <c r="C192" s="61">
        <v>3</v>
      </c>
      <c r="D192" s="61">
        <v>2</v>
      </c>
      <c r="E192" s="61">
        <v>1</v>
      </c>
      <c r="F192" s="61">
        <v>5</v>
      </c>
      <c r="G192" s="61">
        <v>5</v>
      </c>
      <c r="H192" s="61">
        <v>5</v>
      </c>
      <c r="I192" s="61">
        <v>1</v>
      </c>
      <c r="J192" s="61">
        <v>2</v>
      </c>
      <c r="K192" s="61">
        <v>6</v>
      </c>
      <c r="L192" s="61">
        <v>2</v>
      </c>
      <c r="M192" s="61">
        <v>6</v>
      </c>
      <c r="N192" s="61">
        <v>5</v>
      </c>
      <c r="O192" s="61">
        <v>6</v>
      </c>
      <c r="P192" s="61">
        <v>6</v>
      </c>
      <c r="Q192" s="61">
        <v>1</v>
      </c>
      <c r="R192" s="61">
        <v>3</v>
      </c>
      <c r="S192" s="61">
        <v>1</v>
      </c>
      <c r="T192" s="61">
        <v>3</v>
      </c>
      <c r="U192" s="61">
        <v>2</v>
      </c>
      <c r="V192" s="61">
        <v>6</v>
      </c>
      <c r="W192" s="61">
        <v>3</v>
      </c>
      <c r="X192" s="61">
        <v>3</v>
      </c>
      <c r="Y192" s="61">
        <v>1</v>
      </c>
      <c r="Z192" s="61">
        <v>5</v>
      </c>
    </row>
    <row r="193" spans="1:26" x14ac:dyDescent="0.3">
      <c r="A193" s="61">
        <v>5</v>
      </c>
      <c r="B193" s="61">
        <v>5</v>
      </c>
      <c r="C193" s="61">
        <v>4</v>
      </c>
      <c r="D193" s="61">
        <v>2</v>
      </c>
      <c r="E193" s="61">
        <v>2</v>
      </c>
      <c r="F193" s="61">
        <v>5</v>
      </c>
      <c r="G193" s="61">
        <v>5</v>
      </c>
      <c r="H193" s="61">
        <v>3</v>
      </c>
      <c r="I193" s="61">
        <v>3</v>
      </c>
      <c r="J193" s="61">
        <v>3</v>
      </c>
      <c r="K193" s="61">
        <v>4</v>
      </c>
      <c r="L193" s="61">
        <v>4</v>
      </c>
      <c r="M193" s="61">
        <v>5</v>
      </c>
      <c r="N193" s="61">
        <v>5</v>
      </c>
      <c r="O193" s="61">
        <v>6</v>
      </c>
      <c r="P193" s="61">
        <v>4</v>
      </c>
      <c r="Q193" s="61">
        <v>3</v>
      </c>
      <c r="R193" s="61">
        <v>4</v>
      </c>
      <c r="S193" s="61">
        <v>2</v>
      </c>
      <c r="T193" s="61">
        <v>5</v>
      </c>
      <c r="U193" s="61">
        <v>2</v>
      </c>
      <c r="V193" s="61">
        <v>6</v>
      </c>
      <c r="W193" s="61">
        <v>3</v>
      </c>
      <c r="X193" s="61">
        <v>3</v>
      </c>
      <c r="Y193" s="61">
        <v>3</v>
      </c>
      <c r="Z193" s="61">
        <v>5</v>
      </c>
    </row>
    <row r="194" spans="1:26" x14ac:dyDescent="0.3">
      <c r="A194" s="61">
        <v>6</v>
      </c>
      <c r="B194" s="61">
        <v>5</v>
      </c>
      <c r="C194" s="61">
        <v>3</v>
      </c>
      <c r="D194" s="61">
        <v>4</v>
      </c>
      <c r="E194" s="61">
        <v>2</v>
      </c>
      <c r="F194" s="61">
        <v>6</v>
      </c>
      <c r="G194" s="61">
        <v>6</v>
      </c>
      <c r="H194" s="61">
        <v>4</v>
      </c>
      <c r="I194" s="61">
        <v>2</v>
      </c>
      <c r="J194" s="61">
        <v>2</v>
      </c>
      <c r="K194" s="61">
        <v>3</v>
      </c>
      <c r="L194" s="61">
        <v>4</v>
      </c>
      <c r="M194" s="61">
        <v>3</v>
      </c>
      <c r="N194" s="61">
        <v>5</v>
      </c>
      <c r="O194" s="61">
        <v>5</v>
      </c>
      <c r="P194" s="61">
        <v>6</v>
      </c>
      <c r="Q194" s="61">
        <v>3</v>
      </c>
      <c r="R194" s="61">
        <v>4</v>
      </c>
      <c r="S194" s="61">
        <v>2</v>
      </c>
      <c r="T194" s="61">
        <v>5</v>
      </c>
      <c r="U194" s="61">
        <v>3</v>
      </c>
      <c r="V194" s="61">
        <v>7</v>
      </c>
      <c r="W194" s="61">
        <v>3</v>
      </c>
      <c r="X194" s="61">
        <v>4</v>
      </c>
      <c r="Y194" s="61">
        <v>3</v>
      </c>
      <c r="Z194" s="61">
        <v>6</v>
      </c>
    </row>
    <row r="195" spans="1:26" x14ac:dyDescent="0.3">
      <c r="A195" s="61">
        <v>7</v>
      </c>
      <c r="B195" s="61">
        <v>7</v>
      </c>
      <c r="C195" s="61">
        <v>1</v>
      </c>
      <c r="D195" s="61">
        <v>1</v>
      </c>
      <c r="E195" s="61">
        <v>1</v>
      </c>
      <c r="F195" s="61">
        <v>7</v>
      </c>
      <c r="G195" s="61">
        <v>7</v>
      </c>
      <c r="H195" s="61">
        <v>1</v>
      </c>
      <c r="I195" s="61">
        <v>1</v>
      </c>
      <c r="J195" s="61">
        <v>1</v>
      </c>
      <c r="K195" s="61">
        <v>7</v>
      </c>
      <c r="L195" s="61">
        <v>1</v>
      </c>
      <c r="M195" s="61">
        <v>7</v>
      </c>
      <c r="N195" s="61">
        <v>7</v>
      </c>
      <c r="O195" s="61">
        <v>7</v>
      </c>
      <c r="P195" s="61">
        <v>7</v>
      </c>
      <c r="Q195" s="61">
        <v>1</v>
      </c>
      <c r="R195" s="61">
        <v>1</v>
      </c>
      <c r="S195" s="61">
        <v>1</v>
      </c>
      <c r="T195" s="61">
        <v>7</v>
      </c>
      <c r="U195" s="61">
        <v>1</v>
      </c>
      <c r="V195" s="61">
        <v>7</v>
      </c>
      <c r="W195" s="61">
        <v>1</v>
      </c>
      <c r="X195" s="61">
        <v>1</v>
      </c>
      <c r="Y195" s="61">
        <v>1</v>
      </c>
      <c r="Z195" s="61">
        <v>7</v>
      </c>
    </row>
    <row r="196" spans="1:26" x14ac:dyDescent="0.3">
      <c r="A196" s="61">
        <v>6</v>
      </c>
      <c r="B196" s="61">
        <v>5</v>
      </c>
      <c r="C196" s="61">
        <v>3</v>
      </c>
      <c r="D196" s="61">
        <v>2</v>
      </c>
      <c r="E196" s="61">
        <v>3</v>
      </c>
      <c r="F196" s="61">
        <v>5</v>
      </c>
      <c r="G196" s="61">
        <v>5</v>
      </c>
      <c r="H196" s="61">
        <v>6</v>
      </c>
      <c r="I196" s="61">
        <v>3</v>
      </c>
      <c r="J196" s="61">
        <v>5</v>
      </c>
      <c r="K196" s="61">
        <v>6</v>
      </c>
      <c r="L196" s="61">
        <v>2</v>
      </c>
      <c r="M196" s="61">
        <v>6</v>
      </c>
      <c r="N196" s="61">
        <v>6</v>
      </c>
      <c r="O196" s="61">
        <v>2</v>
      </c>
      <c r="P196" s="61">
        <v>6</v>
      </c>
      <c r="Q196" s="61">
        <v>2</v>
      </c>
      <c r="R196" s="61">
        <v>4</v>
      </c>
      <c r="S196" s="61">
        <v>2</v>
      </c>
      <c r="T196" s="61">
        <v>5</v>
      </c>
      <c r="U196" s="61">
        <v>3</v>
      </c>
      <c r="V196" s="61">
        <v>6</v>
      </c>
      <c r="W196" s="61">
        <v>2</v>
      </c>
      <c r="X196" s="61">
        <v>2</v>
      </c>
      <c r="Y196" s="61">
        <v>3</v>
      </c>
      <c r="Z196" s="61">
        <v>4</v>
      </c>
    </row>
    <row r="197" spans="1:26" x14ac:dyDescent="0.3">
      <c r="A197" s="61">
        <v>6</v>
      </c>
      <c r="B197" s="61">
        <v>5</v>
      </c>
      <c r="C197" s="61">
        <v>4</v>
      </c>
      <c r="D197" s="61">
        <v>2</v>
      </c>
      <c r="E197" s="61">
        <v>1</v>
      </c>
      <c r="F197" s="61">
        <v>6</v>
      </c>
      <c r="G197" s="61">
        <v>7</v>
      </c>
      <c r="H197" s="61">
        <v>2</v>
      </c>
      <c r="I197" s="61">
        <v>1</v>
      </c>
      <c r="J197" s="61">
        <v>1</v>
      </c>
      <c r="K197" s="61">
        <v>4</v>
      </c>
      <c r="L197" s="61">
        <v>5</v>
      </c>
      <c r="M197" s="61">
        <v>6</v>
      </c>
      <c r="N197" s="61">
        <v>4</v>
      </c>
      <c r="O197" s="61">
        <v>6</v>
      </c>
      <c r="P197" s="61">
        <v>6</v>
      </c>
      <c r="Q197" s="61">
        <v>2</v>
      </c>
      <c r="R197" s="61">
        <v>4</v>
      </c>
      <c r="S197" s="61">
        <v>1</v>
      </c>
      <c r="T197" s="61">
        <v>7</v>
      </c>
      <c r="U197" s="61">
        <v>1</v>
      </c>
      <c r="V197" s="61">
        <v>7</v>
      </c>
      <c r="W197" s="61">
        <v>5</v>
      </c>
      <c r="X197" s="61">
        <v>3</v>
      </c>
      <c r="Y197" s="61">
        <v>4</v>
      </c>
      <c r="Z197" s="61">
        <v>6</v>
      </c>
    </row>
    <row r="198" spans="1:26" x14ac:dyDescent="0.3">
      <c r="A198" s="61">
        <v>7</v>
      </c>
      <c r="B198" s="61">
        <v>7</v>
      </c>
      <c r="C198" s="61">
        <v>2</v>
      </c>
      <c r="D198" s="61">
        <v>1</v>
      </c>
      <c r="E198" s="61">
        <v>1</v>
      </c>
      <c r="F198" s="61">
        <v>6</v>
      </c>
      <c r="G198" s="61">
        <v>6</v>
      </c>
      <c r="H198" s="61">
        <v>4</v>
      </c>
      <c r="I198" s="61">
        <v>2</v>
      </c>
      <c r="J198" s="61">
        <v>1</v>
      </c>
      <c r="K198" s="61">
        <v>6</v>
      </c>
      <c r="L198" s="61">
        <v>1</v>
      </c>
      <c r="M198" s="61">
        <v>7</v>
      </c>
      <c r="N198" s="61">
        <v>7</v>
      </c>
      <c r="O198" s="61">
        <v>5</v>
      </c>
      <c r="P198" s="61">
        <v>7</v>
      </c>
      <c r="Q198" s="61">
        <v>1</v>
      </c>
      <c r="R198" s="61">
        <v>2</v>
      </c>
      <c r="S198" s="61">
        <v>1</v>
      </c>
      <c r="T198" s="61">
        <v>7</v>
      </c>
      <c r="U198" s="61">
        <v>1</v>
      </c>
      <c r="V198" s="61">
        <v>7</v>
      </c>
      <c r="W198" s="61">
        <v>1</v>
      </c>
      <c r="X198" s="61">
        <v>3</v>
      </c>
      <c r="Y198" s="61">
        <v>1</v>
      </c>
      <c r="Z198" s="61">
        <v>7</v>
      </c>
    </row>
    <row r="199" spans="1:26" x14ac:dyDescent="0.3">
      <c r="A199" s="61">
        <v>6</v>
      </c>
      <c r="B199" s="61">
        <v>5</v>
      </c>
      <c r="C199" s="61">
        <v>3</v>
      </c>
      <c r="D199" s="61">
        <v>2</v>
      </c>
      <c r="E199" s="61">
        <v>2</v>
      </c>
      <c r="F199" s="61">
        <v>6</v>
      </c>
      <c r="G199" s="61">
        <v>5</v>
      </c>
      <c r="H199" s="61">
        <v>4</v>
      </c>
      <c r="I199" s="61">
        <v>2</v>
      </c>
      <c r="J199" s="61">
        <v>5</v>
      </c>
      <c r="K199" s="61">
        <v>6</v>
      </c>
      <c r="L199" s="61">
        <v>3</v>
      </c>
      <c r="M199" s="61">
        <v>6</v>
      </c>
      <c r="N199" s="61">
        <v>5</v>
      </c>
      <c r="O199" s="61">
        <v>6</v>
      </c>
      <c r="P199" s="61">
        <v>6</v>
      </c>
      <c r="Q199" s="61">
        <v>2</v>
      </c>
      <c r="R199" s="61">
        <v>3</v>
      </c>
      <c r="S199" s="61">
        <v>2</v>
      </c>
      <c r="T199" s="61">
        <v>6</v>
      </c>
      <c r="U199" s="61">
        <v>2</v>
      </c>
      <c r="V199" s="61">
        <v>5</v>
      </c>
      <c r="W199" s="61">
        <v>2</v>
      </c>
      <c r="X199" s="61">
        <v>3</v>
      </c>
      <c r="Y199" s="61">
        <v>4</v>
      </c>
      <c r="Z199" s="61">
        <v>6</v>
      </c>
    </row>
    <row r="200" spans="1:26" x14ac:dyDescent="0.3">
      <c r="A200" s="61">
        <v>5</v>
      </c>
      <c r="B200" s="61">
        <v>6</v>
      </c>
      <c r="C200" s="61">
        <v>5</v>
      </c>
      <c r="D200" s="61">
        <v>3</v>
      </c>
      <c r="E200" s="61">
        <v>2</v>
      </c>
      <c r="F200" s="61">
        <v>4</v>
      </c>
      <c r="G200" s="61">
        <v>4</v>
      </c>
      <c r="H200" s="61">
        <v>5</v>
      </c>
      <c r="I200" s="61">
        <v>5</v>
      </c>
      <c r="J200" s="61">
        <v>5</v>
      </c>
      <c r="K200" s="61">
        <v>3</v>
      </c>
      <c r="L200" s="61">
        <v>4</v>
      </c>
      <c r="M200" s="61">
        <v>5</v>
      </c>
      <c r="N200" s="61">
        <v>3</v>
      </c>
      <c r="O200" s="61">
        <v>4</v>
      </c>
      <c r="P200" s="61">
        <v>4</v>
      </c>
      <c r="Q200" s="61">
        <v>3</v>
      </c>
      <c r="R200" s="61">
        <v>4</v>
      </c>
      <c r="S200" s="61">
        <v>2</v>
      </c>
      <c r="T200" s="61">
        <v>5</v>
      </c>
      <c r="U200" s="61">
        <v>3</v>
      </c>
      <c r="V200" s="61">
        <v>6</v>
      </c>
      <c r="W200" s="61">
        <v>3</v>
      </c>
      <c r="X200" s="61">
        <v>3</v>
      </c>
      <c r="Y200" s="61">
        <v>4</v>
      </c>
      <c r="Z200" s="61">
        <v>4</v>
      </c>
    </row>
    <row r="201" spans="1:26" x14ac:dyDescent="0.3">
      <c r="A201" s="61">
        <v>6</v>
      </c>
      <c r="B201" s="61">
        <v>7</v>
      </c>
      <c r="C201" s="61">
        <v>4</v>
      </c>
      <c r="D201" s="61">
        <v>6</v>
      </c>
      <c r="E201" s="61">
        <v>4</v>
      </c>
      <c r="F201" s="61">
        <v>4</v>
      </c>
      <c r="G201" s="61">
        <v>4</v>
      </c>
      <c r="H201" s="61">
        <v>4</v>
      </c>
      <c r="I201" s="61">
        <v>4</v>
      </c>
      <c r="J201" s="61">
        <v>5</v>
      </c>
      <c r="K201" s="61">
        <v>4</v>
      </c>
      <c r="L201" s="61">
        <v>1</v>
      </c>
      <c r="M201" s="61">
        <v>7</v>
      </c>
      <c r="N201" s="61">
        <v>7</v>
      </c>
      <c r="O201" s="61">
        <v>6</v>
      </c>
      <c r="P201" s="61">
        <v>7</v>
      </c>
      <c r="Q201" s="61">
        <v>1</v>
      </c>
      <c r="R201" s="61">
        <v>4</v>
      </c>
      <c r="S201" s="61">
        <v>1</v>
      </c>
      <c r="T201" s="61">
        <v>6</v>
      </c>
      <c r="U201" s="61">
        <v>7</v>
      </c>
      <c r="V201" s="61">
        <v>7</v>
      </c>
      <c r="W201" s="61">
        <v>6</v>
      </c>
      <c r="X201" s="61">
        <v>5</v>
      </c>
      <c r="Y201" s="61">
        <v>4</v>
      </c>
      <c r="Z201" s="61">
        <v>4</v>
      </c>
    </row>
    <row r="202" spans="1:26" x14ac:dyDescent="0.3">
      <c r="A202" s="61">
        <v>5</v>
      </c>
      <c r="B202" s="61">
        <v>6</v>
      </c>
      <c r="C202" s="61">
        <v>3</v>
      </c>
      <c r="D202" s="61">
        <v>1</v>
      </c>
      <c r="E202" s="61">
        <v>3</v>
      </c>
      <c r="F202" s="61">
        <v>6</v>
      </c>
      <c r="G202" s="61">
        <v>5</v>
      </c>
      <c r="H202" s="61">
        <v>6</v>
      </c>
      <c r="I202" s="61">
        <v>3</v>
      </c>
      <c r="J202" s="61">
        <v>4</v>
      </c>
      <c r="K202" s="61">
        <v>5</v>
      </c>
      <c r="L202" s="61">
        <v>2</v>
      </c>
      <c r="M202" s="61">
        <v>6</v>
      </c>
      <c r="N202" s="61">
        <v>6</v>
      </c>
      <c r="O202" s="61">
        <v>5</v>
      </c>
      <c r="P202" s="61">
        <v>6</v>
      </c>
      <c r="Q202" s="61">
        <v>3</v>
      </c>
      <c r="R202" s="61">
        <v>3</v>
      </c>
      <c r="S202" s="61">
        <v>2</v>
      </c>
      <c r="T202" s="61">
        <v>6</v>
      </c>
      <c r="U202" s="61">
        <v>2</v>
      </c>
      <c r="V202" s="61">
        <v>6</v>
      </c>
      <c r="W202" s="61">
        <v>4</v>
      </c>
      <c r="X202" s="61">
        <v>3</v>
      </c>
      <c r="Y202" s="61">
        <v>2</v>
      </c>
      <c r="Z202" s="61">
        <v>3</v>
      </c>
    </row>
    <row r="203" spans="1:26" x14ac:dyDescent="0.3">
      <c r="A203" s="61">
        <v>6</v>
      </c>
      <c r="B203" s="61">
        <v>6</v>
      </c>
      <c r="C203" s="61">
        <v>4</v>
      </c>
      <c r="D203" s="61">
        <v>5</v>
      </c>
      <c r="E203" s="61">
        <v>6</v>
      </c>
      <c r="F203" s="61">
        <v>6</v>
      </c>
      <c r="G203" s="61">
        <v>6</v>
      </c>
      <c r="H203" s="61">
        <v>6</v>
      </c>
      <c r="I203" s="61">
        <v>3</v>
      </c>
      <c r="J203" s="61">
        <v>3</v>
      </c>
      <c r="K203" s="61">
        <v>5</v>
      </c>
      <c r="L203" s="61">
        <v>2</v>
      </c>
      <c r="M203" s="61">
        <v>4</v>
      </c>
      <c r="N203" s="61">
        <v>5</v>
      </c>
      <c r="O203" s="61">
        <v>6</v>
      </c>
      <c r="P203" s="61">
        <v>5</v>
      </c>
      <c r="Q203" s="61">
        <v>3</v>
      </c>
      <c r="R203" s="61">
        <v>4</v>
      </c>
      <c r="S203" s="61">
        <v>6</v>
      </c>
      <c r="T203" s="61">
        <v>6</v>
      </c>
      <c r="U203" s="61">
        <v>3</v>
      </c>
      <c r="V203" s="61">
        <v>6</v>
      </c>
      <c r="W203" s="61">
        <v>6</v>
      </c>
      <c r="X203" s="61">
        <v>3</v>
      </c>
      <c r="Y203" s="61">
        <v>4</v>
      </c>
      <c r="Z203" s="61">
        <v>6</v>
      </c>
    </row>
    <row r="204" spans="1:26" x14ac:dyDescent="0.3">
      <c r="A204" s="61">
        <v>5</v>
      </c>
      <c r="B204" s="61">
        <v>6</v>
      </c>
      <c r="C204" s="61">
        <v>4</v>
      </c>
      <c r="D204" s="61">
        <v>2</v>
      </c>
      <c r="E204" s="61">
        <v>2</v>
      </c>
      <c r="F204" s="61">
        <v>4</v>
      </c>
      <c r="G204" s="61">
        <v>5</v>
      </c>
      <c r="H204" s="61">
        <v>6</v>
      </c>
      <c r="I204" s="61">
        <v>2</v>
      </c>
      <c r="J204" s="61">
        <v>4</v>
      </c>
      <c r="K204" s="61">
        <v>5</v>
      </c>
      <c r="L204" s="61">
        <v>2</v>
      </c>
      <c r="M204" s="61">
        <v>6</v>
      </c>
      <c r="N204" s="61">
        <v>6</v>
      </c>
      <c r="O204" s="61">
        <v>4</v>
      </c>
      <c r="P204" s="61">
        <v>6</v>
      </c>
      <c r="Q204" s="61">
        <v>2</v>
      </c>
      <c r="R204" s="61">
        <v>3</v>
      </c>
      <c r="S204" s="61">
        <v>2</v>
      </c>
      <c r="T204" s="61">
        <v>6</v>
      </c>
      <c r="U204" s="61">
        <v>3</v>
      </c>
      <c r="V204" s="61">
        <v>6</v>
      </c>
      <c r="W204" s="61">
        <v>2</v>
      </c>
      <c r="X204" s="61">
        <v>4</v>
      </c>
      <c r="Y204" s="61">
        <v>3</v>
      </c>
      <c r="Z204" s="61">
        <v>2</v>
      </c>
    </row>
    <row r="205" spans="1:26" x14ac:dyDescent="0.3">
      <c r="A205" s="61">
        <v>2</v>
      </c>
      <c r="B205" s="61">
        <v>2</v>
      </c>
      <c r="C205" s="61">
        <v>5</v>
      </c>
      <c r="D205" s="61">
        <v>5</v>
      </c>
      <c r="E205" s="61">
        <v>6</v>
      </c>
      <c r="F205" s="61">
        <v>3</v>
      </c>
      <c r="G205" s="61">
        <v>3</v>
      </c>
      <c r="H205" s="61">
        <v>3</v>
      </c>
      <c r="I205" s="61">
        <v>5</v>
      </c>
      <c r="J205" s="61">
        <v>5</v>
      </c>
      <c r="K205" s="61">
        <v>3</v>
      </c>
      <c r="L205" s="61">
        <v>5</v>
      </c>
      <c r="M205" s="61">
        <v>2</v>
      </c>
      <c r="N205" s="61">
        <v>2</v>
      </c>
      <c r="O205" s="61">
        <v>3</v>
      </c>
      <c r="P205" s="61">
        <v>2</v>
      </c>
      <c r="Q205" s="61">
        <v>5</v>
      </c>
      <c r="R205" s="61">
        <v>1</v>
      </c>
      <c r="S205" s="61">
        <v>5</v>
      </c>
      <c r="T205" s="61">
        <v>2</v>
      </c>
      <c r="U205" s="61">
        <v>2</v>
      </c>
      <c r="V205" s="61">
        <v>2</v>
      </c>
      <c r="W205" s="61">
        <v>5</v>
      </c>
      <c r="X205" s="61">
        <v>4</v>
      </c>
      <c r="Y205" s="61">
        <v>3</v>
      </c>
      <c r="Z205" s="61">
        <v>3</v>
      </c>
    </row>
    <row r="206" spans="1:26" x14ac:dyDescent="0.3">
      <c r="A206" s="61">
        <v>3</v>
      </c>
      <c r="B206" s="61">
        <v>5</v>
      </c>
      <c r="C206" s="61">
        <v>2</v>
      </c>
      <c r="D206" s="61">
        <v>2</v>
      </c>
      <c r="E206" s="61">
        <v>2</v>
      </c>
      <c r="F206" s="61">
        <v>5</v>
      </c>
      <c r="G206" s="61">
        <v>3</v>
      </c>
      <c r="H206" s="61">
        <v>5</v>
      </c>
      <c r="I206" s="61">
        <v>2</v>
      </c>
      <c r="J206" s="61">
        <v>4</v>
      </c>
      <c r="K206" s="61">
        <v>4</v>
      </c>
      <c r="L206" s="61">
        <v>3</v>
      </c>
      <c r="M206" s="61">
        <v>5</v>
      </c>
      <c r="N206" s="61">
        <v>5</v>
      </c>
      <c r="O206" s="61">
        <v>5</v>
      </c>
      <c r="P206" s="61">
        <v>5</v>
      </c>
      <c r="Q206" s="61">
        <v>2</v>
      </c>
      <c r="R206" s="61">
        <v>4</v>
      </c>
      <c r="S206" s="61">
        <v>2</v>
      </c>
      <c r="T206" s="61">
        <v>5</v>
      </c>
      <c r="U206" s="61">
        <v>5</v>
      </c>
      <c r="V206" s="61">
        <v>5</v>
      </c>
      <c r="W206" s="61">
        <v>3</v>
      </c>
      <c r="X206" s="61">
        <v>3</v>
      </c>
      <c r="Y206" s="61">
        <v>3</v>
      </c>
      <c r="Z206" s="61">
        <v>5</v>
      </c>
    </row>
    <row r="207" spans="1:26" x14ac:dyDescent="0.3">
      <c r="A207" s="61">
        <v>6</v>
      </c>
      <c r="B207" s="61">
        <v>6</v>
      </c>
      <c r="C207" s="61">
        <v>4</v>
      </c>
      <c r="D207" s="61">
        <v>2</v>
      </c>
      <c r="E207" s="61">
        <v>1</v>
      </c>
      <c r="F207" s="61">
        <v>4</v>
      </c>
      <c r="G207" s="61">
        <v>4</v>
      </c>
      <c r="H207" s="61">
        <v>6</v>
      </c>
      <c r="I207" s="61">
        <v>2</v>
      </c>
      <c r="J207" s="61">
        <v>3</v>
      </c>
      <c r="K207" s="61">
        <v>4</v>
      </c>
      <c r="L207" s="61">
        <v>1</v>
      </c>
      <c r="M207" s="61">
        <v>6</v>
      </c>
      <c r="N207" s="61">
        <v>6</v>
      </c>
      <c r="O207" s="61">
        <v>5</v>
      </c>
      <c r="P207" s="61">
        <v>6</v>
      </c>
      <c r="Q207" s="61">
        <v>2</v>
      </c>
      <c r="R207" s="61">
        <v>4</v>
      </c>
      <c r="S207" s="61">
        <v>1</v>
      </c>
      <c r="T207" s="61">
        <v>7</v>
      </c>
      <c r="U207" s="61">
        <v>2</v>
      </c>
      <c r="V207" s="61">
        <v>7</v>
      </c>
      <c r="W207" s="61">
        <v>3</v>
      </c>
      <c r="X207" s="61">
        <v>4</v>
      </c>
      <c r="Y207" s="61">
        <v>2</v>
      </c>
      <c r="Z207" s="61">
        <v>5</v>
      </c>
    </row>
    <row r="208" spans="1:26" x14ac:dyDescent="0.3">
      <c r="A208" s="61">
        <v>6</v>
      </c>
      <c r="B208" s="61">
        <v>6</v>
      </c>
      <c r="C208" s="61">
        <v>3</v>
      </c>
      <c r="D208" s="61">
        <v>2</v>
      </c>
      <c r="E208" s="61">
        <v>2</v>
      </c>
      <c r="F208" s="61">
        <v>4</v>
      </c>
      <c r="G208" s="61">
        <v>4</v>
      </c>
      <c r="H208" s="61">
        <v>6</v>
      </c>
      <c r="I208" s="61">
        <v>3</v>
      </c>
      <c r="J208" s="61">
        <v>4</v>
      </c>
      <c r="K208" s="61">
        <v>5</v>
      </c>
      <c r="L208" s="61">
        <v>2</v>
      </c>
      <c r="M208" s="61">
        <v>6</v>
      </c>
      <c r="N208" s="61">
        <v>6</v>
      </c>
      <c r="O208" s="61">
        <v>5</v>
      </c>
      <c r="P208" s="61">
        <v>4</v>
      </c>
      <c r="Q208" s="61">
        <v>3</v>
      </c>
      <c r="R208" s="61">
        <v>3</v>
      </c>
      <c r="S208" s="61">
        <v>2</v>
      </c>
      <c r="T208" s="61">
        <v>5</v>
      </c>
      <c r="U208" s="61">
        <v>3</v>
      </c>
      <c r="V208" s="61">
        <v>6</v>
      </c>
      <c r="W208" s="61">
        <v>5</v>
      </c>
      <c r="X208" s="61">
        <v>2</v>
      </c>
      <c r="Y208" s="61">
        <v>2</v>
      </c>
      <c r="Z208" s="61">
        <v>4</v>
      </c>
    </row>
    <row r="209" spans="1:26" x14ac:dyDescent="0.3">
      <c r="A209" s="61">
        <v>4</v>
      </c>
      <c r="B209" s="61">
        <v>6</v>
      </c>
      <c r="C209" s="61">
        <v>5</v>
      </c>
      <c r="D209" s="61">
        <v>6</v>
      </c>
      <c r="E209" s="61">
        <v>5</v>
      </c>
      <c r="F209" s="61">
        <v>4</v>
      </c>
      <c r="G209" s="61">
        <v>5</v>
      </c>
      <c r="H209" s="61">
        <v>5</v>
      </c>
      <c r="I209" s="61">
        <v>5</v>
      </c>
      <c r="J209" s="61">
        <v>4</v>
      </c>
      <c r="K209" s="61">
        <v>5</v>
      </c>
      <c r="L209" s="61">
        <v>2</v>
      </c>
      <c r="M209" s="61">
        <v>6</v>
      </c>
      <c r="N209" s="61">
        <v>5</v>
      </c>
      <c r="O209" s="61">
        <v>5</v>
      </c>
      <c r="P209" s="61">
        <v>5</v>
      </c>
      <c r="Q209" s="61">
        <v>2</v>
      </c>
      <c r="R209" s="61">
        <v>4</v>
      </c>
      <c r="S209" s="61">
        <v>2</v>
      </c>
      <c r="T209" s="61">
        <v>5</v>
      </c>
      <c r="U209" s="61">
        <v>2</v>
      </c>
      <c r="V209" s="61">
        <v>5</v>
      </c>
      <c r="W209" s="61">
        <v>2</v>
      </c>
      <c r="X209" s="61">
        <v>3</v>
      </c>
      <c r="Y209" s="61">
        <v>2</v>
      </c>
      <c r="Z209" s="61">
        <v>4</v>
      </c>
    </row>
    <row r="210" spans="1:26" x14ac:dyDescent="0.3">
      <c r="A210" s="61">
        <v>6</v>
      </c>
      <c r="B210" s="61">
        <v>6</v>
      </c>
      <c r="C210" s="61">
        <v>3</v>
      </c>
      <c r="D210" s="61">
        <v>2</v>
      </c>
      <c r="E210" s="61">
        <v>1</v>
      </c>
      <c r="F210" s="61">
        <v>5</v>
      </c>
      <c r="G210" s="61">
        <v>5</v>
      </c>
      <c r="H210" s="61">
        <v>4</v>
      </c>
      <c r="I210" s="61">
        <v>2</v>
      </c>
      <c r="J210" s="61">
        <v>2</v>
      </c>
      <c r="K210" s="61">
        <v>7</v>
      </c>
      <c r="L210" s="61">
        <v>5</v>
      </c>
      <c r="M210" s="61">
        <v>6</v>
      </c>
      <c r="N210" s="61">
        <v>5</v>
      </c>
      <c r="O210" s="61">
        <v>6</v>
      </c>
      <c r="P210" s="61">
        <v>6</v>
      </c>
      <c r="Q210" s="61">
        <v>6</v>
      </c>
      <c r="R210" s="61">
        <v>5</v>
      </c>
      <c r="S210" s="61">
        <v>2</v>
      </c>
      <c r="T210" s="61">
        <v>7</v>
      </c>
      <c r="U210" s="61">
        <v>6</v>
      </c>
      <c r="V210" s="61">
        <v>5</v>
      </c>
      <c r="W210" s="61">
        <v>2</v>
      </c>
      <c r="X210" s="61">
        <v>3</v>
      </c>
      <c r="Y210" s="61">
        <v>2</v>
      </c>
      <c r="Z210" s="61">
        <v>6</v>
      </c>
    </row>
    <row r="211" spans="1:26" x14ac:dyDescent="0.3">
      <c r="A211" s="61">
        <v>5</v>
      </c>
      <c r="B211" s="61">
        <v>3</v>
      </c>
      <c r="C211" s="61">
        <v>5</v>
      </c>
      <c r="D211" s="61">
        <v>3</v>
      </c>
      <c r="E211" s="61">
        <v>4</v>
      </c>
      <c r="F211" s="61">
        <v>4</v>
      </c>
      <c r="G211" s="61">
        <v>4</v>
      </c>
      <c r="H211" s="61">
        <v>3</v>
      </c>
      <c r="I211" s="61">
        <v>5</v>
      </c>
      <c r="J211" s="61">
        <v>5</v>
      </c>
      <c r="K211" s="61">
        <v>3</v>
      </c>
      <c r="L211" s="61">
        <v>4</v>
      </c>
      <c r="M211" s="61">
        <v>5</v>
      </c>
      <c r="N211" s="61">
        <v>5</v>
      </c>
      <c r="O211" s="61">
        <v>3</v>
      </c>
      <c r="P211" s="61">
        <v>4</v>
      </c>
      <c r="Q211" s="61">
        <v>5</v>
      </c>
      <c r="R211" s="61">
        <v>5</v>
      </c>
      <c r="S211" s="61">
        <v>5</v>
      </c>
      <c r="T211" s="61">
        <v>3</v>
      </c>
      <c r="U211" s="61">
        <v>5</v>
      </c>
      <c r="V211" s="61">
        <v>4</v>
      </c>
      <c r="W211" s="61">
        <v>7</v>
      </c>
      <c r="X211" s="61">
        <v>5</v>
      </c>
      <c r="Y211" s="61">
        <v>6</v>
      </c>
      <c r="Z211" s="61">
        <v>3</v>
      </c>
    </row>
    <row r="212" spans="1:26" x14ac:dyDescent="0.3">
      <c r="A212" s="61">
        <v>5</v>
      </c>
      <c r="B212" s="61">
        <v>5</v>
      </c>
      <c r="C212" s="61">
        <v>6</v>
      </c>
      <c r="D212" s="61">
        <v>5</v>
      </c>
      <c r="E212" s="61">
        <v>5</v>
      </c>
      <c r="F212" s="61">
        <v>4</v>
      </c>
      <c r="G212" s="61">
        <v>4</v>
      </c>
      <c r="H212" s="61">
        <v>4</v>
      </c>
      <c r="I212" s="61">
        <v>5</v>
      </c>
      <c r="J212" s="61">
        <v>5</v>
      </c>
      <c r="K212" s="61">
        <v>4</v>
      </c>
      <c r="L212" s="61">
        <v>4</v>
      </c>
      <c r="M212" s="61">
        <v>4</v>
      </c>
      <c r="N212" s="61">
        <v>4</v>
      </c>
      <c r="O212" s="61">
        <v>4</v>
      </c>
      <c r="P212" s="61">
        <v>3</v>
      </c>
      <c r="Q212" s="61">
        <v>6</v>
      </c>
      <c r="R212" s="61">
        <v>4</v>
      </c>
      <c r="S212" s="61">
        <v>4</v>
      </c>
      <c r="T212" s="61">
        <v>4</v>
      </c>
      <c r="U212" s="61">
        <v>3</v>
      </c>
      <c r="V212" s="61">
        <v>5</v>
      </c>
      <c r="W212" s="61">
        <v>5</v>
      </c>
      <c r="X212" s="61">
        <v>4</v>
      </c>
      <c r="Y212" s="61">
        <v>4</v>
      </c>
      <c r="Z212" s="61">
        <v>5</v>
      </c>
    </row>
    <row r="213" spans="1:26" x14ac:dyDescent="0.3">
      <c r="A213" s="61">
        <v>6</v>
      </c>
      <c r="B213" s="61">
        <v>6</v>
      </c>
      <c r="C213" s="61">
        <v>1</v>
      </c>
      <c r="D213" s="61">
        <v>1</v>
      </c>
      <c r="E213" s="61">
        <v>1</v>
      </c>
      <c r="F213" s="61">
        <v>7</v>
      </c>
      <c r="G213" s="61">
        <v>6</v>
      </c>
      <c r="H213" s="61">
        <v>3</v>
      </c>
      <c r="I213" s="61">
        <v>2</v>
      </c>
      <c r="J213" s="61">
        <v>1</v>
      </c>
      <c r="K213" s="61">
        <v>6</v>
      </c>
      <c r="L213" s="61">
        <v>1</v>
      </c>
      <c r="M213" s="61">
        <v>6</v>
      </c>
      <c r="N213" s="61">
        <v>6</v>
      </c>
      <c r="O213" s="61">
        <v>6</v>
      </c>
      <c r="P213" s="61">
        <v>6</v>
      </c>
      <c r="Q213" s="61">
        <v>2</v>
      </c>
      <c r="R213" s="61">
        <v>1</v>
      </c>
      <c r="S213" s="61">
        <v>1</v>
      </c>
      <c r="T213" s="61">
        <v>6</v>
      </c>
      <c r="U213" s="61">
        <v>1</v>
      </c>
      <c r="V213" s="61">
        <v>6</v>
      </c>
      <c r="W213" s="61">
        <v>1</v>
      </c>
      <c r="X213" s="61">
        <v>1</v>
      </c>
      <c r="Y213" s="61">
        <v>1</v>
      </c>
      <c r="Z213" s="61">
        <v>7</v>
      </c>
    </row>
    <row r="214" spans="1:26" x14ac:dyDescent="0.3">
      <c r="A214" s="61">
        <v>6</v>
      </c>
      <c r="B214" s="61">
        <v>6</v>
      </c>
      <c r="C214" s="61">
        <v>4</v>
      </c>
      <c r="D214" s="61">
        <v>2</v>
      </c>
      <c r="E214" s="61">
        <v>3</v>
      </c>
      <c r="F214" s="61">
        <v>5</v>
      </c>
      <c r="G214" s="61">
        <v>5</v>
      </c>
      <c r="H214" s="61">
        <v>4</v>
      </c>
      <c r="I214" s="61">
        <v>2</v>
      </c>
      <c r="J214" s="61">
        <v>3</v>
      </c>
      <c r="K214" s="61">
        <v>5</v>
      </c>
      <c r="L214" s="61">
        <v>2</v>
      </c>
      <c r="M214" s="61">
        <v>6</v>
      </c>
      <c r="N214" s="61">
        <v>6</v>
      </c>
      <c r="O214" s="61">
        <v>5</v>
      </c>
      <c r="P214" s="61">
        <v>5</v>
      </c>
      <c r="Q214" s="61">
        <v>3</v>
      </c>
      <c r="R214" s="61">
        <v>3</v>
      </c>
      <c r="S214" s="61">
        <v>3</v>
      </c>
      <c r="T214" s="61">
        <v>6</v>
      </c>
      <c r="U214" s="61">
        <v>3</v>
      </c>
      <c r="V214" s="61">
        <v>6</v>
      </c>
      <c r="W214" s="61">
        <v>2</v>
      </c>
      <c r="X214" s="61">
        <v>3</v>
      </c>
      <c r="Y214" s="61">
        <v>3</v>
      </c>
      <c r="Z214" s="61">
        <v>6</v>
      </c>
    </row>
    <row r="215" spans="1:26" x14ac:dyDescent="0.3">
      <c r="A215" s="61">
        <v>3</v>
      </c>
      <c r="B215" s="61">
        <v>6</v>
      </c>
      <c r="C215" s="61">
        <v>3</v>
      </c>
      <c r="D215" s="61">
        <v>3</v>
      </c>
      <c r="E215" s="61">
        <v>3</v>
      </c>
      <c r="F215" s="61">
        <v>4</v>
      </c>
      <c r="G215" s="61">
        <v>5</v>
      </c>
      <c r="H215" s="61">
        <v>5</v>
      </c>
      <c r="I215" s="61">
        <v>3</v>
      </c>
      <c r="J215" s="61">
        <v>3</v>
      </c>
      <c r="K215" s="61">
        <v>6</v>
      </c>
      <c r="L215" s="61">
        <v>2</v>
      </c>
      <c r="M215" s="61">
        <v>3</v>
      </c>
      <c r="N215" s="61">
        <v>5</v>
      </c>
      <c r="O215" s="61">
        <v>4</v>
      </c>
      <c r="P215" s="61">
        <v>5</v>
      </c>
      <c r="Q215" s="61">
        <v>3</v>
      </c>
      <c r="R215" s="61">
        <v>4</v>
      </c>
      <c r="S215" s="61">
        <v>3</v>
      </c>
      <c r="T215" s="61">
        <v>3</v>
      </c>
      <c r="U215" s="61">
        <v>4</v>
      </c>
      <c r="V215" s="61">
        <v>3</v>
      </c>
      <c r="W215" s="61">
        <v>3</v>
      </c>
      <c r="X215" s="61">
        <v>3</v>
      </c>
      <c r="Y215" s="61">
        <v>2</v>
      </c>
      <c r="Z215" s="61">
        <v>2</v>
      </c>
    </row>
    <row r="216" spans="1:26" x14ac:dyDescent="0.3">
      <c r="A216" s="61">
        <v>6</v>
      </c>
      <c r="B216" s="61">
        <v>7</v>
      </c>
      <c r="C216" s="61">
        <v>2</v>
      </c>
      <c r="D216" s="61">
        <v>1</v>
      </c>
      <c r="E216" s="61">
        <v>1</v>
      </c>
      <c r="F216" s="61">
        <v>6</v>
      </c>
      <c r="G216" s="61">
        <v>6</v>
      </c>
      <c r="H216" s="61">
        <v>4</v>
      </c>
      <c r="I216" s="61">
        <v>1</v>
      </c>
      <c r="J216" s="61">
        <v>2</v>
      </c>
      <c r="K216" s="61">
        <v>6</v>
      </c>
      <c r="L216" s="61">
        <v>2</v>
      </c>
      <c r="M216" s="61">
        <v>6</v>
      </c>
      <c r="N216" s="61">
        <v>6</v>
      </c>
      <c r="O216" s="61">
        <v>6</v>
      </c>
      <c r="P216" s="61">
        <v>6</v>
      </c>
      <c r="Q216" s="61">
        <v>2</v>
      </c>
      <c r="R216" s="61">
        <v>3</v>
      </c>
      <c r="S216" s="61">
        <v>2</v>
      </c>
      <c r="T216" s="61">
        <v>6</v>
      </c>
      <c r="U216" s="61">
        <v>2</v>
      </c>
      <c r="V216" s="61">
        <v>6</v>
      </c>
      <c r="W216" s="61">
        <v>2</v>
      </c>
      <c r="X216" s="61">
        <v>1</v>
      </c>
      <c r="Y216" s="61">
        <v>2</v>
      </c>
      <c r="Z216" s="61">
        <v>6</v>
      </c>
    </row>
    <row r="217" spans="1:26" x14ac:dyDescent="0.3">
      <c r="A217" s="61">
        <v>6</v>
      </c>
      <c r="B217" s="61">
        <v>6</v>
      </c>
      <c r="C217" s="61">
        <v>2</v>
      </c>
      <c r="D217" s="61">
        <v>2</v>
      </c>
      <c r="E217" s="61">
        <v>2</v>
      </c>
      <c r="F217" s="61">
        <v>6</v>
      </c>
      <c r="G217" s="61">
        <v>6</v>
      </c>
      <c r="H217" s="61">
        <v>2</v>
      </c>
      <c r="I217" s="61">
        <v>2</v>
      </c>
      <c r="J217" s="61">
        <v>2</v>
      </c>
      <c r="K217" s="61">
        <v>6</v>
      </c>
      <c r="L217" s="61">
        <v>2</v>
      </c>
      <c r="M217" s="61">
        <v>6</v>
      </c>
      <c r="N217" s="61">
        <v>6</v>
      </c>
      <c r="O217" s="61">
        <v>6</v>
      </c>
      <c r="P217" s="61">
        <v>6</v>
      </c>
      <c r="Q217" s="61">
        <v>2</v>
      </c>
      <c r="R217" s="61">
        <v>2</v>
      </c>
      <c r="S217" s="61">
        <v>2</v>
      </c>
      <c r="T217" s="61">
        <v>6</v>
      </c>
      <c r="U217" s="61">
        <v>3</v>
      </c>
      <c r="V217" s="61">
        <v>6</v>
      </c>
      <c r="W217" s="61">
        <v>2</v>
      </c>
      <c r="X217" s="61">
        <v>2</v>
      </c>
      <c r="Y217" s="61">
        <v>2</v>
      </c>
      <c r="Z217" s="61">
        <v>4</v>
      </c>
    </row>
    <row r="218" spans="1:26" x14ac:dyDescent="0.3">
      <c r="A218" s="61">
        <v>6</v>
      </c>
      <c r="B218" s="61">
        <v>7</v>
      </c>
      <c r="C218" s="61">
        <v>2</v>
      </c>
      <c r="D218" s="61">
        <v>2</v>
      </c>
      <c r="E218" s="61">
        <v>2</v>
      </c>
      <c r="F218" s="61">
        <v>6</v>
      </c>
      <c r="G218" s="61">
        <v>6</v>
      </c>
      <c r="H218" s="61">
        <v>4</v>
      </c>
      <c r="I218" s="61">
        <v>2</v>
      </c>
      <c r="J218" s="61">
        <v>2</v>
      </c>
      <c r="K218" s="61">
        <v>6</v>
      </c>
      <c r="L218" s="61">
        <v>1</v>
      </c>
      <c r="M218" s="61">
        <v>6</v>
      </c>
      <c r="N218" s="61">
        <v>6</v>
      </c>
      <c r="O218" s="61">
        <v>6</v>
      </c>
      <c r="P218" s="61">
        <v>6</v>
      </c>
      <c r="Q218" s="61">
        <v>2</v>
      </c>
      <c r="R218" s="61">
        <v>2</v>
      </c>
      <c r="S218" s="61">
        <v>2</v>
      </c>
      <c r="T218" s="61">
        <v>6</v>
      </c>
      <c r="U218" s="61">
        <v>2</v>
      </c>
      <c r="V218" s="61">
        <v>6</v>
      </c>
      <c r="W218" s="61">
        <v>4</v>
      </c>
      <c r="X218" s="61">
        <v>2</v>
      </c>
      <c r="Y218" s="61">
        <v>2</v>
      </c>
      <c r="Z218" s="61">
        <v>6</v>
      </c>
    </row>
    <row r="219" spans="1:26" x14ac:dyDescent="0.3">
      <c r="A219" s="61">
        <v>5</v>
      </c>
      <c r="B219" s="61">
        <v>6</v>
      </c>
      <c r="C219" s="61">
        <v>2</v>
      </c>
      <c r="D219" s="61">
        <v>2</v>
      </c>
      <c r="E219" s="61">
        <v>2</v>
      </c>
      <c r="F219" s="61">
        <v>5</v>
      </c>
      <c r="G219" s="61">
        <v>6</v>
      </c>
      <c r="H219" s="61">
        <v>3</v>
      </c>
      <c r="I219" s="61">
        <v>3</v>
      </c>
      <c r="J219" s="61">
        <v>2</v>
      </c>
      <c r="K219" s="61">
        <v>4</v>
      </c>
      <c r="L219" s="61">
        <v>3</v>
      </c>
      <c r="M219" s="61">
        <v>2</v>
      </c>
      <c r="N219" s="61">
        <v>5</v>
      </c>
      <c r="O219" s="61">
        <v>7</v>
      </c>
      <c r="P219" s="61">
        <v>5</v>
      </c>
      <c r="Q219" s="61">
        <v>3</v>
      </c>
      <c r="R219" s="61">
        <v>2</v>
      </c>
      <c r="S219" s="61">
        <v>2</v>
      </c>
      <c r="T219" s="61">
        <v>6</v>
      </c>
      <c r="U219" s="61">
        <v>2</v>
      </c>
      <c r="V219" s="61">
        <v>6</v>
      </c>
      <c r="W219" s="61">
        <v>3</v>
      </c>
      <c r="X219" s="61">
        <v>3</v>
      </c>
      <c r="Y219" s="61">
        <v>3</v>
      </c>
      <c r="Z219" s="61">
        <v>7</v>
      </c>
    </row>
    <row r="220" spans="1:26" x14ac:dyDescent="0.3">
      <c r="A220" s="61">
        <v>7</v>
      </c>
      <c r="B220" s="61">
        <v>6</v>
      </c>
      <c r="C220" s="61">
        <v>2</v>
      </c>
      <c r="D220" s="61">
        <v>2</v>
      </c>
      <c r="E220" s="61">
        <v>2</v>
      </c>
      <c r="F220" s="61">
        <v>6</v>
      </c>
      <c r="G220" s="61">
        <v>6</v>
      </c>
      <c r="H220" s="61">
        <v>3</v>
      </c>
      <c r="I220" s="61">
        <v>2</v>
      </c>
      <c r="J220" s="61">
        <v>2</v>
      </c>
      <c r="K220" s="61">
        <v>5</v>
      </c>
      <c r="L220" s="61">
        <v>2</v>
      </c>
      <c r="M220" s="61">
        <v>5</v>
      </c>
      <c r="N220" s="61">
        <v>6</v>
      </c>
      <c r="O220" s="61">
        <v>6</v>
      </c>
      <c r="P220" s="61">
        <v>6</v>
      </c>
      <c r="Q220" s="61">
        <v>1</v>
      </c>
      <c r="R220" s="61">
        <v>3</v>
      </c>
      <c r="S220" s="61">
        <v>2</v>
      </c>
      <c r="T220" s="61">
        <v>6</v>
      </c>
      <c r="U220" s="61">
        <v>2</v>
      </c>
      <c r="V220" s="61">
        <v>6</v>
      </c>
      <c r="W220" s="61">
        <v>1</v>
      </c>
      <c r="X220" s="61">
        <v>3</v>
      </c>
      <c r="Y220" s="61">
        <v>2</v>
      </c>
      <c r="Z220" s="61">
        <v>6</v>
      </c>
    </row>
    <row r="221" spans="1:26" x14ac:dyDescent="0.3">
      <c r="A221" s="61">
        <v>5</v>
      </c>
      <c r="B221" s="61">
        <v>7</v>
      </c>
      <c r="C221" s="61">
        <v>4</v>
      </c>
      <c r="D221" s="61">
        <v>1</v>
      </c>
      <c r="E221" s="61">
        <v>2</v>
      </c>
      <c r="F221" s="61">
        <v>3</v>
      </c>
      <c r="G221" s="61">
        <v>5</v>
      </c>
      <c r="H221" s="61">
        <v>6</v>
      </c>
      <c r="I221" s="61">
        <v>1</v>
      </c>
      <c r="J221" s="61">
        <v>4</v>
      </c>
      <c r="K221" s="61">
        <v>6</v>
      </c>
      <c r="L221" s="61">
        <v>1</v>
      </c>
      <c r="M221" s="61">
        <v>6</v>
      </c>
      <c r="N221" s="61">
        <v>6</v>
      </c>
      <c r="O221" s="61">
        <v>1</v>
      </c>
      <c r="P221" s="61">
        <v>6</v>
      </c>
      <c r="Q221" s="61">
        <v>2</v>
      </c>
      <c r="R221" s="61">
        <v>3</v>
      </c>
      <c r="S221" s="61">
        <v>1</v>
      </c>
      <c r="T221" s="61">
        <v>7</v>
      </c>
      <c r="U221" s="61">
        <v>2</v>
      </c>
      <c r="V221" s="61">
        <v>7</v>
      </c>
      <c r="W221" s="61">
        <v>3</v>
      </c>
      <c r="X221" s="61">
        <v>5</v>
      </c>
      <c r="Y221" s="61">
        <v>3</v>
      </c>
      <c r="Z221" s="61">
        <v>4</v>
      </c>
    </row>
    <row r="222" spans="1:26" x14ac:dyDescent="0.3">
      <c r="A222" s="61">
        <v>7</v>
      </c>
      <c r="B222" s="61">
        <v>7</v>
      </c>
      <c r="C222" s="61">
        <v>4</v>
      </c>
      <c r="D222" s="61">
        <v>3</v>
      </c>
      <c r="E222" s="61">
        <v>1</v>
      </c>
      <c r="F222" s="61">
        <v>6</v>
      </c>
      <c r="G222" s="61">
        <v>6</v>
      </c>
      <c r="H222" s="61">
        <v>6</v>
      </c>
      <c r="I222" s="61">
        <v>2</v>
      </c>
      <c r="J222" s="61">
        <v>2</v>
      </c>
      <c r="K222" s="61">
        <v>7</v>
      </c>
      <c r="L222" s="61">
        <v>1</v>
      </c>
      <c r="M222" s="61">
        <v>6</v>
      </c>
      <c r="N222" s="61">
        <v>7</v>
      </c>
      <c r="O222" s="61">
        <v>6</v>
      </c>
      <c r="P222" s="61">
        <v>7</v>
      </c>
      <c r="Q222" s="61">
        <v>1</v>
      </c>
      <c r="R222" s="61">
        <v>2</v>
      </c>
      <c r="S222" s="61">
        <v>1</v>
      </c>
      <c r="T222" s="61">
        <v>7</v>
      </c>
      <c r="U222" s="61">
        <v>1</v>
      </c>
      <c r="V222" s="61">
        <v>7</v>
      </c>
      <c r="W222" s="61">
        <v>2</v>
      </c>
      <c r="X222" s="61">
        <v>2</v>
      </c>
      <c r="Y222" s="61">
        <v>1</v>
      </c>
      <c r="Z222" s="61">
        <v>5</v>
      </c>
    </row>
    <row r="223" spans="1:26" x14ac:dyDescent="0.3">
      <c r="A223" s="61">
        <v>7</v>
      </c>
      <c r="B223" s="61">
        <v>1</v>
      </c>
      <c r="C223" s="61">
        <v>5</v>
      </c>
      <c r="D223" s="61">
        <v>5</v>
      </c>
      <c r="E223" s="61">
        <v>6</v>
      </c>
      <c r="F223" s="61">
        <v>2</v>
      </c>
      <c r="G223" s="61">
        <v>2</v>
      </c>
      <c r="H223" s="61">
        <v>4</v>
      </c>
      <c r="I223" s="61">
        <v>5</v>
      </c>
      <c r="J223" s="61">
        <v>5</v>
      </c>
      <c r="K223" s="61">
        <v>3</v>
      </c>
      <c r="L223" s="61">
        <v>5</v>
      </c>
      <c r="M223" s="61">
        <v>2</v>
      </c>
      <c r="N223" s="61">
        <v>2</v>
      </c>
      <c r="O223" s="61">
        <v>6</v>
      </c>
      <c r="P223" s="61">
        <v>2</v>
      </c>
      <c r="Q223" s="61">
        <v>5</v>
      </c>
      <c r="R223" s="61">
        <v>4</v>
      </c>
      <c r="S223" s="61">
        <v>6</v>
      </c>
      <c r="T223" s="61">
        <v>2</v>
      </c>
      <c r="U223" s="61">
        <v>5</v>
      </c>
      <c r="V223" s="61">
        <v>4</v>
      </c>
      <c r="W223" s="61">
        <v>5</v>
      </c>
      <c r="X223" s="61">
        <v>3</v>
      </c>
      <c r="Y223" s="61">
        <v>4</v>
      </c>
      <c r="Z223" s="61">
        <v>2</v>
      </c>
    </row>
    <row r="224" spans="1:26" x14ac:dyDescent="0.3">
      <c r="A224" s="61">
        <v>7</v>
      </c>
      <c r="B224" s="61">
        <v>7</v>
      </c>
      <c r="C224" s="61">
        <v>1</v>
      </c>
      <c r="D224" s="61">
        <v>1</v>
      </c>
      <c r="E224" s="61">
        <v>1</v>
      </c>
      <c r="F224" s="61">
        <v>7</v>
      </c>
      <c r="G224" s="61">
        <v>7</v>
      </c>
      <c r="H224" s="61">
        <v>7</v>
      </c>
      <c r="I224" s="61">
        <v>1</v>
      </c>
      <c r="J224" s="61">
        <v>4</v>
      </c>
      <c r="K224" s="61">
        <v>4</v>
      </c>
      <c r="L224" s="61">
        <v>1</v>
      </c>
      <c r="M224" s="61">
        <v>7</v>
      </c>
      <c r="N224" s="61">
        <v>7</v>
      </c>
      <c r="O224" s="61">
        <v>1</v>
      </c>
      <c r="P224" s="61">
        <v>7</v>
      </c>
      <c r="Q224" s="61">
        <v>1</v>
      </c>
      <c r="R224" s="61">
        <v>2</v>
      </c>
      <c r="S224" s="61">
        <v>2</v>
      </c>
      <c r="T224" s="61">
        <v>6</v>
      </c>
      <c r="U224" s="61">
        <v>1</v>
      </c>
      <c r="V224" s="61">
        <v>7</v>
      </c>
      <c r="W224" s="61">
        <v>1</v>
      </c>
      <c r="X224" s="61">
        <v>1</v>
      </c>
      <c r="Y224" s="61">
        <v>1</v>
      </c>
      <c r="Z224" s="61">
        <v>1</v>
      </c>
    </row>
    <row r="225" spans="1:26" x14ac:dyDescent="0.3">
      <c r="A225" s="61">
        <v>5</v>
      </c>
      <c r="B225" s="61">
        <v>5</v>
      </c>
      <c r="C225" s="61">
        <v>3</v>
      </c>
      <c r="D225" s="61">
        <v>2</v>
      </c>
      <c r="E225" s="61">
        <v>1</v>
      </c>
      <c r="F225" s="61">
        <v>5</v>
      </c>
      <c r="G225" s="61">
        <v>5</v>
      </c>
      <c r="H225" s="61">
        <v>6</v>
      </c>
      <c r="I225" s="61">
        <v>3</v>
      </c>
      <c r="J225" s="61">
        <v>4</v>
      </c>
      <c r="K225" s="61">
        <v>6</v>
      </c>
      <c r="L225" s="61">
        <v>2</v>
      </c>
      <c r="M225" s="61">
        <v>5</v>
      </c>
      <c r="N225" s="61">
        <v>6</v>
      </c>
      <c r="O225" s="61">
        <v>6</v>
      </c>
      <c r="P225" s="61">
        <v>6</v>
      </c>
      <c r="Q225" s="61">
        <v>2</v>
      </c>
      <c r="R225" s="61">
        <v>3</v>
      </c>
      <c r="S225" s="61">
        <v>3</v>
      </c>
      <c r="T225" s="61">
        <v>5</v>
      </c>
      <c r="U225" s="61">
        <v>3</v>
      </c>
      <c r="V225" s="61">
        <v>6</v>
      </c>
      <c r="W225" s="61">
        <v>2</v>
      </c>
      <c r="X225" s="61">
        <v>2</v>
      </c>
      <c r="Y225" s="61">
        <v>2</v>
      </c>
      <c r="Z225" s="61">
        <v>6</v>
      </c>
    </row>
    <row r="226" spans="1:26" x14ac:dyDescent="0.3">
      <c r="A226" s="61">
        <v>6</v>
      </c>
      <c r="B226" s="61">
        <v>7</v>
      </c>
      <c r="C226" s="61">
        <v>4</v>
      </c>
      <c r="D226" s="61">
        <v>2</v>
      </c>
      <c r="E226" s="61">
        <v>2</v>
      </c>
      <c r="F226" s="61">
        <v>4</v>
      </c>
      <c r="G226" s="61">
        <v>6</v>
      </c>
      <c r="H226" s="61">
        <v>6</v>
      </c>
      <c r="I226" s="61">
        <v>1</v>
      </c>
      <c r="J226" s="61">
        <v>6</v>
      </c>
      <c r="K226" s="61">
        <v>4</v>
      </c>
      <c r="L226" s="61">
        <v>3</v>
      </c>
      <c r="M226" s="61">
        <v>6</v>
      </c>
      <c r="N226" s="61">
        <v>6</v>
      </c>
      <c r="O226" s="61">
        <v>6</v>
      </c>
      <c r="P226" s="61">
        <v>4</v>
      </c>
      <c r="Q226" s="61">
        <v>3</v>
      </c>
      <c r="R226" s="61">
        <v>4</v>
      </c>
      <c r="S226" s="61">
        <v>1</v>
      </c>
      <c r="T226" s="61">
        <v>7</v>
      </c>
      <c r="U226" s="61">
        <v>2</v>
      </c>
      <c r="V226" s="61">
        <v>6</v>
      </c>
      <c r="W226" s="61">
        <v>2</v>
      </c>
      <c r="X226" s="61">
        <v>2</v>
      </c>
      <c r="Y226" s="61">
        <v>4</v>
      </c>
      <c r="Z226" s="61">
        <v>4</v>
      </c>
    </row>
    <row r="227" spans="1:26" x14ac:dyDescent="0.3">
      <c r="A227" s="61">
        <v>3</v>
      </c>
      <c r="B227" s="61">
        <v>2</v>
      </c>
      <c r="C227" s="61">
        <v>6</v>
      </c>
      <c r="D227" s="61">
        <v>3</v>
      </c>
      <c r="E227" s="61">
        <v>6</v>
      </c>
      <c r="F227" s="61">
        <v>1</v>
      </c>
      <c r="G227" s="61">
        <v>1</v>
      </c>
      <c r="H227" s="61">
        <v>2</v>
      </c>
      <c r="I227" s="61">
        <v>2</v>
      </c>
      <c r="J227" s="61">
        <v>5</v>
      </c>
      <c r="K227" s="61">
        <v>4</v>
      </c>
      <c r="L227" s="61">
        <v>4</v>
      </c>
      <c r="M227" s="61">
        <v>4</v>
      </c>
      <c r="N227" s="61">
        <v>1</v>
      </c>
      <c r="O227" s="61">
        <v>2</v>
      </c>
      <c r="P227" s="61">
        <v>2</v>
      </c>
      <c r="Q227" s="61">
        <v>1</v>
      </c>
      <c r="R227" s="61">
        <v>6</v>
      </c>
      <c r="S227" s="61">
        <v>6</v>
      </c>
      <c r="T227" s="61">
        <v>3</v>
      </c>
      <c r="U227" s="61">
        <v>6</v>
      </c>
      <c r="V227" s="61">
        <v>2</v>
      </c>
      <c r="W227" s="61">
        <v>6</v>
      </c>
      <c r="X227" s="61">
        <v>6</v>
      </c>
      <c r="Y227" s="61">
        <v>6</v>
      </c>
      <c r="Z227" s="61">
        <v>4</v>
      </c>
    </row>
    <row r="228" spans="1:26" x14ac:dyDescent="0.3">
      <c r="A228" s="61">
        <v>7</v>
      </c>
      <c r="B228" s="61">
        <v>7</v>
      </c>
      <c r="C228" s="61">
        <v>1</v>
      </c>
      <c r="D228" s="61">
        <v>1</v>
      </c>
      <c r="E228" s="61">
        <v>1</v>
      </c>
      <c r="F228" s="61">
        <v>7</v>
      </c>
      <c r="G228" s="61">
        <v>7</v>
      </c>
      <c r="H228" s="61">
        <v>4</v>
      </c>
      <c r="I228" s="61">
        <v>2</v>
      </c>
      <c r="J228" s="61">
        <v>2</v>
      </c>
      <c r="K228" s="61">
        <v>1</v>
      </c>
      <c r="L228" s="61">
        <v>1</v>
      </c>
      <c r="M228" s="61">
        <v>7</v>
      </c>
      <c r="N228" s="61">
        <v>7</v>
      </c>
      <c r="O228" s="61">
        <v>7</v>
      </c>
      <c r="P228" s="61">
        <v>7</v>
      </c>
      <c r="Q228" s="61">
        <v>1</v>
      </c>
      <c r="R228" s="61">
        <v>1</v>
      </c>
      <c r="S228" s="61">
        <v>1</v>
      </c>
      <c r="T228" s="61">
        <v>7</v>
      </c>
      <c r="U228" s="61">
        <v>1</v>
      </c>
      <c r="V228" s="61">
        <v>6</v>
      </c>
      <c r="W228" s="61">
        <v>2</v>
      </c>
      <c r="X228" s="61">
        <v>1</v>
      </c>
      <c r="Y228" s="61">
        <v>1</v>
      </c>
      <c r="Z228" s="61">
        <v>1</v>
      </c>
    </row>
    <row r="229" spans="1:26" x14ac:dyDescent="0.3">
      <c r="A229" s="61">
        <v>6</v>
      </c>
      <c r="B229" s="61">
        <v>7</v>
      </c>
      <c r="C229" s="61">
        <v>3</v>
      </c>
      <c r="D229" s="61">
        <v>1</v>
      </c>
      <c r="E229" s="61">
        <v>1</v>
      </c>
      <c r="F229" s="61">
        <v>6</v>
      </c>
      <c r="G229" s="61">
        <v>6</v>
      </c>
      <c r="H229" s="61">
        <v>4</v>
      </c>
      <c r="I229" s="61">
        <v>3</v>
      </c>
      <c r="J229" s="61">
        <v>3</v>
      </c>
      <c r="K229" s="61">
        <v>5</v>
      </c>
      <c r="L229" s="61">
        <v>2</v>
      </c>
      <c r="M229" s="61">
        <v>7</v>
      </c>
      <c r="N229" s="61">
        <v>5</v>
      </c>
      <c r="O229" s="61">
        <v>5</v>
      </c>
      <c r="P229" s="61">
        <v>6</v>
      </c>
      <c r="Q229" s="61">
        <v>2</v>
      </c>
      <c r="R229" s="61">
        <v>3</v>
      </c>
      <c r="S229" s="61">
        <v>3</v>
      </c>
      <c r="T229" s="61">
        <v>5</v>
      </c>
      <c r="U229" s="61">
        <v>3</v>
      </c>
      <c r="V229" s="61">
        <v>5</v>
      </c>
      <c r="W229" s="61">
        <v>3</v>
      </c>
      <c r="X229" s="61">
        <v>3</v>
      </c>
      <c r="Y229" s="61">
        <v>3</v>
      </c>
      <c r="Z229" s="61">
        <v>5</v>
      </c>
    </row>
    <row r="230" spans="1:26" x14ac:dyDescent="0.3">
      <c r="A230" s="61">
        <v>7</v>
      </c>
      <c r="B230" s="61">
        <v>7</v>
      </c>
      <c r="C230" s="61">
        <v>1</v>
      </c>
      <c r="D230" s="61">
        <v>1</v>
      </c>
      <c r="E230" s="61">
        <v>1</v>
      </c>
      <c r="F230" s="61">
        <v>4</v>
      </c>
      <c r="G230" s="61">
        <v>7</v>
      </c>
      <c r="H230" s="61">
        <v>4</v>
      </c>
      <c r="I230" s="61">
        <v>4</v>
      </c>
      <c r="J230" s="61">
        <v>2</v>
      </c>
      <c r="K230" s="61">
        <v>6</v>
      </c>
      <c r="L230" s="61">
        <v>1</v>
      </c>
      <c r="M230" s="61">
        <v>7</v>
      </c>
      <c r="N230" s="61">
        <v>7</v>
      </c>
      <c r="O230" s="61">
        <v>6</v>
      </c>
      <c r="P230" s="61">
        <v>7</v>
      </c>
      <c r="Q230" s="61">
        <v>1</v>
      </c>
      <c r="R230" s="61">
        <v>4</v>
      </c>
      <c r="S230" s="61">
        <v>1</v>
      </c>
      <c r="T230" s="61">
        <v>6</v>
      </c>
      <c r="U230" s="61">
        <v>1</v>
      </c>
      <c r="V230" s="61">
        <v>7</v>
      </c>
      <c r="W230" s="61">
        <v>1</v>
      </c>
      <c r="X230" s="61">
        <v>1</v>
      </c>
      <c r="Y230" s="61">
        <v>1</v>
      </c>
      <c r="Z230" s="61">
        <v>7</v>
      </c>
    </row>
    <row r="231" spans="1:26" x14ac:dyDescent="0.3">
      <c r="A231" s="61">
        <v>7</v>
      </c>
      <c r="B231" s="61">
        <v>7</v>
      </c>
      <c r="C231" s="61">
        <v>1</v>
      </c>
      <c r="D231" s="61">
        <v>1</v>
      </c>
      <c r="E231" s="61">
        <v>1</v>
      </c>
      <c r="F231" s="61">
        <v>5</v>
      </c>
      <c r="G231" s="61">
        <v>7</v>
      </c>
      <c r="H231" s="61">
        <v>7</v>
      </c>
      <c r="I231" s="61">
        <v>1</v>
      </c>
      <c r="J231" s="61">
        <v>1</v>
      </c>
      <c r="K231" s="61">
        <v>7</v>
      </c>
      <c r="L231" s="61">
        <v>1</v>
      </c>
      <c r="M231" s="61">
        <v>7</v>
      </c>
      <c r="N231" s="61">
        <v>7</v>
      </c>
      <c r="O231" s="61">
        <v>7</v>
      </c>
      <c r="P231" s="61">
        <v>7</v>
      </c>
      <c r="Q231" s="61">
        <v>1</v>
      </c>
      <c r="R231" s="61">
        <v>3</v>
      </c>
      <c r="S231" s="61">
        <v>1</v>
      </c>
      <c r="T231" s="61">
        <v>7</v>
      </c>
      <c r="U231" s="61">
        <v>1</v>
      </c>
      <c r="V231" s="61">
        <v>7</v>
      </c>
      <c r="W231" s="61">
        <v>1</v>
      </c>
      <c r="X231" s="61">
        <v>2</v>
      </c>
      <c r="Y231" s="61">
        <v>1</v>
      </c>
      <c r="Z231" s="61">
        <v>6</v>
      </c>
    </row>
    <row r="232" spans="1:26" x14ac:dyDescent="0.3">
      <c r="A232" s="61">
        <v>5</v>
      </c>
      <c r="B232" s="61">
        <v>4</v>
      </c>
      <c r="C232" s="61">
        <v>5</v>
      </c>
      <c r="D232" s="61">
        <v>5</v>
      </c>
      <c r="E232" s="61">
        <v>5</v>
      </c>
      <c r="F232" s="61">
        <v>4</v>
      </c>
      <c r="G232" s="61">
        <v>4</v>
      </c>
      <c r="H232" s="61">
        <v>5</v>
      </c>
      <c r="I232" s="61">
        <v>5</v>
      </c>
      <c r="J232" s="61">
        <v>4</v>
      </c>
      <c r="K232" s="61">
        <v>4</v>
      </c>
      <c r="L232" s="61">
        <v>5</v>
      </c>
      <c r="M232" s="61">
        <v>5</v>
      </c>
      <c r="N232" s="61">
        <v>5</v>
      </c>
      <c r="O232" s="61">
        <v>5</v>
      </c>
      <c r="P232" s="61">
        <v>5</v>
      </c>
      <c r="Q232" s="61">
        <v>4</v>
      </c>
      <c r="R232" s="61">
        <v>4</v>
      </c>
      <c r="S232" s="61">
        <v>3</v>
      </c>
      <c r="T232" s="61">
        <v>2</v>
      </c>
      <c r="U232" s="61">
        <v>3</v>
      </c>
      <c r="V232" s="61">
        <v>4</v>
      </c>
      <c r="W232" s="61">
        <v>4</v>
      </c>
      <c r="X232" s="61">
        <v>5</v>
      </c>
      <c r="Y232" s="61">
        <v>5</v>
      </c>
      <c r="Z232" s="61">
        <v>5</v>
      </c>
    </row>
    <row r="233" spans="1:26" x14ac:dyDescent="0.3">
      <c r="A233" s="61">
        <v>7</v>
      </c>
      <c r="B233" s="61">
        <v>7</v>
      </c>
      <c r="C233" s="61">
        <v>3</v>
      </c>
      <c r="D233" s="61">
        <v>1</v>
      </c>
      <c r="E233" s="61">
        <v>2</v>
      </c>
      <c r="F233" s="61">
        <v>5</v>
      </c>
      <c r="G233" s="61">
        <v>6</v>
      </c>
      <c r="H233" s="61">
        <v>5</v>
      </c>
      <c r="I233" s="61">
        <v>3</v>
      </c>
      <c r="J233" s="61">
        <v>4</v>
      </c>
      <c r="K233" s="61">
        <v>6</v>
      </c>
      <c r="L233" s="61">
        <v>1</v>
      </c>
      <c r="M233" s="61">
        <v>6</v>
      </c>
      <c r="N233" s="61">
        <v>6</v>
      </c>
      <c r="O233" s="61">
        <v>6</v>
      </c>
      <c r="P233" s="61">
        <v>6</v>
      </c>
      <c r="Q233" s="61">
        <v>2</v>
      </c>
      <c r="R233" s="61">
        <v>3</v>
      </c>
      <c r="S233" s="61">
        <v>1</v>
      </c>
      <c r="T233" s="61">
        <v>7</v>
      </c>
      <c r="U233" s="61">
        <v>2</v>
      </c>
      <c r="V233" s="61">
        <v>6</v>
      </c>
      <c r="W233" s="61">
        <v>3</v>
      </c>
      <c r="X233" s="61">
        <v>4</v>
      </c>
      <c r="Y233" s="61">
        <v>2</v>
      </c>
      <c r="Z233" s="61">
        <v>6</v>
      </c>
    </row>
    <row r="234" spans="1:26" x14ac:dyDescent="0.3">
      <c r="A234" s="61">
        <v>5</v>
      </c>
      <c r="B234" s="61">
        <v>6</v>
      </c>
      <c r="C234" s="61">
        <v>4</v>
      </c>
      <c r="D234" s="61">
        <v>5</v>
      </c>
      <c r="E234" s="61">
        <v>6</v>
      </c>
      <c r="F234" s="61">
        <v>5</v>
      </c>
      <c r="G234" s="61">
        <v>5</v>
      </c>
      <c r="H234" s="61">
        <v>3</v>
      </c>
      <c r="I234" s="61">
        <v>3</v>
      </c>
      <c r="J234" s="61">
        <v>5</v>
      </c>
      <c r="K234" s="61">
        <v>5</v>
      </c>
      <c r="L234" s="61">
        <v>5</v>
      </c>
      <c r="M234" s="61">
        <v>3</v>
      </c>
      <c r="N234" s="61">
        <v>5</v>
      </c>
      <c r="O234" s="61">
        <v>4</v>
      </c>
      <c r="P234" s="61">
        <v>3</v>
      </c>
      <c r="Q234" s="61">
        <v>3</v>
      </c>
      <c r="R234" s="61">
        <v>5</v>
      </c>
      <c r="S234" s="61">
        <v>3</v>
      </c>
      <c r="T234" s="61">
        <v>6</v>
      </c>
      <c r="U234" s="61">
        <v>2</v>
      </c>
      <c r="V234" s="61">
        <v>6</v>
      </c>
      <c r="W234" s="61">
        <v>2</v>
      </c>
      <c r="X234" s="61">
        <v>4</v>
      </c>
      <c r="Y234" s="61">
        <v>2</v>
      </c>
      <c r="Z234" s="61">
        <v>5</v>
      </c>
    </row>
    <row r="235" spans="1:26" x14ac:dyDescent="0.3">
      <c r="A235" s="61">
        <v>6</v>
      </c>
      <c r="B235" s="61">
        <v>6</v>
      </c>
      <c r="C235" s="61">
        <v>7</v>
      </c>
      <c r="D235" s="61">
        <v>5</v>
      </c>
      <c r="E235" s="61">
        <v>5</v>
      </c>
      <c r="F235" s="61">
        <v>5</v>
      </c>
      <c r="G235" s="61">
        <v>6</v>
      </c>
      <c r="H235" s="61">
        <v>4</v>
      </c>
      <c r="I235" s="61">
        <v>5</v>
      </c>
      <c r="J235" s="61">
        <v>5</v>
      </c>
      <c r="K235" s="61">
        <v>5</v>
      </c>
      <c r="L235" s="61">
        <v>6</v>
      </c>
      <c r="M235" s="61">
        <v>5</v>
      </c>
      <c r="N235" s="61">
        <v>5</v>
      </c>
      <c r="O235" s="61">
        <v>6</v>
      </c>
      <c r="P235" s="61">
        <v>5</v>
      </c>
      <c r="Q235" s="61">
        <v>5</v>
      </c>
      <c r="R235" s="61">
        <v>6</v>
      </c>
      <c r="S235" s="61">
        <v>5</v>
      </c>
      <c r="T235" s="61">
        <v>5</v>
      </c>
      <c r="U235" s="61">
        <v>5</v>
      </c>
      <c r="V235" s="61">
        <v>6</v>
      </c>
      <c r="W235" s="61">
        <v>5</v>
      </c>
      <c r="X235" s="61">
        <v>5</v>
      </c>
      <c r="Y235" s="61">
        <v>6</v>
      </c>
      <c r="Z235" s="61">
        <v>6</v>
      </c>
    </row>
    <row r="236" spans="1:26" x14ac:dyDescent="0.3">
      <c r="A236" s="61">
        <v>2</v>
      </c>
      <c r="B236" s="61">
        <v>7</v>
      </c>
      <c r="C236" s="61">
        <v>4</v>
      </c>
      <c r="D236" s="61">
        <v>1</v>
      </c>
      <c r="E236" s="61">
        <v>1</v>
      </c>
      <c r="F236" s="61">
        <v>4</v>
      </c>
      <c r="G236" s="61">
        <v>4</v>
      </c>
      <c r="H236" s="61">
        <v>7</v>
      </c>
      <c r="I236" s="61">
        <v>1</v>
      </c>
      <c r="J236" s="61">
        <v>5</v>
      </c>
      <c r="K236" s="61">
        <v>4</v>
      </c>
      <c r="L236" s="61">
        <v>2</v>
      </c>
      <c r="M236" s="61">
        <v>7</v>
      </c>
      <c r="N236" s="61">
        <v>5</v>
      </c>
      <c r="O236" s="61">
        <v>2</v>
      </c>
      <c r="P236" s="61">
        <v>5</v>
      </c>
      <c r="Q236" s="61">
        <v>2</v>
      </c>
      <c r="R236" s="61">
        <v>4</v>
      </c>
      <c r="S236" s="61">
        <v>2</v>
      </c>
      <c r="T236" s="61">
        <v>7</v>
      </c>
      <c r="U236" s="61">
        <v>2</v>
      </c>
      <c r="V236" s="61">
        <v>7</v>
      </c>
      <c r="W236" s="61">
        <v>2</v>
      </c>
      <c r="X236" s="61">
        <v>4</v>
      </c>
      <c r="Y236" s="61">
        <v>4</v>
      </c>
      <c r="Z236" s="61">
        <v>5</v>
      </c>
    </row>
    <row r="237" spans="1:26" x14ac:dyDescent="0.3">
      <c r="A237" s="61">
        <v>6</v>
      </c>
      <c r="B237" s="61">
        <v>6</v>
      </c>
      <c r="C237" s="61">
        <v>2</v>
      </c>
      <c r="D237" s="61">
        <v>2</v>
      </c>
      <c r="E237" s="61">
        <v>2</v>
      </c>
      <c r="F237" s="61">
        <v>5</v>
      </c>
      <c r="G237" s="61">
        <v>6</v>
      </c>
      <c r="H237" s="61">
        <v>5</v>
      </c>
      <c r="I237" s="61">
        <v>3</v>
      </c>
      <c r="J237" s="61">
        <v>2</v>
      </c>
      <c r="K237" s="61">
        <v>6</v>
      </c>
      <c r="L237" s="61">
        <v>2</v>
      </c>
      <c r="M237" s="61">
        <v>6</v>
      </c>
      <c r="N237" s="61">
        <v>6</v>
      </c>
      <c r="O237" s="61">
        <v>6</v>
      </c>
      <c r="P237" s="61">
        <v>6</v>
      </c>
      <c r="Q237" s="61">
        <v>4</v>
      </c>
      <c r="R237" s="61">
        <v>2</v>
      </c>
      <c r="S237" s="61">
        <v>2</v>
      </c>
      <c r="T237" s="61">
        <v>6</v>
      </c>
      <c r="U237" s="61">
        <v>2</v>
      </c>
      <c r="V237" s="61">
        <v>6</v>
      </c>
      <c r="W237" s="61">
        <v>2</v>
      </c>
      <c r="X237" s="61">
        <v>3</v>
      </c>
      <c r="Y237" s="61">
        <v>2</v>
      </c>
      <c r="Z237" s="61">
        <v>6</v>
      </c>
    </row>
    <row r="238" spans="1:26" x14ac:dyDescent="0.3">
      <c r="A238" s="61">
        <v>6</v>
      </c>
      <c r="B238" s="61">
        <v>7</v>
      </c>
      <c r="C238" s="61">
        <v>2</v>
      </c>
      <c r="D238" s="61">
        <v>2</v>
      </c>
      <c r="E238" s="61">
        <v>1</v>
      </c>
      <c r="F238" s="61">
        <v>6</v>
      </c>
      <c r="G238" s="61">
        <v>6</v>
      </c>
      <c r="H238" s="61">
        <v>4</v>
      </c>
      <c r="I238" s="61">
        <v>3</v>
      </c>
      <c r="J238" s="61">
        <v>5</v>
      </c>
      <c r="K238" s="61">
        <v>6</v>
      </c>
      <c r="L238" s="61">
        <v>2</v>
      </c>
      <c r="M238" s="61">
        <v>6</v>
      </c>
      <c r="N238" s="61">
        <v>6</v>
      </c>
      <c r="O238" s="61">
        <v>6</v>
      </c>
      <c r="P238" s="61">
        <v>7</v>
      </c>
      <c r="Q238" s="61">
        <v>2</v>
      </c>
      <c r="R238" s="61">
        <v>1</v>
      </c>
      <c r="S238" s="61">
        <v>2</v>
      </c>
      <c r="T238" s="61">
        <v>7</v>
      </c>
      <c r="U238" s="61">
        <v>2</v>
      </c>
      <c r="V238" s="61">
        <v>7</v>
      </c>
      <c r="W238" s="61">
        <v>1</v>
      </c>
      <c r="X238" s="61">
        <v>1</v>
      </c>
      <c r="Y238" s="61">
        <v>2</v>
      </c>
      <c r="Z238" s="61">
        <v>6</v>
      </c>
    </row>
    <row r="239" spans="1:26" x14ac:dyDescent="0.3">
      <c r="A239" s="61">
        <v>6</v>
      </c>
      <c r="B239" s="61">
        <v>7</v>
      </c>
      <c r="C239" s="61">
        <v>4</v>
      </c>
      <c r="D239" s="61">
        <v>2</v>
      </c>
      <c r="E239" s="61">
        <v>2</v>
      </c>
      <c r="F239" s="61">
        <v>4</v>
      </c>
      <c r="G239" s="61">
        <v>5</v>
      </c>
      <c r="H239" s="61">
        <v>4</v>
      </c>
      <c r="I239" s="61">
        <v>2</v>
      </c>
      <c r="J239" s="61">
        <v>3</v>
      </c>
      <c r="K239" s="61">
        <v>4</v>
      </c>
      <c r="L239" s="61">
        <v>1</v>
      </c>
      <c r="M239" s="61">
        <v>6</v>
      </c>
      <c r="N239" s="61">
        <v>5</v>
      </c>
      <c r="O239" s="61">
        <v>4</v>
      </c>
      <c r="P239" s="61">
        <v>6</v>
      </c>
      <c r="Q239" s="61">
        <v>1</v>
      </c>
      <c r="R239" s="61">
        <v>3</v>
      </c>
      <c r="S239" s="61">
        <v>2</v>
      </c>
      <c r="T239" s="61">
        <v>6</v>
      </c>
      <c r="U239" s="61">
        <v>1</v>
      </c>
      <c r="V239" s="61">
        <v>7</v>
      </c>
      <c r="W239" s="61">
        <v>2</v>
      </c>
      <c r="X239" s="61">
        <v>1</v>
      </c>
      <c r="Y239" s="61">
        <v>1</v>
      </c>
      <c r="Z239" s="61">
        <v>5</v>
      </c>
    </row>
    <row r="240" spans="1:26" x14ac:dyDescent="0.3">
      <c r="A240" s="61">
        <v>4</v>
      </c>
      <c r="B240" s="61">
        <v>5</v>
      </c>
      <c r="C240" s="61">
        <v>4</v>
      </c>
      <c r="D240" s="61">
        <v>2</v>
      </c>
      <c r="E240" s="61">
        <v>3</v>
      </c>
      <c r="F240" s="61">
        <v>4</v>
      </c>
      <c r="G240" s="61">
        <v>3</v>
      </c>
      <c r="H240" s="61">
        <v>5</v>
      </c>
      <c r="I240" s="61">
        <v>3</v>
      </c>
      <c r="J240" s="61">
        <v>3</v>
      </c>
      <c r="K240" s="61">
        <v>4</v>
      </c>
      <c r="L240" s="61">
        <v>3</v>
      </c>
      <c r="M240" s="61">
        <v>5</v>
      </c>
      <c r="N240" s="61">
        <v>5</v>
      </c>
      <c r="O240" s="61">
        <v>5</v>
      </c>
      <c r="P240" s="61">
        <v>5</v>
      </c>
      <c r="Q240" s="61">
        <v>2</v>
      </c>
      <c r="R240" s="61">
        <v>5</v>
      </c>
      <c r="S240" s="61">
        <v>3</v>
      </c>
      <c r="T240" s="61">
        <v>6</v>
      </c>
      <c r="U240" s="61">
        <v>5</v>
      </c>
      <c r="V240" s="61">
        <v>6</v>
      </c>
      <c r="W240" s="61">
        <v>5</v>
      </c>
      <c r="X240" s="61">
        <v>3</v>
      </c>
      <c r="Y240" s="61">
        <v>3</v>
      </c>
      <c r="Z240" s="61">
        <v>5</v>
      </c>
    </row>
    <row r="241" spans="1:26" x14ac:dyDescent="0.3">
      <c r="A241" s="61">
        <v>5</v>
      </c>
      <c r="B241" s="61">
        <v>6</v>
      </c>
      <c r="C241" s="61">
        <v>4</v>
      </c>
      <c r="D241" s="61">
        <v>4</v>
      </c>
      <c r="E241" s="61">
        <v>5</v>
      </c>
      <c r="F241" s="61">
        <v>3</v>
      </c>
      <c r="G241" s="61">
        <v>3</v>
      </c>
      <c r="H241" s="61">
        <v>6</v>
      </c>
      <c r="I241" s="61">
        <v>5</v>
      </c>
      <c r="J241" s="61">
        <v>5</v>
      </c>
      <c r="K241" s="61">
        <v>4</v>
      </c>
      <c r="L241" s="61">
        <v>5</v>
      </c>
      <c r="M241" s="61">
        <v>4</v>
      </c>
      <c r="N241" s="61">
        <v>3</v>
      </c>
      <c r="O241" s="61">
        <v>4</v>
      </c>
      <c r="P241" s="61">
        <v>4</v>
      </c>
      <c r="Q241" s="61">
        <v>5</v>
      </c>
      <c r="R241" s="61">
        <v>5</v>
      </c>
      <c r="S241" s="61">
        <v>4</v>
      </c>
      <c r="T241" s="61">
        <v>3</v>
      </c>
      <c r="U241" s="61">
        <v>4</v>
      </c>
      <c r="V241" s="61">
        <v>4</v>
      </c>
      <c r="W241" s="61">
        <v>5</v>
      </c>
      <c r="X241" s="61">
        <v>5</v>
      </c>
      <c r="Y241" s="61">
        <v>5</v>
      </c>
      <c r="Z241" s="61">
        <v>5</v>
      </c>
    </row>
    <row r="242" spans="1:26" x14ac:dyDescent="0.3">
      <c r="A242" s="61">
        <v>5</v>
      </c>
      <c r="B242" s="61">
        <v>6</v>
      </c>
      <c r="C242" s="61">
        <v>5</v>
      </c>
      <c r="D242" s="61">
        <v>6</v>
      </c>
      <c r="E242" s="61">
        <v>6</v>
      </c>
      <c r="F242" s="61">
        <v>4</v>
      </c>
      <c r="G242" s="61">
        <v>4</v>
      </c>
      <c r="H242" s="61">
        <v>4</v>
      </c>
      <c r="I242" s="61">
        <v>2</v>
      </c>
      <c r="J242" s="61">
        <v>3</v>
      </c>
      <c r="K242" s="61">
        <v>5</v>
      </c>
      <c r="L242" s="61">
        <v>2</v>
      </c>
      <c r="M242" s="61">
        <v>6</v>
      </c>
      <c r="N242" s="61">
        <v>5</v>
      </c>
      <c r="O242" s="61">
        <v>5</v>
      </c>
      <c r="P242" s="61">
        <v>6</v>
      </c>
      <c r="Q242" s="61">
        <v>2</v>
      </c>
      <c r="R242" s="61">
        <v>3</v>
      </c>
      <c r="S242" s="61">
        <v>2</v>
      </c>
      <c r="T242" s="61">
        <v>6</v>
      </c>
      <c r="U242" s="61">
        <v>1</v>
      </c>
      <c r="V242" s="61">
        <v>7</v>
      </c>
      <c r="W242" s="61">
        <v>1</v>
      </c>
      <c r="X242" s="61">
        <v>2</v>
      </c>
      <c r="Y242" s="61">
        <v>2</v>
      </c>
      <c r="Z242" s="61">
        <v>4</v>
      </c>
    </row>
    <row r="243" spans="1:26" x14ac:dyDescent="0.3">
      <c r="A243" s="61">
        <v>6</v>
      </c>
      <c r="B243" s="61">
        <v>7</v>
      </c>
      <c r="C243" s="61">
        <v>7</v>
      </c>
      <c r="D243" s="61">
        <v>2</v>
      </c>
      <c r="E243" s="61">
        <v>3</v>
      </c>
      <c r="F243" s="61">
        <v>4</v>
      </c>
      <c r="G243" s="61">
        <v>5</v>
      </c>
      <c r="H243" s="61">
        <v>3</v>
      </c>
      <c r="I243" s="61">
        <v>1</v>
      </c>
      <c r="J243" s="61">
        <v>5</v>
      </c>
      <c r="K243" s="61">
        <v>7</v>
      </c>
      <c r="L243" s="61">
        <v>1</v>
      </c>
      <c r="M243" s="61">
        <v>3</v>
      </c>
      <c r="N243" s="61">
        <v>6</v>
      </c>
      <c r="O243" s="61">
        <v>5</v>
      </c>
      <c r="P243" s="61">
        <v>4</v>
      </c>
      <c r="Q243" s="61">
        <v>1</v>
      </c>
      <c r="R243" s="61">
        <v>2</v>
      </c>
      <c r="S243" s="61">
        <v>1</v>
      </c>
      <c r="T243" s="61">
        <v>6</v>
      </c>
      <c r="U243" s="61">
        <v>1</v>
      </c>
      <c r="V243" s="61">
        <v>4</v>
      </c>
      <c r="W243" s="61">
        <v>1</v>
      </c>
      <c r="X243" s="61">
        <v>1</v>
      </c>
      <c r="Y243" s="61">
        <v>5</v>
      </c>
      <c r="Z243" s="61">
        <v>6</v>
      </c>
    </row>
    <row r="244" spans="1:26" x14ac:dyDescent="0.3">
      <c r="A244" s="61">
        <v>5</v>
      </c>
      <c r="B244" s="61">
        <v>5</v>
      </c>
      <c r="C244" s="61">
        <v>3</v>
      </c>
      <c r="D244" s="61">
        <v>1</v>
      </c>
      <c r="E244" s="61">
        <v>2</v>
      </c>
      <c r="F244" s="61">
        <v>4</v>
      </c>
      <c r="G244" s="61">
        <v>5</v>
      </c>
      <c r="H244" s="61">
        <v>5</v>
      </c>
      <c r="I244" s="61">
        <v>3</v>
      </c>
      <c r="J244" s="61">
        <v>2</v>
      </c>
      <c r="K244" s="61">
        <v>7</v>
      </c>
      <c r="L244" s="61">
        <v>2</v>
      </c>
      <c r="M244" s="61">
        <v>6</v>
      </c>
      <c r="N244" s="61">
        <v>6</v>
      </c>
      <c r="O244" s="61">
        <v>5</v>
      </c>
      <c r="P244" s="61">
        <v>5</v>
      </c>
      <c r="Q244" s="61">
        <v>3</v>
      </c>
      <c r="R244" s="61">
        <v>3</v>
      </c>
      <c r="S244" s="61">
        <v>3</v>
      </c>
      <c r="T244" s="61">
        <v>6</v>
      </c>
      <c r="U244" s="61">
        <v>2</v>
      </c>
      <c r="V244" s="61">
        <v>6</v>
      </c>
      <c r="W244" s="61">
        <v>2</v>
      </c>
      <c r="X244" s="61">
        <v>1</v>
      </c>
      <c r="Y244" s="61">
        <v>2</v>
      </c>
      <c r="Z244" s="61">
        <v>6</v>
      </c>
    </row>
    <row r="245" spans="1:26" x14ac:dyDescent="0.3">
      <c r="A245" s="61">
        <v>5</v>
      </c>
      <c r="B245" s="61">
        <v>5</v>
      </c>
      <c r="C245" s="61">
        <v>4</v>
      </c>
      <c r="D245" s="61">
        <v>2</v>
      </c>
      <c r="E245" s="61">
        <v>4</v>
      </c>
      <c r="F245" s="61">
        <v>4</v>
      </c>
      <c r="G245" s="61">
        <v>5</v>
      </c>
      <c r="H245" s="61">
        <v>5</v>
      </c>
      <c r="I245" s="61">
        <v>2</v>
      </c>
      <c r="J245" s="61">
        <v>3</v>
      </c>
      <c r="K245" s="61">
        <v>5</v>
      </c>
      <c r="L245" s="61">
        <v>6</v>
      </c>
      <c r="M245" s="61">
        <v>7</v>
      </c>
      <c r="N245" s="61">
        <v>2</v>
      </c>
      <c r="O245" s="61">
        <v>3</v>
      </c>
      <c r="P245" s="61">
        <v>3</v>
      </c>
      <c r="Q245" s="61">
        <v>2</v>
      </c>
      <c r="R245" s="61">
        <v>4</v>
      </c>
      <c r="S245" s="61">
        <v>3</v>
      </c>
      <c r="T245" s="61">
        <v>6</v>
      </c>
      <c r="U245" s="61">
        <v>2</v>
      </c>
      <c r="V245" s="61">
        <v>5</v>
      </c>
      <c r="W245" s="61">
        <v>5</v>
      </c>
      <c r="X245" s="61">
        <v>3</v>
      </c>
      <c r="Y245" s="61">
        <v>4</v>
      </c>
      <c r="Z245" s="61">
        <v>2</v>
      </c>
    </row>
    <row r="246" spans="1:26" x14ac:dyDescent="0.3">
      <c r="A246" s="61">
        <v>7</v>
      </c>
      <c r="B246" s="61">
        <v>3</v>
      </c>
      <c r="C246" s="61">
        <v>2</v>
      </c>
      <c r="D246" s="61">
        <v>5</v>
      </c>
      <c r="E246" s="61">
        <v>3</v>
      </c>
      <c r="F246" s="61">
        <v>5</v>
      </c>
      <c r="G246" s="61">
        <v>5</v>
      </c>
      <c r="H246" s="61">
        <v>4</v>
      </c>
      <c r="I246" s="61">
        <v>2</v>
      </c>
      <c r="J246" s="61">
        <v>4</v>
      </c>
      <c r="K246" s="61">
        <v>4</v>
      </c>
      <c r="L246" s="61">
        <v>2</v>
      </c>
      <c r="M246" s="61">
        <v>3</v>
      </c>
      <c r="N246" s="61">
        <v>5</v>
      </c>
      <c r="O246" s="61">
        <v>4</v>
      </c>
      <c r="P246" s="61">
        <v>5</v>
      </c>
      <c r="Q246" s="61">
        <v>2</v>
      </c>
      <c r="R246" s="61">
        <v>4</v>
      </c>
      <c r="S246" s="61">
        <v>2</v>
      </c>
      <c r="T246" s="61">
        <v>6</v>
      </c>
      <c r="U246" s="61">
        <v>5</v>
      </c>
      <c r="V246" s="61">
        <v>6</v>
      </c>
      <c r="W246" s="61">
        <v>2</v>
      </c>
      <c r="X246" s="61">
        <v>2</v>
      </c>
      <c r="Y246" s="61">
        <v>2</v>
      </c>
      <c r="Z246" s="61">
        <v>4</v>
      </c>
    </row>
    <row r="247" spans="1:26" x14ac:dyDescent="0.3">
      <c r="A247" s="61">
        <v>6</v>
      </c>
      <c r="B247" s="61">
        <v>6</v>
      </c>
      <c r="C247" s="61">
        <v>7</v>
      </c>
      <c r="D247" s="61">
        <v>2</v>
      </c>
      <c r="E247" s="61">
        <v>2</v>
      </c>
      <c r="F247" s="61">
        <v>2</v>
      </c>
      <c r="G247" s="61">
        <v>2</v>
      </c>
      <c r="H247" s="61">
        <v>7</v>
      </c>
      <c r="I247" s="61">
        <v>2</v>
      </c>
      <c r="J247" s="61">
        <v>4</v>
      </c>
      <c r="K247" s="61">
        <v>6</v>
      </c>
      <c r="L247" s="61">
        <v>2</v>
      </c>
      <c r="M247" s="61">
        <v>6</v>
      </c>
      <c r="N247" s="61">
        <v>2</v>
      </c>
      <c r="O247" s="61">
        <v>2</v>
      </c>
      <c r="P247" s="61">
        <v>5</v>
      </c>
      <c r="Q247" s="61">
        <v>1</v>
      </c>
      <c r="R247" s="61">
        <v>6</v>
      </c>
      <c r="S247" s="61">
        <v>6</v>
      </c>
      <c r="T247" s="61">
        <v>6</v>
      </c>
      <c r="U247" s="61">
        <v>2</v>
      </c>
      <c r="V247" s="61">
        <v>6</v>
      </c>
      <c r="W247" s="61">
        <v>2</v>
      </c>
      <c r="X247" s="61">
        <v>5</v>
      </c>
      <c r="Y247" s="61">
        <v>5</v>
      </c>
      <c r="Z247" s="61">
        <v>1</v>
      </c>
    </row>
    <row r="248" spans="1:26" x14ac:dyDescent="0.3">
      <c r="A248" s="61">
        <v>5</v>
      </c>
      <c r="B248" s="61">
        <v>7</v>
      </c>
      <c r="C248" s="61">
        <v>4</v>
      </c>
      <c r="D248" s="61">
        <v>1</v>
      </c>
      <c r="E248" s="61">
        <v>2</v>
      </c>
      <c r="F248" s="61">
        <v>4</v>
      </c>
      <c r="G248" s="61">
        <v>5</v>
      </c>
      <c r="H248" s="61">
        <v>6</v>
      </c>
      <c r="I248" s="61">
        <v>1</v>
      </c>
      <c r="J248" s="61">
        <v>2</v>
      </c>
      <c r="K248" s="61">
        <v>4</v>
      </c>
      <c r="L248" s="61">
        <v>2</v>
      </c>
      <c r="M248" s="61">
        <v>7</v>
      </c>
      <c r="N248" s="61">
        <v>5</v>
      </c>
      <c r="O248" s="61">
        <v>4</v>
      </c>
      <c r="P248" s="61">
        <v>5</v>
      </c>
      <c r="Q248" s="61">
        <v>1</v>
      </c>
      <c r="R248" s="61">
        <v>3</v>
      </c>
      <c r="S248" s="61">
        <v>2</v>
      </c>
      <c r="T248" s="61">
        <v>7</v>
      </c>
      <c r="U248" s="61">
        <v>1</v>
      </c>
      <c r="V248" s="61">
        <v>7</v>
      </c>
      <c r="W248" s="61">
        <v>1</v>
      </c>
      <c r="X248" s="61">
        <v>4</v>
      </c>
      <c r="Y248" s="61">
        <v>4</v>
      </c>
      <c r="Z248" s="61">
        <v>5</v>
      </c>
    </row>
    <row r="249" spans="1:26" x14ac:dyDescent="0.3">
      <c r="A249" s="61">
        <v>2</v>
      </c>
      <c r="B249" s="61">
        <v>5</v>
      </c>
      <c r="C249" s="61">
        <v>4</v>
      </c>
      <c r="D249" s="61">
        <v>3</v>
      </c>
      <c r="E249" s="61">
        <v>3</v>
      </c>
      <c r="F249" s="61">
        <v>5</v>
      </c>
      <c r="G249" s="61">
        <v>4</v>
      </c>
      <c r="H249" s="61">
        <v>6</v>
      </c>
      <c r="I249" s="61">
        <v>4</v>
      </c>
      <c r="J249" s="61">
        <v>3</v>
      </c>
      <c r="K249" s="61">
        <v>4</v>
      </c>
      <c r="L249" s="61">
        <v>3</v>
      </c>
      <c r="M249" s="61">
        <v>5</v>
      </c>
      <c r="N249" s="61">
        <v>5</v>
      </c>
      <c r="O249" s="61">
        <v>5</v>
      </c>
      <c r="P249" s="61">
        <v>5</v>
      </c>
      <c r="Q249" s="61">
        <v>4</v>
      </c>
      <c r="R249" s="61">
        <v>4</v>
      </c>
      <c r="S249" s="61">
        <v>2</v>
      </c>
      <c r="T249" s="61">
        <v>5</v>
      </c>
      <c r="U249" s="61">
        <v>4</v>
      </c>
      <c r="V249" s="61">
        <v>5</v>
      </c>
      <c r="W249" s="61">
        <v>5</v>
      </c>
      <c r="X249" s="61">
        <v>5</v>
      </c>
      <c r="Y249" s="61">
        <v>4</v>
      </c>
      <c r="Z249" s="61">
        <v>5</v>
      </c>
    </row>
    <row r="250" spans="1:26" x14ac:dyDescent="0.3">
      <c r="A250" s="61">
        <v>5</v>
      </c>
      <c r="B250" s="61">
        <v>6</v>
      </c>
      <c r="C250" s="61">
        <v>4</v>
      </c>
      <c r="D250" s="61">
        <v>2</v>
      </c>
      <c r="E250" s="61">
        <v>2</v>
      </c>
      <c r="F250" s="61">
        <v>4</v>
      </c>
      <c r="G250" s="61">
        <v>6</v>
      </c>
      <c r="H250" s="61">
        <v>6</v>
      </c>
      <c r="I250" s="61">
        <v>2</v>
      </c>
      <c r="J250" s="61">
        <v>3</v>
      </c>
      <c r="K250" s="61">
        <v>4</v>
      </c>
      <c r="L250" s="61">
        <v>2</v>
      </c>
      <c r="M250" s="61">
        <v>7</v>
      </c>
      <c r="N250" s="61">
        <v>5</v>
      </c>
      <c r="O250" s="61">
        <v>2</v>
      </c>
      <c r="P250" s="61">
        <v>4</v>
      </c>
      <c r="Q250" s="61">
        <v>7</v>
      </c>
      <c r="R250" s="61">
        <v>6</v>
      </c>
      <c r="S250" s="61">
        <v>4</v>
      </c>
      <c r="T250" s="61">
        <v>5</v>
      </c>
      <c r="U250" s="61">
        <v>3</v>
      </c>
      <c r="V250" s="61">
        <v>5</v>
      </c>
      <c r="W250" s="61">
        <v>5</v>
      </c>
      <c r="X250" s="61">
        <v>3</v>
      </c>
      <c r="Y250" s="61">
        <v>3</v>
      </c>
      <c r="Z250" s="61">
        <v>4</v>
      </c>
    </row>
    <row r="251" spans="1:26" x14ac:dyDescent="0.3">
      <c r="A251" s="61">
        <v>4</v>
      </c>
      <c r="B251" s="61">
        <v>5</v>
      </c>
      <c r="C251" s="61">
        <v>5</v>
      </c>
      <c r="D251" s="61">
        <v>4</v>
      </c>
      <c r="E251" s="61">
        <v>4</v>
      </c>
      <c r="F251" s="61">
        <v>5</v>
      </c>
      <c r="G251" s="61">
        <v>4</v>
      </c>
      <c r="H251" s="61">
        <v>3</v>
      </c>
      <c r="I251" s="61">
        <v>5</v>
      </c>
      <c r="J251" s="61">
        <v>4</v>
      </c>
      <c r="K251" s="61">
        <v>5</v>
      </c>
      <c r="L251" s="61">
        <v>4</v>
      </c>
      <c r="M251" s="61">
        <v>5</v>
      </c>
      <c r="N251" s="61">
        <v>6</v>
      </c>
      <c r="O251" s="61">
        <v>5</v>
      </c>
      <c r="P251" s="61">
        <v>4</v>
      </c>
      <c r="Q251" s="61">
        <v>6</v>
      </c>
      <c r="R251" s="61">
        <v>4</v>
      </c>
      <c r="S251" s="61">
        <v>4</v>
      </c>
      <c r="T251" s="61">
        <v>4</v>
      </c>
      <c r="U251" s="61">
        <v>3</v>
      </c>
      <c r="V251" s="61">
        <v>5</v>
      </c>
      <c r="W251" s="61">
        <v>4</v>
      </c>
      <c r="X251" s="61">
        <v>3</v>
      </c>
      <c r="Y251" s="61">
        <v>3</v>
      </c>
      <c r="Z251" s="61">
        <v>3</v>
      </c>
    </row>
    <row r="252" spans="1:26" x14ac:dyDescent="0.3">
      <c r="A252" s="61">
        <v>7</v>
      </c>
      <c r="B252" s="61">
        <v>6</v>
      </c>
      <c r="C252" s="61">
        <v>2</v>
      </c>
      <c r="D252" s="61">
        <v>1</v>
      </c>
      <c r="E252" s="61">
        <v>1</v>
      </c>
      <c r="F252" s="61">
        <v>7</v>
      </c>
      <c r="G252" s="61">
        <v>7</v>
      </c>
      <c r="H252" s="61">
        <v>5</v>
      </c>
      <c r="I252" s="61">
        <v>1</v>
      </c>
      <c r="J252" s="61">
        <v>3</v>
      </c>
      <c r="K252" s="61">
        <v>7</v>
      </c>
      <c r="L252" s="61">
        <v>1</v>
      </c>
      <c r="M252" s="61">
        <v>7</v>
      </c>
      <c r="N252" s="61">
        <v>7</v>
      </c>
      <c r="O252" s="61">
        <v>5</v>
      </c>
      <c r="P252" s="61">
        <v>7</v>
      </c>
      <c r="Q252" s="61">
        <v>1</v>
      </c>
      <c r="R252" s="61">
        <v>2</v>
      </c>
      <c r="S252" s="61">
        <v>1</v>
      </c>
      <c r="T252" s="61">
        <v>7</v>
      </c>
      <c r="U252" s="61">
        <v>1</v>
      </c>
      <c r="V252" s="61">
        <v>7</v>
      </c>
      <c r="W252" s="61">
        <v>1</v>
      </c>
      <c r="X252" s="61">
        <v>1</v>
      </c>
      <c r="Y252" s="61">
        <v>1</v>
      </c>
      <c r="Z252" s="61">
        <v>3</v>
      </c>
    </row>
    <row r="253" spans="1:26" x14ac:dyDescent="0.3">
      <c r="A253" s="61">
        <v>5</v>
      </c>
      <c r="B253" s="61">
        <v>5</v>
      </c>
      <c r="C253" s="61">
        <v>5</v>
      </c>
      <c r="D253" s="61">
        <v>2</v>
      </c>
      <c r="E253" s="61">
        <v>3</v>
      </c>
      <c r="F253" s="61">
        <v>4</v>
      </c>
      <c r="G253" s="61">
        <v>5</v>
      </c>
      <c r="H253" s="61">
        <v>5</v>
      </c>
      <c r="I253" s="61">
        <v>2</v>
      </c>
      <c r="J253" s="61">
        <v>3</v>
      </c>
      <c r="K253" s="61">
        <v>5</v>
      </c>
      <c r="L253" s="61">
        <v>2</v>
      </c>
      <c r="M253" s="61">
        <v>5</v>
      </c>
      <c r="N253" s="61">
        <v>3</v>
      </c>
      <c r="O253" s="61">
        <v>3</v>
      </c>
      <c r="P253" s="61">
        <v>5</v>
      </c>
      <c r="Q253" s="61">
        <v>6</v>
      </c>
      <c r="R253" s="61">
        <v>5</v>
      </c>
      <c r="S253" s="61">
        <v>6</v>
      </c>
      <c r="T253" s="61">
        <v>5</v>
      </c>
      <c r="U253" s="61">
        <v>5</v>
      </c>
      <c r="V253" s="61">
        <v>6</v>
      </c>
      <c r="W253" s="61">
        <v>5</v>
      </c>
      <c r="X253" s="61">
        <v>3</v>
      </c>
      <c r="Y253" s="61">
        <v>4</v>
      </c>
      <c r="Z253" s="61">
        <v>5</v>
      </c>
    </row>
    <row r="254" spans="1:26" x14ac:dyDescent="0.3">
      <c r="A254" s="61">
        <v>6</v>
      </c>
      <c r="B254" s="61">
        <v>7</v>
      </c>
      <c r="C254" s="61">
        <v>2</v>
      </c>
      <c r="D254" s="61">
        <v>1</v>
      </c>
      <c r="E254" s="61">
        <v>1</v>
      </c>
      <c r="F254" s="61">
        <v>6</v>
      </c>
      <c r="G254" s="61">
        <v>6</v>
      </c>
      <c r="H254" s="61">
        <v>4</v>
      </c>
      <c r="I254" s="61">
        <v>2</v>
      </c>
      <c r="J254" s="61">
        <v>1</v>
      </c>
      <c r="K254" s="61">
        <v>5</v>
      </c>
      <c r="L254" s="61">
        <v>2</v>
      </c>
      <c r="M254" s="61">
        <v>5</v>
      </c>
      <c r="N254" s="61">
        <v>6</v>
      </c>
      <c r="O254" s="61">
        <v>7</v>
      </c>
      <c r="P254" s="61">
        <v>6</v>
      </c>
      <c r="Q254" s="61">
        <v>1</v>
      </c>
      <c r="R254" s="61">
        <v>3</v>
      </c>
      <c r="S254" s="61">
        <v>1</v>
      </c>
      <c r="T254" s="61">
        <v>6</v>
      </c>
      <c r="U254" s="61">
        <v>1</v>
      </c>
      <c r="V254" s="61">
        <v>6</v>
      </c>
      <c r="W254" s="61">
        <v>1</v>
      </c>
      <c r="X254" s="61">
        <v>2</v>
      </c>
      <c r="Y254" s="61">
        <v>2</v>
      </c>
      <c r="Z254" s="61">
        <v>7</v>
      </c>
    </row>
    <row r="255" spans="1:26" x14ac:dyDescent="0.3">
      <c r="A255" s="61">
        <v>6</v>
      </c>
      <c r="B255" s="61">
        <v>6</v>
      </c>
      <c r="C255" s="61">
        <v>3</v>
      </c>
      <c r="D255" s="61">
        <v>2</v>
      </c>
      <c r="E255" s="61">
        <v>2</v>
      </c>
      <c r="F255" s="61">
        <v>5</v>
      </c>
      <c r="G255" s="61">
        <v>6</v>
      </c>
      <c r="H255" s="61">
        <v>4</v>
      </c>
      <c r="I255" s="61">
        <v>3</v>
      </c>
      <c r="J255" s="61">
        <v>3</v>
      </c>
      <c r="K255" s="61">
        <v>6</v>
      </c>
      <c r="L255" s="61">
        <v>3</v>
      </c>
      <c r="M255" s="61">
        <v>4</v>
      </c>
      <c r="N255" s="61">
        <v>5</v>
      </c>
      <c r="O255" s="61">
        <v>5</v>
      </c>
      <c r="P255" s="61">
        <v>6</v>
      </c>
      <c r="Q255" s="61">
        <v>2</v>
      </c>
      <c r="R255" s="61">
        <v>4</v>
      </c>
      <c r="S255" s="61">
        <v>2</v>
      </c>
      <c r="T255" s="61">
        <v>6</v>
      </c>
      <c r="U255" s="61">
        <v>2</v>
      </c>
      <c r="V255" s="61">
        <v>7</v>
      </c>
      <c r="W255" s="61">
        <v>4</v>
      </c>
      <c r="X255" s="61">
        <v>4</v>
      </c>
      <c r="Y255" s="61">
        <v>3</v>
      </c>
      <c r="Z255" s="61">
        <v>5</v>
      </c>
    </row>
    <row r="256" spans="1:26" x14ac:dyDescent="0.3">
      <c r="A256" s="61">
        <v>6</v>
      </c>
      <c r="B256" s="61">
        <v>6</v>
      </c>
      <c r="C256" s="61">
        <v>5</v>
      </c>
      <c r="D256" s="61">
        <v>5</v>
      </c>
      <c r="E256" s="61">
        <v>7</v>
      </c>
      <c r="F256" s="61">
        <v>7</v>
      </c>
      <c r="G256" s="61">
        <v>7</v>
      </c>
      <c r="H256" s="61">
        <v>5</v>
      </c>
      <c r="I256" s="61">
        <v>6</v>
      </c>
      <c r="J256" s="61">
        <v>5</v>
      </c>
      <c r="K256" s="61">
        <v>5</v>
      </c>
      <c r="L256" s="61">
        <v>6</v>
      </c>
      <c r="M256" s="61">
        <v>3</v>
      </c>
      <c r="N256" s="61">
        <v>3</v>
      </c>
      <c r="O256" s="61">
        <v>6</v>
      </c>
      <c r="P256" s="61">
        <v>3</v>
      </c>
      <c r="Q256" s="61">
        <v>6</v>
      </c>
      <c r="R256" s="61">
        <v>6</v>
      </c>
      <c r="S256" s="61">
        <v>7</v>
      </c>
      <c r="T256" s="61">
        <v>2</v>
      </c>
      <c r="U256" s="61">
        <v>6</v>
      </c>
      <c r="V256" s="61">
        <v>7</v>
      </c>
      <c r="W256" s="61">
        <v>1</v>
      </c>
      <c r="X256" s="61">
        <v>3</v>
      </c>
      <c r="Y256" s="61">
        <v>4</v>
      </c>
      <c r="Z256" s="61">
        <v>4</v>
      </c>
    </row>
    <row r="257" spans="1:26" x14ac:dyDescent="0.3">
      <c r="A257" s="61">
        <v>7</v>
      </c>
      <c r="B257" s="61">
        <v>6</v>
      </c>
      <c r="C257" s="61">
        <v>4</v>
      </c>
      <c r="D257" s="61">
        <v>1</v>
      </c>
      <c r="E257" s="61">
        <v>2</v>
      </c>
      <c r="F257" s="61">
        <v>4</v>
      </c>
      <c r="G257" s="61">
        <v>4</v>
      </c>
      <c r="H257" s="61">
        <v>7</v>
      </c>
      <c r="I257" s="61">
        <v>2</v>
      </c>
      <c r="J257" s="61">
        <v>3</v>
      </c>
      <c r="K257" s="61">
        <v>4</v>
      </c>
      <c r="L257" s="61">
        <v>2</v>
      </c>
      <c r="M257" s="61">
        <v>7</v>
      </c>
      <c r="N257" s="61">
        <v>7</v>
      </c>
      <c r="O257" s="61">
        <v>5</v>
      </c>
      <c r="P257" s="61">
        <v>6</v>
      </c>
      <c r="Q257" s="61">
        <v>2</v>
      </c>
      <c r="R257" s="61">
        <v>2</v>
      </c>
      <c r="S257" s="61">
        <v>1</v>
      </c>
      <c r="T257" s="61">
        <v>7</v>
      </c>
      <c r="U257" s="61">
        <v>1</v>
      </c>
      <c r="V257" s="61">
        <v>7</v>
      </c>
      <c r="W257" s="61">
        <v>2</v>
      </c>
      <c r="X257" s="61">
        <v>2</v>
      </c>
      <c r="Y257" s="61">
        <v>1</v>
      </c>
      <c r="Z257" s="61">
        <v>5</v>
      </c>
    </row>
    <row r="258" spans="1:26" x14ac:dyDescent="0.3">
      <c r="A258" s="61">
        <v>7</v>
      </c>
      <c r="B258" s="61">
        <v>5</v>
      </c>
      <c r="C258" s="61">
        <v>3</v>
      </c>
      <c r="D258" s="61">
        <v>3</v>
      </c>
      <c r="E258" s="61">
        <v>1</v>
      </c>
      <c r="F258" s="61">
        <v>6</v>
      </c>
      <c r="G258" s="61">
        <v>6</v>
      </c>
      <c r="H258" s="61">
        <v>4</v>
      </c>
      <c r="I258" s="61">
        <v>3</v>
      </c>
      <c r="J258" s="61">
        <v>2</v>
      </c>
      <c r="K258" s="61">
        <v>4</v>
      </c>
      <c r="L258" s="61">
        <v>1</v>
      </c>
      <c r="M258" s="61">
        <v>6</v>
      </c>
      <c r="N258" s="61">
        <v>6</v>
      </c>
      <c r="O258" s="61">
        <v>2</v>
      </c>
      <c r="P258" s="61">
        <v>6</v>
      </c>
      <c r="Q258" s="61">
        <v>6</v>
      </c>
      <c r="R258" s="61">
        <v>1</v>
      </c>
      <c r="S258" s="61">
        <v>2</v>
      </c>
      <c r="T258" s="61">
        <v>7</v>
      </c>
      <c r="U258" s="61">
        <v>1</v>
      </c>
      <c r="V258" s="61">
        <v>4</v>
      </c>
      <c r="W258" s="61">
        <v>2</v>
      </c>
      <c r="X258" s="61">
        <v>2</v>
      </c>
      <c r="Y258" s="61">
        <v>2</v>
      </c>
      <c r="Z258" s="61">
        <v>2</v>
      </c>
    </row>
    <row r="1005" s="15" customFormat="1" x14ac:dyDescent="0.3"/>
    <row r="1006" s="15" customFormat="1" x14ac:dyDescent="0.3"/>
    <row r="1007" s="15" customFormat="1" x14ac:dyDescent="0.3"/>
    <row r="1008" s="15" customFormat="1" x14ac:dyDescent="0.3"/>
    <row r="1009" s="15" customFormat="1" x14ac:dyDescent="0.3"/>
    <row r="1010" s="15" customFormat="1" x14ac:dyDescent="0.3"/>
    <row r="1011" s="15" customFormat="1" x14ac:dyDescent="0.3"/>
    <row r="1012" s="15" customFormat="1" x14ac:dyDescent="0.3"/>
    <row r="1013" s="15" customFormat="1" x14ac:dyDescent="0.3"/>
    <row r="1014" s="15" customFormat="1" x14ac:dyDescent="0.3"/>
    <row r="1015" s="15" customFormat="1" x14ac:dyDescent="0.3"/>
    <row r="1016" s="15" customFormat="1" x14ac:dyDescent="0.3"/>
    <row r="1017" s="15" customFormat="1" x14ac:dyDescent="0.3"/>
    <row r="1018" s="15" customFormat="1" x14ac:dyDescent="0.3"/>
    <row r="1019" s="15" customFormat="1" x14ac:dyDescent="0.3"/>
    <row r="1020" s="15" customFormat="1" x14ac:dyDescent="0.3"/>
    <row r="1021" s="15" customFormat="1" x14ac:dyDescent="0.3"/>
    <row r="1022" s="15" customFormat="1" x14ac:dyDescent="0.3"/>
    <row r="1023" s="15" customFormat="1" x14ac:dyDescent="0.3"/>
    <row r="1024" s="15" customFormat="1" x14ac:dyDescent="0.3"/>
    <row r="1025" s="15" customFormat="1" x14ac:dyDescent="0.3"/>
    <row r="1026" s="15" customFormat="1" x14ac:dyDescent="0.3"/>
    <row r="1027" s="15" customFormat="1" x14ac:dyDescent="0.3"/>
    <row r="1028" s="15" customFormat="1" x14ac:dyDescent="0.3"/>
    <row r="1029" s="15" customFormat="1" x14ac:dyDescent="0.3"/>
    <row r="1030" s="15" customFormat="1" x14ac:dyDescent="0.3"/>
    <row r="1031" s="15" customFormat="1" x14ac:dyDescent="0.3"/>
    <row r="1032" s="15" customFormat="1" x14ac:dyDescent="0.3"/>
    <row r="1033" s="15" customFormat="1" x14ac:dyDescent="0.3"/>
    <row r="1034" s="15" customFormat="1" x14ac:dyDescent="0.3"/>
    <row r="1035" s="15" customFormat="1" x14ac:dyDescent="0.3"/>
    <row r="1036" s="15" customFormat="1" x14ac:dyDescent="0.3"/>
    <row r="1037" s="15" customFormat="1" x14ac:dyDescent="0.3"/>
    <row r="1038" s="15" customFormat="1" x14ac:dyDescent="0.3"/>
    <row r="1039" s="15" customFormat="1" x14ac:dyDescent="0.3"/>
    <row r="1040" s="15" customFormat="1" x14ac:dyDescent="0.3"/>
    <row r="1041" s="15" customFormat="1" x14ac:dyDescent="0.3"/>
    <row r="1042" s="15" customFormat="1" x14ac:dyDescent="0.3"/>
    <row r="1043" s="15" customFormat="1" x14ac:dyDescent="0.3"/>
    <row r="1044" s="15" customFormat="1" x14ac:dyDescent="0.3"/>
    <row r="1045" s="15" customFormat="1" x14ac:dyDescent="0.3"/>
    <row r="1046" s="15" customFormat="1" x14ac:dyDescent="0.3"/>
    <row r="1047" s="15" customFormat="1" x14ac:dyDescent="0.3"/>
    <row r="1048" s="15" customFormat="1" x14ac:dyDescent="0.3"/>
    <row r="1049" s="15" customFormat="1" x14ac:dyDescent="0.3"/>
    <row r="1050" s="15" customFormat="1" x14ac:dyDescent="0.3"/>
    <row r="1051" s="15" customFormat="1" x14ac:dyDescent="0.3"/>
    <row r="1052" s="15" customFormat="1" x14ac:dyDescent="0.3"/>
    <row r="1053" s="15" customFormat="1" x14ac:dyDescent="0.3"/>
    <row r="1054" s="15" customFormat="1" x14ac:dyDescent="0.3"/>
    <row r="1055" s="15" customFormat="1" x14ac:dyDescent="0.3"/>
    <row r="1056" s="15" customFormat="1" x14ac:dyDescent="0.3"/>
    <row r="1057" s="15" customFormat="1" x14ac:dyDescent="0.3"/>
    <row r="1058" s="15" customFormat="1" x14ac:dyDescent="0.3"/>
    <row r="1059" s="15" customFormat="1" x14ac:dyDescent="0.3"/>
    <row r="1060" s="15" customFormat="1" x14ac:dyDescent="0.3"/>
    <row r="1061" s="15" customFormat="1" x14ac:dyDescent="0.3"/>
    <row r="1062" s="15" customFormat="1" x14ac:dyDescent="0.3"/>
    <row r="1063" s="15" customFormat="1" x14ac:dyDescent="0.3"/>
    <row r="1064" s="15" customFormat="1" x14ac:dyDescent="0.3"/>
    <row r="1065" s="15" customFormat="1" x14ac:dyDescent="0.3"/>
    <row r="1066" s="15" customFormat="1" x14ac:dyDescent="0.3"/>
    <row r="1067" s="15" customFormat="1" x14ac:dyDescent="0.3"/>
    <row r="1068" s="15" customFormat="1" x14ac:dyDescent="0.3"/>
    <row r="1069" s="15" customFormat="1" x14ac:dyDescent="0.3"/>
    <row r="1070" s="15" customFormat="1" x14ac:dyDescent="0.3"/>
    <row r="1071" s="15" customFormat="1" x14ac:dyDescent="0.3"/>
    <row r="1072" s="15" customFormat="1" x14ac:dyDescent="0.3"/>
    <row r="1073" s="15" customFormat="1" x14ac:dyDescent="0.3"/>
    <row r="1074" s="15" customFormat="1" x14ac:dyDescent="0.3"/>
    <row r="1075" s="15" customFormat="1" x14ac:dyDescent="0.3"/>
    <row r="1076" s="15" customFormat="1" x14ac:dyDescent="0.3"/>
    <row r="1077" s="15" customFormat="1" x14ac:dyDescent="0.3"/>
    <row r="1078" s="15" customFormat="1" x14ac:dyDescent="0.3"/>
    <row r="1079" s="15" customFormat="1" x14ac:dyDescent="0.3"/>
    <row r="1080" s="15" customFormat="1" x14ac:dyDescent="0.3"/>
    <row r="1081" s="15" customFormat="1" x14ac:dyDescent="0.3"/>
    <row r="1082" s="15" customFormat="1" x14ac:dyDescent="0.3"/>
    <row r="1083" s="15" customFormat="1" x14ac:dyDescent="0.3"/>
    <row r="1084" s="15" customFormat="1" x14ac:dyDescent="0.3"/>
    <row r="1085" s="15" customFormat="1" x14ac:dyDescent="0.3"/>
    <row r="1086" s="15" customFormat="1" x14ac:dyDescent="0.3"/>
    <row r="1087" s="15" customFormat="1" x14ac:dyDescent="0.3"/>
    <row r="1088" s="15" customFormat="1" x14ac:dyDescent="0.3"/>
    <row r="1089" s="15" customFormat="1" x14ac:dyDescent="0.3"/>
    <row r="1090" s="15" customFormat="1" x14ac:dyDescent="0.3"/>
    <row r="1091" s="15" customFormat="1" x14ac:dyDescent="0.3"/>
    <row r="1092" s="15" customFormat="1" x14ac:dyDescent="0.3"/>
    <row r="1093" s="15" customFormat="1" x14ac:dyDescent="0.3"/>
    <row r="1094" s="15" customFormat="1" x14ac:dyDescent="0.3"/>
    <row r="1095" s="15" customFormat="1" x14ac:dyDescent="0.3"/>
    <row r="1096" s="15" customFormat="1" x14ac:dyDescent="0.3"/>
    <row r="1097" s="15" customFormat="1" x14ac:dyDescent="0.3"/>
    <row r="1098" s="15" customFormat="1" x14ac:dyDescent="0.3"/>
    <row r="1099" s="15" customFormat="1" x14ac:dyDescent="0.3"/>
    <row r="1100" s="15" customFormat="1" x14ac:dyDescent="0.3"/>
    <row r="1101" s="15" customFormat="1" x14ac:dyDescent="0.3"/>
    <row r="1102" s="15" customFormat="1" x14ac:dyDescent="0.3"/>
    <row r="1103" s="15" customFormat="1" x14ac:dyDescent="0.3"/>
    <row r="1104" s="15" customFormat="1" x14ac:dyDescent="0.3"/>
    <row r="1105" s="15" customFormat="1" x14ac:dyDescent="0.3"/>
    <row r="1106" s="15" customFormat="1" x14ac:dyDescent="0.3"/>
    <row r="1107" s="15" customFormat="1" x14ac:dyDescent="0.3"/>
    <row r="1108" s="15" customFormat="1" x14ac:dyDescent="0.3"/>
    <row r="1109" s="15" customFormat="1" x14ac:dyDescent="0.3"/>
    <row r="1110" s="15" customFormat="1" x14ac:dyDescent="0.3"/>
    <row r="1111" s="15" customFormat="1" x14ac:dyDescent="0.3"/>
    <row r="1112" s="15" customFormat="1" x14ac:dyDescent="0.3"/>
    <row r="1113" s="15" customFormat="1" x14ac:dyDescent="0.3"/>
    <row r="1114" s="15" customFormat="1" x14ac:dyDescent="0.3"/>
    <row r="1115" s="15" customFormat="1" x14ac:dyDescent="0.3"/>
    <row r="1116" s="15" customFormat="1" x14ac:dyDescent="0.3"/>
    <row r="1117" s="15" customFormat="1" x14ac:dyDescent="0.3"/>
    <row r="1118" s="15" customFormat="1" x14ac:dyDescent="0.3"/>
    <row r="1119" s="15" customFormat="1" x14ac:dyDescent="0.3"/>
    <row r="1120" s="15" customFormat="1" x14ac:dyDescent="0.3"/>
    <row r="1121" s="15" customFormat="1" x14ac:dyDescent="0.3"/>
    <row r="1122" s="15" customFormat="1" x14ac:dyDescent="0.3"/>
    <row r="1123" s="15" customFormat="1" x14ac:dyDescent="0.3"/>
    <row r="1124" s="15" customFormat="1" x14ac:dyDescent="0.3"/>
    <row r="1125" s="15" customFormat="1" x14ac:dyDescent="0.3"/>
    <row r="1126" s="15" customFormat="1" x14ac:dyDescent="0.3"/>
    <row r="1127" s="15" customFormat="1" x14ac:dyDescent="0.3"/>
    <row r="1128" s="15" customFormat="1" x14ac:dyDescent="0.3"/>
    <row r="1129" s="15" customFormat="1" x14ac:dyDescent="0.3"/>
    <row r="1130" s="15" customFormat="1" x14ac:dyDescent="0.3"/>
    <row r="1131" s="15" customFormat="1" x14ac:dyDescent="0.3"/>
    <row r="1132" s="15" customFormat="1" x14ac:dyDescent="0.3"/>
    <row r="1133" s="15" customFormat="1" x14ac:dyDescent="0.3"/>
    <row r="1134" s="15" customFormat="1" x14ac:dyDescent="0.3"/>
    <row r="1135" s="15" customFormat="1" x14ac:dyDescent="0.3"/>
    <row r="1136" s="15" customFormat="1" x14ac:dyDescent="0.3"/>
    <row r="1137" s="15" customFormat="1" x14ac:dyDescent="0.3"/>
    <row r="1138" s="15" customFormat="1" x14ac:dyDescent="0.3"/>
    <row r="1139" s="15" customFormat="1" x14ac:dyDescent="0.3"/>
    <row r="1140" s="15" customFormat="1" x14ac:dyDescent="0.3"/>
    <row r="1141" s="15" customFormat="1" x14ac:dyDescent="0.3"/>
    <row r="1142" s="15" customFormat="1" x14ac:dyDescent="0.3"/>
    <row r="1143" s="15" customFormat="1" x14ac:dyDescent="0.3"/>
    <row r="1144" s="15" customFormat="1" x14ac:dyDescent="0.3"/>
    <row r="1145" s="15" customFormat="1" x14ac:dyDescent="0.3"/>
    <row r="1146" s="15" customFormat="1" x14ac:dyDescent="0.3"/>
    <row r="1147" s="15" customFormat="1" x14ac:dyDescent="0.3"/>
    <row r="1148" s="15" customFormat="1" x14ac:dyDescent="0.3"/>
    <row r="1149" s="15" customFormat="1" x14ac:dyDescent="0.3"/>
    <row r="1150" s="15" customFormat="1" x14ac:dyDescent="0.3"/>
    <row r="1151" s="15" customFormat="1" x14ac:dyDescent="0.3"/>
    <row r="1152" s="15" customFormat="1" x14ac:dyDescent="0.3"/>
    <row r="1153" s="15" customFormat="1" x14ac:dyDescent="0.3"/>
    <row r="1154" s="15" customFormat="1" x14ac:dyDescent="0.3"/>
    <row r="1155" s="15" customFormat="1" x14ac:dyDescent="0.3"/>
    <row r="1156" s="15" customFormat="1" x14ac:dyDescent="0.3"/>
    <row r="1157" s="15" customFormat="1" x14ac:dyDescent="0.3"/>
    <row r="1158" s="15" customFormat="1" x14ac:dyDescent="0.3"/>
    <row r="1159" s="15" customFormat="1" x14ac:dyDescent="0.3"/>
    <row r="1160" s="15" customFormat="1" x14ac:dyDescent="0.3"/>
    <row r="1161" s="15" customFormat="1" x14ac:dyDescent="0.3"/>
    <row r="1162" s="15" customFormat="1" x14ac:dyDescent="0.3"/>
    <row r="1163" s="15" customFormat="1" x14ac:dyDescent="0.3"/>
    <row r="1164" s="15" customFormat="1" x14ac:dyDescent="0.3"/>
    <row r="1165" s="15" customFormat="1" x14ac:dyDescent="0.3"/>
    <row r="1166" s="15" customFormat="1" x14ac:dyDescent="0.3"/>
    <row r="1167" s="15" customFormat="1" x14ac:dyDescent="0.3"/>
    <row r="1168" s="15" customFormat="1" x14ac:dyDescent="0.3"/>
    <row r="1169" s="15" customFormat="1" x14ac:dyDescent="0.3"/>
    <row r="1170" s="15" customFormat="1" x14ac:dyDescent="0.3"/>
    <row r="1171" s="15" customFormat="1" x14ac:dyDescent="0.3"/>
    <row r="1172" s="15" customFormat="1" x14ac:dyDescent="0.3"/>
    <row r="1173" s="15" customFormat="1" x14ac:dyDescent="0.3"/>
    <row r="1174" s="15" customFormat="1" x14ac:dyDescent="0.3"/>
    <row r="1175" s="15" customFormat="1" x14ac:dyDescent="0.3"/>
    <row r="1176" s="15" customFormat="1" x14ac:dyDescent="0.3"/>
    <row r="1177" s="15" customFormat="1" x14ac:dyDescent="0.3"/>
    <row r="1178" s="15" customFormat="1" x14ac:dyDescent="0.3"/>
    <row r="1179" s="15" customFormat="1" x14ac:dyDescent="0.3"/>
    <row r="1180" s="15" customFormat="1" x14ac:dyDescent="0.3"/>
    <row r="1181" s="15" customFormat="1" x14ac:dyDescent="0.3"/>
    <row r="1182" s="15" customFormat="1" x14ac:dyDescent="0.3"/>
    <row r="1183" s="15" customFormat="1" x14ac:dyDescent="0.3"/>
    <row r="1184" s="15" customFormat="1" x14ac:dyDescent="0.3"/>
    <row r="1185" s="15" customFormat="1" x14ac:dyDescent="0.3"/>
    <row r="1186" s="15" customFormat="1" x14ac:dyDescent="0.3"/>
    <row r="1187" s="15" customFormat="1" x14ac:dyDescent="0.3"/>
    <row r="1188" s="15" customFormat="1" x14ac:dyDescent="0.3"/>
    <row r="1189" s="15" customFormat="1" x14ac:dyDescent="0.3"/>
    <row r="1190" s="15" customFormat="1" x14ac:dyDescent="0.3"/>
    <row r="1191" s="15" customFormat="1" x14ac:dyDescent="0.3"/>
    <row r="1192" s="15" customFormat="1" x14ac:dyDescent="0.3"/>
    <row r="1193" s="15" customFormat="1" x14ac:dyDescent="0.3"/>
    <row r="1194" s="15" customFormat="1" x14ac:dyDescent="0.3"/>
    <row r="1195" s="15" customFormat="1" x14ac:dyDescent="0.3"/>
    <row r="1196" s="15" customFormat="1" x14ac:dyDescent="0.3"/>
    <row r="1197" s="15" customFormat="1" x14ac:dyDescent="0.3"/>
    <row r="1198" s="15" customFormat="1" x14ac:dyDescent="0.3"/>
    <row r="1199" s="15" customFormat="1" x14ac:dyDescent="0.3"/>
    <row r="1200" s="15" customFormat="1" x14ac:dyDescent="0.3"/>
    <row r="1201" s="15" customFormat="1" x14ac:dyDescent="0.3"/>
    <row r="1202" s="15" customFormat="1" x14ac:dyDescent="0.3"/>
    <row r="1203" s="15" customFormat="1" x14ac:dyDescent="0.3"/>
    <row r="1204" s="15" customFormat="1" x14ac:dyDescent="0.3"/>
    <row r="1205" s="15" customFormat="1" x14ac:dyDescent="0.3"/>
    <row r="1206" s="15" customFormat="1" x14ac:dyDescent="0.3"/>
    <row r="1207" s="15" customFormat="1" x14ac:dyDescent="0.3"/>
    <row r="1208" s="15" customFormat="1" x14ac:dyDescent="0.3"/>
    <row r="1209" s="15" customFormat="1" x14ac:dyDescent="0.3"/>
    <row r="1210" s="15" customFormat="1" x14ac:dyDescent="0.3"/>
    <row r="1211" s="15" customFormat="1" x14ac:dyDescent="0.3"/>
    <row r="1212" s="15" customFormat="1" x14ac:dyDescent="0.3"/>
    <row r="1213" s="15" customFormat="1" x14ac:dyDescent="0.3"/>
    <row r="1214" s="15" customFormat="1" x14ac:dyDescent="0.3"/>
    <row r="1215" s="15" customFormat="1" x14ac:dyDescent="0.3"/>
    <row r="1216" s="15" customFormat="1" x14ac:dyDescent="0.3"/>
    <row r="1217" s="15" customFormat="1" x14ac:dyDescent="0.3"/>
    <row r="1218" s="15" customFormat="1" x14ac:dyDescent="0.3"/>
    <row r="1219" s="15" customFormat="1" x14ac:dyDescent="0.3"/>
    <row r="1220" s="15" customFormat="1" x14ac:dyDescent="0.3"/>
    <row r="1221" s="15" customFormat="1" x14ac:dyDescent="0.3"/>
    <row r="1222" s="15" customFormat="1" x14ac:dyDescent="0.3"/>
    <row r="1223" s="15" customFormat="1" x14ac:dyDescent="0.3"/>
    <row r="1224" s="15" customFormat="1" x14ac:dyDescent="0.3"/>
    <row r="1225" s="15" customFormat="1" x14ac:dyDescent="0.3"/>
    <row r="1226" s="15" customFormat="1" x14ac:dyDescent="0.3"/>
    <row r="1227" s="15" customFormat="1" x14ac:dyDescent="0.3"/>
    <row r="1228" s="15" customFormat="1" x14ac:dyDescent="0.3"/>
    <row r="1229" s="15" customFormat="1" x14ac:dyDescent="0.3"/>
    <row r="1230" s="15" customFormat="1" x14ac:dyDescent="0.3"/>
    <row r="1231" s="15" customFormat="1" x14ac:dyDescent="0.3"/>
    <row r="1232" s="15" customFormat="1" x14ac:dyDescent="0.3"/>
    <row r="1233" s="15" customFormat="1" x14ac:dyDescent="0.3"/>
    <row r="1234" s="15" customFormat="1" x14ac:dyDescent="0.3"/>
    <row r="1235" s="15" customFormat="1" x14ac:dyDescent="0.3"/>
    <row r="1236" s="15" customFormat="1" x14ac:dyDescent="0.3"/>
    <row r="1237" s="15" customFormat="1" x14ac:dyDescent="0.3"/>
    <row r="1238" s="15" customFormat="1" x14ac:dyDescent="0.3"/>
    <row r="1239" s="15" customFormat="1" x14ac:dyDescent="0.3"/>
    <row r="1240" s="15" customFormat="1" x14ac:dyDescent="0.3"/>
    <row r="1241" s="15" customFormat="1" x14ac:dyDescent="0.3"/>
    <row r="1242" s="15" customFormat="1" x14ac:dyDescent="0.3"/>
    <row r="1243" s="15" customFormat="1" x14ac:dyDescent="0.3"/>
    <row r="1244" s="15" customFormat="1" x14ac:dyDescent="0.3"/>
    <row r="1245" s="15" customFormat="1" x14ac:dyDescent="0.3"/>
    <row r="1246" s="15" customFormat="1" x14ac:dyDescent="0.3"/>
    <row r="1247" s="15" customFormat="1" x14ac:dyDescent="0.3"/>
    <row r="1248" s="15" customFormat="1" x14ac:dyDescent="0.3"/>
    <row r="1249" s="15" customFormat="1" x14ac:dyDescent="0.3"/>
    <row r="1250" s="15" customFormat="1" x14ac:dyDescent="0.3"/>
    <row r="1251" s="15" customFormat="1" x14ac:dyDescent="0.3"/>
    <row r="1252" s="15" customFormat="1" x14ac:dyDescent="0.3"/>
    <row r="1253" s="15" customFormat="1" x14ac:dyDescent="0.3"/>
    <row r="1254" s="15" customFormat="1" x14ac:dyDescent="0.3"/>
    <row r="1255" s="15" customFormat="1" x14ac:dyDescent="0.3"/>
    <row r="1256" s="15" customFormat="1" x14ac:dyDescent="0.3"/>
    <row r="1257" s="15" customFormat="1" x14ac:dyDescent="0.3"/>
    <row r="1258" s="15" customFormat="1" x14ac:dyDescent="0.3"/>
    <row r="1259" s="15" customFormat="1" x14ac:dyDescent="0.3"/>
    <row r="1260" s="15" customFormat="1" x14ac:dyDescent="0.3"/>
    <row r="1261" s="15" customFormat="1" x14ac:dyDescent="0.3"/>
    <row r="1262" s="15" customFormat="1" x14ac:dyDescent="0.3"/>
    <row r="1263" s="15" customFormat="1" x14ac:dyDescent="0.3"/>
    <row r="1264" s="15" customFormat="1" x14ac:dyDescent="0.3"/>
    <row r="1265" s="15" customFormat="1" x14ac:dyDescent="0.3"/>
    <row r="1266" s="15" customFormat="1" x14ac:dyDescent="0.3"/>
    <row r="1267" s="15" customFormat="1" x14ac:dyDescent="0.3"/>
    <row r="1268" s="15" customFormat="1" x14ac:dyDescent="0.3"/>
    <row r="1269" s="15" customFormat="1" x14ac:dyDescent="0.3"/>
    <row r="1270" s="15" customFormat="1" x14ac:dyDescent="0.3"/>
    <row r="1271" s="15" customFormat="1" x14ac:dyDescent="0.3"/>
    <row r="1272" s="15" customFormat="1" x14ac:dyDescent="0.3"/>
    <row r="1273" s="15" customFormat="1" x14ac:dyDescent="0.3"/>
    <row r="1274" s="15" customFormat="1" x14ac:dyDescent="0.3"/>
    <row r="1275" s="15" customFormat="1" x14ac:dyDescent="0.3"/>
    <row r="1276" s="15" customFormat="1" x14ac:dyDescent="0.3"/>
    <row r="1277" s="15" customFormat="1" x14ac:dyDescent="0.3"/>
    <row r="1278" s="15" customFormat="1" x14ac:dyDescent="0.3"/>
    <row r="1279" s="15" customFormat="1" x14ac:dyDescent="0.3"/>
    <row r="1280" s="15" customFormat="1" x14ac:dyDescent="0.3"/>
    <row r="1281" s="15" customFormat="1" x14ac:dyDescent="0.3"/>
    <row r="1282" s="15" customFormat="1" x14ac:dyDescent="0.3"/>
    <row r="1283" s="15" customFormat="1" x14ac:dyDescent="0.3"/>
    <row r="1284" s="15" customFormat="1" x14ac:dyDescent="0.3"/>
    <row r="1285" s="15" customFormat="1" x14ac:dyDescent="0.3"/>
    <row r="1286" s="15" customFormat="1" x14ac:dyDescent="0.3"/>
    <row r="1287" s="15" customFormat="1" x14ac:dyDescent="0.3"/>
    <row r="1288" s="15" customFormat="1" x14ac:dyDescent="0.3"/>
    <row r="1289" s="15" customFormat="1" x14ac:dyDescent="0.3"/>
    <row r="1290" s="15" customFormat="1" x14ac:dyDescent="0.3"/>
    <row r="1291" s="15" customFormat="1" x14ac:dyDescent="0.3"/>
    <row r="1292" s="15" customFormat="1" x14ac:dyDescent="0.3"/>
    <row r="1293" s="15" customFormat="1" x14ac:dyDescent="0.3"/>
    <row r="1294" s="15" customFormat="1" x14ac:dyDescent="0.3"/>
    <row r="1295" s="15" customFormat="1" x14ac:dyDescent="0.3"/>
    <row r="1296" s="15" customFormat="1" x14ac:dyDescent="0.3"/>
    <row r="1297" s="15" customFormat="1" x14ac:dyDescent="0.3"/>
    <row r="1298" s="15" customFormat="1" x14ac:dyDescent="0.3"/>
    <row r="1299" s="15" customFormat="1" x14ac:dyDescent="0.3"/>
    <row r="1300" s="15" customFormat="1" x14ac:dyDescent="0.3"/>
    <row r="1301" s="15" customFormat="1" x14ac:dyDescent="0.3"/>
    <row r="1302" s="15" customFormat="1" x14ac:dyDescent="0.3"/>
    <row r="1303" s="15" customFormat="1" x14ac:dyDescent="0.3"/>
    <row r="1304" s="15" customFormat="1" x14ac:dyDescent="0.3"/>
    <row r="1305" s="15" customFormat="1" x14ac:dyDescent="0.3"/>
    <row r="1306" s="15" customFormat="1" x14ac:dyDescent="0.3"/>
    <row r="1307" s="15" customFormat="1" x14ac:dyDescent="0.3"/>
    <row r="1308" s="15" customFormat="1" x14ac:dyDescent="0.3"/>
    <row r="1309" s="15" customFormat="1" x14ac:dyDescent="0.3"/>
    <row r="1310" s="15" customFormat="1" x14ac:dyDescent="0.3"/>
    <row r="1311" s="15" customFormat="1" x14ac:dyDescent="0.3"/>
    <row r="1312" s="15" customFormat="1" x14ac:dyDescent="0.3"/>
    <row r="1313" s="15" customFormat="1" x14ac:dyDescent="0.3"/>
    <row r="1314" s="15" customFormat="1" x14ac:dyDescent="0.3"/>
    <row r="1315" s="15" customFormat="1" x14ac:dyDescent="0.3"/>
    <row r="1316" s="15" customFormat="1" x14ac:dyDescent="0.3"/>
    <row r="1317" s="15" customFormat="1" x14ac:dyDescent="0.3"/>
    <row r="1318" s="15" customFormat="1" x14ac:dyDescent="0.3"/>
    <row r="1319" s="15" customFormat="1" x14ac:dyDescent="0.3"/>
    <row r="1320" s="15" customFormat="1" x14ac:dyDescent="0.3"/>
    <row r="1321" s="15" customFormat="1" x14ac:dyDescent="0.3"/>
    <row r="1322" s="15" customFormat="1" x14ac:dyDescent="0.3"/>
    <row r="1323" s="15" customFormat="1" x14ac:dyDescent="0.3"/>
    <row r="1324" s="15" customFormat="1" x14ac:dyDescent="0.3"/>
    <row r="1325" s="15" customFormat="1" x14ac:dyDescent="0.3"/>
    <row r="1326" s="15" customFormat="1" x14ac:dyDescent="0.3"/>
    <row r="1327" s="15" customFormat="1" x14ac:dyDescent="0.3"/>
    <row r="1328" s="15" customFormat="1" x14ac:dyDescent="0.3"/>
    <row r="1329" s="15" customFormat="1" x14ac:dyDescent="0.3"/>
    <row r="1330" s="15" customFormat="1" x14ac:dyDescent="0.3"/>
    <row r="1331" s="15" customFormat="1" x14ac:dyDescent="0.3"/>
    <row r="1332" s="15" customFormat="1" x14ac:dyDescent="0.3"/>
    <row r="1333" s="15" customFormat="1" x14ac:dyDescent="0.3"/>
    <row r="1334" s="15" customFormat="1" x14ac:dyDescent="0.3"/>
    <row r="1335" s="15" customFormat="1" x14ac:dyDescent="0.3"/>
    <row r="1336" s="15" customFormat="1" x14ac:dyDescent="0.3"/>
    <row r="1337" s="15" customFormat="1" x14ac:dyDescent="0.3"/>
    <row r="1338" s="15" customFormat="1" x14ac:dyDescent="0.3"/>
    <row r="1339" s="15" customFormat="1" x14ac:dyDescent="0.3"/>
    <row r="1340" s="15" customFormat="1" x14ac:dyDescent="0.3"/>
    <row r="1341" s="15" customFormat="1" x14ac:dyDescent="0.3"/>
    <row r="1342" s="15" customFormat="1" x14ac:dyDescent="0.3"/>
    <row r="1343" s="15" customFormat="1" x14ac:dyDescent="0.3"/>
    <row r="1344" s="15" customFormat="1" x14ac:dyDescent="0.3"/>
    <row r="1345" s="15" customFormat="1" x14ac:dyDescent="0.3"/>
    <row r="1346" s="15" customFormat="1" x14ac:dyDescent="0.3"/>
    <row r="1347" s="15" customFormat="1" x14ac:dyDescent="0.3"/>
    <row r="1348" s="15" customFormat="1" x14ac:dyDescent="0.3"/>
    <row r="1349" s="15" customFormat="1" x14ac:dyDescent="0.3"/>
    <row r="1350" s="15" customFormat="1" x14ac:dyDescent="0.3"/>
    <row r="1351" s="15" customFormat="1" x14ac:dyDescent="0.3"/>
    <row r="1352" s="15" customFormat="1" x14ac:dyDescent="0.3"/>
    <row r="1353" s="15" customFormat="1" x14ac:dyDescent="0.3"/>
    <row r="1354" s="15" customFormat="1" x14ac:dyDescent="0.3"/>
    <row r="1355" s="15" customFormat="1" x14ac:dyDescent="0.3"/>
    <row r="1356" s="15" customFormat="1" x14ac:dyDescent="0.3"/>
    <row r="1357" s="15" customFormat="1" x14ac:dyDescent="0.3"/>
    <row r="1358" s="15" customFormat="1" x14ac:dyDescent="0.3"/>
    <row r="1359" s="15" customFormat="1" x14ac:dyDescent="0.3"/>
    <row r="1360" s="15" customFormat="1" x14ac:dyDescent="0.3"/>
    <row r="1361" s="15" customFormat="1" x14ac:dyDescent="0.3"/>
    <row r="1362" s="15" customFormat="1" x14ac:dyDescent="0.3"/>
    <row r="1363" s="15" customFormat="1" x14ac:dyDescent="0.3"/>
    <row r="1364" s="15" customFormat="1" x14ac:dyDescent="0.3"/>
    <row r="1365" s="15" customFormat="1" x14ac:dyDescent="0.3"/>
    <row r="1366" s="15" customFormat="1" x14ac:dyDescent="0.3"/>
    <row r="1367" s="15" customFormat="1" x14ac:dyDescent="0.3"/>
    <row r="1368" s="15" customFormat="1" x14ac:dyDescent="0.3"/>
    <row r="1369" s="15" customFormat="1" x14ac:dyDescent="0.3"/>
    <row r="1370" s="15" customFormat="1" x14ac:dyDescent="0.3"/>
    <row r="1371" s="15" customFormat="1" x14ac:dyDescent="0.3"/>
    <row r="1372" s="15" customFormat="1" x14ac:dyDescent="0.3"/>
    <row r="1373" s="15" customFormat="1" x14ac:dyDescent="0.3"/>
    <row r="1374" s="15" customFormat="1" x14ac:dyDescent="0.3"/>
    <row r="1375" s="15" customFormat="1" x14ac:dyDescent="0.3"/>
    <row r="1376" s="15" customFormat="1" x14ac:dyDescent="0.3"/>
    <row r="1377" s="15" customFormat="1" x14ac:dyDescent="0.3"/>
    <row r="1378" s="15" customFormat="1" x14ac:dyDescent="0.3"/>
    <row r="1379" s="15" customFormat="1" x14ac:dyDescent="0.3"/>
    <row r="1380" s="15" customFormat="1" x14ac:dyDescent="0.3"/>
    <row r="1381" s="15" customFormat="1" x14ac:dyDescent="0.3"/>
    <row r="1382" s="15" customFormat="1" x14ac:dyDescent="0.3"/>
    <row r="1383" s="15" customFormat="1" x14ac:dyDescent="0.3"/>
    <row r="1384" s="15" customFormat="1" x14ac:dyDescent="0.3"/>
    <row r="1385" s="15" customFormat="1" x14ac:dyDescent="0.3"/>
    <row r="1386" s="15" customFormat="1" x14ac:dyDescent="0.3"/>
    <row r="1387" s="15" customFormat="1" x14ac:dyDescent="0.3"/>
    <row r="1388" s="15" customFormat="1" x14ac:dyDescent="0.3"/>
    <row r="1389" s="15" customFormat="1" x14ac:dyDescent="0.3"/>
    <row r="1390" s="15" customFormat="1" x14ac:dyDescent="0.3"/>
    <row r="1391" s="15" customFormat="1" x14ac:dyDescent="0.3"/>
    <row r="1392" s="15" customFormat="1" x14ac:dyDescent="0.3"/>
    <row r="1393" s="15" customFormat="1" x14ac:dyDescent="0.3"/>
    <row r="1394" s="15" customFormat="1" x14ac:dyDescent="0.3"/>
    <row r="1395" s="15" customFormat="1" x14ac:dyDescent="0.3"/>
    <row r="1396" s="15" customFormat="1" x14ac:dyDescent="0.3"/>
    <row r="1397" s="15" customFormat="1" x14ac:dyDescent="0.3"/>
    <row r="1398" s="15" customFormat="1" x14ac:dyDescent="0.3"/>
    <row r="1399" s="15" customFormat="1" x14ac:dyDescent="0.3"/>
    <row r="1400" s="15" customFormat="1" x14ac:dyDescent="0.3"/>
    <row r="1401" s="15" customFormat="1" x14ac:dyDescent="0.3"/>
    <row r="1402" s="15" customFormat="1" x14ac:dyDescent="0.3"/>
    <row r="1403" s="15" customFormat="1" x14ac:dyDescent="0.3"/>
    <row r="1404" s="15" customFormat="1" x14ac:dyDescent="0.3"/>
    <row r="1405" s="15" customFormat="1" x14ac:dyDescent="0.3"/>
    <row r="1406" s="15" customFormat="1" x14ac:dyDescent="0.3"/>
    <row r="1407" s="15" customFormat="1" x14ac:dyDescent="0.3"/>
    <row r="1408" s="15" customFormat="1" x14ac:dyDescent="0.3"/>
    <row r="1409" s="15" customFormat="1" x14ac:dyDescent="0.3"/>
    <row r="1410" s="15" customFormat="1" x14ac:dyDescent="0.3"/>
    <row r="1411" s="15" customFormat="1" x14ac:dyDescent="0.3"/>
    <row r="1412" s="15" customFormat="1" x14ac:dyDescent="0.3"/>
    <row r="1413" s="15" customFormat="1" x14ac:dyDescent="0.3"/>
    <row r="1414" s="15" customFormat="1" x14ac:dyDescent="0.3"/>
    <row r="1415" s="15" customFormat="1" x14ac:dyDescent="0.3"/>
    <row r="1416" s="15" customFormat="1" x14ac:dyDescent="0.3"/>
    <row r="1417" s="15" customFormat="1" x14ac:dyDescent="0.3"/>
    <row r="1418" s="15" customFormat="1" x14ac:dyDescent="0.3"/>
    <row r="1419" s="15" customFormat="1" x14ac:dyDescent="0.3"/>
    <row r="1420" s="15" customFormat="1" x14ac:dyDescent="0.3"/>
    <row r="1421" s="15" customFormat="1" x14ac:dyDescent="0.3"/>
    <row r="1422" s="15" customFormat="1" x14ac:dyDescent="0.3"/>
    <row r="1423" s="15" customFormat="1" x14ac:dyDescent="0.3"/>
    <row r="1424" s="15" customFormat="1" x14ac:dyDescent="0.3"/>
    <row r="1425" s="15" customFormat="1" x14ac:dyDescent="0.3"/>
    <row r="1426" s="15" customFormat="1" x14ac:dyDescent="0.3"/>
    <row r="1427" s="15" customFormat="1" x14ac:dyDescent="0.3"/>
    <row r="1428" s="15" customFormat="1" x14ac:dyDescent="0.3"/>
    <row r="1429" s="15" customFormat="1" x14ac:dyDescent="0.3"/>
    <row r="1430" s="15" customFormat="1" x14ac:dyDescent="0.3"/>
    <row r="1431" s="15" customFormat="1" x14ac:dyDescent="0.3"/>
    <row r="1432" s="15" customFormat="1" x14ac:dyDescent="0.3"/>
    <row r="1433" s="15" customFormat="1" x14ac:dyDescent="0.3"/>
    <row r="1434" s="15" customFormat="1" x14ac:dyDescent="0.3"/>
    <row r="1435" s="15" customFormat="1" x14ac:dyDescent="0.3"/>
    <row r="1436" s="15" customFormat="1" x14ac:dyDescent="0.3"/>
    <row r="1437" s="15" customFormat="1" x14ac:dyDescent="0.3"/>
    <row r="1438" s="15" customFormat="1" x14ac:dyDescent="0.3"/>
    <row r="1439" s="15" customFormat="1" x14ac:dyDescent="0.3"/>
    <row r="1440" s="15" customFormat="1" x14ac:dyDescent="0.3"/>
    <row r="1441" s="15" customFormat="1" x14ac:dyDescent="0.3"/>
    <row r="1442" s="15" customFormat="1" x14ac:dyDescent="0.3"/>
    <row r="1443" s="15" customFormat="1" x14ac:dyDescent="0.3"/>
    <row r="1444" s="15" customFormat="1" x14ac:dyDescent="0.3"/>
    <row r="1445" s="15" customFormat="1" x14ac:dyDescent="0.3"/>
    <row r="1446" s="15" customFormat="1" x14ac:dyDescent="0.3"/>
    <row r="1447" s="15" customFormat="1" x14ac:dyDescent="0.3"/>
    <row r="1448" s="15" customFormat="1" x14ac:dyDescent="0.3"/>
    <row r="1449" s="15" customFormat="1" x14ac:dyDescent="0.3"/>
    <row r="1450" s="15" customFormat="1" x14ac:dyDescent="0.3"/>
    <row r="1451" s="15" customFormat="1" x14ac:dyDescent="0.3"/>
    <row r="1452" s="15" customFormat="1" x14ac:dyDescent="0.3"/>
    <row r="1453" s="15" customFormat="1" x14ac:dyDescent="0.3"/>
    <row r="1454" s="15" customFormat="1" x14ac:dyDescent="0.3"/>
    <row r="1455" s="15" customFormat="1" x14ac:dyDescent="0.3"/>
    <row r="1456" s="15" customFormat="1" x14ac:dyDescent="0.3"/>
    <row r="1457" s="15" customFormat="1" x14ac:dyDescent="0.3"/>
    <row r="1458" s="15" customFormat="1" x14ac:dyDescent="0.3"/>
    <row r="1459" s="15" customFormat="1" x14ac:dyDescent="0.3"/>
    <row r="1460" s="15" customFormat="1" x14ac:dyDescent="0.3"/>
    <row r="1461" s="15" customFormat="1" x14ac:dyDescent="0.3"/>
    <row r="1462" s="15" customFormat="1" x14ac:dyDescent="0.3"/>
    <row r="1463" s="15" customFormat="1" x14ac:dyDescent="0.3"/>
    <row r="1464" s="15" customFormat="1" x14ac:dyDescent="0.3"/>
    <row r="1465" s="15" customFormat="1" x14ac:dyDescent="0.3"/>
    <row r="1466" s="15" customFormat="1" x14ac:dyDescent="0.3"/>
    <row r="1467" s="15" customFormat="1" x14ac:dyDescent="0.3"/>
    <row r="1468" s="15" customFormat="1" x14ac:dyDescent="0.3"/>
    <row r="1469" s="15" customFormat="1" x14ac:dyDescent="0.3"/>
    <row r="1470" s="15" customFormat="1" x14ac:dyDescent="0.3"/>
    <row r="1471" s="15" customFormat="1" x14ac:dyDescent="0.3"/>
    <row r="1472" s="15" customFormat="1" x14ac:dyDescent="0.3"/>
    <row r="1473" s="15" customFormat="1" x14ac:dyDescent="0.3"/>
    <row r="1474" s="15" customFormat="1" x14ac:dyDescent="0.3"/>
    <row r="1475" s="15" customFormat="1" x14ac:dyDescent="0.3"/>
    <row r="1476" s="15" customFormat="1" x14ac:dyDescent="0.3"/>
    <row r="1477" s="15" customFormat="1" x14ac:dyDescent="0.3"/>
    <row r="1478" s="15" customFormat="1" x14ac:dyDescent="0.3"/>
    <row r="1479" s="15" customFormat="1" x14ac:dyDescent="0.3"/>
    <row r="1480" s="15" customFormat="1" x14ac:dyDescent="0.3"/>
    <row r="1481" s="15" customFormat="1" x14ac:dyDescent="0.3"/>
    <row r="1482" s="15" customFormat="1" x14ac:dyDescent="0.3"/>
    <row r="1483" s="15" customFormat="1" x14ac:dyDescent="0.3"/>
    <row r="1484" s="15" customFormat="1" x14ac:dyDescent="0.3"/>
    <row r="1485" s="15" customFormat="1" x14ac:dyDescent="0.3"/>
    <row r="1486" s="15" customFormat="1" x14ac:dyDescent="0.3"/>
    <row r="1487" s="15" customFormat="1" x14ac:dyDescent="0.3"/>
    <row r="1488" s="15" customFormat="1" x14ac:dyDescent="0.3"/>
    <row r="1489" s="15" customFormat="1" x14ac:dyDescent="0.3"/>
    <row r="1490" s="15" customFormat="1" x14ac:dyDescent="0.3"/>
    <row r="1491" s="15" customFormat="1" x14ac:dyDescent="0.3"/>
    <row r="1492" s="15" customFormat="1" x14ac:dyDescent="0.3"/>
    <row r="1493" s="15" customFormat="1" x14ac:dyDescent="0.3"/>
    <row r="1494" s="15" customFormat="1" x14ac:dyDescent="0.3"/>
    <row r="1495" s="15" customFormat="1" x14ac:dyDescent="0.3"/>
    <row r="1496" s="15" customFormat="1" x14ac:dyDescent="0.3"/>
    <row r="1497" s="15" customFormat="1" x14ac:dyDescent="0.3"/>
    <row r="1498" s="15" customFormat="1" x14ac:dyDescent="0.3"/>
    <row r="1499" s="15" customFormat="1" x14ac:dyDescent="0.3"/>
    <row r="1500" s="15" customFormat="1" x14ac:dyDescent="0.3"/>
    <row r="1501" s="15" customFormat="1" x14ac:dyDescent="0.3"/>
    <row r="1502" s="15" customFormat="1" x14ac:dyDescent="0.3"/>
    <row r="1503" s="15" customFormat="1" x14ac:dyDescent="0.3"/>
    <row r="1504" s="15" customFormat="1" x14ac:dyDescent="0.3"/>
    <row r="1505" s="15" customFormat="1" x14ac:dyDescent="0.3"/>
    <row r="1506" s="15" customFormat="1" x14ac:dyDescent="0.3"/>
    <row r="1507" s="15" customFormat="1" x14ac:dyDescent="0.3"/>
    <row r="1508" s="15" customFormat="1" x14ac:dyDescent="0.3"/>
    <row r="1509" s="15" customFormat="1" x14ac:dyDescent="0.3"/>
    <row r="1510" s="15" customFormat="1" x14ac:dyDescent="0.3"/>
    <row r="1511" s="15" customFormat="1" x14ac:dyDescent="0.3"/>
    <row r="1512" s="15" customFormat="1" x14ac:dyDescent="0.3"/>
    <row r="1513" s="15" customFormat="1" x14ac:dyDescent="0.3"/>
    <row r="1514" s="15" customFormat="1" x14ac:dyDescent="0.3"/>
    <row r="1515" s="15" customFormat="1" x14ac:dyDescent="0.3"/>
    <row r="1516" s="15" customFormat="1" x14ac:dyDescent="0.3"/>
    <row r="1517" s="15" customFormat="1" x14ac:dyDescent="0.3"/>
    <row r="1518" s="15" customFormat="1" x14ac:dyDescent="0.3"/>
    <row r="1519" s="15" customFormat="1" x14ac:dyDescent="0.3"/>
    <row r="1520" s="15" customFormat="1" x14ac:dyDescent="0.3"/>
    <row r="1521" s="15" customFormat="1" x14ac:dyDescent="0.3"/>
    <row r="1522" s="15" customFormat="1" x14ac:dyDescent="0.3"/>
    <row r="1523" s="15" customFormat="1" x14ac:dyDescent="0.3"/>
    <row r="1524" s="15" customFormat="1" x14ac:dyDescent="0.3"/>
    <row r="1525" s="15" customFormat="1" x14ac:dyDescent="0.3"/>
    <row r="1526" s="15" customFormat="1" x14ac:dyDescent="0.3"/>
    <row r="1527" s="15" customFormat="1" x14ac:dyDescent="0.3"/>
    <row r="1528" s="15" customFormat="1" x14ac:dyDescent="0.3"/>
    <row r="1529" s="15" customFormat="1" x14ac:dyDescent="0.3"/>
    <row r="1530" s="15" customFormat="1" x14ac:dyDescent="0.3"/>
    <row r="1531" s="15" customFormat="1" x14ac:dyDescent="0.3"/>
    <row r="1532" s="15" customFormat="1" x14ac:dyDescent="0.3"/>
    <row r="1533" s="15" customFormat="1" x14ac:dyDescent="0.3"/>
    <row r="1534" s="15" customFormat="1" x14ac:dyDescent="0.3"/>
    <row r="1535" s="15" customFormat="1" x14ac:dyDescent="0.3"/>
    <row r="1536" s="15" customFormat="1" x14ac:dyDescent="0.3"/>
    <row r="1537" s="15" customFormat="1" x14ac:dyDescent="0.3"/>
    <row r="1538" s="15" customFormat="1" x14ac:dyDescent="0.3"/>
    <row r="1539" s="15" customFormat="1" x14ac:dyDescent="0.3"/>
    <row r="1540" s="15" customFormat="1" x14ac:dyDescent="0.3"/>
    <row r="1541" s="15" customFormat="1" x14ac:dyDescent="0.3"/>
    <row r="1542" s="15" customFormat="1" x14ac:dyDescent="0.3"/>
    <row r="1543" s="15" customFormat="1" x14ac:dyDescent="0.3"/>
    <row r="1544" s="15" customFormat="1" x14ac:dyDescent="0.3"/>
    <row r="1545" s="15" customFormat="1" x14ac:dyDescent="0.3"/>
    <row r="1546" s="15" customFormat="1" x14ac:dyDescent="0.3"/>
    <row r="1547" s="15" customFormat="1" x14ac:dyDescent="0.3"/>
    <row r="1548" s="15" customFormat="1" x14ac:dyDescent="0.3"/>
    <row r="1549" s="15" customFormat="1" x14ac:dyDescent="0.3"/>
    <row r="1550" s="15" customFormat="1" x14ac:dyDescent="0.3"/>
    <row r="1551" s="15" customFormat="1" x14ac:dyDescent="0.3"/>
    <row r="1552" s="15" customFormat="1" x14ac:dyDescent="0.3"/>
    <row r="1553" s="15" customFormat="1" x14ac:dyDescent="0.3"/>
    <row r="1554" s="15" customFormat="1" x14ac:dyDescent="0.3"/>
    <row r="1555" s="15" customFormat="1" x14ac:dyDescent="0.3"/>
    <row r="1556" s="15" customFormat="1" x14ac:dyDescent="0.3"/>
    <row r="1557" s="15" customFormat="1" x14ac:dyDescent="0.3"/>
    <row r="1558" s="15" customFormat="1" x14ac:dyDescent="0.3"/>
    <row r="1559" s="15" customFormat="1" x14ac:dyDescent="0.3"/>
    <row r="1560" s="15" customFormat="1" x14ac:dyDescent="0.3"/>
    <row r="1561" s="15" customFormat="1" x14ac:dyDescent="0.3"/>
    <row r="1562" s="15" customFormat="1" x14ac:dyDescent="0.3"/>
    <row r="1563" s="15" customFormat="1" x14ac:dyDescent="0.3"/>
    <row r="1564" s="15" customFormat="1" x14ac:dyDescent="0.3"/>
    <row r="1565" s="15" customFormat="1" x14ac:dyDescent="0.3"/>
    <row r="1566" s="15" customFormat="1" x14ac:dyDescent="0.3"/>
    <row r="1567" s="15" customFormat="1" x14ac:dyDescent="0.3"/>
    <row r="1568" s="15" customFormat="1" x14ac:dyDescent="0.3"/>
    <row r="1569" s="15" customFormat="1" x14ac:dyDescent="0.3"/>
    <row r="1570" s="15" customFormat="1" x14ac:dyDescent="0.3"/>
    <row r="1571" s="15" customFormat="1" x14ac:dyDescent="0.3"/>
    <row r="1572" s="15" customFormat="1" x14ac:dyDescent="0.3"/>
    <row r="1573" s="15" customFormat="1" x14ac:dyDescent="0.3"/>
    <row r="1574" s="15" customFormat="1" x14ac:dyDescent="0.3"/>
    <row r="1575" s="15" customFormat="1" x14ac:dyDescent="0.3"/>
    <row r="1576" s="15" customFormat="1" x14ac:dyDescent="0.3"/>
    <row r="1577" s="15" customFormat="1" x14ac:dyDescent="0.3"/>
    <row r="1578" s="15" customFormat="1" x14ac:dyDescent="0.3"/>
    <row r="1579" s="15" customFormat="1" x14ac:dyDescent="0.3"/>
    <row r="1580" s="15" customFormat="1" x14ac:dyDescent="0.3"/>
    <row r="1581" s="15" customFormat="1" x14ac:dyDescent="0.3"/>
    <row r="1582" s="15" customFormat="1" x14ac:dyDescent="0.3"/>
    <row r="1583" s="15" customFormat="1" x14ac:dyDescent="0.3"/>
    <row r="1584" s="15" customFormat="1" x14ac:dyDescent="0.3"/>
    <row r="1585" s="15" customFormat="1" x14ac:dyDescent="0.3"/>
    <row r="1586" s="15" customFormat="1" x14ac:dyDescent="0.3"/>
    <row r="1587" s="15" customFormat="1" x14ac:dyDescent="0.3"/>
    <row r="1588" s="15" customFormat="1" x14ac:dyDescent="0.3"/>
    <row r="1589" s="15" customFormat="1" x14ac:dyDescent="0.3"/>
    <row r="1590" s="15" customFormat="1" x14ac:dyDescent="0.3"/>
    <row r="1591" s="15" customFormat="1" x14ac:dyDescent="0.3"/>
    <row r="1592" s="15" customFormat="1" x14ac:dyDescent="0.3"/>
    <row r="1593" s="15" customFormat="1" x14ac:dyDescent="0.3"/>
    <row r="1594" s="15" customFormat="1" x14ac:dyDescent="0.3"/>
    <row r="1595" s="15" customFormat="1" x14ac:dyDescent="0.3"/>
    <row r="1596" s="15" customFormat="1" x14ac:dyDescent="0.3"/>
    <row r="1597" s="15" customFormat="1" x14ac:dyDescent="0.3"/>
    <row r="1598" s="15" customFormat="1" x14ac:dyDescent="0.3"/>
    <row r="1599" s="15" customFormat="1" x14ac:dyDescent="0.3"/>
    <row r="1600" s="15" customFormat="1" x14ac:dyDescent="0.3"/>
    <row r="1601" s="15" customFormat="1" x14ac:dyDescent="0.3"/>
    <row r="1602" s="15" customFormat="1" x14ac:dyDescent="0.3"/>
    <row r="1603" s="15" customFormat="1" x14ac:dyDescent="0.3"/>
    <row r="1604" s="15" customFormat="1" x14ac:dyDescent="0.3"/>
    <row r="1605" s="15" customFormat="1" x14ac:dyDescent="0.3"/>
    <row r="1606" s="15" customFormat="1" x14ac:dyDescent="0.3"/>
    <row r="1607" s="15" customFormat="1" x14ac:dyDescent="0.3"/>
    <row r="1608" s="15" customFormat="1" x14ac:dyDescent="0.3"/>
    <row r="1609" s="15" customFormat="1" x14ac:dyDescent="0.3"/>
    <row r="1610" s="15" customFormat="1" x14ac:dyDescent="0.3"/>
    <row r="1611" s="15" customFormat="1" x14ac:dyDescent="0.3"/>
    <row r="1612" s="15" customFormat="1" x14ac:dyDescent="0.3"/>
    <row r="1613" s="15" customFormat="1" x14ac:dyDescent="0.3"/>
    <row r="1614" s="15" customFormat="1" x14ac:dyDescent="0.3"/>
    <row r="1615" s="15" customFormat="1" x14ac:dyDescent="0.3"/>
    <row r="1616" s="15" customFormat="1" x14ac:dyDescent="0.3"/>
    <row r="1617" s="15" customFormat="1" x14ac:dyDescent="0.3"/>
    <row r="1618" s="15" customFormat="1" x14ac:dyDescent="0.3"/>
    <row r="1619" s="15" customFormat="1" x14ac:dyDescent="0.3"/>
    <row r="1620" s="15" customFormat="1" x14ac:dyDescent="0.3"/>
    <row r="1621" s="15" customFormat="1" x14ac:dyDescent="0.3"/>
    <row r="1622" s="15" customFormat="1" x14ac:dyDescent="0.3"/>
    <row r="1623" s="15" customFormat="1" x14ac:dyDescent="0.3"/>
    <row r="1624" s="15" customFormat="1" x14ac:dyDescent="0.3"/>
    <row r="1625" s="15" customFormat="1" x14ac:dyDescent="0.3"/>
    <row r="1626" s="15" customFormat="1" x14ac:dyDescent="0.3"/>
    <row r="1627" s="15" customFormat="1" x14ac:dyDescent="0.3"/>
    <row r="1628" s="15" customFormat="1" x14ac:dyDescent="0.3"/>
    <row r="1629" s="15" customFormat="1" x14ac:dyDescent="0.3"/>
    <row r="1630" s="15" customFormat="1" x14ac:dyDescent="0.3"/>
    <row r="1631" s="15" customFormat="1" x14ac:dyDescent="0.3"/>
    <row r="1632" s="15" customFormat="1" x14ac:dyDescent="0.3"/>
    <row r="1633" s="15" customFormat="1" x14ac:dyDescent="0.3"/>
    <row r="1634" s="15" customFormat="1" x14ac:dyDescent="0.3"/>
    <row r="1635" s="15" customFormat="1" x14ac:dyDescent="0.3"/>
    <row r="1636" s="15" customFormat="1" x14ac:dyDescent="0.3"/>
    <row r="1637" s="15" customFormat="1" x14ac:dyDescent="0.3"/>
    <row r="1638" s="15" customFormat="1" x14ac:dyDescent="0.3"/>
    <row r="1639" s="15" customFormat="1" x14ac:dyDescent="0.3"/>
    <row r="1640" s="15" customFormat="1" x14ac:dyDescent="0.3"/>
    <row r="1641" s="15" customFormat="1" x14ac:dyDescent="0.3"/>
    <row r="1642" s="15" customFormat="1" x14ac:dyDescent="0.3"/>
    <row r="1643" s="15" customFormat="1" x14ac:dyDescent="0.3"/>
    <row r="1644" s="15" customFormat="1" x14ac:dyDescent="0.3"/>
    <row r="1645" s="15" customFormat="1" x14ac:dyDescent="0.3"/>
    <row r="1646" s="15" customFormat="1" x14ac:dyDescent="0.3"/>
    <row r="1647" s="15" customFormat="1" x14ac:dyDescent="0.3"/>
    <row r="1648" s="15" customFormat="1" x14ac:dyDescent="0.3"/>
    <row r="1649" s="15" customFormat="1" x14ac:dyDescent="0.3"/>
    <row r="1650" s="15" customFormat="1" x14ac:dyDescent="0.3"/>
    <row r="1651" s="15" customFormat="1" x14ac:dyDescent="0.3"/>
    <row r="1652" s="15" customFormat="1" x14ac:dyDescent="0.3"/>
    <row r="1653" s="15" customFormat="1" x14ac:dyDescent="0.3"/>
    <row r="1654" s="15" customFormat="1" x14ac:dyDescent="0.3"/>
    <row r="1655" s="15" customFormat="1" x14ac:dyDescent="0.3"/>
    <row r="1656" s="15" customFormat="1" x14ac:dyDescent="0.3"/>
    <row r="1657" s="15" customFormat="1" x14ac:dyDescent="0.3"/>
    <row r="1658" s="15" customFormat="1" x14ac:dyDescent="0.3"/>
    <row r="1659" s="15" customFormat="1" x14ac:dyDescent="0.3"/>
    <row r="1660" s="15" customFormat="1" x14ac:dyDescent="0.3"/>
    <row r="1661" s="15" customFormat="1" x14ac:dyDescent="0.3"/>
    <row r="1662" s="15" customFormat="1" x14ac:dyDescent="0.3"/>
    <row r="1663" s="15" customFormat="1" x14ac:dyDescent="0.3"/>
    <row r="1664" s="15" customFormat="1" x14ac:dyDescent="0.3"/>
    <row r="1665" s="15" customFormat="1" x14ac:dyDescent="0.3"/>
    <row r="1666" s="15" customFormat="1" x14ac:dyDescent="0.3"/>
    <row r="1667" s="15" customFormat="1" x14ac:dyDescent="0.3"/>
    <row r="1668" s="15" customFormat="1" x14ac:dyDescent="0.3"/>
    <row r="1669" s="15" customFormat="1" x14ac:dyDescent="0.3"/>
    <row r="1670" s="15" customFormat="1" x14ac:dyDescent="0.3"/>
    <row r="1671" s="15" customFormat="1" x14ac:dyDescent="0.3"/>
    <row r="1672" s="15" customFormat="1" x14ac:dyDescent="0.3"/>
    <row r="1673" s="15" customFormat="1" x14ac:dyDescent="0.3"/>
    <row r="1674" s="15" customFormat="1" x14ac:dyDescent="0.3"/>
    <row r="1675" s="15" customFormat="1" x14ac:dyDescent="0.3"/>
    <row r="1676" s="15" customFormat="1" x14ac:dyDescent="0.3"/>
    <row r="1677" s="15" customFormat="1" x14ac:dyDescent="0.3"/>
    <row r="1678" s="15" customFormat="1" x14ac:dyDescent="0.3"/>
    <row r="1679" s="15" customFormat="1" x14ac:dyDescent="0.3"/>
    <row r="1680" s="15" customFormat="1" x14ac:dyDescent="0.3"/>
    <row r="1681" s="15" customFormat="1" x14ac:dyDescent="0.3"/>
    <row r="1682" s="15" customFormat="1" x14ac:dyDescent="0.3"/>
    <row r="1683" s="15" customFormat="1" x14ac:dyDescent="0.3"/>
    <row r="1684" s="15" customFormat="1" x14ac:dyDescent="0.3"/>
    <row r="1685" s="15" customFormat="1" x14ac:dyDescent="0.3"/>
    <row r="1686" s="15" customFormat="1" x14ac:dyDescent="0.3"/>
    <row r="1687" s="15" customFormat="1" x14ac:dyDescent="0.3"/>
    <row r="1688" s="15" customFormat="1" x14ac:dyDescent="0.3"/>
    <row r="1689" s="15" customFormat="1" x14ac:dyDescent="0.3"/>
    <row r="1690" s="15" customFormat="1" x14ac:dyDescent="0.3"/>
    <row r="1691" s="15" customFormat="1" x14ac:dyDescent="0.3"/>
    <row r="1692" s="15" customFormat="1" x14ac:dyDescent="0.3"/>
    <row r="1693" s="15" customFormat="1" x14ac:dyDescent="0.3"/>
    <row r="1694" s="15" customFormat="1" x14ac:dyDescent="0.3"/>
    <row r="1695" s="15" customFormat="1" x14ac:dyDescent="0.3"/>
    <row r="1696" s="15" customFormat="1" x14ac:dyDescent="0.3"/>
    <row r="1697" s="15" customFormat="1" x14ac:dyDescent="0.3"/>
    <row r="1698" s="15" customFormat="1" x14ac:dyDescent="0.3"/>
    <row r="1699" s="15" customFormat="1" x14ac:dyDescent="0.3"/>
    <row r="1700" s="15" customFormat="1" x14ac:dyDescent="0.3"/>
    <row r="1701" s="15" customFormat="1" x14ac:dyDescent="0.3"/>
    <row r="1702" s="15" customFormat="1" x14ac:dyDescent="0.3"/>
    <row r="1703" s="15" customFormat="1" x14ac:dyDescent="0.3"/>
    <row r="1704" s="15" customFormat="1" x14ac:dyDescent="0.3"/>
    <row r="1705" s="15" customFormat="1" x14ac:dyDescent="0.3"/>
    <row r="1706" s="15" customFormat="1" x14ac:dyDescent="0.3"/>
    <row r="1707" s="15" customFormat="1" x14ac:dyDescent="0.3"/>
    <row r="1708" s="15" customFormat="1" x14ac:dyDescent="0.3"/>
    <row r="1709" s="15" customFormat="1" x14ac:dyDescent="0.3"/>
    <row r="1710" s="15" customFormat="1" x14ac:dyDescent="0.3"/>
    <row r="1711" s="15" customFormat="1" x14ac:dyDescent="0.3"/>
    <row r="1712" s="15" customFormat="1" x14ac:dyDescent="0.3"/>
    <row r="1713" s="15" customFormat="1" x14ac:dyDescent="0.3"/>
    <row r="1714" s="15" customFormat="1" x14ac:dyDescent="0.3"/>
    <row r="1715" s="15" customFormat="1" x14ac:dyDescent="0.3"/>
    <row r="1716" s="15" customFormat="1" x14ac:dyDescent="0.3"/>
    <row r="1717" s="15" customFormat="1" x14ac:dyDescent="0.3"/>
    <row r="1718" s="15" customFormat="1" x14ac:dyDescent="0.3"/>
    <row r="1719" s="15" customFormat="1" x14ac:dyDescent="0.3"/>
    <row r="1720" s="15" customFormat="1" x14ac:dyDescent="0.3"/>
    <row r="1721" s="15" customFormat="1" x14ac:dyDescent="0.3"/>
    <row r="1722" s="15" customFormat="1" x14ac:dyDescent="0.3"/>
    <row r="1723" s="15" customFormat="1" x14ac:dyDescent="0.3"/>
    <row r="1724" s="15" customFormat="1" x14ac:dyDescent="0.3"/>
    <row r="1725" s="15" customFormat="1" x14ac:dyDescent="0.3"/>
    <row r="1726" s="15" customFormat="1" x14ac:dyDescent="0.3"/>
    <row r="1727" s="15" customFormat="1" x14ac:dyDescent="0.3"/>
    <row r="1728" s="15" customFormat="1" x14ac:dyDescent="0.3"/>
    <row r="1729" s="15" customFormat="1" x14ac:dyDescent="0.3"/>
    <row r="1730" s="15" customFormat="1" x14ac:dyDescent="0.3"/>
    <row r="1731" s="15" customFormat="1" x14ac:dyDescent="0.3"/>
    <row r="1732" s="15" customFormat="1" x14ac:dyDescent="0.3"/>
    <row r="1733" s="15" customFormat="1" x14ac:dyDescent="0.3"/>
    <row r="1734" s="15" customFormat="1" x14ac:dyDescent="0.3"/>
    <row r="1735" s="15" customFormat="1" x14ac:dyDescent="0.3"/>
    <row r="1736" s="15" customFormat="1" x14ac:dyDescent="0.3"/>
    <row r="1737" s="15" customFormat="1" x14ac:dyDescent="0.3"/>
    <row r="1738" s="15" customFormat="1" x14ac:dyDescent="0.3"/>
    <row r="1739" s="15" customFormat="1" x14ac:dyDescent="0.3"/>
    <row r="1740" s="15" customFormat="1" x14ac:dyDescent="0.3"/>
    <row r="1741" s="15" customFormat="1" x14ac:dyDescent="0.3"/>
    <row r="1742" s="15" customFormat="1" x14ac:dyDescent="0.3"/>
    <row r="1743" s="15" customFormat="1" x14ac:dyDescent="0.3"/>
    <row r="1744" s="15" customFormat="1" x14ac:dyDescent="0.3"/>
    <row r="1745" s="15" customFormat="1" x14ac:dyDescent="0.3"/>
    <row r="1746" s="15" customFormat="1" x14ac:dyDescent="0.3"/>
    <row r="1747" s="15" customFormat="1" x14ac:dyDescent="0.3"/>
    <row r="1748" s="15" customFormat="1" x14ac:dyDescent="0.3"/>
    <row r="1749" s="15" customFormat="1" x14ac:dyDescent="0.3"/>
    <row r="1750" s="15" customFormat="1" x14ac:dyDescent="0.3"/>
    <row r="1751" s="15" customFormat="1" x14ac:dyDescent="0.3"/>
    <row r="1752" s="15" customFormat="1" x14ac:dyDescent="0.3"/>
    <row r="1753" s="15" customFormat="1" x14ac:dyDescent="0.3"/>
    <row r="1754" s="15" customFormat="1" x14ac:dyDescent="0.3"/>
    <row r="1755" s="15" customFormat="1" x14ac:dyDescent="0.3"/>
    <row r="1756" s="15" customFormat="1" x14ac:dyDescent="0.3"/>
    <row r="1757" s="15" customFormat="1" x14ac:dyDescent="0.3"/>
    <row r="1758" s="15" customFormat="1" x14ac:dyDescent="0.3"/>
    <row r="1759" s="15" customFormat="1" x14ac:dyDescent="0.3"/>
    <row r="1760" s="15" customFormat="1" x14ac:dyDescent="0.3"/>
    <row r="1761" s="15" customFormat="1" x14ac:dyDescent="0.3"/>
    <row r="1762" s="15" customFormat="1" x14ac:dyDescent="0.3"/>
    <row r="1763" s="15" customFormat="1" x14ac:dyDescent="0.3"/>
    <row r="1764" s="15" customFormat="1" x14ac:dyDescent="0.3"/>
    <row r="1765" s="15" customFormat="1" x14ac:dyDescent="0.3"/>
    <row r="1766" s="15" customFormat="1" x14ac:dyDescent="0.3"/>
    <row r="1767" s="15" customFormat="1" x14ac:dyDescent="0.3"/>
    <row r="1768" s="15" customFormat="1" x14ac:dyDescent="0.3"/>
    <row r="1769" s="15" customFormat="1" x14ac:dyDescent="0.3"/>
    <row r="1770" s="15" customFormat="1" x14ac:dyDescent="0.3"/>
    <row r="1771" s="15" customFormat="1" x14ac:dyDescent="0.3"/>
    <row r="1772" s="15" customFormat="1" x14ac:dyDescent="0.3"/>
    <row r="1773" s="15" customFormat="1" x14ac:dyDescent="0.3"/>
    <row r="1774" s="15" customFormat="1" x14ac:dyDescent="0.3"/>
    <row r="1775" s="15" customFormat="1" x14ac:dyDescent="0.3"/>
    <row r="1776" s="15" customFormat="1" x14ac:dyDescent="0.3"/>
    <row r="1777" s="15" customFormat="1" x14ac:dyDescent="0.3"/>
    <row r="1778" s="15" customFormat="1" x14ac:dyDescent="0.3"/>
    <row r="1779" s="15" customFormat="1" x14ac:dyDescent="0.3"/>
    <row r="1780" s="15" customFormat="1" x14ac:dyDescent="0.3"/>
    <row r="1781" s="15" customFormat="1" x14ac:dyDescent="0.3"/>
    <row r="1782" s="15" customFormat="1" x14ac:dyDescent="0.3"/>
    <row r="1783" s="15" customFormat="1" x14ac:dyDescent="0.3"/>
    <row r="1784" s="15" customFormat="1" x14ac:dyDescent="0.3"/>
    <row r="1785" s="15" customFormat="1" x14ac:dyDescent="0.3"/>
    <row r="1786" s="15" customFormat="1" x14ac:dyDescent="0.3"/>
    <row r="1787" s="15" customFormat="1" x14ac:dyDescent="0.3"/>
    <row r="1788" s="15" customFormat="1" x14ac:dyDescent="0.3"/>
    <row r="1789" s="15" customFormat="1" x14ac:dyDescent="0.3"/>
    <row r="1790" s="15" customFormat="1" x14ac:dyDescent="0.3"/>
    <row r="1791" s="15" customFormat="1" x14ac:dyDescent="0.3"/>
    <row r="1792" s="15" customFormat="1" x14ac:dyDescent="0.3"/>
    <row r="1793" s="15" customFormat="1" x14ac:dyDescent="0.3"/>
    <row r="1794" s="15" customFormat="1" x14ac:dyDescent="0.3"/>
    <row r="1795" s="15" customFormat="1" x14ac:dyDescent="0.3"/>
    <row r="1796" s="15" customFormat="1" x14ac:dyDescent="0.3"/>
    <row r="1797" s="15" customFormat="1" x14ac:dyDescent="0.3"/>
    <row r="1798" s="15" customFormat="1" x14ac:dyDescent="0.3"/>
    <row r="1799" s="15" customFormat="1" x14ac:dyDescent="0.3"/>
    <row r="1800" s="15" customFormat="1" x14ac:dyDescent="0.3"/>
    <row r="1801" s="15" customFormat="1" x14ac:dyDescent="0.3"/>
    <row r="1802" s="15" customFormat="1" x14ac:dyDescent="0.3"/>
    <row r="1803" s="15" customFormat="1" x14ac:dyDescent="0.3"/>
    <row r="1804" s="15" customFormat="1" x14ac:dyDescent="0.3"/>
    <row r="1805" s="15" customFormat="1" x14ac:dyDescent="0.3"/>
    <row r="1806" s="15" customFormat="1" x14ac:dyDescent="0.3"/>
    <row r="1807" s="15" customFormat="1" x14ac:dyDescent="0.3"/>
    <row r="1808" s="15" customFormat="1" x14ac:dyDescent="0.3"/>
    <row r="1809" s="15" customFormat="1" x14ac:dyDescent="0.3"/>
    <row r="1810" s="15" customFormat="1" x14ac:dyDescent="0.3"/>
    <row r="1811" s="15" customFormat="1" x14ac:dyDescent="0.3"/>
    <row r="1812" s="15" customFormat="1" x14ac:dyDescent="0.3"/>
    <row r="1813" s="15" customFormat="1" x14ac:dyDescent="0.3"/>
    <row r="1814" s="15" customFormat="1" x14ac:dyDescent="0.3"/>
    <row r="1815" s="15" customFormat="1" x14ac:dyDescent="0.3"/>
    <row r="1816" s="15" customFormat="1" x14ac:dyDescent="0.3"/>
    <row r="1817" s="15" customFormat="1" x14ac:dyDescent="0.3"/>
    <row r="1818" s="15" customFormat="1" x14ac:dyDescent="0.3"/>
    <row r="1819" s="15" customFormat="1" x14ac:dyDescent="0.3"/>
    <row r="1820" s="15" customFormat="1" x14ac:dyDescent="0.3"/>
    <row r="1821" s="15" customFormat="1" x14ac:dyDescent="0.3"/>
    <row r="1822" s="15" customFormat="1" x14ac:dyDescent="0.3"/>
    <row r="1823" s="15" customFormat="1" x14ac:dyDescent="0.3"/>
    <row r="1824" s="15" customFormat="1" x14ac:dyDescent="0.3"/>
    <row r="1825" s="15" customFormat="1" x14ac:dyDescent="0.3"/>
    <row r="1826" s="15" customFormat="1" x14ac:dyDescent="0.3"/>
    <row r="1827" s="15" customFormat="1" x14ac:dyDescent="0.3"/>
    <row r="1828" s="15" customFormat="1" x14ac:dyDescent="0.3"/>
    <row r="1829" s="15" customFormat="1" x14ac:dyDescent="0.3"/>
    <row r="1830" s="15" customFormat="1" x14ac:dyDescent="0.3"/>
    <row r="1831" s="15" customFormat="1" x14ac:dyDescent="0.3"/>
    <row r="1832" s="15" customFormat="1" x14ac:dyDescent="0.3"/>
    <row r="1833" s="15" customFormat="1" x14ac:dyDescent="0.3"/>
    <row r="1834" s="15" customFormat="1" x14ac:dyDescent="0.3"/>
    <row r="1835" s="15" customFormat="1" x14ac:dyDescent="0.3"/>
    <row r="1836" s="15" customFormat="1" x14ac:dyDescent="0.3"/>
    <row r="1837" s="15" customFormat="1" x14ac:dyDescent="0.3"/>
    <row r="1838" s="15" customFormat="1" x14ac:dyDescent="0.3"/>
    <row r="1839" s="15" customFormat="1" x14ac:dyDescent="0.3"/>
    <row r="1840" s="15" customFormat="1" x14ac:dyDescent="0.3"/>
    <row r="1841" s="15" customFormat="1" x14ac:dyDescent="0.3"/>
    <row r="1842" s="15" customFormat="1" x14ac:dyDescent="0.3"/>
    <row r="1843" s="15" customFormat="1" x14ac:dyDescent="0.3"/>
    <row r="1844" s="15" customFormat="1" x14ac:dyDescent="0.3"/>
    <row r="1845" s="15" customFormat="1" x14ac:dyDescent="0.3"/>
    <row r="1846" s="15" customFormat="1" x14ac:dyDescent="0.3"/>
    <row r="1847" s="15" customFormat="1" x14ac:dyDescent="0.3"/>
    <row r="1848" s="15" customFormat="1" x14ac:dyDescent="0.3"/>
    <row r="1849" s="15" customFormat="1" x14ac:dyDescent="0.3"/>
    <row r="1850" s="15" customFormat="1" x14ac:dyDescent="0.3"/>
    <row r="1851" s="15" customFormat="1" x14ac:dyDescent="0.3"/>
    <row r="1852" s="15" customFormat="1" x14ac:dyDescent="0.3"/>
    <row r="1853" s="15" customFormat="1" x14ac:dyDescent="0.3"/>
    <row r="1854" s="15" customFormat="1" x14ac:dyDescent="0.3"/>
    <row r="1855" s="15" customFormat="1" x14ac:dyDescent="0.3"/>
    <row r="1856" s="15" customFormat="1" x14ac:dyDescent="0.3"/>
    <row r="1857" s="15" customFormat="1" x14ac:dyDescent="0.3"/>
    <row r="1858" s="15" customFormat="1" x14ac:dyDescent="0.3"/>
    <row r="1859" s="15" customFormat="1" x14ac:dyDescent="0.3"/>
    <row r="1860" s="15" customFormat="1" x14ac:dyDescent="0.3"/>
    <row r="1861" s="15" customFormat="1" x14ac:dyDescent="0.3"/>
    <row r="1862" s="15" customFormat="1" x14ac:dyDescent="0.3"/>
    <row r="1863" s="15" customFormat="1" x14ac:dyDescent="0.3"/>
    <row r="1864" s="15" customFormat="1" x14ac:dyDescent="0.3"/>
    <row r="1865" s="15" customFormat="1" x14ac:dyDescent="0.3"/>
    <row r="1866" s="15" customFormat="1" x14ac:dyDescent="0.3"/>
    <row r="1867" s="15" customFormat="1" x14ac:dyDescent="0.3"/>
    <row r="1868" s="15" customFormat="1" x14ac:dyDescent="0.3"/>
    <row r="1869" s="15" customFormat="1" x14ac:dyDescent="0.3"/>
    <row r="1870" s="15" customFormat="1" x14ac:dyDescent="0.3"/>
    <row r="1871" s="15" customFormat="1" x14ac:dyDescent="0.3"/>
    <row r="1872" s="15" customFormat="1" x14ac:dyDescent="0.3"/>
    <row r="1873" s="15" customFormat="1" x14ac:dyDescent="0.3"/>
    <row r="1874" s="15" customFormat="1" x14ac:dyDescent="0.3"/>
    <row r="1875" s="15" customFormat="1" x14ac:dyDescent="0.3"/>
    <row r="1876" s="15" customFormat="1" x14ac:dyDescent="0.3"/>
    <row r="1877" s="15" customFormat="1" x14ac:dyDescent="0.3"/>
    <row r="1878" s="15" customFormat="1" x14ac:dyDescent="0.3"/>
    <row r="1879" s="15" customFormat="1" x14ac:dyDescent="0.3"/>
    <row r="1880" s="15" customFormat="1" x14ac:dyDescent="0.3"/>
    <row r="1881" s="15" customFormat="1" x14ac:dyDescent="0.3"/>
    <row r="1882" s="15" customFormat="1" x14ac:dyDescent="0.3"/>
    <row r="1883" s="15" customFormat="1" x14ac:dyDescent="0.3"/>
    <row r="1884" s="15" customFormat="1" x14ac:dyDescent="0.3"/>
    <row r="1885" s="15" customFormat="1" x14ac:dyDescent="0.3"/>
    <row r="1886" s="15" customFormat="1" x14ac:dyDescent="0.3"/>
    <row r="1887" s="15" customFormat="1" x14ac:dyDescent="0.3"/>
    <row r="1888" s="15" customFormat="1" x14ac:dyDescent="0.3"/>
    <row r="1889" s="15" customFormat="1" x14ac:dyDescent="0.3"/>
    <row r="1890" s="15" customFormat="1" x14ac:dyDescent="0.3"/>
    <row r="1891" s="15" customFormat="1" x14ac:dyDescent="0.3"/>
    <row r="1892" s="15" customFormat="1" x14ac:dyDescent="0.3"/>
    <row r="1893" s="15" customFormat="1" x14ac:dyDescent="0.3"/>
    <row r="1894" s="15" customFormat="1" x14ac:dyDescent="0.3"/>
    <row r="1895" s="15" customFormat="1" x14ac:dyDescent="0.3"/>
    <row r="1896" s="15" customFormat="1" x14ac:dyDescent="0.3"/>
    <row r="1897" s="15" customFormat="1" x14ac:dyDescent="0.3"/>
    <row r="1898" s="15" customFormat="1" x14ac:dyDescent="0.3"/>
    <row r="1899" s="15" customFormat="1" x14ac:dyDescent="0.3"/>
    <row r="1900" s="15" customFormat="1" x14ac:dyDescent="0.3"/>
    <row r="1901" s="15" customFormat="1" x14ac:dyDescent="0.3"/>
    <row r="1902" s="15" customFormat="1" x14ac:dyDescent="0.3"/>
    <row r="1903" s="15" customFormat="1" x14ac:dyDescent="0.3"/>
    <row r="1904" s="15" customFormat="1" x14ac:dyDescent="0.3"/>
    <row r="1905" s="15" customFormat="1" x14ac:dyDescent="0.3"/>
    <row r="1906" s="15" customFormat="1" x14ac:dyDescent="0.3"/>
    <row r="1907" s="15" customFormat="1" x14ac:dyDescent="0.3"/>
    <row r="1908" s="15" customFormat="1" x14ac:dyDescent="0.3"/>
    <row r="1909" s="15" customFormat="1" x14ac:dyDescent="0.3"/>
    <row r="1910" s="15" customFormat="1" x14ac:dyDescent="0.3"/>
    <row r="1911" s="15" customFormat="1" x14ac:dyDescent="0.3"/>
    <row r="1912" s="15" customFormat="1" x14ac:dyDescent="0.3"/>
    <row r="1913" s="15" customFormat="1" x14ac:dyDescent="0.3"/>
    <row r="1914" s="15" customFormat="1" x14ac:dyDescent="0.3"/>
    <row r="1915" s="15" customFormat="1" x14ac:dyDescent="0.3"/>
    <row r="1916" s="15" customFormat="1" x14ac:dyDescent="0.3"/>
    <row r="1917" s="15" customFormat="1" x14ac:dyDescent="0.3"/>
    <row r="1918" s="15" customFormat="1" x14ac:dyDescent="0.3"/>
    <row r="1919" s="15" customFormat="1" x14ac:dyDescent="0.3"/>
    <row r="1920" s="15" customFormat="1" x14ac:dyDescent="0.3"/>
    <row r="1921" s="15" customFormat="1" x14ac:dyDescent="0.3"/>
    <row r="1922" s="15" customFormat="1" x14ac:dyDescent="0.3"/>
    <row r="1923" s="15" customFormat="1" x14ac:dyDescent="0.3"/>
    <row r="1924" s="15" customFormat="1" x14ac:dyDescent="0.3"/>
    <row r="1925" s="15" customFormat="1" x14ac:dyDescent="0.3"/>
    <row r="1926" s="15" customFormat="1" x14ac:dyDescent="0.3"/>
    <row r="1927" s="15" customFormat="1" x14ac:dyDescent="0.3"/>
    <row r="1928" s="15" customFormat="1" x14ac:dyDescent="0.3"/>
    <row r="1929" s="15" customFormat="1" x14ac:dyDescent="0.3"/>
    <row r="1930" s="15" customFormat="1" x14ac:dyDescent="0.3"/>
    <row r="1931" s="15" customFormat="1" x14ac:dyDescent="0.3"/>
    <row r="1932" s="15" customFormat="1" x14ac:dyDescent="0.3"/>
    <row r="1933" s="15" customFormat="1" x14ac:dyDescent="0.3"/>
    <row r="1934" s="15" customFormat="1" x14ac:dyDescent="0.3"/>
    <row r="1935" s="15" customFormat="1" x14ac:dyDescent="0.3"/>
    <row r="1936" s="15" customFormat="1" x14ac:dyDescent="0.3"/>
    <row r="1937" s="15" customFormat="1" x14ac:dyDescent="0.3"/>
    <row r="1938" s="15" customFormat="1" x14ac:dyDescent="0.3"/>
    <row r="1939" s="15" customFormat="1" x14ac:dyDescent="0.3"/>
    <row r="1940" s="15" customFormat="1" x14ac:dyDescent="0.3"/>
    <row r="1941" s="15" customFormat="1" x14ac:dyDescent="0.3"/>
    <row r="1942" s="15" customFormat="1" x14ac:dyDescent="0.3"/>
    <row r="1943" s="15" customFormat="1" x14ac:dyDescent="0.3"/>
    <row r="1944" s="15" customFormat="1" x14ac:dyDescent="0.3"/>
    <row r="1945" s="15" customFormat="1" x14ac:dyDescent="0.3"/>
    <row r="1946" s="15" customFormat="1" x14ac:dyDescent="0.3"/>
    <row r="1947" s="15" customFormat="1" x14ac:dyDescent="0.3"/>
    <row r="1948" s="15" customFormat="1" x14ac:dyDescent="0.3"/>
    <row r="1949" s="15" customFormat="1" x14ac:dyDescent="0.3"/>
    <row r="1950" s="15" customFormat="1" x14ac:dyDescent="0.3"/>
    <row r="1951" s="15" customFormat="1" x14ac:dyDescent="0.3"/>
    <row r="1952" s="15" customFormat="1" x14ac:dyDescent="0.3"/>
    <row r="1953" s="15" customFormat="1" x14ac:dyDescent="0.3"/>
    <row r="1954" s="15" customFormat="1" x14ac:dyDescent="0.3"/>
    <row r="1955" s="15" customFormat="1" x14ac:dyDescent="0.3"/>
    <row r="1956" s="15" customFormat="1" x14ac:dyDescent="0.3"/>
    <row r="1957" s="15" customFormat="1" x14ac:dyDescent="0.3"/>
    <row r="1958" s="15" customFormat="1" x14ac:dyDescent="0.3"/>
    <row r="1959" s="15" customFormat="1" x14ac:dyDescent="0.3"/>
    <row r="1960" s="15" customFormat="1" x14ac:dyDescent="0.3"/>
    <row r="1961" s="15" customFormat="1" x14ac:dyDescent="0.3"/>
    <row r="1962" s="15" customFormat="1" x14ac:dyDescent="0.3"/>
    <row r="1963" s="15" customFormat="1" x14ac:dyDescent="0.3"/>
    <row r="1964" s="15" customFormat="1" x14ac:dyDescent="0.3"/>
    <row r="1965" s="15" customFormat="1" x14ac:dyDescent="0.3"/>
    <row r="1966" s="15" customFormat="1" x14ac:dyDescent="0.3"/>
    <row r="1967" s="15" customFormat="1" x14ac:dyDescent="0.3"/>
    <row r="1968" s="15" customFormat="1" x14ac:dyDescent="0.3"/>
    <row r="1969" s="15" customFormat="1" x14ac:dyDescent="0.3"/>
    <row r="1970" s="15" customFormat="1" x14ac:dyDescent="0.3"/>
    <row r="1971" s="15" customFormat="1" x14ac:dyDescent="0.3"/>
    <row r="1972" s="15" customFormat="1" x14ac:dyDescent="0.3"/>
    <row r="1973" s="15" customFormat="1" x14ac:dyDescent="0.3"/>
    <row r="1974" s="15" customFormat="1" x14ac:dyDescent="0.3"/>
    <row r="1975" s="15" customFormat="1" x14ac:dyDescent="0.3"/>
    <row r="1976" s="15" customFormat="1" x14ac:dyDescent="0.3"/>
    <row r="1977" s="15" customFormat="1" x14ac:dyDescent="0.3"/>
    <row r="1978" s="15" customFormat="1" x14ac:dyDescent="0.3"/>
    <row r="1979" s="15" customFormat="1" x14ac:dyDescent="0.3"/>
    <row r="1980" s="15" customFormat="1" x14ac:dyDescent="0.3"/>
    <row r="1981" s="15" customFormat="1" x14ac:dyDescent="0.3"/>
    <row r="1982" s="15" customFormat="1" x14ac:dyDescent="0.3"/>
    <row r="1983" s="15" customFormat="1" x14ac:dyDescent="0.3"/>
    <row r="1984" s="15" customFormat="1" x14ac:dyDescent="0.3"/>
    <row r="1985" s="15" customFormat="1" x14ac:dyDescent="0.3"/>
    <row r="1986" s="15" customFormat="1" x14ac:dyDescent="0.3"/>
    <row r="1987" s="15" customFormat="1" x14ac:dyDescent="0.3"/>
    <row r="1988" s="15" customFormat="1" x14ac:dyDescent="0.3"/>
    <row r="1989" s="15" customFormat="1" x14ac:dyDescent="0.3"/>
    <row r="1990" s="15" customFormat="1" x14ac:dyDescent="0.3"/>
    <row r="1991" s="15" customFormat="1" x14ac:dyDescent="0.3"/>
    <row r="1992" s="15" customFormat="1" x14ac:dyDescent="0.3"/>
    <row r="1993" s="15" customFormat="1" x14ac:dyDescent="0.3"/>
    <row r="1994" s="15" customFormat="1" x14ac:dyDescent="0.3"/>
    <row r="1995" s="15" customFormat="1" x14ac:dyDescent="0.3"/>
    <row r="1996" s="15" customFormat="1" x14ac:dyDescent="0.3"/>
    <row r="1997" s="15" customFormat="1" x14ac:dyDescent="0.3"/>
    <row r="1998" s="15" customFormat="1" x14ac:dyDescent="0.3"/>
    <row r="1999" s="15" customFormat="1" x14ac:dyDescent="0.3"/>
    <row r="2000" s="15" customFormat="1" x14ac:dyDescent="0.3"/>
    <row r="2001" s="15" customFormat="1" x14ac:dyDescent="0.3"/>
    <row r="2002" s="15" customFormat="1" x14ac:dyDescent="0.3"/>
    <row r="2003" s="15" customFormat="1" x14ac:dyDescent="0.3"/>
    <row r="2004" s="15" customFormat="1" x14ac:dyDescent="0.3"/>
    <row r="2005" s="15" customFormat="1" x14ac:dyDescent="0.3"/>
    <row r="2006" s="15" customFormat="1" x14ac:dyDescent="0.3"/>
    <row r="2007" s="15" customFormat="1" x14ac:dyDescent="0.3"/>
    <row r="2008" s="15" customFormat="1" x14ac:dyDescent="0.3"/>
    <row r="2009" s="15" customFormat="1" x14ac:dyDescent="0.3"/>
    <row r="2010" s="15" customFormat="1" x14ac:dyDescent="0.3"/>
    <row r="2011" s="15" customFormat="1" x14ac:dyDescent="0.3"/>
    <row r="2012" s="15" customFormat="1" x14ac:dyDescent="0.3"/>
    <row r="2013" s="15" customFormat="1" x14ac:dyDescent="0.3"/>
    <row r="2014" s="15" customFormat="1" x14ac:dyDescent="0.3"/>
    <row r="2015" s="15" customFormat="1" x14ac:dyDescent="0.3"/>
    <row r="2016" s="15" customFormat="1" x14ac:dyDescent="0.3"/>
    <row r="2017" s="15" customFormat="1" x14ac:dyDescent="0.3"/>
    <row r="2018" s="15" customFormat="1" x14ac:dyDescent="0.3"/>
    <row r="2019" s="15" customFormat="1" x14ac:dyDescent="0.3"/>
    <row r="2020" s="15" customFormat="1" x14ac:dyDescent="0.3"/>
    <row r="2021" s="15" customFormat="1" x14ac:dyDescent="0.3"/>
    <row r="2022" s="15" customFormat="1" x14ac:dyDescent="0.3"/>
    <row r="2023" s="15" customFormat="1" x14ac:dyDescent="0.3"/>
    <row r="2024" s="15" customFormat="1" x14ac:dyDescent="0.3"/>
    <row r="2025" s="15" customFormat="1" x14ac:dyDescent="0.3"/>
    <row r="2026" s="15" customFormat="1" x14ac:dyDescent="0.3"/>
    <row r="2027" s="15" customFormat="1" x14ac:dyDescent="0.3"/>
    <row r="2028" s="15" customFormat="1" x14ac:dyDescent="0.3"/>
    <row r="2029" s="15" customFormat="1" x14ac:dyDescent="0.3"/>
    <row r="2030" s="15" customFormat="1" x14ac:dyDescent="0.3"/>
    <row r="2031" s="15" customFormat="1" x14ac:dyDescent="0.3"/>
    <row r="2032" s="15" customFormat="1" x14ac:dyDescent="0.3"/>
    <row r="2033" s="15" customFormat="1" x14ac:dyDescent="0.3"/>
    <row r="2034" s="15" customFormat="1" x14ac:dyDescent="0.3"/>
    <row r="2035" s="15" customFormat="1" x14ac:dyDescent="0.3"/>
    <row r="2036" s="15" customFormat="1" x14ac:dyDescent="0.3"/>
    <row r="2037" s="15" customFormat="1" x14ac:dyDescent="0.3"/>
    <row r="2038" s="15" customFormat="1" x14ac:dyDescent="0.3"/>
    <row r="2039" s="15" customFormat="1" x14ac:dyDescent="0.3"/>
    <row r="2040" s="15" customFormat="1" x14ac:dyDescent="0.3"/>
    <row r="2041" s="15" customFormat="1" x14ac:dyDescent="0.3"/>
    <row r="2042" s="15" customFormat="1" x14ac:dyDescent="0.3"/>
    <row r="2043" s="15" customFormat="1" x14ac:dyDescent="0.3"/>
    <row r="2044" s="15" customFormat="1" x14ac:dyDescent="0.3"/>
    <row r="2045" s="15" customFormat="1" x14ac:dyDescent="0.3"/>
    <row r="2046" s="15" customFormat="1" x14ac:dyDescent="0.3"/>
    <row r="2047" s="15" customFormat="1" x14ac:dyDescent="0.3"/>
    <row r="2048" s="15" customFormat="1" x14ac:dyDescent="0.3"/>
    <row r="2049" s="15" customFormat="1" x14ac:dyDescent="0.3"/>
    <row r="2050" s="15" customFormat="1" x14ac:dyDescent="0.3"/>
    <row r="2051" s="15" customFormat="1" x14ac:dyDescent="0.3"/>
    <row r="2052" s="15" customFormat="1" x14ac:dyDescent="0.3"/>
    <row r="2053" s="15" customFormat="1" x14ac:dyDescent="0.3"/>
    <row r="2054" s="15" customFormat="1" x14ac:dyDescent="0.3"/>
    <row r="2055" s="15" customFormat="1" x14ac:dyDescent="0.3"/>
    <row r="2056" s="15" customFormat="1" x14ac:dyDescent="0.3"/>
    <row r="2057" s="15" customFormat="1" x14ac:dyDescent="0.3"/>
    <row r="2058" s="15" customFormat="1" x14ac:dyDescent="0.3"/>
    <row r="2059" s="15" customFormat="1" x14ac:dyDescent="0.3"/>
    <row r="2060" s="15" customFormat="1" x14ac:dyDescent="0.3"/>
    <row r="2061" s="15" customFormat="1" x14ac:dyDescent="0.3"/>
    <row r="2062" s="15" customFormat="1" x14ac:dyDescent="0.3"/>
    <row r="2063" s="15" customFormat="1" x14ac:dyDescent="0.3"/>
    <row r="2064" s="15" customFormat="1" x14ac:dyDescent="0.3"/>
    <row r="2065" s="15" customFormat="1" x14ac:dyDescent="0.3"/>
    <row r="2066" s="15" customFormat="1" x14ac:dyDescent="0.3"/>
    <row r="2067" s="15" customFormat="1" x14ac:dyDescent="0.3"/>
    <row r="2068" s="15" customFormat="1" x14ac:dyDescent="0.3"/>
    <row r="2069" s="15" customFormat="1" x14ac:dyDescent="0.3"/>
    <row r="2070" s="15" customFormat="1" x14ac:dyDescent="0.3"/>
    <row r="2071" s="15" customFormat="1" x14ac:dyDescent="0.3"/>
    <row r="2072" s="15" customFormat="1" x14ac:dyDescent="0.3"/>
    <row r="2073" s="15" customFormat="1" x14ac:dyDescent="0.3"/>
    <row r="2074" s="15" customFormat="1" x14ac:dyDescent="0.3"/>
    <row r="2075" s="15" customFormat="1" x14ac:dyDescent="0.3"/>
    <row r="2076" s="15" customFormat="1" x14ac:dyDescent="0.3"/>
    <row r="2077" s="15" customFormat="1" x14ac:dyDescent="0.3"/>
    <row r="2078" s="15" customFormat="1" x14ac:dyDescent="0.3"/>
    <row r="2079" s="15" customFormat="1" x14ac:dyDescent="0.3"/>
    <row r="2080" s="15" customFormat="1" x14ac:dyDescent="0.3"/>
    <row r="2081" s="15" customFormat="1" x14ac:dyDescent="0.3"/>
    <row r="2082" s="15" customFormat="1" x14ac:dyDescent="0.3"/>
    <row r="2083" s="15" customFormat="1" x14ac:dyDescent="0.3"/>
    <row r="2084" s="15" customFormat="1" x14ac:dyDescent="0.3"/>
    <row r="2085" s="15" customFormat="1" x14ac:dyDescent="0.3"/>
    <row r="2086" s="15" customFormat="1" x14ac:dyDescent="0.3"/>
    <row r="2087" s="15" customFormat="1" x14ac:dyDescent="0.3"/>
    <row r="2088" s="15" customFormat="1" x14ac:dyDescent="0.3"/>
    <row r="2089" s="15" customFormat="1" x14ac:dyDescent="0.3"/>
    <row r="2090" s="15" customFormat="1" x14ac:dyDescent="0.3"/>
    <row r="2091" s="15" customFormat="1" x14ac:dyDescent="0.3"/>
    <row r="2092" s="15" customFormat="1" x14ac:dyDescent="0.3"/>
    <row r="2093" s="15" customFormat="1" x14ac:dyDescent="0.3"/>
    <row r="2094" s="15" customFormat="1" x14ac:dyDescent="0.3"/>
    <row r="2095" s="15" customFormat="1" x14ac:dyDescent="0.3"/>
    <row r="2096" s="15" customFormat="1" x14ac:dyDescent="0.3"/>
    <row r="2097" s="15" customFormat="1" x14ac:dyDescent="0.3"/>
    <row r="2098" s="15" customFormat="1" x14ac:dyDescent="0.3"/>
    <row r="2099" s="15" customFormat="1" x14ac:dyDescent="0.3"/>
    <row r="2100" s="15" customFormat="1" x14ac:dyDescent="0.3"/>
    <row r="2101" s="15" customFormat="1" x14ac:dyDescent="0.3"/>
    <row r="2102" s="15" customFormat="1" x14ac:dyDescent="0.3"/>
    <row r="2103" s="15" customFormat="1" x14ac:dyDescent="0.3"/>
    <row r="2104" s="15" customFormat="1" x14ac:dyDescent="0.3"/>
    <row r="2105" s="15" customFormat="1" x14ac:dyDescent="0.3"/>
    <row r="2106" s="15" customFormat="1" x14ac:dyDescent="0.3"/>
    <row r="2107" s="15" customFormat="1" x14ac:dyDescent="0.3"/>
    <row r="2108" s="15" customFormat="1" x14ac:dyDescent="0.3"/>
    <row r="2109" s="15" customFormat="1" x14ac:dyDescent="0.3"/>
    <row r="2110" s="15" customFormat="1" x14ac:dyDescent="0.3"/>
    <row r="2111" s="15" customFormat="1" x14ac:dyDescent="0.3"/>
    <row r="2112" s="15" customFormat="1" x14ac:dyDescent="0.3"/>
    <row r="2113" s="15" customFormat="1" x14ac:dyDescent="0.3"/>
    <row r="2114" s="15" customFormat="1" x14ac:dyDescent="0.3"/>
    <row r="2115" s="15" customFormat="1" x14ac:dyDescent="0.3"/>
    <row r="2116" s="15" customFormat="1" x14ac:dyDescent="0.3"/>
    <row r="2117" s="15" customFormat="1" x14ac:dyDescent="0.3"/>
    <row r="2118" s="15" customFormat="1" x14ac:dyDescent="0.3"/>
    <row r="2119" s="15" customFormat="1" x14ac:dyDescent="0.3"/>
    <row r="2120" s="15" customFormat="1" x14ac:dyDescent="0.3"/>
    <row r="2121" s="15" customFormat="1" x14ac:dyDescent="0.3"/>
    <row r="2122" s="15" customFormat="1" x14ac:dyDescent="0.3"/>
    <row r="2123" s="15" customFormat="1" x14ac:dyDescent="0.3"/>
    <row r="2124" s="15" customFormat="1" x14ac:dyDescent="0.3"/>
    <row r="2125" s="15" customFormat="1" x14ac:dyDescent="0.3"/>
    <row r="2126" s="15" customFormat="1" x14ac:dyDescent="0.3"/>
    <row r="2127" s="15" customFormat="1" x14ac:dyDescent="0.3"/>
    <row r="2128" s="15" customFormat="1" x14ac:dyDescent="0.3"/>
    <row r="2129" s="15" customFormat="1" x14ac:dyDescent="0.3"/>
    <row r="2130" s="15" customFormat="1" x14ac:dyDescent="0.3"/>
    <row r="2131" s="15" customFormat="1" x14ac:dyDescent="0.3"/>
    <row r="2132" s="15" customFormat="1" x14ac:dyDescent="0.3"/>
    <row r="2133" s="15" customFormat="1" x14ac:dyDescent="0.3"/>
    <row r="2134" s="15" customFormat="1" x14ac:dyDescent="0.3"/>
    <row r="2135" s="15" customFormat="1" x14ac:dyDescent="0.3"/>
    <row r="2136" s="15" customFormat="1" x14ac:dyDescent="0.3"/>
    <row r="2137" s="15" customFormat="1" x14ac:dyDescent="0.3"/>
    <row r="2138" s="15" customFormat="1" x14ac:dyDescent="0.3"/>
    <row r="2139" s="15" customFormat="1" x14ac:dyDescent="0.3"/>
    <row r="2140" s="15" customFormat="1" x14ac:dyDescent="0.3"/>
    <row r="2141" s="15" customFormat="1" x14ac:dyDescent="0.3"/>
    <row r="2142" s="15" customFormat="1" x14ac:dyDescent="0.3"/>
    <row r="2143" s="15" customFormat="1" x14ac:dyDescent="0.3"/>
    <row r="2144" s="15" customFormat="1" x14ac:dyDescent="0.3"/>
    <row r="2145" s="15" customFormat="1" x14ac:dyDescent="0.3"/>
    <row r="2146" s="15" customFormat="1" x14ac:dyDescent="0.3"/>
    <row r="2147" s="15" customFormat="1" x14ac:dyDescent="0.3"/>
    <row r="2148" s="15" customFormat="1" x14ac:dyDescent="0.3"/>
    <row r="2149" s="15" customFormat="1" x14ac:dyDescent="0.3"/>
    <row r="2150" s="15" customFormat="1" x14ac:dyDescent="0.3"/>
    <row r="2151" s="15" customFormat="1" x14ac:dyDescent="0.3"/>
    <row r="2152" s="15" customFormat="1" x14ac:dyDescent="0.3"/>
    <row r="2153" s="15" customFormat="1" x14ac:dyDescent="0.3"/>
    <row r="2154" s="15" customFormat="1" x14ac:dyDescent="0.3"/>
    <row r="2155" s="15" customFormat="1" x14ac:dyDescent="0.3"/>
    <row r="2156" s="15" customFormat="1" x14ac:dyDescent="0.3"/>
    <row r="2157" s="15" customFormat="1" x14ac:dyDescent="0.3"/>
    <row r="2158" s="15" customFormat="1" x14ac:dyDescent="0.3"/>
    <row r="2159" s="15" customFormat="1" x14ac:dyDescent="0.3"/>
    <row r="2160" s="15" customFormat="1" x14ac:dyDescent="0.3"/>
    <row r="2161" s="15" customFormat="1" x14ac:dyDescent="0.3"/>
    <row r="2162" s="15" customFormat="1" x14ac:dyDescent="0.3"/>
    <row r="2163" s="15" customFormat="1" x14ac:dyDescent="0.3"/>
    <row r="2164" s="15" customFormat="1" x14ac:dyDescent="0.3"/>
    <row r="2165" s="15" customFormat="1" x14ac:dyDescent="0.3"/>
    <row r="2166" s="15" customFormat="1" x14ac:dyDescent="0.3"/>
    <row r="2167" s="15" customFormat="1" x14ac:dyDescent="0.3"/>
    <row r="2168" s="15" customFormat="1" x14ac:dyDescent="0.3"/>
    <row r="2169" s="15" customFormat="1" x14ac:dyDescent="0.3"/>
    <row r="2170" s="15" customFormat="1" x14ac:dyDescent="0.3"/>
    <row r="2171" s="15" customFormat="1" x14ac:dyDescent="0.3"/>
    <row r="2172" s="15" customFormat="1" x14ac:dyDescent="0.3"/>
    <row r="2173" s="15" customFormat="1" x14ac:dyDescent="0.3"/>
    <row r="2174" s="15" customFormat="1" x14ac:dyDescent="0.3"/>
    <row r="2175" s="15" customFormat="1" x14ac:dyDescent="0.3"/>
    <row r="2176" s="15" customFormat="1" x14ac:dyDescent="0.3"/>
    <row r="2177" s="15" customFormat="1" x14ac:dyDescent="0.3"/>
    <row r="2178" s="15" customFormat="1" x14ac:dyDescent="0.3"/>
    <row r="2179" s="15" customFormat="1" x14ac:dyDescent="0.3"/>
    <row r="2180" s="15" customFormat="1" x14ac:dyDescent="0.3"/>
    <row r="2181" s="15" customFormat="1" x14ac:dyDescent="0.3"/>
    <row r="2182" s="15" customFormat="1" x14ac:dyDescent="0.3"/>
    <row r="2183" s="15" customFormat="1" x14ac:dyDescent="0.3"/>
    <row r="2184" s="15" customFormat="1" x14ac:dyDescent="0.3"/>
    <row r="2185" s="15" customFormat="1" x14ac:dyDescent="0.3"/>
    <row r="2186" s="15" customFormat="1" x14ac:dyDescent="0.3"/>
    <row r="2187" s="15" customFormat="1" x14ac:dyDescent="0.3"/>
    <row r="2188" s="15" customFormat="1" x14ac:dyDescent="0.3"/>
    <row r="2189" s="15" customFormat="1" x14ac:dyDescent="0.3"/>
    <row r="2190" s="15" customFormat="1" x14ac:dyDescent="0.3"/>
    <row r="2191" s="15" customFormat="1" x14ac:dyDescent="0.3"/>
    <row r="2192" s="15" customFormat="1" x14ac:dyDescent="0.3"/>
    <row r="2193" s="15" customFormat="1" x14ac:dyDescent="0.3"/>
    <row r="2194" s="15" customFormat="1" x14ac:dyDescent="0.3"/>
    <row r="2195" s="15" customFormat="1" x14ac:dyDescent="0.3"/>
    <row r="2196" s="15" customFormat="1" x14ac:dyDescent="0.3"/>
    <row r="2197" s="15" customFormat="1" x14ac:dyDescent="0.3"/>
    <row r="2198" s="15" customFormat="1" x14ac:dyDescent="0.3"/>
    <row r="2199" s="15" customFormat="1" x14ac:dyDescent="0.3"/>
    <row r="2200" s="15" customFormat="1" x14ac:dyDescent="0.3"/>
    <row r="2201" s="15" customFormat="1" x14ac:dyDescent="0.3"/>
    <row r="2202" s="15" customFormat="1" x14ac:dyDescent="0.3"/>
    <row r="2203" s="15" customFormat="1" x14ac:dyDescent="0.3"/>
    <row r="2204" s="15" customFormat="1" x14ac:dyDescent="0.3"/>
    <row r="2205" s="15" customFormat="1" x14ac:dyDescent="0.3"/>
    <row r="2206" s="15" customFormat="1" x14ac:dyDescent="0.3"/>
    <row r="2207" s="15" customFormat="1" x14ac:dyDescent="0.3"/>
    <row r="2208" s="15" customFormat="1" x14ac:dyDescent="0.3"/>
    <row r="2209" s="15" customFormat="1" x14ac:dyDescent="0.3"/>
    <row r="2210" s="15" customFormat="1" x14ac:dyDescent="0.3"/>
    <row r="2211" s="15" customFormat="1" x14ac:dyDescent="0.3"/>
    <row r="2212" s="15" customFormat="1" x14ac:dyDescent="0.3"/>
    <row r="2213" s="15" customFormat="1" x14ac:dyDescent="0.3"/>
    <row r="2214" s="15" customFormat="1" x14ac:dyDescent="0.3"/>
    <row r="2215" s="15" customFormat="1" x14ac:dyDescent="0.3"/>
    <row r="2216" s="15" customFormat="1" x14ac:dyDescent="0.3"/>
    <row r="2217" s="15" customFormat="1" x14ac:dyDescent="0.3"/>
    <row r="2218" s="15" customFormat="1" x14ac:dyDescent="0.3"/>
    <row r="2219" s="15" customFormat="1" x14ac:dyDescent="0.3"/>
    <row r="2220" s="15" customFormat="1" x14ac:dyDescent="0.3"/>
    <row r="2221" s="15" customFormat="1" x14ac:dyDescent="0.3"/>
    <row r="2222" s="15" customFormat="1" x14ac:dyDescent="0.3"/>
    <row r="2223" s="15" customFormat="1" x14ac:dyDescent="0.3"/>
    <row r="2224" s="15" customFormat="1" x14ac:dyDescent="0.3"/>
    <row r="2225" s="15" customFormat="1" x14ac:dyDescent="0.3"/>
    <row r="2226" s="15" customFormat="1" x14ac:dyDescent="0.3"/>
    <row r="2227" s="15" customFormat="1" x14ac:dyDescent="0.3"/>
    <row r="2228" s="15" customFormat="1" x14ac:dyDescent="0.3"/>
    <row r="2229" s="15" customFormat="1" x14ac:dyDescent="0.3"/>
    <row r="2230" s="15" customFormat="1" x14ac:dyDescent="0.3"/>
    <row r="2231" s="15" customFormat="1" x14ac:dyDescent="0.3"/>
    <row r="2232" s="15" customFormat="1" x14ac:dyDescent="0.3"/>
    <row r="2233" s="15" customFormat="1" x14ac:dyDescent="0.3"/>
    <row r="2234" s="15" customFormat="1" x14ac:dyDescent="0.3"/>
    <row r="2235" s="15" customFormat="1" x14ac:dyDescent="0.3"/>
    <row r="2236" s="15" customFormat="1" x14ac:dyDescent="0.3"/>
    <row r="2237" s="15" customFormat="1" x14ac:dyDescent="0.3"/>
    <row r="2238" s="15" customFormat="1" x14ac:dyDescent="0.3"/>
    <row r="2239" s="15" customFormat="1" x14ac:dyDescent="0.3"/>
    <row r="2240" s="15" customFormat="1" x14ac:dyDescent="0.3"/>
    <row r="2241" s="15" customFormat="1" x14ac:dyDescent="0.3"/>
    <row r="2242" s="15" customFormat="1" x14ac:dyDescent="0.3"/>
    <row r="2243" s="15" customFormat="1" x14ac:dyDescent="0.3"/>
    <row r="2244" s="15" customFormat="1" x14ac:dyDescent="0.3"/>
    <row r="2245" s="15" customFormat="1" x14ac:dyDescent="0.3"/>
    <row r="2246" s="15" customFormat="1" x14ac:dyDescent="0.3"/>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topLeftCell="G1" workbookViewId="0">
      <selection activeCell="AB4" sqref="AB4"/>
    </sheetView>
  </sheetViews>
  <sheetFormatPr defaultColWidth="9.109375" defaultRowHeight="14.4" x14ac:dyDescent="0.3"/>
  <cols>
    <col min="1" max="26" width="3.6640625" style="1" customWidth="1"/>
    <col min="27" max="28" width="4.44140625" customWidth="1"/>
    <col min="29" max="34" width="13.77734375" style="1" customWidth="1"/>
  </cols>
  <sheetData>
    <row r="1" spans="1:34" ht="96" customHeight="1" x14ac:dyDescent="0.3">
      <c r="A1" s="150" t="s">
        <v>822</v>
      </c>
      <c r="B1" s="151"/>
      <c r="C1" s="151"/>
      <c r="D1" s="151"/>
      <c r="E1" s="151"/>
      <c r="F1" s="151"/>
      <c r="G1" s="151"/>
      <c r="H1" s="151"/>
      <c r="I1" s="151"/>
      <c r="J1" s="151"/>
      <c r="K1" s="151"/>
      <c r="L1" s="151"/>
      <c r="M1" s="151"/>
      <c r="N1" s="151"/>
      <c r="O1" s="151"/>
      <c r="P1" s="151"/>
      <c r="Q1" s="151"/>
      <c r="R1" s="151"/>
      <c r="S1" s="151"/>
      <c r="T1" s="151"/>
      <c r="U1" s="151"/>
      <c r="V1" s="151"/>
      <c r="W1" s="151"/>
      <c r="X1" s="151"/>
      <c r="Y1" s="151"/>
      <c r="Z1" s="152"/>
      <c r="AA1" s="15"/>
      <c r="AB1" s="15"/>
      <c r="AC1" s="155"/>
      <c r="AD1" s="155"/>
      <c r="AE1" s="155"/>
      <c r="AF1" s="155"/>
      <c r="AG1" s="155"/>
      <c r="AH1" s="155"/>
    </row>
    <row r="2" spans="1:34" x14ac:dyDescent="0.3">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C2" s="154" t="s">
        <v>1298</v>
      </c>
      <c r="AD2" s="154"/>
      <c r="AE2" s="154"/>
      <c r="AF2" s="154"/>
      <c r="AG2" s="154"/>
      <c r="AH2" s="154"/>
    </row>
    <row r="3" spans="1:34" x14ac:dyDescent="0.3">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x14ac:dyDescent="0.3">
      <c r="A4" s="68">
        <f>IF(Data!A4&gt;0,Data!A4-4,"")</f>
        <v>2</v>
      </c>
      <c r="B4" s="68">
        <f>IF(Data!B4&gt;0,Data!B4-4,"")</f>
        <v>3</v>
      </c>
      <c r="C4" s="68">
        <f>IF(Data!C4&gt;0,4-Data!C4,"")</f>
        <v>2</v>
      </c>
      <c r="D4" s="68">
        <f>IF(Data!D4&gt;0,4-Data!D4,"")</f>
        <v>3</v>
      </c>
      <c r="E4" s="68">
        <f>IF(Data!E4&gt;0,4-Data!E4,"")</f>
        <v>2</v>
      </c>
      <c r="F4" s="68">
        <f>IF(Data!F4&gt;0,Data!F4-4,"")</f>
        <v>2</v>
      </c>
      <c r="G4" s="68">
        <f>IF(Data!G4&gt;0,Data!G4-4,"")</f>
        <v>2</v>
      </c>
      <c r="H4" s="68">
        <f>IF(Data!H4&gt;0,Data!H4-4,"")</f>
        <v>2</v>
      </c>
      <c r="I4" s="68">
        <f>IF(Data!I4&gt;0,4-Data!I4,"")</f>
        <v>2</v>
      </c>
      <c r="J4" s="68">
        <f>IF(Data!J4&gt;0,4-Data!J4,"")</f>
        <v>1</v>
      </c>
      <c r="K4" s="68">
        <f>IF(Data!K4&gt;0,Data!K4-4,"")</f>
        <v>2</v>
      </c>
      <c r="L4" s="68">
        <f>IF(Data!L4&gt;0,4-Data!L4,"")</f>
        <v>2</v>
      </c>
      <c r="M4" s="68">
        <f>IF(Data!M4&gt;0,Data!M4-4,"")</f>
        <v>1</v>
      </c>
      <c r="N4" s="68">
        <f>IF(Data!N4&gt;0,Data!N4-4,"")</f>
        <v>2</v>
      </c>
      <c r="O4" s="68">
        <f>IF(Data!O4&gt;0,Data!O4-4,"")</f>
        <v>1</v>
      </c>
      <c r="P4" s="68">
        <f>IF(Data!P4&gt;0,Data!P4-4,"")</f>
        <v>1</v>
      </c>
      <c r="Q4" s="68">
        <f>IF(Data!Q4&gt;0,4-Data!Q4,"")</f>
        <v>2</v>
      </c>
      <c r="R4" s="68">
        <f>IF(Data!R4&gt;0,4-Data!R4,"")</f>
        <v>2</v>
      </c>
      <c r="S4" s="68">
        <f>IF(Data!S4&gt;0,4-Data!S4,"")</f>
        <v>2</v>
      </c>
      <c r="T4" s="68">
        <f>IF(Data!T4&gt;0,Data!T4-4,"")</f>
        <v>2</v>
      </c>
      <c r="U4" s="68">
        <f>IF(Data!U4&gt;0,4-Data!U4,"")</f>
        <v>2</v>
      </c>
      <c r="V4" s="68">
        <f>IF(Data!V4&gt;0,Data!V4-4,"")</f>
        <v>2</v>
      </c>
      <c r="W4" s="68">
        <f>IF(Data!W4&gt;0,4-Data!W4,"")</f>
        <v>2</v>
      </c>
      <c r="X4" s="68">
        <f>IF(Data!X4&gt;0,4-Data!X4,"")</f>
        <v>2</v>
      </c>
      <c r="Y4" s="68">
        <f>IF(Data!Y4&gt;0,4-Data!Y4,"")</f>
        <v>2</v>
      </c>
      <c r="Z4" s="68">
        <f>IF(Data!Z4&gt;0,Data!Z4-4,"")</f>
        <v>2</v>
      </c>
      <c r="AC4" s="69">
        <f t="shared" ref="AC4:AC68" si="0">IF(COUNT(A4,L4,N4,P4,X4,Y4)&gt;0,AVERAGE(A4,L4,N4,P4,X4,Y4),"")</f>
        <v>1.8333333333333333</v>
      </c>
      <c r="AD4" s="69">
        <f>IF(COUNT(B4,D4,M4,U4)&gt;0,AVERAGE(B4,D4,M4,U4),"")</f>
        <v>2.25</v>
      </c>
      <c r="AE4" s="69">
        <f>IF(COUNT(I4,T4,V4,W4)&gt;0,AVERAGE(I4,T4,V4,W4),"")</f>
        <v>2</v>
      </c>
      <c r="AF4" s="69">
        <f>IF(COUNT(H4,K4,Q4,S4)&gt;0,AVERAGE(H4,K4,Q4,S4),"")</f>
        <v>2</v>
      </c>
      <c r="AG4" s="69">
        <f>IF(COUNT(E4,F4,G4,R4)&gt;0,AVERAGE(E4,F4,G4,R4),"")</f>
        <v>2</v>
      </c>
      <c r="AH4" s="69">
        <f>IF(COUNT(C4,J4,O4,Z4)&gt;0,AVERAGE(C4,J4,O4,Z4),"")</f>
        <v>1.5</v>
      </c>
    </row>
    <row r="5" spans="1:34" x14ac:dyDescent="0.3">
      <c r="A5" s="1">
        <f>IF(Data!A5&gt;0,Data!A5-4,"")</f>
        <v>3</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7">
        <f t="shared" si="0"/>
        <v>3</v>
      </c>
      <c r="AD5" s="7">
        <f t="shared" ref="AD5:AD68" si="1">IF(COUNT(B5,D5,M5,U5)&gt;0,AVERAGE(B5,D5,M5,U5),"")</f>
        <v>3</v>
      </c>
      <c r="AE5" s="7">
        <f t="shared" ref="AE5:AE68" si="2">IF(COUNT(I5,T5,V5,W5)&gt;0,AVERAGE(I5,T5,V5,W5),"")</f>
        <v>3</v>
      </c>
      <c r="AF5" s="7">
        <f t="shared" ref="AF5:AF68" si="3">IF(COUNT(H5,K5,Q5,S5)&gt;0,AVERAGE(H5,K5,Q5,S5),"")</f>
        <v>3</v>
      </c>
      <c r="AG5" s="7">
        <f t="shared" ref="AG5:AG68" si="4">IF(COUNT(E5,F5,G5,R5)&gt;0,AVERAGE(E5,F5,G5,R5),"")</f>
        <v>3</v>
      </c>
      <c r="AH5" s="7">
        <f t="shared" ref="AH5:AH68" si="5">IF(COUNT(C5,J5,O5,Z5)&gt;0,AVERAGE(C5,J5,O5,Z5),"")</f>
        <v>0</v>
      </c>
    </row>
    <row r="6" spans="1:34" x14ac:dyDescent="0.3">
      <c r="A6" s="1">
        <f>IF(Data!A6&gt;0,Data!A6-4,"")</f>
        <v>3</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7">
        <f t="shared" si="0"/>
        <v>2</v>
      </c>
      <c r="AD6" s="7">
        <f t="shared" si="1"/>
        <v>2</v>
      </c>
      <c r="AE6" s="7">
        <f t="shared" si="2"/>
        <v>2</v>
      </c>
      <c r="AF6" s="7">
        <f t="shared" si="3"/>
        <v>0.75</v>
      </c>
      <c r="AG6" s="7">
        <f t="shared" si="4"/>
        <v>1.75</v>
      </c>
      <c r="AH6" s="7">
        <f t="shared" si="5"/>
        <v>2</v>
      </c>
    </row>
    <row r="7" spans="1:34" x14ac:dyDescent="0.3">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7">
        <f t="shared" si="0"/>
        <v>1.5</v>
      </c>
      <c r="AD7" s="7">
        <f t="shared" si="1"/>
        <v>2.5</v>
      </c>
      <c r="AE7" s="7">
        <f t="shared" si="2"/>
        <v>2.25</v>
      </c>
      <c r="AF7" s="7">
        <f t="shared" si="3"/>
        <v>2.25</v>
      </c>
      <c r="AG7" s="7">
        <f t="shared" si="4"/>
        <v>0.25</v>
      </c>
      <c r="AH7" s="7">
        <f t="shared" si="5"/>
        <v>0.75</v>
      </c>
    </row>
    <row r="8" spans="1:34" x14ac:dyDescent="0.3">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7">
        <f t="shared" si="0"/>
        <v>1.3333333333333333</v>
      </c>
      <c r="AD8" s="7">
        <f t="shared" si="1"/>
        <v>0</v>
      </c>
      <c r="AE8" s="7">
        <f t="shared" si="2"/>
        <v>2</v>
      </c>
      <c r="AF8" s="7">
        <f t="shared" si="3"/>
        <v>1.5</v>
      </c>
      <c r="AG8" s="7">
        <f t="shared" si="4"/>
        <v>1</v>
      </c>
      <c r="AH8" s="7">
        <f t="shared" si="5"/>
        <v>0</v>
      </c>
    </row>
    <row r="9" spans="1:34" x14ac:dyDescent="0.3">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f>IF(Data!R9&gt;0,4-Data!R9,"")</f>
        <v>-1</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7">
        <f t="shared" si="0"/>
        <v>-0.33333333333333331</v>
      </c>
      <c r="AD9" s="7">
        <f t="shared" si="1"/>
        <v>0.25</v>
      </c>
      <c r="AE9" s="7">
        <f t="shared" si="2"/>
        <v>1.5</v>
      </c>
      <c r="AF9" s="7">
        <f t="shared" si="3"/>
        <v>0.25</v>
      </c>
      <c r="AG9" s="7">
        <f t="shared" si="4"/>
        <v>-0.25</v>
      </c>
      <c r="AH9" s="7">
        <f t="shared" si="5"/>
        <v>1</v>
      </c>
    </row>
    <row r="10" spans="1:34" x14ac:dyDescent="0.3">
      <c r="A10" s="1">
        <f>IF(Data!A10&gt;0,Data!A10-4,"")</f>
        <v>3</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f>IF(Data!R10&gt;0,4-Data!R10,"")</f>
        <v>1</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7">
        <f t="shared" si="0"/>
        <v>2.5</v>
      </c>
      <c r="AD10" s="7">
        <f t="shared" si="1"/>
        <v>1</v>
      </c>
      <c r="AE10" s="7">
        <f t="shared" si="2"/>
        <v>2</v>
      </c>
      <c r="AF10" s="7">
        <f t="shared" si="3"/>
        <v>2</v>
      </c>
      <c r="AG10" s="7">
        <f t="shared" si="4"/>
        <v>1.25</v>
      </c>
      <c r="AH10" s="7">
        <f t="shared" si="5"/>
        <v>0.75</v>
      </c>
    </row>
    <row r="11" spans="1:34" x14ac:dyDescent="0.3">
      <c r="A11" s="1">
        <f>IF(Data!A11&gt;0,Data!A11-4,"")</f>
        <v>1</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7">
        <f t="shared" si="0"/>
        <v>0.5</v>
      </c>
      <c r="AD11" s="7">
        <f t="shared" si="1"/>
        <v>2</v>
      </c>
      <c r="AE11" s="7">
        <f t="shared" si="2"/>
        <v>1.5</v>
      </c>
      <c r="AF11" s="7">
        <f t="shared" si="3"/>
        <v>1.75</v>
      </c>
      <c r="AG11" s="7">
        <f t="shared" si="4"/>
        <v>0.75</v>
      </c>
      <c r="AH11" s="7">
        <f t="shared" si="5"/>
        <v>1.25</v>
      </c>
    </row>
    <row r="12" spans="1:34" x14ac:dyDescent="0.3">
      <c r="A12" s="1">
        <f>IF(Data!A12&gt;0,Data!A12-4,"")</f>
        <v>3</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7">
        <f t="shared" si="0"/>
        <v>3</v>
      </c>
      <c r="AD12" s="7">
        <f t="shared" si="1"/>
        <v>2.75</v>
      </c>
      <c r="AE12" s="7">
        <f t="shared" si="2"/>
        <v>2.5</v>
      </c>
      <c r="AF12" s="7">
        <f t="shared" si="3"/>
        <v>1.25</v>
      </c>
      <c r="AG12" s="7">
        <f t="shared" si="4"/>
        <v>1.5</v>
      </c>
      <c r="AH12" s="7">
        <f t="shared" si="5"/>
        <v>1.5</v>
      </c>
    </row>
    <row r="13" spans="1:34" x14ac:dyDescent="0.3">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7">
        <f t="shared" si="0"/>
        <v>2.3333333333333335</v>
      </c>
      <c r="AD13" s="7">
        <f t="shared" si="1"/>
        <v>1.75</v>
      </c>
      <c r="AE13" s="7">
        <f t="shared" si="2"/>
        <v>1.75</v>
      </c>
      <c r="AF13" s="7">
        <f t="shared" si="3"/>
        <v>1.25</v>
      </c>
      <c r="AG13" s="7">
        <f t="shared" si="4"/>
        <v>0.75</v>
      </c>
      <c r="AH13" s="7">
        <f t="shared" si="5"/>
        <v>-1.5</v>
      </c>
    </row>
    <row r="14" spans="1:34" x14ac:dyDescent="0.3">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7">
        <f t="shared" si="0"/>
        <v>1.3333333333333333</v>
      </c>
      <c r="AD14" s="7">
        <f t="shared" si="1"/>
        <v>0.25</v>
      </c>
      <c r="AE14" s="7">
        <f t="shared" si="2"/>
        <v>0</v>
      </c>
      <c r="AF14" s="7">
        <f t="shared" si="3"/>
        <v>1.25</v>
      </c>
      <c r="AG14" s="7">
        <f t="shared" si="4"/>
        <v>0.75</v>
      </c>
      <c r="AH14" s="7">
        <f t="shared" si="5"/>
        <v>0.75</v>
      </c>
    </row>
    <row r="15" spans="1:34" x14ac:dyDescent="0.3">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7">
        <f t="shared" si="0"/>
        <v>1.1666666666666667</v>
      </c>
      <c r="AD15" s="7">
        <f t="shared" si="1"/>
        <v>1.75</v>
      </c>
      <c r="AE15" s="7">
        <f t="shared" si="2"/>
        <v>0.5</v>
      </c>
      <c r="AF15" s="7">
        <f t="shared" si="3"/>
        <v>1</v>
      </c>
      <c r="AG15" s="7">
        <f t="shared" si="4"/>
        <v>1</v>
      </c>
      <c r="AH15" s="7">
        <f t="shared" si="5"/>
        <v>0.25</v>
      </c>
    </row>
    <row r="16" spans="1:34" x14ac:dyDescent="0.3">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7">
        <f t="shared" si="0"/>
        <v>0.83333333333333337</v>
      </c>
      <c r="AD16" s="7">
        <f t="shared" si="1"/>
        <v>1.25</v>
      </c>
      <c r="AE16" s="7">
        <f t="shared" si="2"/>
        <v>1.5</v>
      </c>
      <c r="AF16" s="7">
        <f t="shared" si="3"/>
        <v>1.25</v>
      </c>
      <c r="AG16" s="7">
        <f t="shared" si="4"/>
        <v>1.5</v>
      </c>
      <c r="AH16" s="7">
        <f t="shared" si="5"/>
        <v>0.5</v>
      </c>
    </row>
    <row r="17" spans="1:34" x14ac:dyDescent="0.3">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7">
        <f t="shared" si="0"/>
        <v>2</v>
      </c>
      <c r="AD17" s="7">
        <f t="shared" si="1"/>
        <v>2</v>
      </c>
      <c r="AE17" s="7">
        <f t="shared" si="2"/>
        <v>2</v>
      </c>
      <c r="AF17" s="7">
        <f t="shared" si="3"/>
        <v>2</v>
      </c>
      <c r="AG17" s="7">
        <f t="shared" si="4"/>
        <v>1.5</v>
      </c>
      <c r="AH17" s="7">
        <f t="shared" si="5"/>
        <v>0.5</v>
      </c>
    </row>
    <row r="18" spans="1:34" x14ac:dyDescent="0.3">
      <c r="A18" s="1">
        <f>IF(Data!A18&gt;0,Data!A18-4,"")</f>
        <v>3</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7">
        <f t="shared" si="0"/>
        <v>3</v>
      </c>
      <c r="AD18" s="7">
        <f t="shared" si="1"/>
        <v>3</v>
      </c>
      <c r="AE18" s="7">
        <f t="shared" si="2"/>
        <v>3</v>
      </c>
      <c r="AF18" s="7">
        <f t="shared" si="3"/>
        <v>2.5</v>
      </c>
      <c r="AG18" s="7">
        <f t="shared" si="4"/>
        <v>1.5</v>
      </c>
      <c r="AH18" s="7">
        <f t="shared" si="5"/>
        <v>0</v>
      </c>
    </row>
    <row r="19" spans="1:34" x14ac:dyDescent="0.3">
      <c r="A19" s="1">
        <f>IF(Data!A19&gt;0,Data!A19-4,"")</f>
        <v>3</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7">
        <f t="shared" si="0"/>
        <v>2.8333333333333335</v>
      </c>
      <c r="AD19" s="7">
        <f t="shared" si="1"/>
        <v>2.75</v>
      </c>
      <c r="AE19" s="7">
        <f t="shared" si="2"/>
        <v>2</v>
      </c>
      <c r="AF19" s="7">
        <f t="shared" si="3"/>
        <v>2</v>
      </c>
      <c r="AG19" s="7">
        <f t="shared" si="4"/>
        <v>2.5</v>
      </c>
      <c r="AH19" s="7">
        <f t="shared" si="5"/>
        <v>2.5</v>
      </c>
    </row>
    <row r="20" spans="1:34" x14ac:dyDescent="0.3">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7">
        <f t="shared" si="0"/>
        <v>-1.8333333333333333</v>
      </c>
      <c r="AD20" s="7">
        <f t="shared" si="1"/>
        <v>1</v>
      </c>
      <c r="AE20" s="7">
        <f t="shared" si="2"/>
        <v>1.5</v>
      </c>
      <c r="AF20" s="7">
        <f t="shared" si="3"/>
        <v>1</v>
      </c>
      <c r="AG20" s="7">
        <f t="shared" si="4"/>
        <v>-1.25</v>
      </c>
      <c r="AH20" s="7">
        <f t="shared" si="5"/>
        <v>0.5</v>
      </c>
    </row>
    <row r="21" spans="1:34" x14ac:dyDescent="0.3">
      <c r="A21" s="1">
        <f>IF(Data!A21&gt;0,Data!A21-4,"")</f>
        <v>1</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7">
        <f t="shared" si="0"/>
        <v>2.3333333333333335</v>
      </c>
      <c r="AD21" s="7">
        <f t="shared" si="1"/>
        <v>1.75</v>
      </c>
      <c r="AE21" s="7">
        <f t="shared" si="2"/>
        <v>2</v>
      </c>
      <c r="AF21" s="7">
        <f t="shared" si="3"/>
        <v>0.5</v>
      </c>
      <c r="AG21" s="7">
        <f t="shared" si="4"/>
        <v>0.75</v>
      </c>
      <c r="AH21" s="7">
        <f t="shared" si="5"/>
        <v>0.5</v>
      </c>
    </row>
    <row r="22" spans="1:34" x14ac:dyDescent="0.3">
      <c r="A22" s="1">
        <f>IF(Data!A22&gt;0,Data!A22-4,"")</f>
        <v>2</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7">
        <f t="shared" si="0"/>
        <v>2.3333333333333335</v>
      </c>
      <c r="AD22" s="7">
        <f t="shared" si="1"/>
        <v>2.5</v>
      </c>
      <c r="AE22" s="7">
        <f t="shared" si="2"/>
        <v>2.5</v>
      </c>
      <c r="AF22" s="7">
        <f t="shared" si="3"/>
        <v>1.75</v>
      </c>
      <c r="AG22" s="7">
        <f t="shared" si="4"/>
        <v>1.25</v>
      </c>
      <c r="AH22" s="7">
        <f t="shared" si="5"/>
        <v>1.5</v>
      </c>
    </row>
    <row r="23" spans="1:34" x14ac:dyDescent="0.3">
      <c r="A23" s="1">
        <f>IF(Data!A23&gt;0,Data!A23-4,"")</f>
        <v>2</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7">
        <f t="shared" si="0"/>
        <v>2</v>
      </c>
      <c r="AD23" s="7">
        <f t="shared" si="1"/>
        <v>1.75</v>
      </c>
      <c r="AE23" s="7">
        <f t="shared" si="2"/>
        <v>2.25</v>
      </c>
      <c r="AF23" s="7">
        <f t="shared" si="3"/>
        <v>2</v>
      </c>
      <c r="AG23" s="7">
        <f t="shared" si="4"/>
        <v>1.75</v>
      </c>
      <c r="AH23" s="7">
        <f t="shared" si="5"/>
        <v>2.75</v>
      </c>
    </row>
    <row r="24" spans="1:34" x14ac:dyDescent="0.3">
      <c r="A24" s="1">
        <f>IF(Data!A24&gt;0,Data!A24-4,"")</f>
        <v>2</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7">
        <f t="shared" si="0"/>
        <v>2</v>
      </c>
      <c r="AD24" s="7">
        <f t="shared" si="1"/>
        <v>1.5</v>
      </c>
      <c r="AE24" s="7">
        <f t="shared" si="2"/>
        <v>2</v>
      </c>
      <c r="AF24" s="7">
        <f t="shared" si="3"/>
        <v>1.5</v>
      </c>
      <c r="AG24" s="7">
        <f t="shared" si="4"/>
        <v>1.75</v>
      </c>
      <c r="AH24" s="7">
        <f t="shared" si="5"/>
        <v>2</v>
      </c>
    </row>
    <row r="25" spans="1:34" x14ac:dyDescent="0.3">
      <c r="A25" s="1">
        <f>IF(Data!A25&gt;0,Data!A25-4,"")</f>
        <v>3</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7">
        <f t="shared" si="0"/>
        <v>1.8333333333333333</v>
      </c>
      <c r="AD25" s="7">
        <f t="shared" si="1"/>
        <v>2.25</v>
      </c>
      <c r="AE25" s="7">
        <f t="shared" si="2"/>
        <v>2.25</v>
      </c>
      <c r="AF25" s="7">
        <f t="shared" si="3"/>
        <v>1.5</v>
      </c>
      <c r="AG25" s="7">
        <f t="shared" si="4"/>
        <v>2.75</v>
      </c>
      <c r="AH25" s="7">
        <f t="shared" si="5"/>
        <v>2.25</v>
      </c>
    </row>
    <row r="26" spans="1:34" x14ac:dyDescent="0.3">
      <c r="A26" s="1">
        <f>IF(Data!A26&gt;0,Data!A26-4,"")</f>
        <v>3</v>
      </c>
      <c r="B26" s="1">
        <f>IF(Data!B26&gt;0,Data!B26-4,"")</f>
        <v>2</v>
      </c>
      <c r="C26" s="1">
        <f>IF(Data!C26&gt;0,4-Data!C26,"")</f>
        <v>3</v>
      </c>
      <c r="D26" s="1">
        <f>IF(Data!D26&gt;0,4-Data!D26,"")</f>
        <v>3</v>
      </c>
      <c r="E26" s="1">
        <f>IF(Data!E26&gt;0,4-Data!E26,"")</f>
        <v>3</v>
      </c>
      <c r="F26" s="1">
        <f>IF(Data!F26&gt;0,Data!F26-4,"")</f>
        <v>2</v>
      </c>
      <c r="G26" s="1">
        <f>IF(Data!G26&gt;0,Data!G26-4,"")</f>
        <v>2</v>
      </c>
      <c r="H26" s="1">
        <f>IF(Data!H26&gt;0,Data!H26-4,"")</f>
        <v>0</v>
      </c>
      <c r="I26" s="1">
        <f>IF(Data!I26&gt;0,4-Data!I26,"")</f>
        <v>3</v>
      </c>
      <c r="J26" s="1">
        <f>IF(Data!J26&gt;0,4-Data!J26,"")</f>
        <v>-2</v>
      </c>
      <c r="K26" s="1">
        <f>IF(Data!K26&gt;0,Data!K26-4,"")</f>
        <v>2</v>
      </c>
      <c r="L26" s="1">
        <f>IF(Data!L26&gt;0,4-Data!L26,"")</f>
        <v>3</v>
      </c>
      <c r="M26" s="1">
        <f>IF(Data!M26&gt;0,Data!M26-4,"")</f>
        <v>3</v>
      </c>
      <c r="N26" s="1">
        <f>IF(Data!N26&gt;0,Data!N26-4,"")</f>
        <v>2</v>
      </c>
      <c r="O26" s="1">
        <f>IF(Data!O26&gt;0,Data!O26-4,"")</f>
        <v>3</v>
      </c>
      <c r="P26" s="1">
        <f>IF(Data!P26&gt;0,Data!P26-4,"")</f>
        <v>2</v>
      </c>
      <c r="Q26" s="1">
        <f>IF(Data!Q26&gt;0,4-Data!Q26,"")</f>
        <v>3</v>
      </c>
      <c r="R26" s="1">
        <f>IF(Data!R26&gt;0,4-Data!R26,"")</f>
        <v>3</v>
      </c>
      <c r="S26" s="1">
        <f>IF(Data!S26&gt;0,4-Data!S26,"")</f>
        <v>2</v>
      </c>
      <c r="T26" s="1">
        <f>IF(Data!T26&gt;0,Data!T26-4,"")</f>
        <v>3</v>
      </c>
      <c r="U26" s="1">
        <f>IF(Data!U26&gt;0,4-Data!U26,"")</f>
        <v>3</v>
      </c>
      <c r="V26" s="1">
        <f>IF(Data!V26&gt;0,Data!V26-4,"")</f>
        <v>2</v>
      </c>
      <c r="W26" s="1">
        <f>IF(Data!W26&gt;0,4-Data!W26,"")</f>
        <v>2</v>
      </c>
      <c r="X26" s="1">
        <f>IF(Data!X26&gt;0,4-Data!X26,"")</f>
        <v>2</v>
      </c>
      <c r="Y26" s="1">
        <f>IF(Data!Y26&gt;0,4-Data!Y26,"")</f>
        <v>2</v>
      </c>
      <c r="Z26" s="1">
        <f>IF(Data!Z26&gt;0,Data!Z26-4,"")</f>
        <v>-2</v>
      </c>
      <c r="AC26" s="7">
        <f t="shared" si="0"/>
        <v>2.3333333333333335</v>
      </c>
      <c r="AD26" s="7">
        <f t="shared" si="1"/>
        <v>2.75</v>
      </c>
      <c r="AE26" s="7">
        <f t="shared" si="2"/>
        <v>2.5</v>
      </c>
      <c r="AF26" s="7">
        <f t="shared" si="3"/>
        <v>1.75</v>
      </c>
      <c r="AG26" s="7">
        <f t="shared" si="4"/>
        <v>2.5</v>
      </c>
      <c r="AH26" s="7">
        <f t="shared" si="5"/>
        <v>0.5</v>
      </c>
    </row>
    <row r="27" spans="1:34" x14ac:dyDescent="0.3">
      <c r="A27" s="1">
        <f>IF(Data!A27&gt;0,Data!A27-4,"")</f>
        <v>1</v>
      </c>
      <c r="B27" s="1">
        <f>IF(Data!B27&gt;0,Data!B27-4,"")</f>
        <v>3</v>
      </c>
      <c r="C27" s="1">
        <f>IF(Data!C27&gt;0,4-Data!C27,"")</f>
        <v>0</v>
      </c>
      <c r="D27" s="1">
        <f>IF(Data!D27&gt;0,4-Data!D27,"")</f>
        <v>3</v>
      </c>
      <c r="E27" s="1">
        <f>IF(Data!E27&gt;0,4-Data!E27,"")</f>
        <v>3</v>
      </c>
      <c r="F27" s="1">
        <f>IF(Data!F27&gt;0,Data!F27-4,"")</f>
        <v>0</v>
      </c>
      <c r="G27" s="1">
        <f>IF(Data!G27&gt;0,Data!G27-4,"")</f>
        <v>1</v>
      </c>
      <c r="H27" s="1">
        <f>IF(Data!H27&gt;0,Data!H27-4,"")</f>
        <v>2</v>
      </c>
      <c r="I27" s="1">
        <f>IF(Data!I27&gt;0,4-Data!I27,"")</f>
        <v>2</v>
      </c>
      <c r="J27" s="1">
        <f>IF(Data!J27&gt;0,4-Data!J27,"")</f>
        <v>-2</v>
      </c>
      <c r="K27" s="1">
        <f>IF(Data!K27&gt;0,Data!K27-4,"")</f>
        <v>2</v>
      </c>
      <c r="L27" s="1">
        <f>IF(Data!L27&gt;0,4-Data!L27,"")</f>
        <v>3</v>
      </c>
      <c r="M27" s="1">
        <f>IF(Data!M27&gt;0,Data!M27-4,"")</f>
        <v>3</v>
      </c>
      <c r="N27" s="1">
        <f>IF(Data!N27&gt;0,Data!N27-4,"")</f>
        <v>2</v>
      </c>
      <c r="O27" s="1">
        <f>IF(Data!O27&gt;0,Data!O27-4,"")</f>
        <v>-2</v>
      </c>
      <c r="P27" s="1">
        <f>IF(Data!P27&gt;0,Data!P27-4,"")</f>
        <v>2</v>
      </c>
      <c r="Q27" s="1">
        <f>IF(Data!Q27&gt;0,4-Data!Q27,"")</f>
        <v>2</v>
      </c>
      <c r="R27" s="1">
        <f>IF(Data!R27&gt;0,4-Data!R27,"")</f>
        <v>0</v>
      </c>
      <c r="S27" s="1">
        <f>IF(Data!S27&gt;0,4-Data!S27,"")</f>
        <v>2</v>
      </c>
      <c r="T27" s="1">
        <f>IF(Data!T27&gt;0,Data!T27-4,"")</f>
        <v>3</v>
      </c>
      <c r="U27" s="1">
        <f>IF(Data!U27&gt;0,4-Data!U27,"")</f>
        <v>3</v>
      </c>
      <c r="V27" s="1">
        <f>IF(Data!V27&gt;0,Data!V27-4,"")</f>
        <v>3</v>
      </c>
      <c r="W27" s="1">
        <f>IF(Data!W27&gt;0,4-Data!W27,"")</f>
        <v>3</v>
      </c>
      <c r="X27" s="1">
        <f>IF(Data!X27&gt;0,4-Data!X27,"")</f>
        <v>1</v>
      </c>
      <c r="Y27" s="1">
        <f>IF(Data!Y27&gt;0,4-Data!Y27,"")</f>
        <v>3</v>
      </c>
      <c r="Z27" s="1">
        <f>IF(Data!Z27&gt;0,Data!Z27-4,"")</f>
        <v>0</v>
      </c>
      <c r="AC27" s="7">
        <f t="shared" si="0"/>
        <v>2</v>
      </c>
      <c r="AD27" s="7">
        <f t="shared" si="1"/>
        <v>3</v>
      </c>
      <c r="AE27" s="7">
        <f t="shared" si="2"/>
        <v>2.75</v>
      </c>
      <c r="AF27" s="7">
        <f t="shared" si="3"/>
        <v>2</v>
      </c>
      <c r="AG27" s="7">
        <f t="shared" si="4"/>
        <v>1</v>
      </c>
      <c r="AH27" s="7">
        <f t="shared" si="5"/>
        <v>-1</v>
      </c>
    </row>
    <row r="28" spans="1:34" x14ac:dyDescent="0.3">
      <c r="A28" s="1">
        <f>IF(Data!A28&gt;0,Data!A28-4,"")</f>
        <v>1</v>
      </c>
      <c r="B28" s="1">
        <f>IF(Data!B28&gt;0,Data!B28-4,"")</f>
        <v>3</v>
      </c>
      <c r="C28" s="1">
        <f>IF(Data!C28&gt;0,4-Data!C28,"")</f>
        <v>0</v>
      </c>
      <c r="D28" s="1">
        <f>IF(Data!D28&gt;0,4-Data!D28,"")</f>
        <v>2</v>
      </c>
      <c r="E28" s="1">
        <f>IF(Data!E28&gt;0,4-Data!E28,"")</f>
        <v>0</v>
      </c>
      <c r="F28" s="1">
        <f>IF(Data!F28&gt;0,Data!F28-4,"")</f>
        <v>0</v>
      </c>
      <c r="G28" s="1">
        <f>IF(Data!G28&gt;0,Data!G28-4,"")</f>
        <v>0</v>
      </c>
      <c r="H28" s="1">
        <f>IF(Data!H28&gt;0,Data!H28-4,"")</f>
        <v>2</v>
      </c>
      <c r="I28" s="1">
        <f>IF(Data!I28&gt;0,4-Data!I28,"")</f>
        <v>1</v>
      </c>
      <c r="J28" s="1">
        <f>IF(Data!J28&gt;0,4-Data!J28,"")</f>
        <v>0</v>
      </c>
      <c r="K28" s="1">
        <f>IF(Data!K28&gt;0,Data!K28-4,"")</f>
        <v>0</v>
      </c>
      <c r="L28" s="1">
        <f>IF(Data!L28&gt;0,4-Data!L28,"")</f>
        <v>1</v>
      </c>
      <c r="M28" s="1">
        <f>IF(Data!M28&gt;0,Data!M28-4,"")</f>
        <v>2</v>
      </c>
      <c r="N28" s="1">
        <f>IF(Data!N28&gt;0,Data!N28-4,"")</f>
        <v>-1</v>
      </c>
      <c r="O28" s="1">
        <f>IF(Data!O28&gt;0,Data!O28-4,"")</f>
        <v>0</v>
      </c>
      <c r="P28" s="1">
        <f>IF(Data!P28&gt;0,Data!P28-4,"")</f>
        <v>1</v>
      </c>
      <c r="Q28" s="1">
        <f>IF(Data!Q28&gt;0,4-Data!Q28,"")</f>
        <v>2</v>
      </c>
      <c r="R28" s="1">
        <f>IF(Data!R28&gt;0,4-Data!R28,"")</f>
        <v>1</v>
      </c>
      <c r="S28" s="1">
        <f>IF(Data!S28&gt;0,4-Data!S28,"")</f>
        <v>2</v>
      </c>
      <c r="T28" s="1">
        <f>IF(Data!T28&gt;0,Data!T28-4,"")</f>
        <v>2</v>
      </c>
      <c r="U28" s="1">
        <f>IF(Data!U28&gt;0,4-Data!U28,"")</f>
        <v>2</v>
      </c>
      <c r="V28" s="1">
        <f>IF(Data!V28&gt;0,Data!V28-4,"")</f>
        <v>2</v>
      </c>
      <c r="W28" s="1">
        <f>IF(Data!W28&gt;0,4-Data!W28,"")</f>
        <v>2</v>
      </c>
      <c r="X28" s="1">
        <f>IF(Data!X28&gt;0,4-Data!X28,"")</f>
        <v>1</v>
      </c>
      <c r="Y28" s="1">
        <f>IF(Data!Y28&gt;0,4-Data!Y28,"")</f>
        <v>1</v>
      </c>
      <c r="Z28" s="1">
        <f>IF(Data!Z28&gt;0,Data!Z28-4,"")</f>
        <v>0</v>
      </c>
      <c r="AC28" s="7">
        <f t="shared" si="0"/>
        <v>0.66666666666666663</v>
      </c>
      <c r="AD28" s="7">
        <f t="shared" si="1"/>
        <v>2.25</v>
      </c>
      <c r="AE28" s="7">
        <f t="shared" si="2"/>
        <v>1.75</v>
      </c>
      <c r="AF28" s="7">
        <f t="shared" si="3"/>
        <v>1.5</v>
      </c>
      <c r="AG28" s="7">
        <f t="shared" si="4"/>
        <v>0.25</v>
      </c>
      <c r="AH28" s="7">
        <f t="shared" si="5"/>
        <v>0</v>
      </c>
    </row>
    <row r="29" spans="1:34" x14ac:dyDescent="0.3">
      <c r="A29" s="1">
        <f>IF(Data!A29&gt;0,Data!A29-4,"")</f>
        <v>2</v>
      </c>
      <c r="B29" s="1">
        <f>IF(Data!B29&gt;0,Data!B29-4,"")</f>
        <v>3</v>
      </c>
      <c r="C29" s="1">
        <f>IF(Data!C29&gt;0,4-Data!C29,"")</f>
        <v>2</v>
      </c>
      <c r="D29" s="1">
        <f>IF(Data!D29&gt;0,4-Data!D29,"")</f>
        <v>2</v>
      </c>
      <c r="E29" s="1">
        <f>IF(Data!E29&gt;0,4-Data!E29,"")</f>
        <v>1</v>
      </c>
      <c r="F29" s="1">
        <f>IF(Data!F29&gt;0,Data!F29-4,"")</f>
        <v>1</v>
      </c>
      <c r="G29" s="1">
        <f>IF(Data!G29&gt;0,Data!G29-4,"")</f>
        <v>0</v>
      </c>
      <c r="H29" s="1">
        <f>IF(Data!H29&gt;0,Data!H29-4,"")</f>
        <v>2</v>
      </c>
      <c r="I29" s="1">
        <f>IF(Data!I29&gt;0,4-Data!I29,"")</f>
        <v>3</v>
      </c>
      <c r="J29" s="1">
        <f>IF(Data!J29&gt;0,4-Data!J29,"")</f>
        <v>2</v>
      </c>
      <c r="K29" s="1">
        <f>IF(Data!K29&gt;0,Data!K29-4,"")</f>
        <v>1</v>
      </c>
      <c r="L29" s="1">
        <f>IF(Data!L29&gt;0,4-Data!L29,"")</f>
        <v>2</v>
      </c>
      <c r="M29" s="1">
        <f>IF(Data!M29&gt;0,Data!M29-4,"")</f>
        <v>2</v>
      </c>
      <c r="N29" s="1">
        <f>IF(Data!N29&gt;0,Data!N29-4,"")</f>
        <v>2</v>
      </c>
      <c r="O29" s="1">
        <f>IF(Data!O29&gt;0,Data!O29-4,"")</f>
        <v>2</v>
      </c>
      <c r="P29" s="1">
        <f>IF(Data!P29&gt;0,Data!P29-4,"")</f>
        <v>2</v>
      </c>
      <c r="Q29" s="1">
        <f>IF(Data!Q29&gt;0,4-Data!Q29,"")</f>
        <v>2</v>
      </c>
      <c r="R29" s="1">
        <f>IF(Data!R29&gt;0,4-Data!R29,"")</f>
        <v>2</v>
      </c>
      <c r="S29" s="1">
        <f>IF(Data!S29&gt;0,4-Data!S29,"")</f>
        <v>3</v>
      </c>
      <c r="T29" s="1">
        <f>IF(Data!T29&gt;0,Data!T29-4,"")</f>
        <v>3</v>
      </c>
      <c r="U29" s="1">
        <f>IF(Data!U29&gt;0,4-Data!U29,"")</f>
        <v>3</v>
      </c>
      <c r="V29" s="1">
        <f>IF(Data!V29&gt;0,Data!V29-4,"")</f>
        <v>2</v>
      </c>
      <c r="W29" s="1">
        <f>IF(Data!W29&gt;0,4-Data!W29,"")</f>
        <v>3</v>
      </c>
      <c r="X29" s="1">
        <f>IF(Data!X29&gt;0,4-Data!X29,"")</f>
        <v>2</v>
      </c>
      <c r="Y29" s="1">
        <f>IF(Data!Y29&gt;0,4-Data!Y29,"")</f>
        <v>3</v>
      </c>
      <c r="Z29" s="1">
        <f>IF(Data!Z29&gt;0,Data!Z29-4,"")</f>
        <v>2</v>
      </c>
      <c r="AC29" s="7">
        <f t="shared" si="0"/>
        <v>2.1666666666666665</v>
      </c>
      <c r="AD29" s="7">
        <f t="shared" si="1"/>
        <v>2.5</v>
      </c>
      <c r="AE29" s="7">
        <f t="shared" si="2"/>
        <v>2.75</v>
      </c>
      <c r="AF29" s="7">
        <f t="shared" si="3"/>
        <v>2</v>
      </c>
      <c r="AG29" s="7">
        <f t="shared" si="4"/>
        <v>1</v>
      </c>
      <c r="AH29" s="7">
        <f t="shared" si="5"/>
        <v>2</v>
      </c>
    </row>
    <row r="30" spans="1:34" x14ac:dyDescent="0.3">
      <c r="A30" s="1">
        <f>IF(Data!A30&gt;0,Data!A30-4,"")</f>
        <v>2</v>
      </c>
      <c r="B30" s="1">
        <f>IF(Data!B30&gt;0,Data!B30-4,"")</f>
        <v>1</v>
      </c>
      <c r="C30" s="1">
        <f>IF(Data!C30&gt;0,4-Data!C30,"")</f>
        <v>3</v>
      </c>
      <c r="D30" s="1">
        <f>IF(Data!D30&gt;0,4-Data!D30,"")</f>
        <v>1</v>
      </c>
      <c r="E30" s="1">
        <f>IF(Data!E30&gt;0,4-Data!E30,"")</f>
        <v>2</v>
      </c>
      <c r="F30" s="1">
        <f>IF(Data!F30&gt;0,Data!F30-4,"")</f>
        <v>1</v>
      </c>
      <c r="G30" s="1">
        <f>IF(Data!G30&gt;0,Data!G30-4,"")</f>
        <v>2</v>
      </c>
      <c r="H30" s="1">
        <f>IF(Data!H30&gt;0,Data!H30-4,"")</f>
        <v>1</v>
      </c>
      <c r="I30" s="1">
        <f>IF(Data!I30&gt;0,4-Data!I30,"")</f>
        <v>3</v>
      </c>
      <c r="J30" s="1">
        <f>IF(Data!J30&gt;0,4-Data!J30,"")</f>
        <v>2</v>
      </c>
      <c r="K30" s="1">
        <f>IF(Data!K30&gt;0,Data!K30-4,"")</f>
        <v>2</v>
      </c>
      <c r="L30" s="1">
        <f>IF(Data!L30&gt;0,4-Data!L30,"")</f>
        <v>2</v>
      </c>
      <c r="M30" s="1">
        <f>IF(Data!M30&gt;0,Data!M30-4,"")</f>
        <v>0</v>
      </c>
      <c r="N30" s="1">
        <f>IF(Data!N30&gt;0,Data!N30-4,"")</f>
        <v>2</v>
      </c>
      <c r="O30" s="1">
        <f>IF(Data!O30&gt;0,Data!O30-4,"")</f>
        <v>-1</v>
      </c>
      <c r="P30" s="1">
        <f>IF(Data!P30&gt;0,Data!P30-4,"")</f>
        <v>2</v>
      </c>
      <c r="Q30" s="1">
        <f>IF(Data!Q30&gt;0,4-Data!Q30,"")</f>
        <v>2</v>
      </c>
      <c r="R30" s="1">
        <f>IF(Data!R30&gt;0,4-Data!R30,"")</f>
        <v>2</v>
      </c>
      <c r="S30" s="1">
        <f>IF(Data!S30&gt;0,4-Data!S30,"")</f>
        <v>2</v>
      </c>
      <c r="T30" s="1">
        <f>IF(Data!T30&gt;0,Data!T30-4,"")</f>
        <v>2</v>
      </c>
      <c r="U30" s="1">
        <f>IF(Data!U30&gt;0,4-Data!U30,"")</f>
        <v>2</v>
      </c>
      <c r="V30" s="1">
        <f>IF(Data!V30&gt;0,Data!V30-4,"")</f>
        <v>2</v>
      </c>
      <c r="W30" s="1">
        <f>IF(Data!W30&gt;0,4-Data!W30,"")</f>
        <v>2</v>
      </c>
      <c r="X30" s="1">
        <f>IF(Data!X30&gt;0,4-Data!X30,"")</f>
        <v>3</v>
      </c>
      <c r="Y30" s="1">
        <f>IF(Data!Y30&gt;0,4-Data!Y30,"")</f>
        <v>3</v>
      </c>
      <c r="Z30" s="1">
        <f>IF(Data!Z30&gt;0,Data!Z30-4,"")</f>
        <v>0</v>
      </c>
      <c r="AC30" s="7">
        <f t="shared" si="0"/>
        <v>2.3333333333333335</v>
      </c>
      <c r="AD30" s="7">
        <f t="shared" si="1"/>
        <v>1</v>
      </c>
      <c r="AE30" s="7">
        <f t="shared" si="2"/>
        <v>2.25</v>
      </c>
      <c r="AF30" s="7">
        <f t="shared" si="3"/>
        <v>1.75</v>
      </c>
      <c r="AG30" s="7">
        <f t="shared" si="4"/>
        <v>1.75</v>
      </c>
      <c r="AH30" s="7">
        <f t="shared" si="5"/>
        <v>1</v>
      </c>
    </row>
    <row r="31" spans="1:34" x14ac:dyDescent="0.3">
      <c r="A31" s="1">
        <f>IF(Data!A31&gt;0,Data!A31-4,"")</f>
        <v>-1</v>
      </c>
      <c r="B31" s="1">
        <f>IF(Data!B31&gt;0,Data!B31-4,"")</f>
        <v>-1</v>
      </c>
      <c r="C31" s="1">
        <f>IF(Data!C31&gt;0,4-Data!C31,"")</f>
        <v>-3</v>
      </c>
      <c r="D31" s="1">
        <f>IF(Data!D31&gt;0,4-Data!D31,"")</f>
        <v>-3</v>
      </c>
      <c r="E31" s="1">
        <f>IF(Data!E31&gt;0,4-Data!E31,"")</f>
        <v>0</v>
      </c>
      <c r="F31" s="1">
        <f>IF(Data!F31&gt;0,Data!F31-4,"")</f>
        <v>-3</v>
      </c>
      <c r="G31" s="1">
        <f>IF(Data!G31&gt;0,Data!G31-4,"")</f>
        <v>-3</v>
      </c>
      <c r="H31" s="1">
        <f>IF(Data!H31&gt;0,Data!H31-4,"")</f>
        <v>3</v>
      </c>
      <c r="I31" s="1">
        <f>IF(Data!I31&gt;0,4-Data!I31,"")</f>
        <v>0</v>
      </c>
      <c r="J31" s="1">
        <f>IF(Data!J31&gt;0,4-Data!J31,"")</f>
        <v>0</v>
      </c>
      <c r="K31" s="1">
        <f>IF(Data!K31&gt;0,Data!K31-4,"")</f>
        <v>0</v>
      </c>
      <c r="L31" s="1">
        <f>IF(Data!L31&gt;0,4-Data!L31,"")</f>
        <v>-3</v>
      </c>
      <c r="M31" s="1">
        <f>IF(Data!M31&gt;0,Data!M31-4,"")</f>
        <v>-3</v>
      </c>
      <c r="N31" s="1">
        <f>IF(Data!N31&gt;0,Data!N31-4,"")</f>
        <v>-3</v>
      </c>
      <c r="O31" s="1">
        <f>IF(Data!O31&gt;0,Data!O31-4,"")</f>
        <v>0</v>
      </c>
      <c r="P31" s="1">
        <f>IF(Data!P31&gt;0,Data!P31-4,"")</f>
        <v>0</v>
      </c>
      <c r="Q31" s="1">
        <f>IF(Data!Q31&gt;0,4-Data!Q31,"")</f>
        <v>0</v>
      </c>
      <c r="R31" s="1">
        <f>IF(Data!R31&gt;0,4-Data!R31,"")</f>
        <v>-3</v>
      </c>
      <c r="S31" s="1">
        <f>IF(Data!S31&gt;0,4-Data!S31,"")</f>
        <v>-3</v>
      </c>
      <c r="T31" s="1">
        <f>IF(Data!T31&gt;0,Data!T31-4,"")</f>
        <v>-3</v>
      </c>
      <c r="U31" s="1">
        <f>IF(Data!U31&gt;0,4-Data!U31,"")</f>
        <v>-3</v>
      </c>
      <c r="V31" s="1">
        <f>IF(Data!V31&gt;0,Data!V31-4,"")</f>
        <v>0</v>
      </c>
      <c r="W31" s="1">
        <f>IF(Data!W31&gt;0,4-Data!W31,"")</f>
        <v>-3</v>
      </c>
      <c r="X31" s="1">
        <f>IF(Data!X31&gt;0,4-Data!X31,"")</f>
        <v>-3</v>
      </c>
      <c r="Y31" s="1">
        <f>IF(Data!Y31&gt;0,4-Data!Y31,"")</f>
        <v>0</v>
      </c>
      <c r="Z31" s="1">
        <f>IF(Data!Z31&gt;0,Data!Z31-4,"")</f>
        <v>0</v>
      </c>
      <c r="AC31" s="7">
        <f t="shared" si="0"/>
        <v>-1.6666666666666667</v>
      </c>
      <c r="AD31" s="7">
        <f t="shared" si="1"/>
        <v>-2.5</v>
      </c>
      <c r="AE31" s="7">
        <f t="shared" si="2"/>
        <v>-1.5</v>
      </c>
      <c r="AF31" s="7">
        <f t="shared" si="3"/>
        <v>0</v>
      </c>
      <c r="AG31" s="7">
        <f t="shared" si="4"/>
        <v>-2.25</v>
      </c>
      <c r="AH31" s="7">
        <f t="shared" si="5"/>
        <v>-0.75</v>
      </c>
    </row>
    <row r="32" spans="1:34" x14ac:dyDescent="0.3">
      <c r="A32" s="1">
        <f>IF(Data!A32&gt;0,Data!A32-4,"")</f>
        <v>3</v>
      </c>
      <c r="B32" s="1">
        <f>IF(Data!B32&gt;0,Data!B32-4,"")</f>
        <v>2</v>
      </c>
      <c r="C32" s="1">
        <f>IF(Data!C32&gt;0,4-Data!C32,"")</f>
        <v>3</v>
      </c>
      <c r="D32" s="1">
        <f>IF(Data!D32&gt;0,4-Data!D32,"")</f>
        <v>3</v>
      </c>
      <c r="E32" s="1">
        <f>IF(Data!E32&gt;0,4-Data!E32,"")</f>
        <v>2</v>
      </c>
      <c r="F32" s="1">
        <f>IF(Data!F32&gt;0,Data!F32-4,"")</f>
        <v>3</v>
      </c>
      <c r="G32" s="1">
        <f>IF(Data!G32&gt;0,Data!G32-4,"")</f>
        <v>2</v>
      </c>
      <c r="H32" s="1">
        <f>IF(Data!H32&gt;0,Data!H32-4,"")</f>
        <v>1</v>
      </c>
      <c r="I32" s="1">
        <f>IF(Data!I32&gt;0,4-Data!I32,"")</f>
        <v>2</v>
      </c>
      <c r="J32" s="1">
        <f>IF(Data!J32&gt;0,4-Data!J32,"")</f>
        <v>2</v>
      </c>
      <c r="K32" s="1">
        <f>IF(Data!K32&gt;0,Data!K32-4,"")</f>
        <v>2</v>
      </c>
      <c r="L32" s="1">
        <f>IF(Data!L32&gt;0,4-Data!L32,"")</f>
        <v>3</v>
      </c>
      <c r="M32" s="1">
        <f>IF(Data!M32&gt;0,Data!M32-4,"")</f>
        <v>3</v>
      </c>
      <c r="N32" s="1">
        <f>IF(Data!N32&gt;0,Data!N32-4,"")</f>
        <v>3</v>
      </c>
      <c r="O32" s="1">
        <f>IF(Data!O32&gt;0,Data!O32-4,"")</f>
        <v>2</v>
      </c>
      <c r="P32" s="1">
        <f>IF(Data!P32&gt;0,Data!P32-4,"")</f>
        <v>3</v>
      </c>
      <c r="Q32" s="1">
        <f>IF(Data!Q32&gt;0,4-Data!Q32,"")</f>
        <v>3</v>
      </c>
      <c r="R32" s="1">
        <f>IF(Data!R32&gt;0,4-Data!R32,"")</f>
        <v>2</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2</v>
      </c>
      <c r="AC32" s="7">
        <f t="shared" si="0"/>
        <v>3</v>
      </c>
      <c r="AD32" s="7">
        <f t="shared" si="1"/>
        <v>2.75</v>
      </c>
      <c r="AE32" s="7">
        <f t="shared" si="2"/>
        <v>2.75</v>
      </c>
      <c r="AF32" s="7">
        <f t="shared" si="3"/>
        <v>2.25</v>
      </c>
      <c r="AG32" s="7">
        <f t="shared" si="4"/>
        <v>2.25</v>
      </c>
      <c r="AH32" s="7">
        <f t="shared" si="5"/>
        <v>2.25</v>
      </c>
    </row>
    <row r="33" spans="1:34" x14ac:dyDescent="0.3">
      <c r="A33" s="1">
        <f>IF(Data!A33&gt;0,Data!A33-4,"")</f>
        <v>-1</v>
      </c>
      <c r="B33" s="1">
        <f>IF(Data!B33&gt;0,Data!B33-4,"")</f>
        <v>1</v>
      </c>
      <c r="C33" s="1">
        <f>IF(Data!C33&gt;0,4-Data!C33,"")</f>
        <v>0</v>
      </c>
      <c r="D33" s="1">
        <f>IF(Data!D33&gt;0,4-Data!D33,"")</f>
        <v>-1</v>
      </c>
      <c r="E33" s="1">
        <f>IF(Data!E33&gt;0,4-Data!E33,"")</f>
        <v>0</v>
      </c>
      <c r="F33" s="1">
        <f>IF(Data!F33&gt;0,Data!F33-4,"")</f>
        <v>0</v>
      </c>
      <c r="G33" s="1">
        <f>IF(Data!G33&gt;0,Data!G33-4,"")</f>
        <v>-1</v>
      </c>
      <c r="H33" s="1">
        <f>IF(Data!H33&gt;0,Data!H33-4,"")</f>
        <v>0</v>
      </c>
      <c r="I33" s="1">
        <f>IF(Data!I33&gt;0,4-Data!I33,"")</f>
        <v>1</v>
      </c>
      <c r="J33" s="1">
        <f>IF(Data!J33&gt;0,4-Data!J33,"")</f>
        <v>1</v>
      </c>
      <c r="K33" s="1">
        <f>IF(Data!K33&gt;0,Data!K33-4,"")</f>
        <v>-1</v>
      </c>
      <c r="L33" s="1">
        <f>IF(Data!L33&gt;0,4-Data!L33,"")</f>
        <v>1</v>
      </c>
      <c r="M33" s="1">
        <f>IF(Data!M33&gt;0,Data!M33-4,"")</f>
        <v>0</v>
      </c>
      <c r="N33" s="1">
        <f>IF(Data!N33&gt;0,Data!N33-4,"")</f>
        <v>1</v>
      </c>
      <c r="O33" s="1">
        <f>IF(Data!O33&gt;0,Data!O33-4,"")</f>
        <v>1</v>
      </c>
      <c r="P33" s="1">
        <f>IF(Data!P33&gt;0,Data!P33-4,"")</f>
        <v>1</v>
      </c>
      <c r="Q33" s="1">
        <f>IF(Data!Q33&gt;0,4-Data!Q33,"")</f>
        <v>-1</v>
      </c>
      <c r="R33" s="1">
        <f>IF(Data!R33&gt;0,4-Data!R33,"")</f>
        <v>0</v>
      </c>
      <c r="S33" s="1">
        <f>IF(Data!S33&gt;0,4-Data!S33,"")</f>
        <v>-1</v>
      </c>
      <c r="T33" s="1">
        <f>IF(Data!T33&gt;0,Data!T33-4,"")</f>
        <v>0</v>
      </c>
      <c r="U33" s="1">
        <f>IF(Data!U33&gt;0,4-Data!U33,"")</f>
        <v>-1</v>
      </c>
      <c r="V33" s="1">
        <f>IF(Data!V33&gt;0,Data!V33-4,"")</f>
        <v>0</v>
      </c>
      <c r="W33" s="1">
        <f>IF(Data!W33&gt;0,4-Data!W33,"")</f>
        <v>1</v>
      </c>
      <c r="X33" s="1">
        <f>IF(Data!X33&gt;0,4-Data!X33,"")</f>
        <v>0</v>
      </c>
      <c r="Y33" s="1">
        <f>IF(Data!Y33&gt;0,4-Data!Y33,"")</f>
        <v>0</v>
      </c>
      <c r="Z33" s="1">
        <f>IF(Data!Z33&gt;0,Data!Z33-4,"")</f>
        <v>0</v>
      </c>
      <c r="AC33" s="7">
        <f t="shared" si="0"/>
        <v>0.33333333333333331</v>
      </c>
      <c r="AD33" s="7">
        <f t="shared" si="1"/>
        <v>-0.25</v>
      </c>
      <c r="AE33" s="7">
        <f t="shared" si="2"/>
        <v>0.5</v>
      </c>
      <c r="AF33" s="7">
        <f t="shared" si="3"/>
        <v>-0.75</v>
      </c>
      <c r="AG33" s="7">
        <f t="shared" si="4"/>
        <v>-0.25</v>
      </c>
      <c r="AH33" s="7">
        <f t="shared" si="5"/>
        <v>0.5</v>
      </c>
    </row>
    <row r="34" spans="1:34" x14ac:dyDescent="0.3">
      <c r="A34" s="1">
        <f>IF(Data!A34&gt;0,Data!A34-4,"")</f>
        <v>2</v>
      </c>
      <c r="B34" s="1">
        <f>IF(Data!B34&gt;0,Data!B34-4,"")</f>
        <v>3</v>
      </c>
      <c r="C34" s="1">
        <f>IF(Data!C34&gt;0,4-Data!C34,"")</f>
        <v>1</v>
      </c>
      <c r="D34" s="1">
        <f>IF(Data!D34&gt;0,4-Data!D34,"")</f>
        <v>2</v>
      </c>
      <c r="E34" s="1">
        <f>IF(Data!E34&gt;0,4-Data!E34,"")</f>
        <v>2</v>
      </c>
      <c r="F34" s="1">
        <f>IF(Data!F34&gt;0,Data!F34-4,"")</f>
        <v>2</v>
      </c>
      <c r="G34" s="1">
        <f>IF(Data!G34&gt;0,Data!G34-4,"")</f>
        <v>2</v>
      </c>
      <c r="H34" s="1">
        <f>IF(Data!H34&gt;0,Data!H34-4,"")</f>
        <v>2</v>
      </c>
      <c r="I34" s="1">
        <f>IF(Data!I34&gt;0,4-Data!I34,"")</f>
        <v>2</v>
      </c>
      <c r="J34" s="1">
        <f>IF(Data!J34&gt;0,4-Data!J34,"")</f>
        <v>2</v>
      </c>
      <c r="K34" s="1">
        <f>IF(Data!K34&gt;0,Data!K34-4,"")</f>
        <v>2</v>
      </c>
      <c r="L34" s="1">
        <f>IF(Data!L34&gt;0,4-Data!L34,"")</f>
        <v>2</v>
      </c>
      <c r="M34" s="1">
        <f>IF(Data!M34&gt;0,Data!M34-4,"")</f>
        <v>2</v>
      </c>
      <c r="N34" s="1">
        <f>IF(Data!N34&gt;0,Data!N34-4,"")</f>
        <v>2</v>
      </c>
      <c r="O34" s="1">
        <f>IF(Data!O34&gt;0,Data!O34-4,"")</f>
        <v>2</v>
      </c>
      <c r="P34" s="1">
        <f>IF(Data!P34&gt;0,Data!P34-4,"")</f>
        <v>2</v>
      </c>
      <c r="Q34" s="1">
        <f>IF(Data!Q34&gt;0,4-Data!Q34,"")</f>
        <v>2</v>
      </c>
      <c r="R34" s="1">
        <f>IF(Data!R34&gt;0,4-Data!R34,"")</f>
        <v>2</v>
      </c>
      <c r="S34" s="1">
        <f>IF(Data!S34&gt;0,4-Data!S34,"")</f>
        <v>2</v>
      </c>
      <c r="T34" s="1">
        <f>IF(Data!T34&gt;0,Data!T34-4,"")</f>
        <v>2</v>
      </c>
      <c r="U34" s="1">
        <f>IF(Data!U34&gt;0,4-Data!U34,"")</f>
        <v>2</v>
      </c>
      <c r="V34" s="1">
        <f>IF(Data!V34&gt;0,Data!V34-4,"")</f>
        <v>2</v>
      </c>
      <c r="W34" s="1">
        <f>IF(Data!W34&gt;0,4-Data!W34,"")</f>
        <v>2</v>
      </c>
      <c r="X34" s="1">
        <f>IF(Data!X34&gt;0,4-Data!X34,"")</f>
        <v>2</v>
      </c>
      <c r="Y34" s="1">
        <f>IF(Data!Y34&gt;0,4-Data!Y34,"")</f>
        <v>2</v>
      </c>
      <c r="Z34" s="1">
        <f>IF(Data!Z34&gt;0,Data!Z34-4,"")</f>
        <v>2</v>
      </c>
      <c r="AC34" s="7">
        <f t="shared" si="0"/>
        <v>2</v>
      </c>
      <c r="AD34" s="7">
        <f t="shared" si="1"/>
        <v>2.25</v>
      </c>
      <c r="AE34" s="7">
        <f t="shared" si="2"/>
        <v>2</v>
      </c>
      <c r="AF34" s="7">
        <f t="shared" si="3"/>
        <v>2</v>
      </c>
      <c r="AG34" s="7">
        <f t="shared" si="4"/>
        <v>2</v>
      </c>
      <c r="AH34" s="7">
        <f t="shared" si="5"/>
        <v>1.75</v>
      </c>
    </row>
    <row r="35" spans="1:34" x14ac:dyDescent="0.3">
      <c r="A35" s="1">
        <f>IF(Data!A35&gt;0,Data!A35-4,"")</f>
        <v>1</v>
      </c>
      <c r="B35" s="1">
        <f>IF(Data!B35&gt;0,Data!B35-4,"")</f>
        <v>1</v>
      </c>
      <c r="C35" s="1">
        <f>IF(Data!C35&gt;0,4-Data!C35,"")</f>
        <v>0</v>
      </c>
      <c r="D35" s="1">
        <f>IF(Data!D35&gt;0,4-Data!D35,"")</f>
        <v>1</v>
      </c>
      <c r="E35" s="1">
        <f>IF(Data!E35&gt;0,4-Data!E35,"")</f>
        <v>1</v>
      </c>
      <c r="F35" s="1">
        <f>IF(Data!F35&gt;0,Data!F35-4,"")</f>
        <v>1</v>
      </c>
      <c r="G35" s="1">
        <f>IF(Data!G35&gt;0,Data!G35-4,"")</f>
        <v>-2</v>
      </c>
      <c r="H35" s="1">
        <f>IF(Data!H35&gt;0,Data!H35-4,"")</f>
        <v>1</v>
      </c>
      <c r="I35" s="1">
        <f>IF(Data!I35&gt;0,4-Data!I35,"")</f>
        <v>1</v>
      </c>
      <c r="J35" s="1">
        <f>IF(Data!J35&gt;0,4-Data!J35,"")</f>
        <v>-1</v>
      </c>
      <c r="K35" s="1">
        <f>IF(Data!K35&gt;0,Data!K35-4,"")</f>
        <v>-2</v>
      </c>
      <c r="L35" s="1">
        <f>IF(Data!L35&gt;0,4-Data!L35,"")</f>
        <v>2</v>
      </c>
      <c r="M35" s="1">
        <f>IF(Data!M35&gt;0,Data!M35-4,"")</f>
        <v>1</v>
      </c>
      <c r="N35" s="1">
        <f>IF(Data!N35&gt;0,Data!N35-4,"")</f>
        <v>-1</v>
      </c>
      <c r="O35" s="1">
        <f>IF(Data!O35&gt;0,Data!O35-4,"")</f>
        <v>1</v>
      </c>
      <c r="P35" s="1">
        <f>IF(Data!P35&gt;0,Data!P35-4,"")</f>
        <v>-1</v>
      </c>
      <c r="Q35" s="1">
        <f>IF(Data!Q35&gt;0,4-Data!Q35,"")</f>
        <v>2</v>
      </c>
      <c r="R35" s="1">
        <f>IF(Data!R35&gt;0,4-Data!R35,"")</f>
        <v>2</v>
      </c>
      <c r="S35" s="1">
        <f>IF(Data!S35&gt;0,4-Data!S35,"")</f>
        <v>1</v>
      </c>
      <c r="T35" s="1">
        <f>IF(Data!T35&gt;0,Data!T35-4,"")</f>
        <v>1</v>
      </c>
      <c r="U35" s="1">
        <f>IF(Data!U35&gt;0,4-Data!U35,"")</f>
        <v>2</v>
      </c>
      <c r="V35" s="1">
        <f>IF(Data!V35&gt;0,Data!V35-4,"")</f>
        <v>0</v>
      </c>
      <c r="W35" s="1">
        <f>IF(Data!W35&gt;0,4-Data!W35,"")</f>
        <v>0</v>
      </c>
      <c r="X35" s="1">
        <f>IF(Data!X35&gt;0,4-Data!X35,"")</f>
        <v>1</v>
      </c>
      <c r="Y35" s="1">
        <f>IF(Data!Y35&gt;0,4-Data!Y35,"")</f>
        <v>2</v>
      </c>
      <c r="Z35" s="1">
        <f>IF(Data!Z35&gt;0,Data!Z35-4,"")</f>
        <v>-1</v>
      </c>
      <c r="AC35" s="7">
        <f t="shared" si="0"/>
        <v>0.66666666666666663</v>
      </c>
      <c r="AD35" s="7">
        <f t="shared" si="1"/>
        <v>1.25</v>
      </c>
      <c r="AE35" s="7">
        <f t="shared" si="2"/>
        <v>0.5</v>
      </c>
      <c r="AF35" s="7">
        <f t="shared" si="3"/>
        <v>0.5</v>
      </c>
      <c r="AG35" s="7">
        <f t="shared" si="4"/>
        <v>0.5</v>
      </c>
      <c r="AH35" s="7">
        <f t="shared" si="5"/>
        <v>-0.25</v>
      </c>
    </row>
    <row r="36" spans="1:34" x14ac:dyDescent="0.3">
      <c r="A36" s="1">
        <f>IF(Data!A36&gt;0,Data!A36-4,"")</f>
        <v>3</v>
      </c>
      <c r="B36" s="1">
        <f>IF(Data!B36&gt;0,Data!B36-4,"")</f>
        <v>3</v>
      </c>
      <c r="C36" s="1">
        <f>IF(Data!C36&gt;0,4-Data!C36,"")</f>
        <v>3</v>
      </c>
      <c r="D36" s="1">
        <f>IF(Data!D36&gt;0,4-Data!D36,"")</f>
        <v>3</v>
      </c>
      <c r="E36" s="1">
        <f>IF(Data!E36&gt;0,4-Data!E36,"")</f>
        <v>3</v>
      </c>
      <c r="F36" s="1">
        <f>IF(Data!F36&gt;0,Data!F36-4,"")</f>
        <v>0</v>
      </c>
      <c r="G36" s="1">
        <f>IF(Data!G36&gt;0,Data!G36-4,"")</f>
        <v>2</v>
      </c>
      <c r="H36" s="1">
        <f>IF(Data!H36&gt;0,Data!H36-4,"")</f>
        <v>0</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7">
        <f t="shared" si="0"/>
        <v>3</v>
      </c>
      <c r="AD36" s="7">
        <f t="shared" si="1"/>
        <v>3</v>
      </c>
      <c r="AE36" s="7">
        <f t="shared" si="2"/>
        <v>3</v>
      </c>
      <c r="AF36" s="7">
        <f t="shared" si="3"/>
        <v>2.25</v>
      </c>
      <c r="AG36" s="7">
        <f t="shared" si="4"/>
        <v>2</v>
      </c>
      <c r="AH36" s="7">
        <f t="shared" si="5"/>
        <v>3</v>
      </c>
    </row>
    <row r="37" spans="1:34" x14ac:dyDescent="0.3">
      <c r="A37" s="1">
        <f>IF(Data!A37&gt;0,Data!A37-4,"")</f>
        <v>1</v>
      </c>
      <c r="B37" s="1">
        <f>IF(Data!B37&gt;0,Data!B37-4,"")</f>
        <v>3</v>
      </c>
      <c r="C37" s="1">
        <f>IF(Data!C37&gt;0,4-Data!C37,"")</f>
        <v>3</v>
      </c>
      <c r="D37" s="1">
        <f>IF(Data!D37&gt;0,4-Data!D37,"")</f>
        <v>2</v>
      </c>
      <c r="E37" s="1">
        <f>IF(Data!E37&gt;0,4-Data!E37,"")</f>
        <v>2</v>
      </c>
      <c r="F37" s="1">
        <f>IF(Data!F37&gt;0,Data!F37-4,"")</f>
        <v>1</v>
      </c>
      <c r="G37" s="1">
        <f>IF(Data!G37&gt;0,Data!G37-4,"")</f>
        <v>2</v>
      </c>
      <c r="H37" s="1">
        <f>IF(Data!H37&gt;0,Data!H37-4,"")</f>
        <v>1</v>
      </c>
      <c r="I37" s="1">
        <f>IF(Data!I37&gt;0,4-Data!I37,"")</f>
        <v>2</v>
      </c>
      <c r="J37" s="1">
        <f>IF(Data!J37&gt;0,4-Data!J37,"")</f>
        <v>3</v>
      </c>
      <c r="K37" s="1">
        <f>IF(Data!K37&gt;0,Data!K37-4,"")</f>
        <v>2</v>
      </c>
      <c r="L37" s="1">
        <f>IF(Data!L37&gt;0,4-Data!L37,"")</f>
        <v>3</v>
      </c>
      <c r="M37" s="1">
        <f>IF(Data!M37&gt;0,Data!M37-4,"")</f>
        <v>2</v>
      </c>
      <c r="N37" s="1">
        <f>IF(Data!N37&gt;0,Data!N37-4,"")</f>
        <v>2</v>
      </c>
      <c r="O37" s="1">
        <f>IF(Data!O37&gt;0,Data!O37-4,"")</f>
        <v>2</v>
      </c>
      <c r="P37" s="1">
        <f>IF(Data!P37&gt;0,Data!P37-4,"")</f>
        <v>2</v>
      </c>
      <c r="Q37" s="1">
        <f>IF(Data!Q37&gt;0,4-Data!Q37,"")</f>
        <v>3</v>
      </c>
      <c r="R37" s="1">
        <f>IF(Data!R37&gt;0,4-Data!R37,"")</f>
        <v>0</v>
      </c>
      <c r="S37" s="1">
        <f>IF(Data!S37&gt;0,4-Data!S37,"")</f>
        <v>2</v>
      </c>
      <c r="T37" s="1">
        <f>IF(Data!T37&gt;0,Data!T37-4,"")</f>
        <v>2</v>
      </c>
      <c r="U37" s="1">
        <f>IF(Data!U37&gt;0,4-Data!U37,"")</f>
        <v>1</v>
      </c>
      <c r="V37" s="1">
        <f>IF(Data!V37&gt;0,Data!V37-4,"")</f>
        <v>3</v>
      </c>
      <c r="W37" s="1">
        <f>IF(Data!W37&gt;0,4-Data!W37,"")</f>
        <v>3</v>
      </c>
      <c r="X37" s="1">
        <f>IF(Data!X37&gt;0,4-Data!X37,"")</f>
        <v>2</v>
      </c>
      <c r="Y37" s="1">
        <f>IF(Data!Y37&gt;0,4-Data!Y37,"")</f>
        <v>2</v>
      </c>
      <c r="Z37" s="1">
        <f>IF(Data!Z37&gt;0,Data!Z37-4,"")</f>
        <v>2</v>
      </c>
      <c r="AC37" s="7">
        <f t="shared" si="0"/>
        <v>2</v>
      </c>
      <c r="AD37" s="7">
        <f t="shared" si="1"/>
        <v>2</v>
      </c>
      <c r="AE37" s="7">
        <f t="shared" si="2"/>
        <v>2.5</v>
      </c>
      <c r="AF37" s="7">
        <f t="shared" si="3"/>
        <v>2</v>
      </c>
      <c r="AG37" s="7">
        <f t="shared" si="4"/>
        <v>1.25</v>
      </c>
      <c r="AH37" s="7">
        <f t="shared" si="5"/>
        <v>2.5</v>
      </c>
    </row>
    <row r="38" spans="1:34" x14ac:dyDescent="0.3">
      <c r="A38" s="1">
        <f>IF(Data!A38&gt;0,Data!A38-4,"")</f>
        <v>1</v>
      </c>
      <c r="B38" s="1">
        <f>IF(Data!B38&gt;0,Data!B38-4,"")</f>
        <v>1</v>
      </c>
      <c r="C38" s="1">
        <f>IF(Data!C38&gt;0,4-Data!C38,"")</f>
        <v>0</v>
      </c>
      <c r="D38" s="1">
        <f>IF(Data!D38&gt;0,4-Data!D38,"")</f>
        <v>2</v>
      </c>
      <c r="E38" s="1">
        <f>IF(Data!E38&gt;0,4-Data!E38,"")</f>
        <v>2</v>
      </c>
      <c r="F38" s="1">
        <f>IF(Data!F38&gt;0,Data!F38-4,"")</f>
        <v>1</v>
      </c>
      <c r="G38" s="1">
        <f>IF(Data!G38&gt;0,Data!G38-4,"")</f>
        <v>1</v>
      </c>
      <c r="H38" s="1">
        <f>IF(Data!H38&gt;0,Data!H38-4,"")</f>
        <v>-1</v>
      </c>
      <c r="I38" s="1">
        <f>IF(Data!I38&gt;0,4-Data!I38,"")</f>
        <v>2</v>
      </c>
      <c r="J38" s="1">
        <f>IF(Data!J38&gt;0,4-Data!J38,"")</f>
        <v>1</v>
      </c>
      <c r="K38" s="1">
        <f>IF(Data!K38&gt;0,Data!K38-4,"")</f>
        <v>1</v>
      </c>
      <c r="L38" s="1">
        <f>IF(Data!L38&gt;0,4-Data!L38,"")</f>
        <v>2</v>
      </c>
      <c r="M38" s="1">
        <f>IF(Data!M38&gt;0,Data!M38-4,"")</f>
        <v>2</v>
      </c>
      <c r="N38" s="1">
        <f>IF(Data!N38&gt;0,Data!N38-4,"")</f>
        <v>2</v>
      </c>
      <c r="O38" s="1">
        <f>IF(Data!O38&gt;0,Data!O38-4,"")</f>
        <v>0</v>
      </c>
      <c r="P38" s="1">
        <f>IF(Data!P38&gt;0,Data!P38-4,"")</f>
        <v>1</v>
      </c>
      <c r="Q38" s="1">
        <f>IF(Data!Q38&gt;0,4-Data!Q38,"")</f>
        <v>2</v>
      </c>
      <c r="R38" s="1">
        <f>IF(Data!R38&gt;0,4-Data!R38,"")</f>
        <v>1</v>
      </c>
      <c r="S38" s="1">
        <f>IF(Data!S38&gt;0,4-Data!S38,"")</f>
        <v>2</v>
      </c>
      <c r="T38" s="1">
        <f>IF(Data!T38&gt;0,Data!T38-4,"")</f>
        <v>2</v>
      </c>
      <c r="U38" s="1">
        <f>IF(Data!U38&gt;0,4-Data!U38,"")</f>
        <v>-2</v>
      </c>
      <c r="V38" s="1">
        <f>IF(Data!V38&gt;0,Data!V38-4,"")</f>
        <v>2</v>
      </c>
      <c r="W38" s="1">
        <f>IF(Data!W38&gt;0,4-Data!W38,"")</f>
        <v>-1</v>
      </c>
      <c r="X38" s="1">
        <f>IF(Data!X38&gt;0,4-Data!X38,"")</f>
        <v>1</v>
      </c>
      <c r="Y38" s="1">
        <f>IF(Data!Y38&gt;0,4-Data!Y38,"")</f>
        <v>1</v>
      </c>
      <c r="Z38" s="1">
        <f>IF(Data!Z38&gt;0,Data!Z38-4,"")</f>
        <v>1</v>
      </c>
      <c r="AC38" s="7">
        <f t="shared" si="0"/>
        <v>1.3333333333333333</v>
      </c>
      <c r="AD38" s="7">
        <f t="shared" si="1"/>
        <v>0.75</v>
      </c>
      <c r="AE38" s="7">
        <f t="shared" si="2"/>
        <v>1.25</v>
      </c>
      <c r="AF38" s="7">
        <f t="shared" si="3"/>
        <v>1</v>
      </c>
      <c r="AG38" s="7">
        <f t="shared" si="4"/>
        <v>1.25</v>
      </c>
      <c r="AH38" s="7">
        <f t="shared" si="5"/>
        <v>0.5</v>
      </c>
    </row>
    <row r="39" spans="1:34" x14ac:dyDescent="0.3">
      <c r="A39" s="1">
        <f>IF(Data!A39&gt;0,Data!A39-4,"")</f>
        <v>3</v>
      </c>
      <c r="B39" s="1">
        <f>IF(Data!B39&gt;0,Data!B39-4,"")</f>
        <v>3</v>
      </c>
      <c r="C39" s="1">
        <f>IF(Data!C39&gt;0,4-Data!C39,"")</f>
        <v>3</v>
      </c>
      <c r="D39" s="1">
        <f>IF(Data!D39&gt;0,4-Data!D39,"")</f>
        <v>3</v>
      </c>
      <c r="E39" s="1">
        <f>IF(Data!E39&gt;0,4-Data!E39,"")</f>
        <v>3</v>
      </c>
      <c r="F39" s="1">
        <f>IF(Data!F39&gt;0,Data!F39-4,"")</f>
        <v>3</v>
      </c>
      <c r="G39" s="1">
        <f>IF(Data!G39&gt;0,Data!G39-4,"")</f>
        <v>3</v>
      </c>
      <c r="H39" s="1">
        <f>IF(Data!H39&gt;0,Data!H39-4,"")</f>
        <v>-3</v>
      </c>
      <c r="I39" s="1">
        <f>IF(Data!I39&gt;0,4-Data!I39,"")</f>
        <v>3</v>
      </c>
      <c r="J39" s="1">
        <f>IF(Data!J39&gt;0,4-Data!J39,"")</f>
        <v>3</v>
      </c>
      <c r="K39" s="1">
        <f>IF(Data!K39&gt;0,Data!K39-4,"")</f>
        <v>3</v>
      </c>
      <c r="L39" s="1">
        <f>IF(Data!L39&gt;0,4-Data!L39,"")</f>
        <v>3</v>
      </c>
      <c r="M39" s="1">
        <f>IF(Data!M39&gt;0,Data!M39-4,"")</f>
        <v>3</v>
      </c>
      <c r="N39" s="1">
        <f>IF(Data!N39&gt;0,Data!N39-4,"")</f>
        <v>3</v>
      </c>
      <c r="O39" s="1">
        <f>IF(Data!O39&gt;0,Data!O39-4,"")</f>
        <v>3</v>
      </c>
      <c r="P39" s="1">
        <f>IF(Data!P39&gt;0,Data!P39-4,"")</f>
        <v>3</v>
      </c>
      <c r="Q39" s="1">
        <f>IF(Data!Q39&gt;0,4-Data!Q39,"")</f>
        <v>3</v>
      </c>
      <c r="R39" s="1">
        <f>IF(Data!R39&gt;0,4-Data!R39,"")</f>
        <v>3</v>
      </c>
      <c r="S39" s="1">
        <f>IF(Data!S39&gt;0,4-Data!S39,"")</f>
        <v>3</v>
      </c>
      <c r="T39" s="1">
        <f>IF(Data!T39&gt;0,Data!T39-4,"")</f>
        <v>3</v>
      </c>
      <c r="U39" s="1">
        <f>IF(Data!U39&gt;0,4-Data!U39,"")</f>
        <v>3</v>
      </c>
      <c r="V39" s="1">
        <f>IF(Data!V39&gt;0,Data!V39-4,"")</f>
        <v>3</v>
      </c>
      <c r="W39" s="1">
        <f>IF(Data!W39&gt;0,4-Data!W39,"")</f>
        <v>3</v>
      </c>
      <c r="X39" s="1">
        <f>IF(Data!X39&gt;0,4-Data!X39,"")</f>
        <v>3</v>
      </c>
      <c r="Y39" s="1">
        <f>IF(Data!Y39&gt;0,4-Data!Y39,"")</f>
        <v>3</v>
      </c>
      <c r="Z39" s="1">
        <f>IF(Data!Z39&gt;0,Data!Z39-4,"")</f>
        <v>3</v>
      </c>
      <c r="AC39" s="7">
        <f t="shared" si="0"/>
        <v>3</v>
      </c>
      <c r="AD39" s="7">
        <f t="shared" si="1"/>
        <v>3</v>
      </c>
      <c r="AE39" s="7">
        <f t="shared" si="2"/>
        <v>3</v>
      </c>
      <c r="AF39" s="7">
        <f t="shared" si="3"/>
        <v>1.5</v>
      </c>
      <c r="AG39" s="7">
        <f t="shared" si="4"/>
        <v>3</v>
      </c>
      <c r="AH39" s="7">
        <f t="shared" si="5"/>
        <v>3</v>
      </c>
    </row>
    <row r="40" spans="1:34" x14ac:dyDescent="0.3">
      <c r="A40" s="1">
        <f>IF(Data!A40&gt;0,Data!A40-4,"")</f>
        <v>2</v>
      </c>
      <c r="B40" s="1">
        <f>IF(Data!B40&gt;0,Data!B40-4,"")</f>
        <v>3</v>
      </c>
      <c r="C40" s="1">
        <f>IF(Data!C40&gt;0,4-Data!C40,"")</f>
        <v>2</v>
      </c>
      <c r="D40" s="1">
        <f>IF(Data!D40&gt;0,4-Data!D40,"")</f>
        <v>3</v>
      </c>
      <c r="E40" s="1">
        <f>IF(Data!E40&gt;0,4-Data!E40,"")</f>
        <v>3</v>
      </c>
      <c r="F40" s="1">
        <f>IF(Data!F40&gt;0,Data!F40-4,"")</f>
        <v>2</v>
      </c>
      <c r="G40" s="1">
        <f>IF(Data!G40&gt;0,Data!G40-4,"")</f>
        <v>2</v>
      </c>
      <c r="H40" s="1">
        <f>IF(Data!H40&gt;0,Data!H40-4,"")</f>
        <v>-1</v>
      </c>
      <c r="I40" s="1">
        <f>IF(Data!I40&gt;0,4-Data!I40,"")</f>
        <v>3</v>
      </c>
      <c r="J40" s="1">
        <f>IF(Data!J40&gt;0,4-Data!J40,"")</f>
        <v>2</v>
      </c>
      <c r="K40" s="1">
        <f>IF(Data!K40&gt;0,Data!K40-4,"")</f>
        <v>3</v>
      </c>
      <c r="L40" s="1">
        <f>IF(Data!L40&gt;0,4-Data!L40,"")</f>
        <v>3</v>
      </c>
      <c r="M40" s="1">
        <f>IF(Data!M40&gt;0,Data!M40-4,"")</f>
        <v>2</v>
      </c>
      <c r="N40" s="1">
        <f>IF(Data!N40&gt;0,Data!N40-4,"")</f>
        <v>3</v>
      </c>
      <c r="O40" s="1">
        <f>IF(Data!O40&gt;0,Data!O40-4,"")</f>
        <v>1</v>
      </c>
      <c r="P40" s="1">
        <f>IF(Data!P40&gt;0,Data!P40-4,"")</f>
        <v>2</v>
      </c>
      <c r="Q40" s="1">
        <f>IF(Data!Q40&gt;0,4-Data!Q40,"")</f>
        <v>3</v>
      </c>
      <c r="R40" s="1">
        <f>IF(Data!R40&gt;0,4-Data!R40,"")</f>
        <v>1</v>
      </c>
      <c r="S40" s="1">
        <f>IF(Data!S40&gt;0,4-Data!S40,"")</f>
        <v>3</v>
      </c>
      <c r="T40" s="1">
        <f>IF(Data!T40&gt;0,Data!T40-4,"")</f>
        <v>2</v>
      </c>
      <c r="U40" s="1">
        <f>IF(Data!U40&gt;0,4-Data!U40,"")</f>
        <v>3</v>
      </c>
      <c r="V40" s="1">
        <f>IF(Data!V40&gt;0,Data!V40-4,"")</f>
        <v>3</v>
      </c>
      <c r="W40" s="1">
        <f>IF(Data!W40&gt;0,4-Data!W40,"")</f>
        <v>3</v>
      </c>
      <c r="X40" s="1">
        <f>IF(Data!X40&gt;0,4-Data!X40,"")</f>
        <v>2</v>
      </c>
      <c r="Y40" s="1">
        <f>IF(Data!Y40&gt;0,4-Data!Y40,"")</f>
        <v>3</v>
      </c>
      <c r="Z40" s="1">
        <f>IF(Data!Z40&gt;0,Data!Z40-4,"")</f>
        <v>2</v>
      </c>
      <c r="AC40" s="7">
        <f t="shared" si="0"/>
        <v>2.5</v>
      </c>
      <c r="AD40" s="7">
        <f t="shared" si="1"/>
        <v>2.75</v>
      </c>
      <c r="AE40" s="7">
        <f t="shared" si="2"/>
        <v>2.75</v>
      </c>
      <c r="AF40" s="7">
        <f t="shared" si="3"/>
        <v>2</v>
      </c>
      <c r="AG40" s="7">
        <f t="shared" si="4"/>
        <v>2</v>
      </c>
      <c r="AH40" s="7">
        <f t="shared" si="5"/>
        <v>1.75</v>
      </c>
    </row>
    <row r="41" spans="1:34" x14ac:dyDescent="0.3">
      <c r="A41" s="1">
        <f>IF(Data!A41&gt;0,Data!A41-4,"")</f>
        <v>2</v>
      </c>
      <c r="B41" s="1">
        <f>IF(Data!B41&gt;0,Data!B41-4,"")</f>
        <v>3</v>
      </c>
      <c r="C41" s="1">
        <f>IF(Data!C41&gt;0,4-Data!C41,"")</f>
        <v>2</v>
      </c>
      <c r="D41" s="1">
        <f>IF(Data!D41&gt;0,4-Data!D41,"")</f>
        <v>3</v>
      </c>
      <c r="E41" s="1">
        <f>IF(Data!E41&gt;0,4-Data!E41,"")</f>
        <v>2</v>
      </c>
      <c r="F41" s="1">
        <f>IF(Data!F41&gt;0,Data!F41-4,"")</f>
        <v>2</v>
      </c>
      <c r="G41" s="1">
        <f>IF(Data!G41&gt;0,Data!G41-4,"")</f>
        <v>2</v>
      </c>
      <c r="H41" s="1">
        <f>IF(Data!H41&gt;0,Data!H41-4,"")</f>
        <v>0</v>
      </c>
      <c r="I41" s="1">
        <f>IF(Data!I41&gt;0,4-Data!I41,"")</f>
        <v>2</v>
      </c>
      <c r="J41" s="1">
        <f>IF(Data!J41&gt;0,4-Data!J41,"")</f>
        <v>3</v>
      </c>
      <c r="K41" s="1">
        <f>IF(Data!K41&gt;0,Data!K41-4,"")</f>
        <v>3</v>
      </c>
      <c r="L41" s="1">
        <f>IF(Data!L41&gt;0,4-Data!L41,"")</f>
        <v>3</v>
      </c>
      <c r="M41" s="1">
        <f>IF(Data!M41&gt;0,Data!M41-4,"")</f>
        <v>3</v>
      </c>
      <c r="N41" s="1">
        <f>IF(Data!N41&gt;0,Data!N41-4,"")</f>
        <v>2</v>
      </c>
      <c r="O41" s="1">
        <f>IF(Data!O41&gt;0,Data!O41-4,"")</f>
        <v>1</v>
      </c>
      <c r="P41" s="1">
        <f>IF(Data!P41&gt;0,Data!P41-4,"")</f>
        <v>3</v>
      </c>
      <c r="Q41" s="1">
        <f>IF(Data!Q41&gt;0,4-Data!Q41,"")</f>
        <v>3</v>
      </c>
      <c r="R41" s="1">
        <f>IF(Data!R41&gt;0,4-Data!R41,"")</f>
        <v>3</v>
      </c>
      <c r="S41" s="1">
        <f>IF(Data!S41&gt;0,4-Data!S41,"")</f>
        <v>3</v>
      </c>
      <c r="T41" s="1">
        <f>IF(Data!T41&gt;0,Data!T41-4,"")</f>
        <v>3</v>
      </c>
      <c r="U41" s="1">
        <f>IF(Data!U41&gt;0,4-Data!U41,"")</f>
        <v>3</v>
      </c>
      <c r="V41" s="1">
        <f>IF(Data!V41&gt;0,Data!V41-4,"")</f>
        <v>3</v>
      </c>
      <c r="W41" s="1">
        <f>IF(Data!W41&gt;0,4-Data!W41,"")</f>
        <v>3</v>
      </c>
      <c r="X41" s="1">
        <f>IF(Data!X41&gt;0,4-Data!X41,"")</f>
        <v>3</v>
      </c>
      <c r="Y41" s="1">
        <f>IF(Data!Y41&gt;0,4-Data!Y41,"")</f>
        <v>3</v>
      </c>
      <c r="Z41" s="1">
        <f>IF(Data!Z41&gt;0,Data!Z41-4,"")</f>
        <v>0</v>
      </c>
      <c r="AC41" s="7">
        <f t="shared" si="0"/>
        <v>2.6666666666666665</v>
      </c>
      <c r="AD41" s="7">
        <f t="shared" si="1"/>
        <v>3</v>
      </c>
      <c r="AE41" s="7">
        <f t="shared" si="2"/>
        <v>2.75</v>
      </c>
      <c r="AF41" s="7">
        <f t="shared" si="3"/>
        <v>2.25</v>
      </c>
      <c r="AG41" s="7">
        <f t="shared" si="4"/>
        <v>2.25</v>
      </c>
      <c r="AH41" s="7">
        <f t="shared" si="5"/>
        <v>1.5</v>
      </c>
    </row>
    <row r="42" spans="1:34" x14ac:dyDescent="0.3">
      <c r="A42" s="1">
        <f>IF(Data!A42&gt;0,Data!A42-4,"")</f>
        <v>3</v>
      </c>
      <c r="B42" s="1">
        <f>IF(Data!B42&gt;0,Data!B42-4,"")</f>
        <v>3</v>
      </c>
      <c r="C42" s="1">
        <f>IF(Data!C42&gt;0,4-Data!C42,"")</f>
        <v>2</v>
      </c>
      <c r="D42" s="1">
        <f>IF(Data!D42&gt;0,4-Data!D42,"")</f>
        <v>3</v>
      </c>
      <c r="E42" s="1">
        <f>IF(Data!E42&gt;0,4-Data!E42,"")</f>
        <v>3</v>
      </c>
      <c r="F42" s="1">
        <f>IF(Data!F42&gt;0,Data!F42-4,"")</f>
        <v>2</v>
      </c>
      <c r="G42" s="1">
        <f>IF(Data!G42&gt;0,Data!G42-4,"")</f>
        <v>2</v>
      </c>
      <c r="H42" s="1">
        <f>IF(Data!H42&gt;0,Data!H42-4,"")</f>
        <v>0</v>
      </c>
      <c r="I42" s="1">
        <f>IF(Data!I42&gt;0,4-Data!I42,"")</f>
        <v>3</v>
      </c>
      <c r="J42" s="1">
        <f>IF(Data!J42&gt;0,4-Data!J42,"")</f>
        <v>0</v>
      </c>
      <c r="K42" s="1">
        <f>IF(Data!K42&gt;0,Data!K42-4,"")</f>
        <v>3</v>
      </c>
      <c r="L42" s="1">
        <f>IF(Data!L42&gt;0,4-Data!L42,"")</f>
        <v>3</v>
      </c>
      <c r="M42" s="1">
        <f>IF(Data!M42&gt;0,Data!M42-4,"")</f>
        <v>3</v>
      </c>
      <c r="N42" s="1">
        <f>IF(Data!N42&gt;0,Data!N42-4,"")</f>
        <v>3</v>
      </c>
      <c r="O42" s="1">
        <f>IF(Data!O42&gt;0,Data!O42-4,"")</f>
        <v>0</v>
      </c>
      <c r="P42" s="1">
        <f>IF(Data!P42&gt;0,Data!P42-4,"")</f>
        <v>3</v>
      </c>
      <c r="Q42" s="1">
        <f>IF(Data!Q42&gt;0,4-Data!Q42,"")</f>
        <v>2</v>
      </c>
      <c r="R42" s="1">
        <f>IF(Data!R42&gt;0,4-Data!R42,"")</f>
        <v>1</v>
      </c>
      <c r="S42" s="1">
        <f>IF(Data!S42&gt;0,4-Data!S42,"")</f>
        <v>3</v>
      </c>
      <c r="T42" s="1">
        <f>IF(Data!T42&gt;0,Data!T42-4,"")</f>
        <v>3</v>
      </c>
      <c r="U42" s="1">
        <f>IF(Data!U42&gt;0,4-Data!U42,"")</f>
        <v>3</v>
      </c>
      <c r="V42" s="1">
        <f>IF(Data!V42&gt;0,Data!V42-4,"")</f>
        <v>3</v>
      </c>
      <c r="W42" s="1">
        <f>IF(Data!W42&gt;0,4-Data!W42,"")</f>
        <v>3</v>
      </c>
      <c r="X42" s="1">
        <f>IF(Data!X42&gt;0,4-Data!X42,"")</f>
        <v>3</v>
      </c>
      <c r="Y42" s="1">
        <f>IF(Data!Y42&gt;0,4-Data!Y42,"")</f>
        <v>3</v>
      </c>
      <c r="Z42" s="1">
        <f>IF(Data!Z42&gt;0,Data!Z42-4,"")</f>
        <v>0</v>
      </c>
      <c r="AC42" s="7">
        <f t="shared" si="0"/>
        <v>3</v>
      </c>
      <c r="AD42" s="7">
        <f t="shared" si="1"/>
        <v>3</v>
      </c>
      <c r="AE42" s="7">
        <f t="shared" si="2"/>
        <v>3</v>
      </c>
      <c r="AF42" s="7">
        <f t="shared" si="3"/>
        <v>2</v>
      </c>
      <c r="AG42" s="7">
        <f t="shared" si="4"/>
        <v>2</v>
      </c>
      <c r="AH42" s="7">
        <f t="shared" si="5"/>
        <v>0.5</v>
      </c>
    </row>
    <row r="43" spans="1:34" x14ac:dyDescent="0.3">
      <c r="A43" s="1">
        <f>IF(Data!A43&gt;0,Data!A43-4,"")</f>
        <v>1</v>
      </c>
      <c r="B43" s="1">
        <f>IF(Data!B43&gt;0,Data!B43-4,"")</f>
        <v>2</v>
      </c>
      <c r="C43" s="1">
        <f>IF(Data!C43&gt;0,4-Data!C43,"")</f>
        <v>0</v>
      </c>
      <c r="D43" s="1">
        <f>IF(Data!D43&gt;0,4-Data!D43,"")</f>
        <v>1</v>
      </c>
      <c r="E43" s="1">
        <f>IF(Data!E43&gt;0,4-Data!E43,"")</f>
        <v>2</v>
      </c>
      <c r="F43" s="1">
        <f>IF(Data!F43&gt;0,Data!F43-4,"")</f>
        <v>2</v>
      </c>
      <c r="G43" s="1">
        <f>IF(Data!G43&gt;0,Data!G43-4,"")</f>
        <v>2</v>
      </c>
      <c r="H43" s="1">
        <f>IF(Data!H43&gt;0,Data!H43-4,"")</f>
        <v>0</v>
      </c>
      <c r="I43" s="1">
        <f>IF(Data!I43&gt;0,4-Data!I43,"")</f>
        <v>1</v>
      </c>
      <c r="J43" s="1">
        <f>IF(Data!J43&gt;0,4-Data!J43,"")</f>
        <v>0</v>
      </c>
      <c r="K43" s="1">
        <f>IF(Data!K43&gt;0,Data!K43-4,"")</f>
        <v>0</v>
      </c>
      <c r="L43" s="1">
        <f>IF(Data!L43&gt;0,4-Data!L43,"")</f>
        <v>2</v>
      </c>
      <c r="M43" s="1">
        <f>IF(Data!M43&gt;0,Data!M43-4,"")</f>
        <v>1</v>
      </c>
      <c r="N43" s="1">
        <f>IF(Data!N43&gt;0,Data!N43-4,"")</f>
        <v>2</v>
      </c>
      <c r="O43" s="1">
        <f>IF(Data!O43&gt;0,Data!O43-4,"")</f>
        <v>1</v>
      </c>
      <c r="P43" s="1">
        <f>IF(Data!P43&gt;0,Data!P43-4,"")</f>
        <v>1</v>
      </c>
      <c r="Q43" s="1">
        <f>IF(Data!Q43&gt;0,4-Data!Q43,"")</f>
        <v>-1</v>
      </c>
      <c r="R43" s="1">
        <f>IF(Data!R43&gt;0,4-Data!R43,"")</f>
        <v>1</v>
      </c>
      <c r="S43" s="1">
        <f>IF(Data!S43&gt;0,4-Data!S43,"")</f>
        <v>1</v>
      </c>
      <c r="T43" s="1">
        <f>IF(Data!T43&gt;0,Data!T43-4,"")</f>
        <v>2</v>
      </c>
      <c r="U43" s="1">
        <f>IF(Data!U43&gt;0,4-Data!U43,"")</f>
        <v>2</v>
      </c>
      <c r="V43" s="1">
        <f>IF(Data!V43&gt;0,Data!V43-4,"")</f>
        <v>2</v>
      </c>
      <c r="W43" s="1">
        <f>IF(Data!W43&gt;0,4-Data!W43,"")</f>
        <v>2</v>
      </c>
      <c r="X43" s="1">
        <f>IF(Data!X43&gt;0,4-Data!X43,"")</f>
        <v>1</v>
      </c>
      <c r="Y43" s="1">
        <f>IF(Data!Y43&gt;0,4-Data!Y43,"")</f>
        <v>0</v>
      </c>
      <c r="Z43" s="1">
        <f>IF(Data!Z43&gt;0,Data!Z43-4,"")</f>
        <v>1</v>
      </c>
      <c r="AC43" s="7">
        <f t="shared" si="0"/>
        <v>1.1666666666666667</v>
      </c>
      <c r="AD43" s="7">
        <f t="shared" si="1"/>
        <v>1.5</v>
      </c>
      <c r="AE43" s="7">
        <f t="shared" si="2"/>
        <v>1.75</v>
      </c>
      <c r="AF43" s="7">
        <f t="shared" si="3"/>
        <v>0</v>
      </c>
      <c r="AG43" s="7">
        <f t="shared" si="4"/>
        <v>1.75</v>
      </c>
      <c r="AH43" s="7">
        <f t="shared" si="5"/>
        <v>0.5</v>
      </c>
    </row>
    <row r="44" spans="1:34" x14ac:dyDescent="0.3">
      <c r="A44" s="1">
        <f>IF(Data!A44&gt;0,Data!A44-4,"")</f>
        <v>0</v>
      </c>
      <c r="B44" s="1">
        <f>IF(Data!B44&gt;0,Data!B44-4,"")</f>
        <v>2</v>
      </c>
      <c r="C44" s="1">
        <f>IF(Data!C44&gt;0,4-Data!C44,"")</f>
        <v>0</v>
      </c>
      <c r="D44" s="1">
        <f>IF(Data!D44&gt;0,4-Data!D44,"")</f>
        <v>1</v>
      </c>
      <c r="E44" s="1">
        <f>IF(Data!E44&gt;0,4-Data!E44,"")</f>
        <v>0</v>
      </c>
      <c r="F44" s="1">
        <f>IF(Data!F44&gt;0,Data!F44-4,"")</f>
        <v>0</v>
      </c>
      <c r="G44" s="1">
        <f>IF(Data!G44&gt;0,Data!G44-4,"")</f>
        <v>0</v>
      </c>
      <c r="H44" s="1">
        <f>IF(Data!H44&gt;0,Data!H44-4,"")</f>
        <v>1</v>
      </c>
      <c r="I44" s="1">
        <f>IF(Data!I44&gt;0,4-Data!I44,"")</f>
        <v>1</v>
      </c>
      <c r="J44" s="1">
        <f>IF(Data!J44&gt;0,4-Data!J44,"")</f>
        <v>0</v>
      </c>
      <c r="K44" s="1">
        <f>IF(Data!K44&gt;0,Data!K44-4,"")</f>
        <v>1</v>
      </c>
      <c r="L44" s="1">
        <f>IF(Data!L44&gt;0,4-Data!L44,"")</f>
        <v>1</v>
      </c>
      <c r="M44" s="1">
        <f>IF(Data!M44&gt;0,Data!M44-4,"")</f>
        <v>1</v>
      </c>
      <c r="N44" s="1">
        <f>IF(Data!N44&gt;0,Data!N44-4,"")</f>
        <v>1</v>
      </c>
      <c r="O44" s="1">
        <f>IF(Data!O44&gt;0,Data!O44-4,"")</f>
        <v>-1</v>
      </c>
      <c r="P44" s="1">
        <f>IF(Data!P44&gt;0,Data!P44-4,"")</f>
        <v>0</v>
      </c>
      <c r="Q44" s="1">
        <f>IF(Data!Q44&gt;0,4-Data!Q44,"")</f>
        <v>2</v>
      </c>
      <c r="R44" s="1">
        <f>IF(Data!R44&gt;0,4-Data!R44,"")</f>
        <v>0</v>
      </c>
      <c r="S44" s="1">
        <f>IF(Data!S44&gt;0,4-Data!S44,"")</f>
        <v>1</v>
      </c>
      <c r="T44" s="1">
        <f>IF(Data!T44&gt;0,Data!T44-4,"")</f>
        <v>1</v>
      </c>
      <c r="U44" s="1">
        <f>IF(Data!U44&gt;0,4-Data!U44,"")</f>
        <v>2</v>
      </c>
      <c r="V44" s="1">
        <f>IF(Data!V44&gt;0,Data!V44-4,"")</f>
        <v>2</v>
      </c>
      <c r="W44" s="1">
        <f>IF(Data!W44&gt;0,4-Data!W44,"")</f>
        <v>1</v>
      </c>
      <c r="X44" s="1">
        <f>IF(Data!X44&gt;0,4-Data!X44,"")</f>
        <v>0</v>
      </c>
      <c r="Y44" s="1">
        <f>IF(Data!Y44&gt;0,4-Data!Y44,"")</f>
        <v>1</v>
      </c>
      <c r="Z44" s="1">
        <f>IF(Data!Z44&gt;0,Data!Z44-4,"")</f>
        <v>-1</v>
      </c>
      <c r="AC44" s="7">
        <f t="shared" si="0"/>
        <v>0.5</v>
      </c>
      <c r="AD44" s="7">
        <f t="shared" si="1"/>
        <v>1.5</v>
      </c>
      <c r="AE44" s="7">
        <f t="shared" si="2"/>
        <v>1.25</v>
      </c>
      <c r="AF44" s="7">
        <f t="shared" si="3"/>
        <v>1.25</v>
      </c>
      <c r="AG44" s="7">
        <f t="shared" si="4"/>
        <v>0</v>
      </c>
      <c r="AH44" s="7">
        <f t="shared" si="5"/>
        <v>-0.5</v>
      </c>
    </row>
    <row r="45" spans="1:34" x14ac:dyDescent="0.3">
      <c r="A45" s="1">
        <f>IF(Data!A45&gt;0,Data!A45-4,"")</f>
        <v>3</v>
      </c>
      <c r="B45" s="1">
        <f>IF(Data!B45&gt;0,Data!B45-4,"")</f>
        <v>2</v>
      </c>
      <c r="C45" s="1">
        <f>IF(Data!C45&gt;0,4-Data!C45,"")</f>
        <v>2</v>
      </c>
      <c r="D45" s="1">
        <f>IF(Data!D45&gt;0,4-Data!D45,"")</f>
        <v>-2</v>
      </c>
      <c r="E45" s="1">
        <f>IF(Data!E45&gt;0,4-Data!E45,"")</f>
        <v>2</v>
      </c>
      <c r="F45" s="1">
        <f>IF(Data!F45&gt;0,Data!F45-4,"")</f>
        <v>2</v>
      </c>
      <c r="G45" s="1">
        <f>IF(Data!G45&gt;0,Data!G45-4,"")</f>
        <v>2</v>
      </c>
      <c r="H45" s="1">
        <f>IF(Data!H45&gt;0,Data!H45-4,"")</f>
        <v>2</v>
      </c>
      <c r="I45" s="1">
        <f>IF(Data!I45&gt;0,4-Data!I45,"")</f>
        <v>2</v>
      </c>
      <c r="J45" s="1">
        <f>IF(Data!J45&gt;0,4-Data!J45,"")</f>
        <v>-1</v>
      </c>
      <c r="K45" s="1">
        <f>IF(Data!K45&gt;0,Data!K45-4,"")</f>
        <v>2</v>
      </c>
      <c r="L45" s="1">
        <f>IF(Data!L45&gt;0,4-Data!L45,"")</f>
        <v>2</v>
      </c>
      <c r="M45" s="1">
        <f>IF(Data!M45&gt;0,Data!M45-4,"")</f>
        <v>2</v>
      </c>
      <c r="N45" s="1">
        <f>IF(Data!N45&gt;0,Data!N45-4,"")</f>
        <v>2</v>
      </c>
      <c r="O45" s="1">
        <f>IF(Data!O45&gt;0,Data!O45-4,"")</f>
        <v>2</v>
      </c>
      <c r="P45" s="1">
        <f>IF(Data!P45&gt;0,Data!P45-4,"")</f>
        <v>2</v>
      </c>
      <c r="Q45" s="1">
        <f>IF(Data!Q45&gt;0,4-Data!Q45,"")</f>
        <v>2</v>
      </c>
      <c r="R45" s="1">
        <f>IF(Data!R45&gt;0,4-Data!R45,"")</f>
        <v>2</v>
      </c>
      <c r="S45" s="1">
        <f>IF(Data!S45&gt;0,4-Data!S45,"")</f>
        <v>2</v>
      </c>
      <c r="T45" s="1">
        <f>IF(Data!T45&gt;0,Data!T45-4,"")</f>
        <v>2</v>
      </c>
      <c r="U45" s="1">
        <f>IF(Data!U45&gt;0,4-Data!U45,"")</f>
        <v>2</v>
      </c>
      <c r="V45" s="1">
        <f>IF(Data!V45&gt;0,Data!V45-4,"")</f>
        <v>2</v>
      </c>
      <c r="W45" s="1">
        <f>IF(Data!W45&gt;0,4-Data!W45,"")</f>
        <v>1</v>
      </c>
      <c r="X45" s="1">
        <f>IF(Data!X45&gt;0,4-Data!X45,"")</f>
        <v>2</v>
      </c>
      <c r="Y45" s="1">
        <f>IF(Data!Y45&gt;0,4-Data!Y45,"")</f>
        <v>3</v>
      </c>
      <c r="Z45" s="1">
        <f>IF(Data!Z45&gt;0,Data!Z45-4,"")</f>
        <v>2</v>
      </c>
      <c r="AC45" s="7">
        <f t="shared" si="0"/>
        <v>2.3333333333333335</v>
      </c>
      <c r="AD45" s="7">
        <f t="shared" si="1"/>
        <v>1</v>
      </c>
      <c r="AE45" s="7">
        <f t="shared" si="2"/>
        <v>1.75</v>
      </c>
      <c r="AF45" s="7">
        <f t="shared" si="3"/>
        <v>2</v>
      </c>
      <c r="AG45" s="7">
        <f t="shared" si="4"/>
        <v>2</v>
      </c>
      <c r="AH45" s="7">
        <f t="shared" si="5"/>
        <v>1.25</v>
      </c>
    </row>
    <row r="46" spans="1:34" x14ac:dyDescent="0.3">
      <c r="A46" s="1">
        <f>IF(Data!A46&gt;0,Data!A46-4,"")</f>
        <v>2</v>
      </c>
      <c r="B46" s="1">
        <f>IF(Data!B46&gt;0,Data!B46-4,"")</f>
        <v>2</v>
      </c>
      <c r="C46" s="1">
        <f>IF(Data!C46&gt;0,4-Data!C46,"")</f>
        <v>1</v>
      </c>
      <c r="D46" s="1">
        <f>IF(Data!D46&gt;0,4-Data!D46,"")</f>
        <v>1</v>
      </c>
      <c r="E46" s="1">
        <f>IF(Data!E46&gt;0,4-Data!E46,"")</f>
        <v>1</v>
      </c>
      <c r="F46" s="1">
        <f>IF(Data!F46&gt;0,Data!F46-4,"")</f>
        <v>1</v>
      </c>
      <c r="G46" s="1">
        <f>IF(Data!G46&gt;0,Data!G46-4,"")</f>
        <v>2</v>
      </c>
      <c r="H46" s="1">
        <f>IF(Data!H46&gt;0,Data!H46-4,"")</f>
        <v>1</v>
      </c>
      <c r="I46" s="1">
        <f>IF(Data!I46&gt;0,4-Data!I46,"")</f>
        <v>2</v>
      </c>
      <c r="J46" s="1">
        <f>IF(Data!J46&gt;0,4-Data!J46,"")</f>
        <v>0</v>
      </c>
      <c r="K46" s="1">
        <f>IF(Data!K46&gt;0,Data!K46-4,"")</f>
        <v>1</v>
      </c>
      <c r="L46" s="1">
        <f>IF(Data!L46&gt;0,4-Data!L46,"")</f>
        <v>2</v>
      </c>
      <c r="M46" s="1">
        <f>IF(Data!M46&gt;0,Data!M46-4,"")</f>
        <v>0</v>
      </c>
      <c r="N46" s="1">
        <f>IF(Data!N46&gt;0,Data!N46-4,"")</f>
        <v>1</v>
      </c>
      <c r="O46" s="1">
        <f>IF(Data!O46&gt;0,Data!O46-4,"")</f>
        <v>2</v>
      </c>
      <c r="P46" s="1">
        <f>IF(Data!P46&gt;0,Data!P46-4,"")</f>
        <v>1</v>
      </c>
      <c r="Q46" s="1">
        <f>IF(Data!Q46&gt;0,4-Data!Q46,"")</f>
        <v>2</v>
      </c>
      <c r="R46" s="1">
        <f>IF(Data!R46&gt;0,4-Data!R46,"")</f>
        <v>1</v>
      </c>
      <c r="S46" s="1">
        <f>IF(Data!S46&gt;0,4-Data!S46,"")</f>
        <v>2</v>
      </c>
      <c r="T46" s="1">
        <f>IF(Data!T46&gt;0,Data!T46-4,"")</f>
        <v>2</v>
      </c>
      <c r="U46" s="1">
        <f>IF(Data!U46&gt;0,4-Data!U46,"")</f>
        <v>2</v>
      </c>
      <c r="V46" s="1">
        <f>IF(Data!V46&gt;0,Data!V46-4,"")</f>
        <v>2</v>
      </c>
      <c r="W46" s="1">
        <f>IF(Data!W46&gt;0,4-Data!W46,"")</f>
        <v>1</v>
      </c>
      <c r="X46" s="1">
        <f>IF(Data!X46&gt;0,4-Data!X46,"")</f>
        <v>2</v>
      </c>
      <c r="Y46" s="1">
        <f>IF(Data!Y46&gt;0,4-Data!Y46,"")</f>
        <v>1</v>
      </c>
      <c r="Z46" s="1">
        <f>IF(Data!Z46&gt;0,Data!Z46-4,"")</f>
        <v>2</v>
      </c>
      <c r="AC46" s="7">
        <f t="shared" si="0"/>
        <v>1.5</v>
      </c>
      <c r="AD46" s="7">
        <f t="shared" si="1"/>
        <v>1.25</v>
      </c>
      <c r="AE46" s="7">
        <f t="shared" si="2"/>
        <v>1.75</v>
      </c>
      <c r="AF46" s="7">
        <f t="shared" si="3"/>
        <v>1.5</v>
      </c>
      <c r="AG46" s="7">
        <f t="shared" si="4"/>
        <v>1.25</v>
      </c>
      <c r="AH46" s="7">
        <f t="shared" si="5"/>
        <v>1.25</v>
      </c>
    </row>
    <row r="47" spans="1:34" x14ac:dyDescent="0.3">
      <c r="A47" s="1">
        <f>IF(Data!A47&gt;0,Data!A47-4,"")</f>
        <v>3</v>
      </c>
      <c r="B47" s="1">
        <f>IF(Data!B47&gt;0,Data!B47-4,"")</f>
        <v>2</v>
      </c>
      <c r="C47" s="1">
        <f>IF(Data!C47&gt;0,4-Data!C47,"")</f>
        <v>3</v>
      </c>
      <c r="D47" s="1">
        <f>IF(Data!D47&gt;0,4-Data!D47,"")</f>
        <v>3</v>
      </c>
      <c r="E47" s="1">
        <f>IF(Data!E47&gt;0,4-Data!E47,"")</f>
        <v>3</v>
      </c>
      <c r="F47" s="1">
        <f>IF(Data!F47&gt;0,Data!F47-4,"")</f>
        <v>3</v>
      </c>
      <c r="G47" s="1">
        <f>IF(Data!G47&gt;0,Data!G47-4,"")</f>
        <v>3</v>
      </c>
      <c r="H47" s="1">
        <f>IF(Data!H47&gt;0,Data!H47-4,"")</f>
        <v>1</v>
      </c>
      <c r="I47" s="1">
        <f>IF(Data!I47&gt;0,4-Data!I47,"")</f>
        <v>3</v>
      </c>
      <c r="J47" s="1">
        <f>IF(Data!J47&gt;0,4-Data!J47,"")</f>
        <v>3</v>
      </c>
      <c r="K47" s="1">
        <f>IF(Data!K47&gt;0,Data!K47-4,"")</f>
        <v>3</v>
      </c>
      <c r="L47" s="1">
        <f>IF(Data!L47&gt;0,4-Data!L47,"")</f>
        <v>3</v>
      </c>
      <c r="M47" s="1">
        <f>IF(Data!M47&gt;0,Data!M47-4,"")</f>
        <v>3</v>
      </c>
      <c r="N47" s="1">
        <f>IF(Data!N47&gt;0,Data!N47-4,"")</f>
        <v>3</v>
      </c>
      <c r="O47" s="1">
        <f>IF(Data!O47&gt;0,Data!O47-4,"")</f>
        <v>2</v>
      </c>
      <c r="P47" s="1">
        <f>IF(Data!P47&gt;0,Data!P47-4,"")</f>
        <v>3</v>
      </c>
      <c r="Q47" s="1">
        <f>IF(Data!Q47&gt;0,4-Data!Q47,"")</f>
        <v>3</v>
      </c>
      <c r="R47" s="1">
        <f>IF(Data!R47&gt;0,4-Data!R47,"")</f>
        <v>2</v>
      </c>
      <c r="S47" s="1">
        <f>IF(Data!S47&gt;0,4-Data!S47,"")</f>
        <v>3</v>
      </c>
      <c r="T47" s="1">
        <f>IF(Data!T47&gt;0,Data!T47-4,"")</f>
        <v>3</v>
      </c>
      <c r="U47" s="1">
        <f>IF(Data!U47&gt;0,4-Data!U47,"")</f>
        <v>3</v>
      </c>
      <c r="V47" s="1">
        <f>IF(Data!V47&gt;0,Data!V47-4,"")</f>
        <v>2</v>
      </c>
      <c r="W47" s="1">
        <f>IF(Data!W47&gt;0,4-Data!W47,"")</f>
        <v>-1</v>
      </c>
      <c r="X47" s="1">
        <f>IF(Data!X47&gt;0,4-Data!X47,"")</f>
        <v>2</v>
      </c>
      <c r="Y47" s="1">
        <f>IF(Data!Y47&gt;0,4-Data!Y47,"")</f>
        <v>3</v>
      </c>
      <c r="Z47" s="1">
        <f>IF(Data!Z47&gt;0,Data!Z47-4,"")</f>
        <v>1</v>
      </c>
      <c r="AC47" s="7">
        <f t="shared" si="0"/>
        <v>2.8333333333333335</v>
      </c>
      <c r="AD47" s="7">
        <f t="shared" si="1"/>
        <v>2.75</v>
      </c>
      <c r="AE47" s="7">
        <f t="shared" si="2"/>
        <v>1.75</v>
      </c>
      <c r="AF47" s="7">
        <f t="shared" si="3"/>
        <v>2.5</v>
      </c>
      <c r="AG47" s="7">
        <f t="shared" si="4"/>
        <v>2.75</v>
      </c>
      <c r="AH47" s="7">
        <f t="shared" si="5"/>
        <v>2.25</v>
      </c>
    </row>
    <row r="48" spans="1:34" x14ac:dyDescent="0.3">
      <c r="A48" s="1">
        <f>IF(Data!A48&gt;0,Data!A48-4,"")</f>
        <v>3</v>
      </c>
      <c r="B48" s="1">
        <f>IF(Data!B48&gt;0,Data!B48-4,"")</f>
        <v>3</v>
      </c>
      <c r="C48" s="1">
        <f>IF(Data!C48&gt;0,4-Data!C48,"")</f>
        <v>3</v>
      </c>
      <c r="D48" s="1">
        <f>IF(Data!D48&gt;0,4-Data!D48,"")</f>
        <v>3</v>
      </c>
      <c r="E48" s="1">
        <f>IF(Data!E48&gt;0,4-Data!E48,"")</f>
        <v>3</v>
      </c>
      <c r="F48" s="1">
        <f>IF(Data!F48&gt;0,Data!F48-4,"")</f>
        <v>3</v>
      </c>
      <c r="G48" s="1">
        <f>IF(Data!G48&gt;0,Data!G48-4,"")</f>
        <v>3</v>
      </c>
      <c r="H48" s="1">
        <f>IF(Data!H48&gt;0,Data!H48-4,"")</f>
        <v>-3</v>
      </c>
      <c r="I48" s="1">
        <f>IF(Data!I48&gt;0,4-Data!I48,"")</f>
        <v>3</v>
      </c>
      <c r="J48" s="1">
        <f>IF(Data!J48&gt;0,4-Data!J48,"")</f>
        <v>3</v>
      </c>
      <c r="K48" s="1">
        <f>IF(Data!K48&gt;0,Data!K48-4,"")</f>
        <v>3</v>
      </c>
      <c r="L48" s="1">
        <f>IF(Data!L48&gt;0,4-Data!L48,"")</f>
        <v>3</v>
      </c>
      <c r="M48" s="1">
        <f>IF(Data!M48&gt;0,Data!M48-4,"")</f>
        <v>3</v>
      </c>
      <c r="N48" s="1">
        <f>IF(Data!N48&gt;0,Data!N48-4,"")</f>
        <v>3</v>
      </c>
      <c r="O48" s="1">
        <f>IF(Data!O48&gt;0,Data!O48-4,"")</f>
        <v>3</v>
      </c>
      <c r="P48" s="1">
        <f>IF(Data!P48&gt;0,Data!P48-4,"")</f>
        <v>3</v>
      </c>
      <c r="Q48" s="1">
        <f>IF(Data!Q48&gt;0,4-Data!Q48,"")</f>
        <v>3</v>
      </c>
      <c r="R48" s="1">
        <f>IF(Data!R48&gt;0,4-Data!R48,"")</f>
        <v>3</v>
      </c>
      <c r="S48" s="1">
        <f>IF(Data!S48&gt;0,4-Data!S48,"")</f>
        <v>3</v>
      </c>
      <c r="T48" s="1">
        <f>IF(Data!T48&gt;0,Data!T48-4,"")</f>
        <v>3</v>
      </c>
      <c r="U48" s="1">
        <f>IF(Data!U48&gt;0,4-Data!U48,"")</f>
        <v>3</v>
      </c>
      <c r="V48" s="1">
        <f>IF(Data!V48&gt;0,Data!V48-4,"")</f>
        <v>3</v>
      </c>
      <c r="W48" s="1">
        <f>IF(Data!W48&gt;0,4-Data!W48,"")</f>
        <v>3</v>
      </c>
      <c r="X48" s="1">
        <f>IF(Data!X48&gt;0,4-Data!X48,"")</f>
        <v>3</v>
      </c>
      <c r="Y48" s="1">
        <f>IF(Data!Y48&gt;0,4-Data!Y48,"")</f>
        <v>3</v>
      </c>
      <c r="Z48" s="1">
        <f>IF(Data!Z48&gt;0,Data!Z48-4,"")</f>
        <v>-3</v>
      </c>
      <c r="AC48" s="7">
        <f t="shared" si="0"/>
        <v>3</v>
      </c>
      <c r="AD48" s="7">
        <f t="shared" si="1"/>
        <v>3</v>
      </c>
      <c r="AE48" s="7">
        <f t="shared" si="2"/>
        <v>3</v>
      </c>
      <c r="AF48" s="7">
        <f t="shared" si="3"/>
        <v>1.5</v>
      </c>
      <c r="AG48" s="7">
        <f t="shared" si="4"/>
        <v>3</v>
      </c>
      <c r="AH48" s="7">
        <f t="shared" si="5"/>
        <v>1.5</v>
      </c>
    </row>
    <row r="49" spans="1:34" x14ac:dyDescent="0.3">
      <c r="A49" s="1">
        <f>IF(Data!A49&gt;0,Data!A49-4,"")</f>
        <v>2</v>
      </c>
      <c r="B49" s="1">
        <f>IF(Data!B49&gt;0,Data!B49-4,"")</f>
        <v>2</v>
      </c>
      <c r="C49" s="1">
        <f>IF(Data!C49&gt;0,4-Data!C49,"")</f>
        <v>2</v>
      </c>
      <c r="D49" s="1">
        <f>IF(Data!D49&gt;0,4-Data!D49,"")</f>
        <v>2</v>
      </c>
      <c r="E49" s="1">
        <f>IF(Data!E49&gt;0,4-Data!E49,"")</f>
        <v>2</v>
      </c>
      <c r="F49" s="1">
        <f>IF(Data!F49&gt;0,Data!F49-4,"")</f>
        <v>0</v>
      </c>
      <c r="G49" s="1">
        <f>IF(Data!G49&gt;0,Data!G49-4,"")</f>
        <v>0</v>
      </c>
      <c r="H49" s="1">
        <f>IF(Data!H49&gt;0,Data!H49-4,"")</f>
        <v>0</v>
      </c>
      <c r="I49" s="1">
        <f>IF(Data!I49&gt;0,4-Data!I49,"")</f>
        <v>2</v>
      </c>
      <c r="J49" s="1">
        <f>IF(Data!J49&gt;0,4-Data!J49,"")</f>
        <v>1</v>
      </c>
      <c r="K49" s="1">
        <f>IF(Data!K49&gt;0,Data!K49-4,"")</f>
        <v>1</v>
      </c>
      <c r="L49" s="1">
        <f>IF(Data!L49&gt;0,4-Data!L49,"")</f>
        <v>1</v>
      </c>
      <c r="M49" s="1">
        <f>IF(Data!M49&gt;0,Data!M49-4,"")</f>
        <v>1</v>
      </c>
      <c r="N49" s="1">
        <f>IF(Data!N49&gt;0,Data!N49-4,"")</f>
        <v>2</v>
      </c>
      <c r="O49" s="1">
        <f>IF(Data!O49&gt;0,Data!O49-4,"")</f>
        <v>1</v>
      </c>
      <c r="P49" s="1">
        <f>IF(Data!P49&gt;0,Data!P49-4,"")</f>
        <v>1</v>
      </c>
      <c r="Q49" s="1">
        <f>IF(Data!Q49&gt;0,4-Data!Q49,"")</f>
        <v>2</v>
      </c>
      <c r="R49" s="1">
        <f>IF(Data!R49&gt;0,4-Data!R49,"")</f>
        <v>1</v>
      </c>
      <c r="S49" s="1">
        <f>IF(Data!S49&gt;0,4-Data!S49,"")</f>
        <v>2</v>
      </c>
      <c r="T49" s="1">
        <f>IF(Data!T49&gt;0,Data!T49-4,"")</f>
        <v>2</v>
      </c>
      <c r="U49" s="1">
        <f>IF(Data!U49&gt;0,4-Data!U49,"")</f>
        <v>2</v>
      </c>
      <c r="V49" s="1">
        <f>IF(Data!V49&gt;0,Data!V49-4,"")</f>
        <v>2</v>
      </c>
      <c r="W49" s="1">
        <f>IF(Data!W49&gt;0,4-Data!W49,"")</f>
        <v>2</v>
      </c>
      <c r="X49" s="1">
        <f>IF(Data!X49&gt;0,4-Data!X49,"")</f>
        <v>1</v>
      </c>
      <c r="Y49" s="1">
        <f>IF(Data!Y49&gt;0,4-Data!Y49,"")</f>
        <v>2</v>
      </c>
      <c r="Z49" s="1">
        <f>IF(Data!Z49&gt;0,Data!Z49-4,"")</f>
        <v>1</v>
      </c>
      <c r="AC49" s="7">
        <f t="shared" si="0"/>
        <v>1.5</v>
      </c>
      <c r="AD49" s="7">
        <f t="shared" si="1"/>
        <v>1.75</v>
      </c>
      <c r="AE49" s="7">
        <f t="shared" si="2"/>
        <v>2</v>
      </c>
      <c r="AF49" s="7">
        <f t="shared" si="3"/>
        <v>1.25</v>
      </c>
      <c r="AG49" s="7">
        <f t="shared" si="4"/>
        <v>0.75</v>
      </c>
      <c r="AH49" s="7">
        <f t="shared" si="5"/>
        <v>1.25</v>
      </c>
    </row>
    <row r="50" spans="1:34" x14ac:dyDescent="0.3">
      <c r="A50" s="1">
        <f>IF(Data!A50&gt;0,Data!A50-4,"")</f>
        <v>2</v>
      </c>
      <c r="B50" s="1">
        <f>IF(Data!B50&gt;0,Data!B50-4,"")</f>
        <v>2</v>
      </c>
      <c r="C50" s="1">
        <f>IF(Data!C50&gt;0,4-Data!C50,"")</f>
        <v>1</v>
      </c>
      <c r="D50" s="1">
        <f>IF(Data!D50&gt;0,4-Data!D50,"")</f>
        <v>2</v>
      </c>
      <c r="E50" s="1">
        <f>IF(Data!E50&gt;0,4-Data!E50,"")</f>
        <v>1</v>
      </c>
      <c r="F50" s="1">
        <f>IF(Data!F50&gt;0,Data!F50-4,"")</f>
        <v>0</v>
      </c>
      <c r="G50" s="1">
        <f>IF(Data!G50&gt;0,Data!G50-4,"")</f>
        <v>0</v>
      </c>
      <c r="H50" s="1">
        <f>IF(Data!H50&gt;0,Data!H50-4,"")</f>
        <v>-1</v>
      </c>
      <c r="I50" s="1">
        <f>IF(Data!I50&gt;0,4-Data!I50,"")</f>
        <v>2</v>
      </c>
      <c r="J50" s="1">
        <f>IF(Data!J50&gt;0,4-Data!J50,"")</f>
        <v>0</v>
      </c>
      <c r="K50" s="1">
        <f>IF(Data!K50&gt;0,Data!K50-4,"")</f>
        <v>1</v>
      </c>
      <c r="L50" s="1">
        <f>IF(Data!L50&gt;0,4-Data!L50,"")</f>
        <v>2</v>
      </c>
      <c r="M50" s="1">
        <f>IF(Data!M50&gt;0,Data!M50-4,"")</f>
        <v>2</v>
      </c>
      <c r="N50" s="1">
        <f>IF(Data!N50&gt;0,Data!N50-4,"")</f>
        <v>2</v>
      </c>
      <c r="O50" s="1">
        <f>IF(Data!O50&gt;0,Data!O50-4,"")</f>
        <v>1</v>
      </c>
      <c r="P50" s="1">
        <f>IF(Data!P50&gt;0,Data!P50-4,"")</f>
        <v>1</v>
      </c>
      <c r="Q50" s="1">
        <f>IF(Data!Q50&gt;0,4-Data!Q50,"")</f>
        <v>2</v>
      </c>
      <c r="R50" s="1">
        <f>IF(Data!R50&gt;0,4-Data!R50,"")</f>
        <v>2</v>
      </c>
      <c r="S50" s="1">
        <f>IF(Data!S50&gt;0,4-Data!S50,"")</f>
        <v>2</v>
      </c>
      <c r="T50" s="1">
        <f>IF(Data!T50&gt;0,Data!T50-4,"")</f>
        <v>2</v>
      </c>
      <c r="U50" s="1">
        <f>IF(Data!U50&gt;0,4-Data!U50,"")</f>
        <v>2</v>
      </c>
      <c r="V50" s="1">
        <f>IF(Data!V50&gt;0,Data!V50-4,"")</f>
        <v>2</v>
      </c>
      <c r="W50" s="1">
        <f>IF(Data!W50&gt;0,4-Data!W50,"")</f>
        <v>3</v>
      </c>
      <c r="X50" s="1">
        <f>IF(Data!X50&gt;0,4-Data!X50,"")</f>
        <v>2</v>
      </c>
      <c r="Y50" s="1">
        <f>IF(Data!Y50&gt;0,4-Data!Y50,"")</f>
        <v>3</v>
      </c>
      <c r="Z50" s="1">
        <f>IF(Data!Z50&gt;0,Data!Z50-4,"")</f>
        <v>1</v>
      </c>
      <c r="AC50" s="7">
        <f t="shared" si="0"/>
        <v>2</v>
      </c>
      <c r="AD50" s="7">
        <f t="shared" si="1"/>
        <v>2</v>
      </c>
      <c r="AE50" s="7">
        <f t="shared" si="2"/>
        <v>2.25</v>
      </c>
      <c r="AF50" s="7">
        <f t="shared" si="3"/>
        <v>1</v>
      </c>
      <c r="AG50" s="7">
        <f t="shared" si="4"/>
        <v>0.75</v>
      </c>
      <c r="AH50" s="7">
        <f t="shared" si="5"/>
        <v>0.75</v>
      </c>
    </row>
    <row r="51" spans="1:34" x14ac:dyDescent="0.3">
      <c r="A51" s="1">
        <f>IF(Data!A51&gt;0,Data!A51-4,"")</f>
        <v>1</v>
      </c>
      <c r="B51" s="1">
        <f>IF(Data!B51&gt;0,Data!B51-4,"")</f>
        <v>1</v>
      </c>
      <c r="C51" s="1">
        <f>IF(Data!C51&gt;0,4-Data!C51,"")</f>
        <v>0</v>
      </c>
      <c r="D51" s="1">
        <f>IF(Data!D51&gt;0,4-Data!D51,"")</f>
        <v>2</v>
      </c>
      <c r="E51" s="1">
        <f>IF(Data!E51&gt;0,4-Data!E51,"")</f>
        <v>2</v>
      </c>
      <c r="F51" s="1">
        <f>IF(Data!F51&gt;0,Data!F51-4,"")</f>
        <v>1</v>
      </c>
      <c r="G51" s="1">
        <f>IF(Data!G51&gt;0,Data!G51-4,"")</f>
        <v>1</v>
      </c>
      <c r="H51" s="1">
        <f>IF(Data!H51&gt;0,Data!H51-4,"")</f>
        <v>-1</v>
      </c>
      <c r="I51" s="1">
        <f>IF(Data!I51&gt;0,4-Data!I51,"")</f>
        <v>2</v>
      </c>
      <c r="J51" s="1">
        <f>IF(Data!J51&gt;0,4-Data!J51,"")</f>
        <v>2</v>
      </c>
      <c r="K51" s="1">
        <f>IF(Data!K51&gt;0,Data!K51-4,"")</f>
        <v>-1</v>
      </c>
      <c r="L51" s="1">
        <f>IF(Data!L51&gt;0,4-Data!L51,"")</f>
        <v>2</v>
      </c>
      <c r="M51" s="1">
        <f>IF(Data!M51&gt;0,Data!M51-4,"")</f>
        <v>1</v>
      </c>
      <c r="N51" s="1">
        <f>IF(Data!N51&gt;0,Data!N51-4,"")</f>
        <v>1</v>
      </c>
      <c r="O51" s="1">
        <f>IF(Data!O51&gt;0,Data!O51-4,"")</f>
        <v>1</v>
      </c>
      <c r="P51" s="1">
        <f>IF(Data!P51&gt;0,Data!P51-4,"")</f>
        <v>1</v>
      </c>
      <c r="Q51" s="1">
        <f>IF(Data!Q51&gt;0,4-Data!Q51,"")</f>
        <v>2</v>
      </c>
      <c r="R51" s="1">
        <f>IF(Data!R51&gt;0,4-Data!R51,"")</f>
        <v>0</v>
      </c>
      <c r="S51" s="1">
        <f>IF(Data!S51&gt;0,4-Data!S51,"")</f>
        <v>1</v>
      </c>
      <c r="T51" s="1">
        <f>IF(Data!T51&gt;0,Data!T51-4,"")</f>
        <v>0</v>
      </c>
      <c r="U51" s="1">
        <f>IF(Data!U51&gt;0,4-Data!U51,"")</f>
        <v>1</v>
      </c>
      <c r="V51" s="1">
        <f>IF(Data!V51&gt;0,Data!V51-4,"")</f>
        <v>1</v>
      </c>
      <c r="W51" s="1">
        <f>IF(Data!W51&gt;0,4-Data!W51,"")</f>
        <v>1</v>
      </c>
      <c r="X51" s="1">
        <f>IF(Data!X51&gt;0,4-Data!X51,"")</f>
        <v>0</v>
      </c>
      <c r="Y51" s="1">
        <f>IF(Data!Y51&gt;0,4-Data!Y51,"")</f>
        <v>0</v>
      </c>
      <c r="Z51" s="1">
        <f>IF(Data!Z51&gt;0,Data!Z51-4,"")</f>
        <v>2</v>
      </c>
      <c r="AC51" s="7">
        <f t="shared" si="0"/>
        <v>0.83333333333333337</v>
      </c>
      <c r="AD51" s="7">
        <f t="shared" si="1"/>
        <v>1.25</v>
      </c>
      <c r="AE51" s="7">
        <f t="shared" si="2"/>
        <v>1</v>
      </c>
      <c r="AF51" s="7">
        <f t="shared" si="3"/>
        <v>0.25</v>
      </c>
      <c r="AG51" s="7">
        <f t="shared" si="4"/>
        <v>1</v>
      </c>
      <c r="AH51" s="7">
        <f t="shared" si="5"/>
        <v>1.25</v>
      </c>
    </row>
    <row r="52" spans="1:34" x14ac:dyDescent="0.3">
      <c r="A52" s="1">
        <f>IF(Data!A52&gt;0,Data!A52-4,"")</f>
        <v>2</v>
      </c>
      <c r="B52" s="1">
        <f>IF(Data!B52&gt;0,Data!B52-4,"")</f>
        <v>2</v>
      </c>
      <c r="C52" s="1">
        <f>IF(Data!C52&gt;0,4-Data!C52,"")</f>
        <v>0</v>
      </c>
      <c r="D52" s="1">
        <f>IF(Data!D52&gt;0,4-Data!D52,"")</f>
        <v>2</v>
      </c>
      <c r="E52" s="1">
        <f>IF(Data!E52&gt;0,4-Data!E52,"")</f>
        <v>2</v>
      </c>
      <c r="F52" s="1">
        <f>IF(Data!F52&gt;0,Data!F52-4,"")</f>
        <v>0</v>
      </c>
      <c r="G52" s="1">
        <f>IF(Data!G52&gt;0,Data!G52-4,"")</f>
        <v>2</v>
      </c>
      <c r="H52" s="1">
        <f>IF(Data!H52&gt;0,Data!H52-4,"")</f>
        <v>0</v>
      </c>
      <c r="I52" s="1">
        <f>IF(Data!I52&gt;0,4-Data!I52,"")</f>
        <v>2</v>
      </c>
      <c r="J52" s="1">
        <f>IF(Data!J52&gt;0,4-Data!J52,"")</f>
        <v>-1</v>
      </c>
      <c r="K52" s="1">
        <f>IF(Data!K52&gt;0,Data!K52-4,"")</f>
        <v>1</v>
      </c>
      <c r="L52" s="1">
        <f>IF(Data!L52&gt;0,4-Data!L52,"")</f>
        <v>2</v>
      </c>
      <c r="M52" s="1">
        <f>IF(Data!M52&gt;0,Data!M52-4,"")</f>
        <v>2</v>
      </c>
      <c r="N52" s="1">
        <f>IF(Data!N52&gt;0,Data!N52-4,"")</f>
        <v>2</v>
      </c>
      <c r="O52" s="1">
        <f>IF(Data!O52&gt;0,Data!O52-4,"")</f>
        <v>-1</v>
      </c>
      <c r="P52" s="1">
        <f>IF(Data!P52&gt;0,Data!P52-4,"")</f>
        <v>2</v>
      </c>
      <c r="Q52" s="1">
        <f>IF(Data!Q52&gt;0,4-Data!Q52,"")</f>
        <v>2</v>
      </c>
      <c r="R52" s="1">
        <f>IF(Data!R52&gt;0,4-Data!R52,"")</f>
        <v>2</v>
      </c>
      <c r="S52" s="1">
        <f>IF(Data!S52&gt;0,4-Data!S52,"")</f>
        <v>2</v>
      </c>
      <c r="T52" s="1">
        <f>IF(Data!T52&gt;0,Data!T52-4,"")</f>
        <v>3</v>
      </c>
      <c r="U52" s="1">
        <f>IF(Data!U52&gt;0,4-Data!U52,"")</f>
        <v>1</v>
      </c>
      <c r="V52" s="1">
        <f>IF(Data!V52&gt;0,Data!V52-4,"")</f>
        <v>2</v>
      </c>
      <c r="W52" s="1">
        <f>IF(Data!W52&gt;0,4-Data!W52,"")</f>
        <v>-1</v>
      </c>
      <c r="X52" s="1">
        <f>IF(Data!X52&gt;0,4-Data!X52,"")</f>
        <v>0</v>
      </c>
      <c r="Y52" s="1">
        <f>IF(Data!Y52&gt;0,4-Data!Y52,"")</f>
        <v>1</v>
      </c>
      <c r="Z52" s="1">
        <f>IF(Data!Z52&gt;0,Data!Z52-4,"")</f>
        <v>-1</v>
      </c>
      <c r="AC52" s="7">
        <f t="shared" si="0"/>
        <v>1.5</v>
      </c>
      <c r="AD52" s="7">
        <f t="shared" si="1"/>
        <v>1.75</v>
      </c>
      <c r="AE52" s="7">
        <f t="shared" si="2"/>
        <v>1.5</v>
      </c>
      <c r="AF52" s="7">
        <f t="shared" si="3"/>
        <v>1.25</v>
      </c>
      <c r="AG52" s="7">
        <f t="shared" si="4"/>
        <v>1.5</v>
      </c>
      <c r="AH52" s="7">
        <f t="shared" si="5"/>
        <v>-0.75</v>
      </c>
    </row>
    <row r="53" spans="1:34" x14ac:dyDescent="0.3">
      <c r="A53" s="1">
        <f>IF(Data!A53&gt;0,Data!A53-4,"")</f>
        <v>0</v>
      </c>
      <c r="B53" s="1">
        <f>IF(Data!B53&gt;0,Data!B53-4,"")</f>
        <v>0</v>
      </c>
      <c r="C53" s="1">
        <f>IF(Data!C53&gt;0,4-Data!C53,"")</f>
        <v>0</v>
      </c>
      <c r="D53" s="1">
        <f>IF(Data!D53&gt;0,4-Data!D53,"")</f>
        <v>0</v>
      </c>
      <c r="E53" s="1">
        <f>IF(Data!E53&gt;0,4-Data!E53,"")</f>
        <v>0</v>
      </c>
      <c r="F53" s="1">
        <f>IF(Data!F53&gt;0,Data!F53-4,"")</f>
        <v>-2</v>
      </c>
      <c r="G53" s="1">
        <f>IF(Data!G53&gt;0,Data!G53-4,"")</f>
        <v>-2</v>
      </c>
      <c r="H53" s="1">
        <f>IF(Data!H53&gt;0,Data!H53-4,"")</f>
        <v>-2</v>
      </c>
      <c r="I53" s="1">
        <f>IF(Data!I53&gt;0,4-Data!I53,"")</f>
        <v>0</v>
      </c>
      <c r="J53" s="1">
        <f>IF(Data!J53&gt;0,4-Data!J53,"")</f>
        <v>0</v>
      </c>
      <c r="K53" s="1">
        <f>IF(Data!K53&gt;0,Data!K53-4,"")</f>
        <v>-1</v>
      </c>
      <c r="L53" s="1">
        <f>IF(Data!L53&gt;0,4-Data!L53,"")</f>
        <v>0</v>
      </c>
      <c r="M53" s="1">
        <f>IF(Data!M53&gt;0,Data!M53-4,"")</f>
        <v>-2</v>
      </c>
      <c r="N53" s="1">
        <f>IF(Data!N53&gt;0,Data!N53-4,"")</f>
        <v>-2</v>
      </c>
      <c r="O53" s="1">
        <f>IF(Data!O53&gt;0,Data!O53-4,"")</f>
        <v>-2</v>
      </c>
      <c r="P53" s="1">
        <f>IF(Data!P53&gt;0,Data!P53-4,"")</f>
        <v>-2</v>
      </c>
      <c r="Q53" s="1">
        <f>IF(Data!Q53&gt;0,4-Data!Q53,"")</f>
        <v>0</v>
      </c>
      <c r="R53" s="1">
        <f>IF(Data!R53&gt;0,4-Data!R53,"")</f>
        <v>0</v>
      </c>
      <c r="S53" s="1">
        <f>IF(Data!S53&gt;0,4-Data!S53,"")</f>
        <v>0</v>
      </c>
      <c r="T53" s="1">
        <f>IF(Data!T53&gt;0,Data!T53-4,"")</f>
        <v>0</v>
      </c>
      <c r="U53" s="1">
        <f>IF(Data!U53&gt;0,4-Data!U53,"")</f>
        <v>0</v>
      </c>
      <c r="V53" s="1">
        <f>IF(Data!V53&gt;0,Data!V53-4,"")</f>
        <v>-2</v>
      </c>
      <c r="W53" s="1">
        <f>IF(Data!W53&gt;0,4-Data!W53,"")</f>
        <v>0</v>
      </c>
      <c r="X53" s="1">
        <f>IF(Data!X53&gt;0,4-Data!X53,"")</f>
        <v>2</v>
      </c>
      <c r="Y53" s="1">
        <f>IF(Data!Y53&gt;0,4-Data!Y53,"")</f>
        <v>0</v>
      </c>
      <c r="Z53" s="1">
        <f>IF(Data!Z53&gt;0,Data!Z53-4,"")</f>
        <v>-2</v>
      </c>
      <c r="AC53" s="7">
        <f t="shared" si="0"/>
        <v>-0.33333333333333331</v>
      </c>
      <c r="AD53" s="7">
        <f t="shared" si="1"/>
        <v>-0.5</v>
      </c>
      <c r="AE53" s="7">
        <f t="shared" si="2"/>
        <v>-0.5</v>
      </c>
      <c r="AF53" s="7">
        <f t="shared" si="3"/>
        <v>-0.75</v>
      </c>
      <c r="AG53" s="7">
        <f t="shared" si="4"/>
        <v>-1</v>
      </c>
      <c r="AH53" s="7">
        <f t="shared" si="5"/>
        <v>-1</v>
      </c>
    </row>
    <row r="54" spans="1:34" x14ac:dyDescent="0.3">
      <c r="A54" s="1">
        <f>IF(Data!A54&gt;0,Data!A54-4,"")</f>
        <v>1</v>
      </c>
      <c r="B54" s="1">
        <f>IF(Data!B54&gt;0,Data!B54-4,"")</f>
        <v>1</v>
      </c>
      <c r="C54" s="1">
        <f>IF(Data!C54&gt;0,4-Data!C54,"")</f>
        <v>-1</v>
      </c>
      <c r="D54" s="1">
        <f>IF(Data!D54&gt;0,4-Data!D54,"")</f>
        <v>-1</v>
      </c>
      <c r="E54" s="1">
        <f>IF(Data!E54&gt;0,4-Data!E54,"")</f>
        <v>-1</v>
      </c>
      <c r="F54" s="1">
        <f>IF(Data!F54&gt;0,Data!F54-4,"")</f>
        <v>1</v>
      </c>
      <c r="G54" s="1">
        <f>IF(Data!G54&gt;0,Data!G54-4,"")</f>
        <v>1</v>
      </c>
      <c r="H54" s="1">
        <f>IF(Data!H54&gt;0,Data!H54-4,"")</f>
        <v>0</v>
      </c>
      <c r="I54" s="1">
        <f>IF(Data!I54&gt;0,4-Data!I54,"")</f>
        <v>0</v>
      </c>
      <c r="J54" s="1">
        <f>IF(Data!J54&gt;0,4-Data!J54,"")</f>
        <v>0</v>
      </c>
      <c r="K54" s="1">
        <f>IF(Data!K54&gt;0,Data!K54-4,"")</f>
        <v>1</v>
      </c>
      <c r="L54" s="1">
        <f>IF(Data!L54&gt;0,4-Data!L54,"")</f>
        <v>-2</v>
      </c>
      <c r="M54" s="1">
        <f>IF(Data!M54&gt;0,Data!M54-4,"")</f>
        <v>2</v>
      </c>
      <c r="N54" s="1">
        <f>IF(Data!N54&gt;0,Data!N54-4,"")</f>
        <v>2</v>
      </c>
      <c r="O54" s="1">
        <f>IF(Data!O54&gt;0,Data!O54-4,"")</f>
        <v>2</v>
      </c>
      <c r="P54" s="1">
        <f>IF(Data!P54&gt;0,Data!P54-4,"")</f>
        <v>2</v>
      </c>
      <c r="Q54" s="1">
        <f>IF(Data!Q54&gt;0,4-Data!Q54,"")</f>
        <v>-2</v>
      </c>
      <c r="R54" s="1">
        <f>IF(Data!R54&gt;0,4-Data!R54,"")</f>
        <v>0</v>
      </c>
      <c r="S54" s="1">
        <f>IF(Data!S54&gt;0,4-Data!S54,"")</f>
        <v>0</v>
      </c>
      <c r="T54" s="1">
        <f>IF(Data!T54&gt;0,Data!T54-4,"")</f>
        <v>0</v>
      </c>
      <c r="U54" s="1">
        <f>IF(Data!U54&gt;0,4-Data!U54,"")</f>
        <v>0</v>
      </c>
      <c r="V54" s="1">
        <f>IF(Data!V54&gt;0,Data!V54-4,"")</f>
        <v>0</v>
      </c>
      <c r="W54" s="1">
        <f>IF(Data!W54&gt;0,4-Data!W54,"")</f>
        <v>0</v>
      </c>
      <c r="X54" s="1">
        <f>IF(Data!X54&gt;0,4-Data!X54,"")</f>
        <v>0</v>
      </c>
      <c r="Y54" s="1">
        <f>IF(Data!Y54&gt;0,4-Data!Y54,"")</f>
        <v>0</v>
      </c>
      <c r="Z54" s="1">
        <f>IF(Data!Z54&gt;0,Data!Z54-4,"")</f>
        <v>0</v>
      </c>
      <c r="AC54" s="7">
        <f t="shared" si="0"/>
        <v>0.5</v>
      </c>
      <c r="AD54" s="7">
        <f t="shared" si="1"/>
        <v>0.5</v>
      </c>
      <c r="AE54" s="7">
        <f t="shared" si="2"/>
        <v>0</v>
      </c>
      <c r="AF54" s="7">
        <f t="shared" si="3"/>
        <v>-0.25</v>
      </c>
      <c r="AG54" s="7">
        <f t="shared" si="4"/>
        <v>0.25</v>
      </c>
      <c r="AH54" s="7">
        <f t="shared" si="5"/>
        <v>0.25</v>
      </c>
    </row>
    <row r="55" spans="1:34" x14ac:dyDescent="0.3">
      <c r="A55" s="1">
        <f>IF(Data!A55&gt;0,Data!A55-4,"")</f>
        <v>3</v>
      </c>
      <c r="B55" s="1">
        <f>IF(Data!B55&gt;0,Data!B55-4,"")</f>
        <v>2</v>
      </c>
      <c r="C55" s="1">
        <f>IF(Data!C55&gt;0,4-Data!C55,"")</f>
        <v>2</v>
      </c>
      <c r="D55" s="1">
        <f>IF(Data!D55&gt;0,4-Data!D55,"")</f>
        <v>-2</v>
      </c>
      <c r="E55" s="1">
        <f>IF(Data!E55&gt;0,4-Data!E55,"")</f>
        <v>2</v>
      </c>
      <c r="F55" s="1">
        <f>IF(Data!F55&gt;0,Data!F55-4,"")</f>
        <v>3</v>
      </c>
      <c r="G55" s="1">
        <f>IF(Data!G55&gt;0,Data!G55-4,"")</f>
        <v>3</v>
      </c>
      <c r="H55" s="1">
        <f>IF(Data!H55&gt;0,Data!H55-4,"")</f>
        <v>-3</v>
      </c>
      <c r="I55" s="1">
        <f>IF(Data!I55&gt;0,4-Data!I55,"")</f>
        <v>2</v>
      </c>
      <c r="J55" s="1">
        <f>IF(Data!J55&gt;0,4-Data!J55,"")</f>
        <v>3</v>
      </c>
      <c r="K55" s="1">
        <f>IF(Data!K55&gt;0,Data!K55-4,"")</f>
        <v>2</v>
      </c>
      <c r="L55" s="1">
        <f>IF(Data!L55&gt;0,4-Data!L55,"")</f>
        <v>3</v>
      </c>
      <c r="M55" s="1">
        <f>IF(Data!M55&gt;0,Data!M55-4,"")</f>
        <v>3</v>
      </c>
      <c r="N55" s="1">
        <f>IF(Data!N55&gt;0,Data!N55-4,"")</f>
        <v>3</v>
      </c>
      <c r="O55" s="1">
        <f>IF(Data!O55&gt;0,Data!O55-4,"")</f>
        <v>3</v>
      </c>
      <c r="P55" s="1">
        <f>IF(Data!P55&gt;0,Data!P55-4,"")</f>
        <v>3</v>
      </c>
      <c r="Q55" s="1">
        <f>IF(Data!Q55&gt;0,4-Data!Q55,"")</f>
        <v>2</v>
      </c>
      <c r="R55" s="1">
        <f>IF(Data!R55&gt;0,4-Data!R55,"")</f>
        <v>2</v>
      </c>
      <c r="S55" s="1">
        <f>IF(Data!S55&gt;0,4-Data!S55,"")</f>
        <v>3</v>
      </c>
      <c r="T55" s="1">
        <f>IF(Data!T55&gt;0,Data!T55-4,"")</f>
        <v>3</v>
      </c>
      <c r="U55" s="1">
        <f>IF(Data!U55&gt;0,4-Data!U55,"")</f>
        <v>2</v>
      </c>
      <c r="V55" s="1">
        <f>IF(Data!V55&gt;0,Data!V55-4,"")</f>
        <v>2</v>
      </c>
      <c r="W55" s="1">
        <f>IF(Data!W55&gt;0,4-Data!W55,"")</f>
        <v>2</v>
      </c>
      <c r="X55" s="1">
        <f>IF(Data!X55&gt;0,4-Data!X55,"")</f>
        <v>2</v>
      </c>
      <c r="Y55" s="1">
        <f>IF(Data!Y55&gt;0,4-Data!Y55,"")</f>
        <v>2</v>
      </c>
      <c r="Z55" s="1">
        <f>IF(Data!Z55&gt;0,Data!Z55-4,"")</f>
        <v>1</v>
      </c>
      <c r="AC55" s="7">
        <f t="shared" si="0"/>
        <v>2.6666666666666665</v>
      </c>
      <c r="AD55" s="7">
        <f t="shared" si="1"/>
        <v>1.25</v>
      </c>
      <c r="AE55" s="7">
        <f t="shared" si="2"/>
        <v>2.25</v>
      </c>
      <c r="AF55" s="7">
        <f t="shared" si="3"/>
        <v>1</v>
      </c>
      <c r="AG55" s="7">
        <f t="shared" si="4"/>
        <v>2.5</v>
      </c>
      <c r="AH55" s="7">
        <f t="shared" si="5"/>
        <v>2.25</v>
      </c>
    </row>
    <row r="56" spans="1:34" x14ac:dyDescent="0.3">
      <c r="A56" s="1">
        <f>IF(Data!A56&gt;0,Data!A56-4,"")</f>
        <v>1</v>
      </c>
      <c r="B56" s="1">
        <f>IF(Data!B56&gt;0,Data!B56-4,"")</f>
        <v>3</v>
      </c>
      <c r="C56" s="1">
        <f>IF(Data!C56&gt;0,4-Data!C56,"")</f>
        <v>-3</v>
      </c>
      <c r="D56" s="1">
        <f>IF(Data!D56&gt;0,4-Data!D56,"")</f>
        <v>-3</v>
      </c>
      <c r="E56" s="1">
        <f>IF(Data!E56&gt;0,4-Data!E56,"")</f>
        <v>-3</v>
      </c>
      <c r="F56" s="1">
        <f>IF(Data!F56&gt;0,Data!F56-4,"")</f>
        <v>3</v>
      </c>
      <c r="G56" s="1">
        <f>IF(Data!G56&gt;0,Data!G56-4,"")</f>
        <v>3</v>
      </c>
      <c r="H56" s="1">
        <f>IF(Data!H56&gt;0,Data!H56-4,"")</f>
        <v>2</v>
      </c>
      <c r="I56" s="1">
        <f>IF(Data!I56&gt;0,4-Data!I56,"")</f>
        <v>-3</v>
      </c>
      <c r="J56" s="1">
        <f>IF(Data!J56&gt;0,4-Data!J56,"")</f>
        <v>-3</v>
      </c>
      <c r="K56" s="1">
        <f>IF(Data!K56&gt;0,Data!K56-4,"")</f>
        <v>3</v>
      </c>
      <c r="L56" s="1">
        <f>IF(Data!L56&gt;0,4-Data!L56,"")</f>
        <v>-3</v>
      </c>
      <c r="M56" s="1">
        <f>IF(Data!M56&gt;0,Data!M56-4,"")</f>
        <v>3</v>
      </c>
      <c r="N56" s="1">
        <f>IF(Data!N56&gt;0,Data!N56-4,"")</f>
        <v>2</v>
      </c>
      <c r="O56" s="1">
        <f>IF(Data!O56&gt;0,Data!O56-4,"")</f>
        <v>2</v>
      </c>
      <c r="P56" s="1">
        <f>IF(Data!P56&gt;0,Data!P56-4,"")</f>
        <v>3</v>
      </c>
      <c r="Q56" s="1">
        <f>IF(Data!Q56&gt;0,4-Data!Q56,"")</f>
        <v>-3</v>
      </c>
      <c r="R56" s="1">
        <f>IF(Data!R56&gt;0,4-Data!R56,"")</f>
        <v>-3</v>
      </c>
      <c r="S56" s="1">
        <f>IF(Data!S56&gt;0,4-Data!S56,"")</f>
        <v>-3</v>
      </c>
      <c r="T56" s="1">
        <f>IF(Data!T56&gt;0,Data!T56-4,"")</f>
        <v>2</v>
      </c>
      <c r="U56" s="1">
        <f>IF(Data!U56&gt;0,4-Data!U56,"")</f>
        <v>-3</v>
      </c>
      <c r="V56" s="1">
        <f>IF(Data!V56&gt;0,Data!V56-4,"")</f>
        <v>3</v>
      </c>
      <c r="W56" s="1">
        <f>IF(Data!W56&gt;0,4-Data!W56,"")</f>
        <v>3</v>
      </c>
      <c r="X56" s="1">
        <f>IF(Data!X56&gt;0,4-Data!X56,"")</f>
        <v>-2</v>
      </c>
      <c r="Y56" s="1">
        <f>IF(Data!Y56&gt;0,4-Data!Y56,"")</f>
        <v>-3</v>
      </c>
      <c r="Z56" s="1">
        <f>IF(Data!Z56&gt;0,Data!Z56-4,"")</f>
        <v>3</v>
      </c>
      <c r="AC56" s="7">
        <f t="shared" si="0"/>
        <v>-0.33333333333333331</v>
      </c>
      <c r="AD56" s="7">
        <f t="shared" si="1"/>
        <v>0</v>
      </c>
      <c r="AE56" s="7">
        <f t="shared" si="2"/>
        <v>1.25</v>
      </c>
      <c r="AF56" s="7">
        <f t="shared" si="3"/>
        <v>-0.25</v>
      </c>
      <c r="AG56" s="7">
        <f t="shared" si="4"/>
        <v>0</v>
      </c>
      <c r="AH56" s="7">
        <f t="shared" si="5"/>
        <v>-0.25</v>
      </c>
    </row>
    <row r="57" spans="1:34" x14ac:dyDescent="0.3">
      <c r="A57" s="1">
        <f>IF(Data!A57&gt;0,Data!A57-4,"")</f>
        <v>3</v>
      </c>
      <c r="B57" s="1">
        <f>IF(Data!B57&gt;0,Data!B57-4,"")</f>
        <v>3</v>
      </c>
      <c r="C57" s="1">
        <f>IF(Data!C57&gt;0,4-Data!C57,"")</f>
        <v>2</v>
      </c>
      <c r="D57" s="1">
        <f>IF(Data!D57&gt;0,4-Data!D57,"")</f>
        <v>3</v>
      </c>
      <c r="E57" s="1">
        <f>IF(Data!E57&gt;0,4-Data!E57,"")</f>
        <v>3</v>
      </c>
      <c r="F57" s="1">
        <f>IF(Data!F57&gt;0,Data!F57-4,"")</f>
        <v>3</v>
      </c>
      <c r="G57" s="1">
        <f>IF(Data!G57&gt;0,Data!G57-4,"")</f>
        <v>3</v>
      </c>
      <c r="H57" s="1">
        <f>IF(Data!H57&gt;0,Data!H57-4,"")</f>
        <v>0</v>
      </c>
      <c r="I57" s="1">
        <f>IF(Data!I57&gt;0,4-Data!I57,"")</f>
        <v>1</v>
      </c>
      <c r="J57" s="1">
        <f>IF(Data!J57&gt;0,4-Data!J57,"")</f>
        <v>3</v>
      </c>
      <c r="K57" s="1">
        <f>IF(Data!K57&gt;0,Data!K57-4,"")</f>
        <v>3</v>
      </c>
      <c r="L57" s="1">
        <f>IF(Data!L57&gt;0,4-Data!L57,"")</f>
        <v>3</v>
      </c>
      <c r="M57" s="1">
        <f>IF(Data!M57&gt;0,Data!M57-4,"")</f>
        <v>3</v>
      </c>
      <c r="N57" s="1">
        <f>IF(Data!N57&gt;0,Data!N57-4,"")</f>
        <v>3</v>
      </c>
      <c r="O57" s="1">
        <f>IF(Data!O57&gt;0,Data!O57-4,"")</f>
        <v>2</v>
      </c>
      <c r="P57" s="1">
        <f>IF(Data!P57&gt;0,Data!P57-4,"")</f>
        <v>3</v>
      </c>
      <c r="Q57" s="1">
        <f>IF(Data!Q57&gt;0,4-Data!Q57,"")</f>
        <v>2</v>
      </c>
      <c r="R57" s="1">
        <f>IF(Data!R57&gt;0,4-Data!R57,"")</f>
        <v>3</v>
      </c>
      <c r="S57" s="1">
        <f>IF(Data!S57&gt;0,4-Data!S57,"")</f>
        <v>3</v>
      </c>
      <c r="T57" s="1">
        <f>IF(Data!T57&gt;0,Data!T57-4,"")</f>
        <v>3</v>
      </c>
      <c r="U57" s="1">
        <f>IF(Data!U57&gt;0,4-Data!U57,"")</f>
        <v>3</v>
      </c>
      <c r="V57" s="1">
        <f>IF(Data!V57&gt;0,Data!V57-4,"")</f>
        <v>3</v>
      </c>
      <c r="W57" s="1">
        <f>IF(Data!W57&gt;0,4-Data!W57,"")</f>
        <v>3</v>
      </c>
      <c r="X57" s="1">
        <f>IF(Data!X57&gt;0,4-Data!X57,"")</f>
        <v>1</v>
      </c>
      <c r="Y57" s="1">
        <f>IF(Data!Y57&gt;0,4-Data!Y57,"")</f>
        <v>3</v>
      </c>
      <c r="Z57" s="1">
        <f>IF(Data!Z57&gt;0,Data!Z57-4,"")</f>
        <v>2</v>
      </c>
      <c r="AC57" s="7">
        <f t="shared" si="0"/>
        <v>2.6666666666666665</v>
      </c>
      <c r="AD57" s="7">
        <f t="shared" si="1"/>
        <v>3</v>
      </c>
      <c r="AE57" s="7">
        <f t="shared" si="2"/>
        <v>2.5</v>
      </c>
      <c r="AF57" s="7">
        <f t="shared" si="3"/>
        <v>2</v>
      </c>
      <c r="AG57" s="7">
        <f t="shared" si="4"/>
        <v>3</v>
      </c>
      <c r="AH57" s="7">
        <f t="shared" si="5"/>
        <v>2.25</v>
      </c>
    </row>
    <row r="58" spans="1:34" x14ac:dyDescent="0.3">
      <c r="A58" s="1">
        <f>IF(Data!A58&gt;0,Data!A58-4,"")</f>
        <v>3</v>
      </c>
      <c r="B58" s="1">
        <f>IF(Data!B58&gt;0,Data!B58-4,"")</f>
        <v>3</v>
      </c>
      <c r="C58" s="1">
        <f>IF(Data!C58&gt;0,4-Data!C58,"")</f>
        <v>3</v>
      </c>
      <c r="D58" s="1">
        <f>IF(Data!D58&gt;0,4-Data!D58,"")</f>
        <v>3</v>
      </c>
      <c r="E58" s="1">
        <f>IF(Data!E58&gt;0,4-Data!E58,"")</f>
        <v>3</v>
      </c>
      <c r="F58" s="1">
        <f>IF(Data!F58&gt;0,Data!F58-4,"")</f>
        <v>3</v>
      </c>
      <c r="G58" s="1">
        <f>IF(Data!G58&gt;0,Data!G58-4,"")</f>
        <v>3</v>
      </c>
      <c r="H58" s="1">
        <f>IF(Data!H58&gt;0,Data!H58-4,"")</f>
        <v>0</v>
      </c>
      <c r="I58" s="1">
        <f>IF(Data!I58&gt;0,4-Data!I58,"")</f>
        <v>3</v>
      </c>
      <c r="J58" s="1">
        <f>IF(Data!J58&gt;0,4-Data!J58,"")</f>
        <v>3</v>
      </c>
      <c r="K58" s="1">
        <f>IF(Data!K58&gt;0,Data!K58-4,"")</f>
        <v>2</v>
      </c>
      <c r="L58" s="1">
        <f>IF(Data!L58&gt;0,4-Data!L58,"")</f>
        <v>3</v>
      </c>
      <c r="M58" s="1">
        <f>IF(Data!M58&gt;0,Data!M58-4,"")</f>
        <v>3</v>
      </c>
      <c r="N58" s="1">
        <f>IF(Data!N58&gt;0,Data!N58-4,"")</f>
        <v>3</v>
      </c>
      <c r="O58" s="1">
        <f>IF(Data!O58&gt;0,Data!O58-4,"")</f>
        <v>2</v>
      </c>
      <c r="P58" s="1">
        <f>IF(Data!P58&gt;0,Data!P58-4,"")</f>
        <v>3</v>
      </c>
      <c r="Q58" s="1">
        <f>IF(Data!Q58&gt;0,4-Data!Q58,"")</f>
        <v>3</v>
      </c>
      <c r="R58" s="1">
        <f>IF(Data!R58&gt;0,4-Data!R58,"")</f>
        <v>3</v>
      </c>
      <c r="S58" s="1">
        <f>IF(Data!S58&gt;0,4-Data!S58,"")</f>
        <v>3</v>
      </c>
      <c r="T58" s="1">
        <f>IF(Data!T58&gt;0,Data!T58-4,"")</f>
        <v>3</v>
      </c>
      <c r="U58" s="1">
        <f>IF(Data!U58&gt;0,4-Data!U58,"")</f>
        <v>3</v>
      </c>
      <c r="V58" s="1">
        <f>IF(Data!V58&gt;0,Data!V58-4,"")</f>
        <v>3</v>
      </c>
      <c r="W58" s="1">
        <f>IF(Data!W58&gt;0,4-Data!W58,"")</f>
        <v>2</v>
      </c>
      <c r="X58" s="1">
        <f>IF(Data!X58&gt;0,4-Data!X58,"")</f>
        <v>3</v>
      </c>
      <c r="Y58" s="1">
        <f>IF(Data!Y58&gt;0,4-Data!Y58,"")</f>
        <v>3</v>
      </c>
      <c r="Z58" s="1">
        <f>IF(Data!Z58&gt;0,Data!Z58-4,"")</f>
        <v>3</v>
      </c>
      <c r="AC58" s="7">
        <f t="shared" si="0"/>
        <v>3</v>
      </c>
      <c r="AD58" s="7">
        <f t="shared" si="1"/>
        <v>3</v>
      </c>
      <c r="AE58" s="7">
        <f t="shared" si="2"/>
        <v>2.75</v>
      </c>
      <c r="AF58" s="7">
        <f t="shared" si="3"/>
        <v>2</v>
      </c>
      <c r="AG58" s="7">
        <f t="shared" si="4"/>
        <v>3</v>
      </c>
      <c r="AH58" s="7">
        <f t="shared" si="5"/>
        <v>2.75</v>
      </c>
    </row>
    <row r="59" spans="1:34" x14ac:dyDescent="0.3">
      <c r="A59" s="1">
        <f>IF(Data!A59&gt;0,Data!A59-4,"")</f>
        <v>3</v>
      </c>
      <c r="B59" s="1">
        <f>IF(Data!B59&gt;0,Data!B59-4,"")</f>
        <v>3</v>
      </c>
      <c r="C59" s="1">
        <f>IF(Data!C59&gt;0,4-Data!C59,"")</f>
        <v>2</v>
      </c>
      <c r="D59" s="1">
        <f>IF(Data!D59&gt;0,4-Data!D59,"")</f>
        <v>3</v>
      </c>
      <c r="E59" s="1">
        <f>IF(Data!E59&gt;0,4-Data!E59,"")</f>
        <v>3</v>
      </c>
      <c r="F59" s="1">
        <f>IF(Data!F59&gt;0,Data!F59-4,"")</f>
        <v>2</v>
      </c>
      <c r="G59" s="1">
        <f>IF(Data!G59&gt;0,Data!G59-4,"")</f>
        <v>3</v>
      </c>
      <c r="H59" s="1">
        <f>IF(Data!H59&gt;0,Data!H59-4,"")</f>
        <v>0</v>
      </c>
      <c r="I59" s="1">
        <f>IF(Data!I59&gt;0,4-Data!I59,"")</f>
        <v>2</v>
      </c>
      <c r="J59" s="1">
        <f>IF(Data!J59&gt;0,4-Data!J59,"")</f>
        <v>0</v>
      </c>
      <c r="K59" s="1">
        <f>IF(Data!K59&gt;0,Data!K59-4,"")</f>
        <v>2</v>
      </c>
      <c r="L59" s="1">
        <f>IF(Data!L59&gt;0,4-Data!L59,"")</f>
        <v>3</v>
      </c>
      <c r="M59" s="1">
        <f>IF(Data!M59&gt;0,Data!M59-4,"")</f>
        <v>3</v>
      </c>
      <c r="N59" s="1">
        <f>IF(Data!N59&gt;0,Data!N59-4,"")</f>
        <v>3</v>
      </c>
      <c r="O59" s="1">
        <f>IF(Data!O59&gt;0,Data!O59-4,"")</f>
        <v>0</v>
      </c>
      <c r="P59" s="1">
        <f>IF(Data!P59&gt;0,Data!P59-4,"")</f>
        <v>3</v>
      </c>
      <c r="Q59" s="1">
        <f>IF(Data!Q59&gt;0,4-Data!Q59,"")</f>
        <v>2</v>
      </c>
      <c r="R59" s="1">
        <f>IF(Data!R59&gt;0,4-Data!R59,"")</f>
        <v>3</v>
      </c>
      <c r="S59" s="1">
        <f>IF(Data!S59&gt;0,4-Data!S59,"")</f>
        <v>3</v>
      </c>
      <c r="T59" s="1">
        <f>IF(Data!T59&gt;0,Data!T59-4,"")</f>
        <v>3</v>
      </c>
      <c r="U59" s="1">
        <f>IF(Data!U59&gt;0,4-Data!U59,"")</f>
        <v>3</v>
      </c>
      <c r="V59" s="1">
        <f>IF(Data!V59&gt;0,Data!V59-4,"")</f>
        <v>3</v>
      </c>
      <c r="W59" s="1">
        <f>IF(Data!W59&gt;0,4-Data!W59,"")</f>
        <v>3</v>
      </c>
      <c r="X59" s="1">
        <f>IF(Data!X59&gt;0,4-Data!X59,"")</f>
        <v>3</v>
      </c>
      <c r="Y59" s="1">
        <f>IF(Data!Y59&gt;0,4-Data!Y59,"")</f>
        <v>3</v>
      </c>
      <c r="Z59" s="1">
        <f>IF(Data!Z59&gt;0,Data!Z59-4,"")</f>
        <v>1</v>
      </c>
      <c r="AC59" s="7">
        <f t="shared" si="0"/>
        <v>3</v>
      </c>
      <c r="AD59" s="7">
        <f t="shared" si="1"/>
        <v>3</v>
      </c>
      <c r="AE59" s="7">
        <f t="shared" si="2"/>
        <v>2.75</v>
      </c>
      <c r="AF59" s="7">
        <f t="shared" si="3"/>
        <v>1.75</v>
      </c>
      <c r="AG59" s="7">
        <f t="shared" si="4"/>
        <v>2.75</v>
      </c>
      <c r="AH59" s="7">
        <f t="shared" si="5"/>
        <v>0.75</v>
      </c>
    </row>
    <row r="60" spans="1:34" x14ac:dyDescent="0.3">
      <c r="A60" s="1">
        <f>IF(Data!A60&gt;0,Data!A60-4,"")</f>
        <v>2</v>
      </c>
      <c r="B60" s="1">
        <f>IF(Data!B60&gt;0,Data!B60-4,"")</f>
        <v>2</v>
      </c>
      <c r="C60" s="1">
        <f>IF(Data!C60&gt;0,4-Data!C60,"")</f>
        <v>-1</v>
      </c>
      <c r="D60" s="1">
        <f>IF(Data!D60&gt;0,4-Data!D60,"")</f>
        <v>-1</v>
      </c>
      <c r="E60" s="1">
        <f>IF(Data!E60&gt;0,4-Data!E60,"")</f>
        <v>2</v>
      </c>
      <c r="F60" s="1">
        <f>IF(Data!F60&gt;0,Data!F60-4,"")</f>
        <v>2</v>
      </c>
      <c r="G60" s="1">
        <f>IF(Data!G60&gt;0,Data!G60-4,"")</f>
        <v>1</v>
      </c>
      <c r="H60" s="1">
        <f>IF(Data!H60&gt;0,Data!H60-4,"")</f>
        <v>1</v>
      </c>
      <c r="I60" s="1">
        <f>IF(Data!I60&gt;0,4-Data!I60,"")</f>
        <v>2</v>
      </c>
      <c r="J60" s="1">
        <f>IF(Data!J60&gt;0,4-Data!J60,"")</f>
        <v>1</v>
      </c>
      <c r="K60" s="1">
        <f>IF(Data!K60&gt;0,Data!K60-4,"")</f>
        <v>1</v>
      </c>
      <c r="L60" s="1">
        <f>IF(Data!L60&gt;0,4-Data!L60,"")</f>
        <v>1</v>
      </c>
      <c r="M60" s="1">
        <f>IF(Data!M60&gt;0,Data!M60-4,"")</f>
        <v>-1</v>
      </c>
      <c r="N60" s="1">
        <f>IF(Data!N60&gt;0,Data!N60-4,"")</f>
        <v>2</v>
      </c>
      <c r="O60" s="1">
        <f>IF(Data!O60&gt;0,Data!O60-4,"")</f>
        <v>1</v>
      </c>
      <c r="P60" s="1">
        <f>IF(Data!P60&gt;0,Data!P60-4,"")</f>
        <v>2</v>
      </c>
      <c r="Q60" s="1">
        <f>IF(Data!Q60&gt;0,4-Data!Q60,"")</f>
        <v>3</v>
      </c>
      <c r="R60" s="1">
        <f>IF(Data!R60&gt;0,4-Data!R60,"")</f>
        <v>1</v>
      </c>
      <c r="S60" s="1">
        <f>IF(Data!S60&gt;0,4-Data!S60,"")</f>
        <v>2</v>
      </c>
      <c r="T60" s="1">
        <f>IF(Data!T60&gt;0,Data!T60-4,"")</f>
        <v>1</v>
      </c>
      <c r="U60" s="1">
        <f>IF(Data!U60&gt;0,4-Data!U60,"")</f>
        <v>1</v>
      </c>
      <c r="V60" s="1">
        <f>IF(Data!V60&gt;0,Data!V60-4,"")</f>
        <v>2</v>
      </c>
      <c r="W60" s="1">
        <f>IF(Data!W60&gt;0,4-Data!W60,"")</f>
        <v>-1</v>
      </c>
      <c r="X60" s="1">
        <f>IF(Data!X60&gt;0,4-Data!X60,"")</f>
        <v>1</v>
      </c>
      <c r="Y60" s="1">
        <f>IF(Data!Y60&gt;0,4-Data!Y60,"")</f>
        <v>2</v>
      </c>
      <c r="Z60" s="1">
        <f>IF(Data!Z60&gt;0,Data!Z60-4,"")</f>
        <v>2</v>
      </c>
      <c r="AC60" s="7">
        <f t="shared" si="0"/>
        <v>1.6666666666666667</v>
      </c>
      <c r="AD60" s="7">
        <f t="shared" si="1"/>
        <v>0.25</v>
      </c>
      <c r="AE60" s="7">
        <f t="shared" si="2"/>
        <v>1</v>
      </c>
      <c r="AF60" s="7">
        <f t="shared" si="3"/>
        <v>1.75</v>
      </c>
      <c r="AG60" s="7">
        <f t="shared" si="4"/>
        <v>1.5</v>
      </c>
      <c r="AH60" s="7">
        <f t="shared" si="5"/>
        <v>0.75</v>
      </c>
    </row>
    <row r="61" spans="1:34" x14ac:dyDescent="0.3">
      <c r="A61" s="1">
        <f>IF(Data!A61&gt;0,Data!A61-4,"")</f>
        <v>0</v>
      </c>
      <c r="B61" s="1">
        <f>IF(Data!B61&gt;0,Data!B61-4,"")</f>
        <v>-1</v>
      </c>
      <c r="C61" s="1">
        <f>IF(Data!C61&gt;0,4-Data!C61,"")</f>
        <v>0</v>
      </c>
      <c r="D61" s="1">
        <f>IF(Data!D61&gt;0,4-Data!D61,"")</f>
        <v>-1</v>
      </c>
      <c r="E61" s="1">
        <f>IF(Data!E61&gt;0,4-Data!E61,"")</f>
        <v>1</v>
      </c>
      <c r="F61" s="1">
        <f>IF(Data!F61&gt;0,Data!F61-4,"")</f>
        <v>0</v>
      </c>
      <c r="G61" s="1">
        <f>IF(Data!G61&gt;0,Data!G61-4,"")</f>
        <v>2</v>
      </c>
      <c r="H61" s="1">
        <f>IF(Data!H61&gt;0,Data!H61-4,"")</f>
        <v>0</v>
      </c>
      <c r="I61" s="1">
        <f>IF(Data!I61&gt;0,4-Data!I61,"")</f>
        <v>1</v>
      </c>
      <c r="J61" s="1">
        <f>IF(Data!J61&gt;0,4-Data!J61,"")</f>
        <v>2</v>
      </c>
      <c r="K61" s="1">
        <f>IF(Data!K61&gt;0,Data!K61-4,"")</f>
        <v>-1</v>
      </c>
      <c r="L61" s="1">
        <f>IF(Data!L61&gt;0,4-Data!L61,"")</f>
        <v>0</v>
      </c>
      <c r="M61" s="1">
        <f>IF(Data!M61&gt;0,Data!M61-4,"")</f>
        <v>-1</v>
      </c>
      <c r="N61" s="1">
        <f>IF(Data!N61&gt;0,Data!N61-4,"")</f>
        <v>-2</v>
      </c>
      <c r="O61" s="1">
        <f>IF(Data!O61&gt;0,Data!O61-4,"")</f>
        <v>-1</v>
      </c>
      <c r="P61" s="1">
        <f>IF(Data!P61&gt;0,Data!P61-4,"")</f>
        <v>-1</v>
      </c>
      <c r="Q61" s="1">
        <f>IF(Data!Q61&gt;0,4-Data!Q61,"")</f>
        <v>-1</v>
      </c>
      <c r="R61" s="1">
        <f>IF(Data!R61&gt;0,4-Data!R61,"")</f>
        <v>0</v>
      </c>
      <c r="S61" s="1">
        <f>IF(Data!S61&gt;0,4-Data!S61,"")</f>
        <v>0</v>
      </c>
      <c r="T61" s="1">
        <f>IF(Data!T61&gt;0,Data!T61-4,"")</f>
        <v>1</v>
      </c>
      <c r="U61" s="1">
        <f>IF(Data!U61&gt;0,4-Data!U61,"")</f>
        <v>1</v>
      </c>
      <c r="V61" s="1">
        <f>IF(Data!V61&gt;0,Data!V61-4,"")</f>
        <v>1</v>
      </c>
      <c r="W61" s="1">
        <f>IF(Data!W61&gt;0,4-Data!W61,"")</f>
        <v>-1</v>
      </c>
      <c r="X61" s="1">
        <f>IF(Data!X61&gt;0,4-Data!X61,"")</f>
        <v>1</v>
      </c>
      <c r="Y61" s="1">
        <f>IF(Data!Y61&gt;0,4-Data!Y61,"")</f>
        <v>0</v>
      </c>
      <c r="Z61" s="1">
        <f>IF(Data!Z61&gt;0,Data!Z61-4,"")</f>
        <v>0</v>
      </c>
      <c r="AC61" s="7">
        <f t="shared" si="0"/>
        <v>-0.33333333333333331</v>
      </c>
      <c r="AD61" s="7">
        <f t="shared" si="1"/>
        <v>-0.5</v>
      </c>
      <c r="AE61" s="7">
        <f t="shared" si="2"/>
        <v>0.5</v>
      </c>
      <c r="AF61" s="7">
        <f t="shared" si="3"/>
        <v>-0.5</v>
      </c>
      <c r="AG61" s="7">
        <f t="shared" si="4"/>
        <v>0.75</v>
      </c>
      <c r="AH61" s="7">
        <f t="shared" si="5"/>
        <v>0.25</v>
      </c>
    </row>
    <row r="62" spans="1:34" x14ac:dyDescent="0.3">
      <c r="A62" s="1">
        <f>IF(Data!A62&gt;0,Data!A62-4,"")</f>
        <v>3</v>
      </c>
      <c r="B62" s="1">
        <f>IF(Data!B62&gt;0,Data!B62-4,"")</f>
        <v>3</v>
      </c>
      <c r="C62" s="1">
        <f>IF(Data!C62&gt;0,4-Data!C62,"")</f>
        <v>3</v>
      </c>
      <c r="D62" s="1">
        <f>IF(Data!D62&gt;0,4-Data!D62,"")</f>
        <v>3</v>
      </c>
      <c r="E62" s="1">
        <f>IF(Data!E62&gt;0,4-Data!E62,"")</f>
        <v>3</v>
      </c>
      <c r="F62" s="1">
        <f>IF(Data!F62&gt;0,Data!F62-4,"")</f>
        <v>3</v>
      </c>
      <c r="G62" s="1">
        <f>IF(Data!G62&gt;0,Data!G62-4,"")</f>
        <v>3</v>
      </c>
      <c r="H62" s="1">
        <f>IF(Data!H62&gt;0,Data!H62-4,"")</f>
        <v>0</v>
      </c>
      <c r="I62" s="1">
        <f>IF(Data!I62&gt;0,4-Data!I62,"")</f>
        <v>3</v>
      </c>
      <c r="J62" s="1">
        <f>IF(Data!J62&gt;0,4-Data!J62,"")</f>
        <v>3</v>
      </c>
      <c r="K62" s="1">
        <f>IF(Data!K62&gt;0,Data!K62-4,"")</f>
        <v>3</v>
      </c>
      <c r="L62" s="1">
        <f>IF(Data!L62&gt;0,4-Data!L62,"")</f>
        <v>3</v>
      </c>
      <c r="M62" s="1">
        <f>IF(Data!M62&gt;0,Data!M62-4,"")</f>
        <v>3</v>
      </c>
      <c r="N62" s="1">
        <f>IF(Data!N62&gt;0,Data!N62-4,"")</f>
        <v>3</v>
      </c>
      <c r="O62" s="1">
        <f>IF(Data!O62&gt;0,Data!O62-4,"")</f>
        <v>0</v>
      </c>
      <c r="P62" s="1">
        <f>IF(Data!P62&gt;0,Data!P62-4,"")</f>
        <v>3</v>
      </c>
      <c r="Q62" s="1">
        <f>IF(Data!Q62&gt;0,4-Data!Q62,"")</f>
        <v>3</v>
      </c>
      <c r="R62" s="1">
        <f>IF(Data!R62&gt;0,4-Data!R62,"")</f>
        <v>3</v>
      </c>
      <c r="S62" s="1">
        <f>IF(Data!S62&gt;0,4-Data!S62,"")</f>
        <v>3</v>
      </c>
      <c r="T62" s="1">
        <f>IF(Data!T62&gt;0,Data!T62-4,"")</f>
        <v>3</v>
      </c>
      <c r="U62" s="1">
        <f>IF(Data!U62&gt;0,4-Data!U62,"")</f>
        <v>3</v>
      </c>
      <c r="V62" s="1">
        <f>IF(Data!V62&gt;0,Data!V62-4,"")</f>
        <v>3</v>
      </c>
      <c r="W62" s="1">
        <f>IF(Data!W62&gt;0,4-Data!W62,"")</f>
        <v>3</v>
      </c>
      <c r="X62" s="1">
        <f>IF(Data!X62&gt;0,4-Data!X62,"")</f>
        <v>3</v>
      </c>
      <c r="Y62" s="1">
        <f>IF(Data!Y62&gt;0,4-Data!Y62,"")</f>
        <v>3</v>
      </c>
      <c r="Z62" s="1">
        <f>IF(Data!Z62&gt;0,Data!Z62-4,"")</f>
        <v>0</v>
      </c>
      <c r="AC62" s="7">
        <f t="shared" si="0"/>
        <v>3</v>
      </c>
      <c r="AD62" s="7">
        <f t="shared" si="1"/>
        <v>3</v>
      </c>
      <c r="AE62" s="7">
        <f t="shared" si="2"/>
        <v>3</v>
      </c>
      <c r="AF62" s="7">
        <f t="shared" si="3"/>
        <v>2.25</v>
      </c>
      <c r="AG62" s="7">
        <f t="shared" si="4"/>
        <v>3</v>
      </c>
      <c r="AH62" s="7">
        <f t="shared" si="5"/>
        <v>1.5</v>
      </c>
    </row>
    <row r="63" spans="1:34" x14ac:dyDescent="0.3">
      <c r="A63" s="1">
        <f>IF(Data!A63&gt;0,Data!A63-4,"")</f>
        <v>3</v>
      </c>
      <c r="B63" s="1">
        <f>IF(Data!B63&gt;0,Data!B63-4,"")</f>
        <v>3</v>
      </c>
      <c r="C63" s="1">
        <f>IF(Data!C63&gt;0,4-Data!C63,"")</f>
        <v>1</v>
      </c>
      <c r="D63" s="1">
        <f>IF(Data!D63&gt;0,4-Data!D63,"")</f>
        <v>1</v>
      </c>
      <c r="E63" s="1">
        <f>IF(Data!E63&gt;0,4-Data!E63,"")</f>
        <v>3</v>
      </c>
      <c r="F63" s="1">
        <f>IF(Data!F63&gt;0,Data!F63-4,"")</f>
        <v>2</v>
      </c>
      <c r="G63" s="1">
        <f>IF(Data!G63&gt;0,Data!G63-4,"")</f>
        <v>2</v>
      </c>
      <c r="H63" s="1">
        <f>IF(Data!H63&gt;0,Data!H63-4,"")</f>
        <v>1</v>
      </c>
      <c r="I63" s="1">
        <f>IF(Data!I63&gt;0,4-Data!I63,"")</f>
        <v>3</v>
      </c>
      <c r="J63" s="1">
        <f>IF(Data!J63&gt;0,4-Data!J63,"")</f>
        <v>2</v>
      </c>
      <c r="K63" s="1">
        <f>IF(Data!K63&gt;0,Data!K63-4,"")</f>
        <v>2</v>
      </c>
      <c r="L63" s="1">
        <f>IF(Data!L63&gt;0,4-Data!L63,"")</f>
        <v>3</v>
      </c>
      <c r="M63" s="1">
        <f>IF(Data!M63&gt;0,Data!M63-4,"")</f>
        <v>2</v>
      </c>
      <c r="N63" s="1">
        <f>IF(Data!N63&gt;0,Data!N63-4,"")</f>
        <v>3</v>
      </c>
      <c r="O63" s="1">
        <f>IF(Data!O63&gt;0,Data!O63-4,"")</f>
        <v>2</v>
      </c>
      <c r="P63" s="1">
        <f>IF(Data!P63&gt;0,Data!P63-4,"")</f>
        <v>3</v>
      </c>
      <c r="Q63" s="1">
        <f>IF(Data!Q63&gt;0,4-Data!Q63,"")</f>
        <v>2</v>
      </c>
      <c r="R63" s="1">
        <f>IF(Data!R63&gt;0,4-Data!R63,"")</f>
        <v>3</v>
      </c>
      <c r="S63" s="1">
        <f>IF(Data!S63&gt;0,4-Data!S63,"")</f>
        <v>3</v>
      </c>
      <c r="T63" s="1">
        <f>IF(Data!T63&gt;0,Data!T63-4,"")</f>
        <v>3</v>
      </c>
      <c r="U63" s="1">
        <f>IF(Data!U63&gt;0,4-Data!U63,"")</f>
        <v>2</v>
      </c>
      <c r="V63" s="1">
        <f>IF(Data!V63&gt;0,Data!V63-4,"")</f>
        <v>3</v>
      </c>
      <c r="W63" s="1">
        <f>IF(Data!W63&gt;0,4-Data!W63,"")</f>
        <v>3</v>
      </c>
      <c r="X63" s="1">
        <f>IF(Data!X63&gt;0,4-Data!X63,"")</f>
        <v>3</v>
      </c>
      <c r="Y63" s="1">
        <f>IF(Data!Y63&gt;0,4-Data!Y63,"")</f>
        <v>1</v>
      </c>
      <c r="Z63" s="1">
        <f>IF(Data!Z63&gt;0,Data!Z63-4,"")</f>
        <v>2</v>
      </c>
      <c r="AC63" s="7">
        <f t="shared" si="0"/>
        <v>2.6666666666666665</v>
      </c>
      <c r="AD63" s="7">
        <f t="shared" si="1"/>
        <v>2</v>
      </c>
      <c r="AE63" s="7">
        <f t="shared" si="2"/>
        <v>3</v>
      </c>
      <c r="AF63" s="7">
        <f t="shared" si="3"/>
        <v>2</v>
      </c>
      <c r="AG63" s="7">
        <f t="shared" si="4"/>
        <v>2.5</v>
      </c>
      <c r="AH63" s="7">
        <f t="shared" si="5"/>
        <v>1.75</v>
      </c>
    </row>
    <row r="64" spans="1:34" x14ac:dyDescent="0.3">
      <c r="A64" s="1">
        <f>IF(Data!A64&gt;0,Data!A64-4,"")</f>
        <v>2</v>
      </c>
      <c r="B64" s="1">
        <f>IF(Data!B64&gt;0,Data!B64-4,"")</f>
        <v>2</v>
      </c>
      <c r="C64" s="1">
        <f>IF(Data!C64&gt;0,4-Data!C64,"")</f>
        <v>1</v>
      </c>
      <c r="D64" s="1">
        <f>IF(Data!D64&gt;0,4-Data!D64,"")</f>
        <v>3</v>
      </c>
      <c r="E64" s="1">
        <f>IF(Data!E64&gt;0,4-Data!E64,"")</f>
        <v>3</v>
      </c>
      <c r="F64" s="1">
        <f>IF(Data!F64&gt;0,Data!F64-4,"")</f>
        <v>2</v>
      </c>
      <c r="G64" s="1">
        <f>IF(Data!G64&gt;0,Data!G64-4,"")</f>
        <v>3</v>
      </c>
      <c r="H64" s="1">
        <f>IF(Data!H64&gt;0,Data!H64-4,"")</f>
        <v>1</v>
      </c>
      <c r="I64" s="1">
        <f>IF(Data!I64&gt;0,4-Data!I64,"")</f>
        <v>2</v>
      </c>
      <c r="J64" s="1">
        <f>IF(Data!J64&gt;0,4-Data!J64,"")</f>
        <v>1</v>
      </c>
      <c r="K64" s="1">
        <f>IF(Data!K64&gt;0,Data!K64-4,"")</f>
        <v>2</v>
      </c>
      <c r="L64" s="1">
        <f>IF(Data!L64&gt;0,4-Data!L64,"")</f>
        <v>3</v>
      </c>
      <c r="M64" s="1">
        <f>IF(Data!M64&gt;0,Data!M64-4,"")</f>
        <v>3</v>
      </c>
      <c r="N64" s="1">
        <f>IF(Data!N64&gt;0,Data!N64-4,"")</f>
        <v>3</v>
      </c>
      <c r="O64" s="1">
        <f>IF(Data!O64&gt;0,Data!O64-4,"")</f>
        <v>-3</v>
      </c>
      <c r="P64" s="1">
        <f>IF(Data!P64&gt;0,Data!P64-4,"")</f>
        <v>3</v>
      </c>
      <c r="Q64" s="1">
        <f>IF(Data!Q64&gt;0,4-Data!Q64,"")</f>
        <v>3</v>
      </c>
      <c r="R64" s="1">
        <f>IF(Data!R64&gt;0,4-Data!R64,"")</f>
        <v>3</v>
      </c>
      <c r="S64" s="1">
        <f>IF(Data!S64&gt;0,4-Data!S64,"")</f>
        <v>3</v>
      </c>
      <c r="T64" s="1">
        <f>IF(Data!T64&gt;0,Data!T64-4,"")</f>
        <v>3</v>
      </c>
      <c r="U64" s="1">
        <f>IF(Data!U64&gt;0,4-Data!U64,"")</f>
        <v>3</v>
      </c>
      <c r="V64" s="1">
        <f>IF(Data!V64&gt;0,Data!V64-4,"")</f>
        <v>3</v>
      </c>
      <c r="W64" s="1">
        <f>IF(Data!W64&gt;0,4-Data!W64,"")</f>
        <v>3</v>
      </c>
      <c r="X64" s="1">
        <f>IF(Data!X64&gt;0,4-Data!X64,"")</f>
        <v>2</v>
      </c>
      <c r="Y64" s="1">
        <f>IF(Data!Y64&gt;0,4-Data!Y64,"")</f>
        <v>2</v>
      </c>
      <c r="Z64" s="1">
        <f>IF(Data!Z64&gt;0,Data!Z64-4,"")</f>
        <v>-2</v>
      </c>
      <c r="AC64" s="7">
        <f t="shared" si="0"/>
        <v>2.5</v>
      </c>
      <c r="AD64" s="7">
        <f t="shared" si="1"/>
        <v>2.75</v>
      </c>
      <c r="AE64" s="7">
        <f t="shared" si="2"/>
        <v>2.75</v>
      </c>
      <c r="AF64" s="7">
        <f t="shared" si="3"/>
        <v>2.25</v>
      </c>
      <c r="AG64" s="7">
        <f t="shared" si="4"/>
        <v>2.75</v>
      </c>
      <c r="AH64" s="7">
        <f t="shared" si="5"/>
        <v>-0.75</v>
      </c>
    </row>
    <row r="65" spans="1:34" x14ac:dyDescent="0.3">
      <c r="A65" s="1">
        <f>IF(Data!A65&gt;0,Data!A65-4,"")</f>
        <v>3</v>
      </c>
      <c r="B65" s="1">
        <f>IF(Data!B65&gt;0,Data!B65-4,"")</f>
        <v>3</v>
      </c>
      <c r="C65" s="1">
        <f>IF(Data!C65&gt;0,4-Data!C65,"")</f>
        <v>0</v>
      </c>
      <c r="D65" s="1">
        <f>IF(Data!D65&gt;0,4-Data!D65,"")</f>
        <v>3</v>
      </c>
      <c r="E65" s="1">
        <f>IF(Data!E65&gt;0,4-Data!E65,"")</f>
        <v>3</v>
      </c>
      <c r="F65" s="1">
        <f>IF(Data!F65&gt;0,Data!F65-4,"")</f>
        <v>1</v>
      </c>
      <c r="G65" s="1">
        <f>IF(Data!G65&gt;0,Data!G65-4,"")</f>
        <v>0</v>
      </c>
      <c r="H65" s="1">
        <f>IF(Data!H65&gt;0,Data!H65-4,"")</f>
        <v>0</v>
      </c>
      <c r="I65" s="1">
        <f>IF(Data!I65&gt;0,4-Data!I65,"")</f>
        <v>1</v>
      </c>
      <c r="J65" s="1">
        <f>IF(Data!J65&gt;0,4-Data!J65,"")</f>
        <v>0</v>
      </c>
      <c r="K65" s="1">
        <f>IF(Data!K65&gt;0,Data!K65-4,"")</f>
        <v>2</v>
      </c>
      <c r="L65" s="1">
        <f>IF(Data!L65&gt;0,4-Data!L65,"")</f>
        <v>3</v>
      </c>
      <c r="M65" s="1">
        <f>IF(Data!M65&gt;0,Data!M65-4,"")</f>
        <v>3</v>
      </c>
      <c r="N65" s="1">
        <f>IF(Data!N65&gt;0,Data!N65-4,"")</f>
        <v>3</v>
      </c>
      <c r="O65" s="1">
        <f>IF(Data!O65&gt;0,Data!O65-4,"")</f>
        <v>0</v>
      </c>
      <c r="P65" s="1">
        <f>IF(Data!P65&gt;0,Data!P65-4,"")</f>
        <v>3</v>
      </c>
      <c r="Q65" s="1">
        <f>IF(Data!Q65&gt;0,4-Data!Q65,"")</f>
        <v>1</v>
      </c>
      <c r="R65" s="1">
        <f>IF(Data!R65&gt;0,4-Data!R65,"")</f>
        <v>0</v>
      </c>
      <c r="S65" s="1">
        <f>IF(Data!S65&gt;0,4-Data!S65,"")</f>
        <v>3</v>
      </c>
      <c r="T65" s="1">
        <f>IF(Data!T65&gt;0,Data!T65-4,"")</f>
        <v>3</v>
      </c>
      <c r="U65" s="1">
        <f>IF(Data!U65&gt;0,4-Data!U65,"")</f>
        <v>3</v>
      </c>
      <c r="V65" s="1">
        <f>IF(Data!V65&gt;0,Data!V65-4,"")</f>
        <v>3</v>
      </c>
      <c r="W65" s="1">
        <f>IF(Data!W65&gt;0,4-Data!W65,"")</f>
        <v>0</v>
      </c>
      <c r="X65" s="1">
        <f>IF(Data!X65&gt;0,4-Data!X65,"")</f>
        <v>0</v>
      </c>
      <c r="Y65" s="1">
        <f>IF(Data!Y65&gt;0,4-Data!Y65,"")</f>
        <v>1</v>
      </c>
      <c r="Z65" s="1">
        <f>IF(Data!Z65&gt;0,Data!Z65-4,"")</f>
        <v>1</v>
      </c>
      <c r="AC65" s="7">
        <f t="shared" si="0"/>
        <v>2.1666666666666665</v>
      </c>
      <c r="AD65" s="7">
        <f t="shared" si="1"/>
        <v>3</v>
      </c>
      <c r="AE65" s="7">
        <f t="shared" si="2"/>
        <v>1.75</v>
      </c>
      <c r="AF65" s="7">
        <f t="shared" si="3"/>
        <v>1.5</v>
      </c>
      <c r="AG65" s="7">
        <f t="shared" si="4"/>
        <v>1</v>
      </c>
      <c r="AH65" s="7">
        <f t="shared" si="5"/>
        <v>0.25</v>
      </c>
    </row>
    <row r="66" spans="1:34" x14ac:dyDescent="0.3">
      <c r="A66" s="1">
        <f>IF(Data!A66&gt;0,Data!A66-4,"")</f>
        <v>2</v>
      </c>
      <c r="B66" s="1">
        <f>IF(Data!B66&gt;0,Data!B66-4,"")</f>
        <v>2</v>
      </c>
      <c r="C66" s="1">
        <f>IF(Data!C66&gt;0,4-Data!C66,"")</f>
        <v>-1</v>
      </c>
      <c r="D66" s="1">
        <f>IF(Data!D66&gt;0,4-Data!D66,"")</f>
        <v>-1</v>
      </c>
      <c r="E66" s="1">
        <f>IF(Data!E66&gt;0,4-Data!E66,"")</f>
        <v>-1</v>
      </c>
      <c r="F66" s="1">
        <f>IF(Data!F66&gt;0,Data!F66-4,"")</f>
        <v>1</v>
      </c>
      <c r="G66" s="1">
        <f>IF(Data!G66&gt;0,Data!G66-4,"")</f>
        <v>1</v>
      </c>
      <c r="H66" s="1">
        <f>IF(Data!H66&gt;0,Data!H66-4,"")</f>
        <v>-1</v>
      </c>
      <c r="I66" s="1">
        <f>IF(Data!I66&gt;0,4-Data!I66,"")</f>
        <v>0</v>
      </c>
      <c r="J66" s="1">
        <f>IF(Data!J66&gt;0,4-Data!J66,"")</f>
        <v>-1</v>
      </c>
      <c r="K66" s="1">
        <f>IF(Data!K66&gt;0,Data!K66-4,"")</f>
        <v>1</v>
      </c>
      <c r="L66" s="1">
        <f>IF(Data!L66&gt;0,4-Data!L66,"")</f>
        <v>-1</v>
      </c>
      <c r="M66" s="1">
        <f>IF(Data!M66&gt;0,Data!M66-4,"")</f>
        <v>1</v>
      </c>
      <c r="N66" s="1">
        <f>IF(Data!N66&gt;0,Data!N66-4,"")</f>
        <v>1</v>
      </c>
      <c r="O66" s="1">
        <f>IF(Data!O66&gt;0,Data!O66-4,"")</f>
        <v>1</v>
      </c>
      <c r="P66" s="1">
        <f>IF(Data!P66&gt;0,Data!P66-4,"")</f>
        <v>1</v>
      </c>
      <c r="Q66" s="1">
        <f>IF(Data!Q66&gt;0,4-Data!Q66,"")</f>
        <v>-2</v>
      </c>
      <c r="R66" s="1">
        <f>IF(Data!R66&gt;0,4-Data!R66,"")</f>
        <v>-1</v>
      </c>
      <c r="S66" s="1">
        <f>IF(Data!S66&gt;0,4-Data!S66,"")</f>
        <v>0</v>
      </c>
      <c r="T66" s="1">
        <f>IF(Data!T66&gt;0,Data!T66-4,"")</f>
        <v>1</v>
      </c>
      <c r="U66" s="1">
        <f>IF(Data!U66&gt;0,4-Data!U66,"")</f>
        <v>0</v>
      </c>
      <c r="V66" s="1">
        <f>IF(Data!V66&gt;0,Data!V66-4,"")</f>
        <v>1</v>
      </c>
      <c r="W66" s="1">
        <f>IF(Data!W66&gt;0,4-Data!W66,"")</f>
        <v>0</v>
      </c>
      <c r="X66" s="1">
        <f>IF(Data!X66&gt;0,4-Data!X66,"")</f>
        <v>-1</v>
      </c>
      <c r="Y66" s="1">
        <f>IF(Data!Y66&gt;0,4-Data!Y66,"")</f>
        <v>-1</v>
      </c>
      <c r="Z66" s="1">
        <f>IF(Data!Z66&gt;0,Data!Z66-4,"")</f>
        <v>0</v>
      </c>
      <c r="AC66" s="7">
        <f t="shared" si="0"/>
        <v>0.16666666666666666</v>
      </c>
      <c r="AD66" s="7">
        <f t="shared" si="1"/>
        <v>0.5</v>
      </c>
      <c r="AE66" s="7">
        <f t="shared" si="2"/>
        <v>0.5</v>
      </c>
      <c r="AF66" s="7">
        <f t="shared" si="3"/>
        <v>-0.5</v>
      </c>
      <c r="AG66" s="7">
        <f t="shared" si="4"/>
        <v>0</v>
      </c>
      <c r="AH66" s="7">
        <f t="shared" si="5"/>
        <v>-0.25</v>
      </c>
    </row>
    <row r="67" spans="1:34" x14ac:dyDescent="0.3">
      <c r="A67" s="1">
        <f>IF(Data!A67&gt;0,Data!A67-4,"")</f>
        <v>2</v>
      </c>
      <c r="B67" s="1">
        <f>IF(Data!B67&gt;0,Data!B67-4,"")</f>
        <v>2</v>
      </c>
      <c r="C67" s="1">
        <f>IF(Data!C67&gt;0,4-Data!C67,"")</f>
        <v>2</v>
      </c>
      <c r="D67" s="1">
        <f>IF(Data!D67&gt;0,4-Data!D67,"")</f>
        <v>3</v>
      </c>
      <c r="E67" s="1">
        <f>IF(Data!E67&gt;0,4-Data!E67,"")</f>
        <v>3</v>
      </c>
      <c r="F67" s="1">
        <f>IF(Data!F67&gt;0,Data!F67-4,"")</f>
        <v>1</v>
      </c>
      <c r="G67" s="1">
        <f>IF(Data!G67&gt;0,Data!G67-4,"")</f>
        <v>2</v>
      </c>
      <c r="H67" s="1">
        <f>IF(Data!H67&gt;0,Data!H67-4,"")</f>
        <v>2</v>
      </c>
      <c r="I67" s="1">
        <f>IF(Data!I67&gt;0,4-Data!I67,"")</f>
        <v>3</v>
      </c>
      <c r="J67" s="1">
        <f>IF(Data!J67&gt;0,4-Data!J67,"")</f>
        <v>3</v>
      </c>
      <c r="K67" s="1">
        <f>IF(Data!K67&gt;0,Data!K67-4,"")</f>
        <v>1</v>
      </c>
      <c r="L67" s="1">
        <f>IF(Data!L67&gt;0,4-Data!L67,"")</f>
        <v>1</v>
      </c>
      <c r="M67" s="1">
        <f>IF(Data!M67&gt;0,Data!M67-4,"")</f>
        <v>2</v>
      </c>
      <c r="N67" s="1">
        <f>IF(Data!N67&gt;0,Data!N67-4,"")</f>
        <v>2</v>
      </c>
      <c r="O67" s="1">
        <f>IF(Data!O67&gt;0,Data!O67-4,"")</f>
        <v>3</v>
      </c>
      <c r="P67" s="1">
        <f>IF(Data!P67&gt;0,Data!P67-4,"")</f>
        <v>2</v>
      </c>
      <c r="Q67" s="1">
        <f>IF(Data!Q67&gt;0,4-Data!Q67,"")</f>
        <v>2</v>
      </c>
      <c r="R67" s="1">
        <f>IF(Data!R67&gt;0,4-Data!R67,"")</f>
        <v>2</v>
      </c>
      <c r="S67" s="1">
        <f>IF(Data!S67&gt;0,4-Data!S67,"")</f>
        <v>3</v>
      </c>
      <c r="T67" s="1">
        <f>IF(Data!T67&gt;0,Data!T67-4,"")</f>
        <v>2</v>
      </c>
      <c r="U67" s="1">
        <f>IF(Data!U67&gt;0,4-Data!U67,"")</f>
        <v>1</v>
      </c>
      <c r="V67" s="1">
        <f>IF(Data!V67&gt;0,Data!V67-4,"")</f>
        <v>3</v>
      </c>
      <c r="W67" s="1">
        <f>IF(Data!W67&gt;0,4-Data!W67,"")</f>
        <v>2</v>
      </c>
      <c r="X67" s="1">
        <f>IF(Data!X67&gt;0,4-Data!X67,"")</f>
        <v>1</v>
      </c>
      <c r="Y67" s="1">
        <f>IF(Data!Y67&gt;0,4-Data!Y67,"")</f>
        <v>1</v>
      </c>
      <c r="Z67" s="1">
        <f>IF(Data!Z67&gt;0,Data!Z67-4,"")</f>
        <v>3</v>
      </c>
      <c r="AC67" s="7">
        <f t="shared" si="0"/>
        <v>1.5</v>
      </c>
      <c r="AD67" s="7">
        <f t="shared" si="1"/>
        <v>2</v>
      </c>
      <c r="AE67" s="7">
        <f t="shared" si="2"/>
        <v>2.5</v>
      </c>
      <c r="AF67" s="7">
        <f t="shared" si="3"/>
        <v>2</v>
      </c>
      <c r="AG67" s="7">
        <f t="shared" si="4"/>
        <v>2</v>
      </c>
      <c r="AH67" s="7">
        <f t="shared" si="5"/>
        <v>2.75</v>
      </c>
    </row>
    <row r="68" spans="1:34" x14ac:dyDescent="0.3">
      <c r="A68" s="1">
        <f>IF(Data!A68&gt;0,Data!A68-4,"")</f>
        <v>2</v>
      </c>
      <c r="B68" s="1">
        <f>IF(Data!B68&gt;0,Data!B68-4,"")</f>
        <v>3</v>
      </c>
      <c r="C68" s="1">
        <f>IF(Data!C68&gt;0,4-Data!C68,"")</f>
        <v>0</v>
      </c>
      <c r="D68" s="1">
        <f>IF(Data!D68&gt;0,4-Data!D68,"")</f>
        <v>3</v>
      </c>
      <c r="E68" s="1">
        <f>IF(Data!E68&gt;0,4-Data!E68,"")</f>
        <v>0</v>
      </c>
      <c r="F68" s="1">
        <f>IF(Data!F68&gt;0,Data!F68-4,"")</f>
        <v>2</v>
      </c>
      <c r="G68" s="1">
        <f>IF(Data!G68&gt;0,Data!G68-4,"")</f>
        <v>2</v>
      </c>
      <c r="H68" s="1">
        <f>IF(Data!H68&gt;0,Data!H68-4,"")</f>
        <v>3</v>
      </c>
      <c r="I68" s="1">
        <f>IF(Data!I68&gt;0,4-Data!I68,"")</f>
        <v>0</v>
      </c>
      <c r="J68" s="1">
        <f>IF(Data!J68&gt;0,4-Data!J68,"")</f>
        <v>0</v>
      </c>
      <c r="K68" s="1">
        <f>IF(Data!K68&gt;0,Data!K68-4,"")</f>
        <v>2</v>
      </c>
      <c r="L68" s="1">
        <f>IF(Data!L68&gt;0,4-Data!L68,"")</f>
        <v>3</v>
      </c>
      <c r="M68" s="1">
        <f>IF(Data!M68&gt;0,Data!M68-4,"")</f>
        <v>3</v>
      </c>
      <c r="N68" s="1">
        <f>IF(Data!N68&gt;0,Data!N68-4,"")</f>
        <v>3</v>
      </c>
      <c r="O68" s="1">
        <f>IF(Data!O68&gt;0,Data!O68-4,"")</f>
        <v>0</v>
      </c>
      <c r="P68" s="1">
        <f>IF(Data!P68&gt;0,Data!P68-4,"")</f>
        <v>3</v>
      </c>
      <c r="Q68" s="1">
        <f>IF(Data!Q68&gt;0,4-Data!Q68,"")</f>
        <v>1</v>
      </c>
      <c r="R68" s="1">
        <f>IF(Data!R68&gt;0,4-Data!R68,"")</f>
        <v>0</v>
      </c>
      <c r="S68" s="1">
        <f>IF(Data!S68&gt;0,4-Data!S68,"")</f>
        <v>3</v>
      </c>
      <c r="T68" s="1">
        <f>IF(Data!T68&gt;0,Data!T68-4,"")</f>
        <v>3</v>
      </c>
      <c r="U68" s="1">
        <f>IF(Data!U68&gt;0,4-Data!U68,"")</f>
        <v>3</v>
      </c>
      <c r="V68" s="1">
        <f>IF(Data!V68&gt;0,Data!V68-4,"")</f>
        <v>3</v>
      </c>
      <c r="W68" s="1">
        <f>IF(Data!W68&gt;0,4-Data!W68,"")</f>
        <v>3</v>
      </c>
      <c r="X68" s="1">
        <f>IF(Data!X68&gt;0,4-Data!X68,"")</f>
        <v>1</v>
      </c>
      <c r="Y68" s="1">
        <f>IF(Data!Y68&gt;0,4-Data!Y68,"")</f>
        <v>3</v>
      </c>
      <c r="Z68" s="1">
        <f>IF(Data!Z68&gt;0,Data!Z68-4,"")</f>
        <v>1</v>
      </c>
      <c r="AC68" s="7">
        <f t="shared" si="0"/>
        <v>2.5</v>
      </c>
      <c r="AD68" s="7">
        <f t="shared" si="1"/>
        <v>3</v>
      </c>
      <c r="AE68" s="7">
        <f t="shared" si="2"/>
        <v>2.25</v>
      </c>
      <c r="AF68" s="7">
        <f t="shared" si="3"/>
        <v>2.25</v>
      </c>
      <c r="AG68" s="7">
        <f t="shared" si="4"/>
        <v>1</v>
      </c>
      <c r="AH68" s="7">
        <f t="shared" si="5"/>
        <v>0.25</v>
      </c>
    </row>
    <row r="69" spans="1:34" x14ac:dyDescent="0.3">
      <c r="A69" s="1">
        <f>IF(Data!A69&gt;0,Data!A69-4,"")</f>
        <v>2</v>
      </c>
      <c r="B69" s="1">
        <f>IF(Data!B69&gt;0,Data!B69-4,"")</f>
        <v>2</v>
      </c>
      <c r="C69" s="1">
        <f>IF(Data!C69&gt;0,4-Data!C69,"")</f>
        <v>1</v>
      </c>
      <c r="D69" s="1">
        <f>IF(Data!D69&gt;0,4-Data!D69,"")</f>
        <v>1</v>
      </c>
      <c r="E69" s="1">
        <f>IF(Data!E69&gt;0,4-Data!E69,"")</f>
        <v>1</v>
      </c>
      <c r="F69" s="1">
        <f>IF(Data!F69&gt;0,Data!F69-4,"")</f>
        <v>2</v>
      </c>
      <c r="G69" s="1">
        <f>IF(Data!G69&gt;0,Data!G69-4,"")</f>
        <v>2</v>
      </c>
      <c r="H69" s="1">
        <f>IF(Data!H69&gt;0,Data!H69-4,"")</f>
        <v>1</v>
      </c>
      <c r="I69" s="1">
        <f>IF(Data!I69&gt;0,4-Data!I69,"")</f>
        <v>2</v>
      </c>
      <c r="J69" s="1">
        <f>IF(Data!J69&gt;0,4-Data!J69,"")</f>
        <v>0</v>
      </c>
      <c r="K69" s="1">
        <f>IF(Data!K69&gt;0,Data!K69-4,"")</f>
        <v>0</v>
      </c>
      <c r="L69" s="1">
        <f>IF(Data!L69&gt;0,4-Data!L69,"")</f>
        <v>2</v>
      </c>
      <c r="M69" s="1">
        <f>IF(Data!M69&gt;0,Data!M69-4,"")</f>
        <v>2</v>
      </c>
      <c r="N69" s="1">
        <f>IF(Data!N69&gt;0,Data!N69-4,"")</f>
        <v>0</v>
      </c>
      <c r="O69" s="1">
        <f>IF(Data!O69&gt;0,Data!O69-4,"")</f>
        <v>1</v>
      </c>
      <c r="P69" s="1">
        <f>IF(Data!P69&gt;0,Data!P69-4,"")</f>
        <v>1</v>
      </c>
      <c r="Q69" s="1">
        <f>IF(Data!Q69&gt;0,4-Data!Q69,"")</f>
        <v>2</v>
      </c>
      <c r="R69" s="1">
        <f>IF(Data!R69&gt;0,4-Data!R69,"")</f>
        <v>1</v>
      </c>
      <c r="S69" s="1">
        <f>IF(Data!S69&gt;0,4-Data!S69,"")</f>
        <v>1</v>
      </c>
      <c r="T69" s="1">
        <f>IF(Data!T69&gt;0,Data!T69-4,"")</f>
        <v>2</v>
      </c>
      <c r="U69" s="1">
        <f>IF(Data!U69&gt;0,4-Data!U69,"")</f>
        <v>2</v>
      </c>
      <c r="V69" s="1">
        <f>IF(Data!V69&gt;0,Data!V69-4,"")</f>
        <v>2</v>
      </c>
      <c r="W69" s="1">
        <f>IF(Data!W69&gt;0,4-Data!W69,"")</f>
        <v>1</v>
      </c>
      <c r="X69" s="1">
        <f>IF(Data!X69&gt;0,4-Data!X69,"")</f>
        <v>1</v>
      </c>
      <c r="Y69" s="1">
        <f>IF(Data!Y69&gt;0,4-Data!Y69,"")</f>
        <v>1</v>
      </c>
      <c r="Z69" s="1">
        <f>IF(Data!Z69&gt;0,Data!Z69-4,"")</f>
        <v>0</v>
      </c>
      <c r="AC69" s="7">
        <f t="shared" ref="AC69:AC132" si="6">IF(COUNT(A69,L69,N69,P69,X69,Y69)&gt;0,AVERAGE(A69,L69,N69,P69,X69,Y69),"")</f>
        <v>1.1666666666666667</v>
      </c>
      <c r="AD69" s="7">
        <f t="shared" ref="AD69:AD132" si="7">IF(COUNT(B69,D69,M69,U69)&gt;0,AVERAGE(B69,D69,M69,U69),"")</f>
        <v>1.75</v>
      </c>
      <c r="AE69" s="7">
        <f t="shared" ref="AE69:AE132" si="8">IF(COUNT(I69,T69,V69,W69)&gt;0,AVERAGE(I69,T69,V69,W69),"")</f>
        <v>1.75</v>
      </c>
      <c r="AF69" s="7">
        <f t="shared" ref="AF69:AF132" si="9">IF(COUNT(H69,K69,Q69,S69)&gt;0,AVERAGE(H69,K69,Q69,S69),"")</f>
        <v>1</v>
      </c>
      <c r="AG69" s="7">
        <f t="shared" ref="AG69:AG132" si="10">IF(COUNT(E69,F69,G69,R69)&gt;0,AVERAGE(E69,F69,G69,R69),"")</f>
        <v>1.5</v>
      </c>
      <c r="AH69" s="7">
        <f t="shared" ref="AH69:AH132" si="11">IF(COUNT(C69,J69,O69,Z69)&gt;0,AVERAGE(C69,J69,O69,Z69),"")</f>
        <v>0.5</v>
      </c>
    </row>
    <row r="70" spans="1:34" x14ac:dyDescent="0.3">
      <c r="A70" s="1">
        <f>IF(Data!A70&gt;0,Data!A70-4,"")</f>
        <v>3</v>
      </c>
      <c r="B70" s="1">
        <f>IF(Data!B70&gt;0,Data!B70-4,"")</f>
        <v>3</v>
      </c>
      <c r="C70" s="1">
        <f>IF(Data!C70&gt;0,4-Data!C70,"")</f>
        <v>2</v>
      </c>
      <c r="D70" s="1">
        <f>IF(Data!D70&gt;0,4-Data!D70,"")</f>
        <v>2</v>
      </c>
      <c r="E70" s="1">
        <f>IF(Data!E70&gt;0,4-Data!E70,"")</f>
        <v>1</v>
      </c>
      <c r="F70" s="1">
        <f>IF(Data!F70&gt;0,Data!F70-4,"")</f>
        <v>1</v>
      </c>
      <c r="G70" s="1">
        <f>IF(Data!G70&gt;0,Data!G70-4,"")</f>
        <v>2</v>
      </c>
      <c r="H70" s="1">
        <f>IF(Data!H70&gt;0,Data!H70-4,"")</f>
        <v>0</v>
      </c>
      <c r="I70" s="1">
        <f>IF(Data!I70&gt;0,4-Data!I70,"")</f>
        <v>0</v>
      </c>
      <c r="J70" s="1">
        <f>IF(Data!J70&gt;0,4-Data!J70,"")</f>
        <v>0</v>
      </c>
      <c r="K70" s="1">
        <f>IF(Data!K70&gt;0,Data!K70-4,"")</f>
        <v>1</v>
      </c>
      <c r="L70" s="1">
        <f>IF(Data!L70&gt;0,4-Data!L70,"")</f>
        <v>2</v>
      </c>
      <c r="M70" s="1">
        <f>IF(Data!M70&gt;0,Data!M70-4,"")</f>
        <v>2</v>
      </c>
      <c r="N70" s="1">
        <f>IF(Data!N70&gt;0,Data!N70-4,"")</f>
        <v>2</v>
      </c>
      <c r="O70" s="1">
        <f>IF(Data!O70&gt;0,Data!O70-4,"")</f>
        <v>0</v>
      </c>
      <c r="P70" s="1">
        <f>IF(Data!P70&gt;0,Data!P70-4,"")</f>
        <v>1</v>
      </c>
      <c r="Q70" s="1">
        <f>IF(Data!Q70&gt;0,4-Data!Q70,"")</f>
        <v>2</v>
      </c>
      <c r="R70" s="1">
        <f>IF(Data!R70&gt;0,4-Data!R70,"")</f>
        <v>1</v>
      </c>
      <c r="S70" s="1">
        <f>IF(Data!S70&gt;0,4-Data!S70,"")</f>
        <v>2</v>
      </c>
      <c r="T70" s="1">
        <f>IF(Data!T70&gt;0,Data!T70-4,"")</f>
        <v>2</v>
      </c>
      <c r="U70" s="1">
        <f>IF(Data!U70&gt;0,4-Data!U70,"")</f>
        <v>2</v>
      </c>
      <c r="V70" s="1">
        <f>IF(Data!V70&gt;0,Data!V70-4,"")</f>
        <v>2</v>
      </c>
      <c r="W70" s="1">
        <f>IF(Data!W70&gt;0,4-Data!W70,"")</f>
        <v>2</v>
      </c>
      <c r="X70" s="1">
        <f>IF(Data!X70&gt;0,4-Data!X70,"")</f>
        <v>1</v>
      </c>
      <c r="Y70" s="1">
        <f>IF(Data!Y70&gt;0,4-Data!Y70,"")</f>
        <v>2</v>
      </c>
      <c r="Z70" s="1">
        <f>IF(Data!Z70&gt;0,Data!Z70-4,"")</f>
        <v>0</v>
      </c>
      <c r="AC70" s="7">
        <f t="shared" si="6"/>
        <v>1.8333333333333333</v>
      </c>
      <c r="AD70" s="7">
        <f t="shared" si="7"/>
        <v>2.25</v>
      </c>
      <c r="AE70" s="7">
        <f t="shared" si="8"/>
        <v>1.5</v>
      </c>
      <c r="AF70" s="7">
        <f t="shared" si="9"/>
        <v>1.25</v>
      </c>
      <c r="AG70" s="7">
        <f t="shared" si="10"/>
        <v>1.25</v>
      </c>
      <c r="AH70" s="7">
        <f t="shared" si="11"/>
        <v>0.5</v>
      </c>
    </row>
    <row r="71" spans="1:34" x14ac:dyDescent="0.3">
      <c r="A71" s="1">
        <f>IF(Data!A71&gt;0,Data!A71-4,"")</f>
        <v>1</v>
      </c>
      <c r="B71" s="1">
        <f>IF(Data!B71&gt;0,Data!B71-4,"")</f>
        <v>1</v>
      </c>
      <c r="C71" s="1">
        <f>IF(Data!C71&gt;0,4-Data!C71,"")</f>
        <v>0</v>
      </c>
      <c r="D71" s="1">
        <f>IF(Data!D71&gt;0,4-Data!D71,"")</f>
        <v>-3</v>
      </c>
      <c r="E71" s="1">
        <f>IF(Data!E71&gt;0,4-Data!E71,"")</f>
        <v>1</v>
      </c>
      <c r="F71" s="1">
        <f>IF(Data!F71&gt;0,Data!F71-4,"")</f>
        <v>-2</v>
      </c>
      <c r="G71" s="1">
        <f>IF(Data!G71&gt;0,Data!G71-4,"")</f>
        <v>-2</v>
      </c>
      <c r="H71" s="1">
        <f>IF(Data!H71&gt;0,Data!H71-4,"")</f>
        <v>2</v>
      </c>
      <c r="I71" s="1">
        <f>IF(Data!I71&gt;0,4-Data!I71,"")</f>
        <v>-2</v>
      </c>
      <c r="J71" s="1">
        <f>IF(Data!J71&gt;0,4-Data!J71,"")</f>
        <v>1</v>
      </c>
      <c r="K71" s="1">
        <f>IF(Data!K71&gt;0,Data!K71-4,"")</f>
        <v>0</v>
      </c>
      <c r="L71" s="1">
        <f>IF(Data!L71&gt;0,4-Data!L71,"")</f>
        <v>1</v>
      </c>
      <c r="M71" s="1">
        <f>IF(Data!M71&gt;0,Data!M71-4,"")</f>
        <v>2</v>
      </c>
      <c r="N71" s="1">
        <f>IF(Data!N71&gt;0,Data!N71-4,"")</f>
        <v>0</v>
      </c>
      <c r="O71" s="1">
        <f>IF(Data!O71&gt;0,Data!O71-4,"")</f>
        <v>2</v>
      </c>
      <c r="P71" s="1">
        <f>IF(Data!P71&gt;0,Data!P71-4,"")</f>
        <v>0</v>
      </c>
      <c r="Q71" s="1">
        <f>IF(Data!Q71&gt;0,4-Data!Q71,"")</f>
        <v>2</v>
      </c>
      <c r="R71" s="1">
        <f>IF(Data!R71&gt;0,4-Data!R71,"")</f>
        <v>0</v>
      </c>
      <c r="S71" s="1">
        <f>IF(Data!S71&gt;0,4-Data!S71,"")</f>
        <v>3</v>
      </c>
      <c r="T71" s="1">
        <f>IF(Data!T71&gt;0,Data!T71-4,"")</f>
        <v>0</v>
      </c>
      <c r="U71" s="1">
        <f>IF(Data!U71&gt;0,4-Data!U71,"")</f>
        <v>2</v>
      </c>
      <c r="V71" s="1">
        <f>IF(Data!V71&gt;0,Data!V71-4,"")</f>
        <v>2</v>
      </c>
      <c r="W71" s="1">
        <f>IF(Data!W71&gt;0,4-Data!W71,"")</f>
        <v>0</v>
      </c>
      <c r="X71" s="1">
        <f>IF(Data!X71&gt;0,4-Data!X71,"")</f>
        <v>-2</v>
      </c>
      <c r="Y71" s="1">
        <f>IF(Data!Y71&gt;0,4-Data!Y71,"")</f>
        <v>0</v>
      </c>
      <c r="Z71" s="1">
        <f>IF(Data!Z71&gt;0,Data!Z71-4,"")</f>
        <v>2</v>
      </c>
      <c r="AC71" s="7">
        <f t="shared" si="6"/>
        <v>0</v>
      </c>
      <c r="AD71" s="7">
        <f t="shared" si="7"/>
        <v>0.5</v>
      </c>
      <c r="AE71" s="7">
        <f t="shared" si="8"/>
        <v>0</v>
      </c>
      <c r="AF71" s="7">
        <f t="shared" si="9"/>
        <v>1.75</v>
      </c>
      <c r="AG71" s="7">
        <f t="shared" si="10"/>
        <v>-0.75</v>
      </c>
      <c r="AH71" s="7">
        <f t="shared" si="11"/>
        <v>1.25</v>
      </c>
    </row>
    <row r="72" spans="1:34" x14ac:dyDescent="0.3">
      <c r="A72" s="1">
        <f>IF(Data!A72&gt;0,Data!A72-4,"")</f>
        <v>2</v>
      </c>
      <c r="B72" s="1">
        <f>IF(Data!B72&gt;0,Data!B72-4,"")</f>
        <v>2</v>
      </c>
      <c r="C72" s="1">
        <f>IF(Data!C72&gt;0,4-Data!C72,"")</f>
        <v>3</v>
      </c>
      <c r="D72" s="1">
        <f>IF(Data!D72&gt;0,4-Data!D72,"")</f>
        <v>2</v>
      </c>
      <c r="E72" s="1">
        <f>IF(Data!E72&gt;0,4-Data!E72,"")</f>
        <v>1</v>
      </c>
      <c r="F72" s="1">
        <f>IF(Data!F72&gt;0,Data!F72-4,"")</f>
        <v>1</v>
      </c>
      <c r="G72" s="1">
        <f>IF(Data!G72&gt;0,Data!G72-4,"")</f>
        <v>0</v>
      </c>
      <c r="H72" s="1">
        <f>IF(Data!H72&gt;0,Data!H72-4,"")</f>
        <v>0</v>
      </c>
      <c r="I72" s="1">
        <f>IF(Data!I72&gt;0,4-Data!I72,"")</f>
        <v>0</v>
      </c>
      <c r="J72" s="1">
        <f>IF(Data!J72&gt;0,4-Data!J72,"")</f>
        <v>2</v>
      </c>
      <c r="K72" s="1">
        <f>IF(Data!K72&gt;0,Data!K72-4,"")</f>
        <v>0</v>
      </c>
      <c r="L72" s="1">
        <f>IF(Data!L72&gt;0,4-Data!L72,"")</f>
        <v>3</v>
      </c>
      <c r="M72" s="1">
        <f>IF(Data!M72&gt;0,Data!M72-4,"")</f>
        <v>-1</v>
      </c>
      <c r="N72" s="1">
        <f>IF(Data!N72&gt;0,Data!N72-4,"")</f>
        <v>-1</v>
      </c>
      <c r="O72" s="1">
        <f>IF(Data!O72&gt;0,Data!O72-4,"")</f>
        <v>0</v>
      </c>
      <c r="P72" s="1">
        <f>IF(Data!P72&gt;0,Data!P72-4,"")</f>
        <v>0</v>
      </c>
      <c r="Q72" s="1">
        <f>IF(Data!Q72&gt;0,4-Data!Q72,"")</f>
        <v>2</v>
      </c>
      <c r="R72" s="1">
        <f>IF(Data!R72&gt;0,4-Data!R72,"")</f>
        <v>1</v>
      </c>
      <c r="S72" s="1">
        <f>IF(Data!S72&gt;0,4-Data!S72,"")</f>
        <v>2</v>
      </c>
      <c r="T72" s="1">
        <f>IF(Data!T72&gt;0,Data!T72-4,"")</f>
        <v>0</v>
      </c>
      <c r="U72" s="1">
        <f>IF(Data!U72&gt;0,4-Data!U72,"")</f>
        <v>2</v>
      </c>
      <c r="V72" s="1">
        <f>IF(Data!V72&gt;0,Data!V72-4,"")</f>
        <v>-1</v>
      </c>
      <c r="W72" s="1">
        <f>IF(Data!W72&gt;0,4-Data!W72,"")</f>
        <v>1</v>
      </c>
      <c r="X72" s="1">
        <f>IF(Data!X72&gt;0,4-Data!X72,"")</f>
        <v>2</v>
      </c>
      <c r="Y72" s="1">
        <f>IF(Data!Y72&gt;0,4-Data!Y72,"")</f>
        <v>1</v>
      </c>
      <c r="Z72" s="1">
        <f>IF(Data!Z72&gt;0,Data!Z72-4,"")</f>
        <v>0</v>
      </c>
      <c r="AC72" s="7">
        <f t="shared" si="6"/>
        <v>1.1666666666666667</v>
      </c>
      <c r="AD72" s="7">
        <f t="shared" si="7"/>
        <v>1.25</v>
      </c>
      <c r="AE72" s="7">
        <f t="shared" si="8"/>
        <v>0</v>
      </c>
      <c r="AF72" s="7">
        <f t="shared" si="9"/>
        <v>1</v>
      </c>
      <c r="AG72" s="7">
        <f t="shared" si="10"/>
        <v>0.75</v>
      </c>
      <c r="AH72" s="7">
        <f t="shared" si="11"/>
        <v>1.25</v>
      </c>
    </row>
    <row r="73" spans="1:34" x14ac:dyDescent="0.3">
      <c r="A73" s="1">
        <f>IF(Data!A73&gt;0,Data!A73-4,"")</f>
        <v>1</v>
      </c>
      <c r="B73" s="1">
        <f>IF(Data!B73&gt;0,Data!B73-4,"")</f>
        <v>-2</v>
      </c>
      <c r="C73" s="1">
        <f>IF(Data!C73&gt;0,4-Data!C73,"")</f>
        <v>1</v>
      </c>
      <c r="D73" s="1">
        <f>IF(Data!D73&gt;0,4-Data!D73,"")</f>
        <v>1</v>
      </c>
      <c r="E73" s="1">
        <f>IF(Data!E73&gt;0,4-Data!E73,"")</f>
        <v>2</v>
      </c>
      <c r="F73" s="1">
        <f>IF(Data!F73&gt;0,Data!F73-4,"")</f>
        <v>1</v>
      </c>
      <c r="G73" s="1">
        <f>IF(Data!G73&gt;0,Data!G73-4,"")</f>
        <v>1</v>
      </c>
      <c r="H73" s="1">
        <f>IF(Data!H73&gt;0,Data!H73-4,"")</f>
        <v>1</v>
      </c>
      <c r="I73" s="1">
        <f>IF(Data!I73&gt;0,4-Data!I73,"")</f>
        <v>2</v>
      </c>
      <c r="J73" s="1">
        <f>IF(Data!J73&gt;0,4-Data!J73,"")</f>
        <v>1</v>
      </c>
      <c r="K73" s="1">
        <f>IF(Data!K73&gt;0,Data!K73-4,"")</f>
        <v>1</v>
      </c>
      <c r="L73" s="1">
        <f>IF(Data!L73&gt;0,4-Data!L73,"")</f>
        <v>1</v>
      </c>
      <c r="M73" s="1">
        <f>IF(Data!M73&gt;0,Data!M73-4,"")</f>
        <v>1</v>
      </c>
      <c r="N73" s="1">
        <f>IF(Data!N73&gt;0,Data!N73-4,"")</f>
        <v>1</v>
      </c>
      <c r="O73" s="1">
        <f>IF(Data!O73&gt;0,Data!O73-4,"")</f>
        <v>-1</v>
      </c>
      <c r="P73" s="1">
        <f>IF(Data!P73&gt;0,Data!P73-4,"")</f>
        <v>1</v>
      </c>
      <c r="Q73" s="1">
        <f>IF(Data!Q73&gt;0,4-Data!Q73,"")</f>
        <v>2</v>
      </c>
      <c r="R73" s="1">
        <f>IF(Data!R73&gt;0,4-Data!R73,"")</f>
        <v>0</v>
      </c>
      <c r="S73" s="1">
        <f>IF(Data!S73&gt;0,4-Data!S73,"")</f>
        <v>2</v>
      </c>
      <c r="T73" s="1">
        <f>IF(Data!T73&gt;0,Data!T73-4,"")</f>
        <v>1</v>
      </c>
      <c r="U73" s="1">
        <f>IF(Data!U73&gt;0,4-Data!U73,"")</f>
        <v>1</v>
      </c>
      <c r="V73" s="1">
        <f>IF(Data!V73&gt;0,Data!V73-4,"")</f>
        <v>1</v>
      </c>
      <c r="W73" s="1">
        <f>IF(Data!W73&gt;0,4-Data!W73,"")</f>
        <v>0</v>
      </c>
      <c r="X73" s="1">
        <f>IF(Data!X73&gt;0,4-Data!X73,"")</f>
        <v>1</v>
      </c>
      <c r="Y73" s="1">
        <f>IF(Data!Y73&gt;0,4-Data!Y73,"")</f>
        <v>1</v>
      </c>
      <c r="Z73" s="1">
        <f>IF(Data!Z73&gt;0,Data!Z73-4,"")</f>
        <v>-1</v>
      </c>
      <c r="AC73" s="7">
        <f t="shared" si="6"/>
        <v>1</v>
      </c>
      <c r="AD73" s="7">
        <f t="shared" si="7"/>
        <v>0.25</v>
      </c>
      <c r="AE73" s="7">
        <f t="shared" si="8"/>
        <v>1</v>
      </c>
      <c r="AF73" s="7">
        <f t="shared" si="9"/>
        <v>1.5</v>
      </c>
      <c r="AG73" s="7">
        <f t="shared" si="10"/>
        <v>1</v>
      </c>
      <c r="AH73" s="7">
        <f t="shared" si="11"/>
        <v>0</v>
      </c>
    </row>
    <row r="74" spans="1:34" x14ac:dyDescent="0.3">
      <c r="A74" s="1">
        <f>IF(Data!A74&gt;0,Data!A74-4,"")</f>
        <v>2</v>
      </c>
      <c r="B74" s="1">
        <f>IF(Data!B74&gt;0,Data!B74-4,"")</f>
        <v>2</v>
      </c>
      <c r="C74" s="1">
        <f>IF(Data!C74&gt;0,4-Data!C74,"")</f>
        <v>-1</v>
      </c>
      <c r="D74" s="1">
        <f>IF(Data!D74&gt;0,4-Data!D74,"")</f>
        <v>3</v>
      </c>
      <c r="E74" s="1">
        <f>IF(Data!E74&gt;0,4-Data!E74,"")</f>
        <v>2</v>
      </c>
      <c r="F74" s="1">
        <f>IF(Data!F74&gt;0,Data!F74-4,"")</f>
        <v>2</v>
      </c>
      <c r="G74" s="1">
        <f>IF(Data!G74&gt;0,Data!G74-4,"")</f>
        <v>2</v>
      </c>
      <c r="H74" s="1">
        <f>IF(Data!H74&gt;0,Data!H74-4,"")</f>
        <v>0</v>
      </c>
      <c r="I74" s="1">
        <f>IF(Data!I74&gt;0,4-Data!I74,"")</f>
        <v>2</v>
      </c>
      <c r="J74" s="1">
        <f>IF(Data!J74&gt;0,4-Data!J74,"")</f>
        <v>1</v>
      </c>
      <c r="K74" s="1">
        <f>IF(Data!K74&gt;0,Data!K74-4,"")</f>
        <v>1</v>
      </c>
      <c r="L74" s="1">
        <f>IF(Data!L74&gt;0,4-Data!L74,"")</f>
        <v>3</v>
      </c>
      <c r="M74" s="1">
        <f>IF(Data!M74&gt;0,Data!M74-4,"")</f>
        <v>2</v>
      </c>
      <c r="N74" s="1">
        <f>IF(Data!N74&gt;0,Data!N74-4,"")</f>
        <v>2</v>
      </c>
      <c r="O74" s="1">
        <f>IF(Data!O74&gt;0,Data!O74-4,"")</f>
        <v>0</v>
      </c>
      <c r="P74" s="1">
        <f>IF(Data!P74&gt;0,Data!P74-4,"")</f>
        <v>2</v>
      </c>
      <c r="Q74" s="1">
        <f>IF(Data!Q74&gt;0,4-Data!Q74,"")</f>
        <v>2</v>
      </c>
      <c r="R74" s="1">
        <f>IF(Data!R74&gt;0,4-Data!R74,"")</f>
        <v>1</v>
      </c>
      <c r="S74" s="1">
        <f>IF(Data!S74&gt;0,4-Data!S74,"")</f>
        <v>2</v>
      </c>
      <c r="T74" s="1">
        <f>IF(Data!T74&gt;0,Data!T74-4,"")</f>
        <v>2</v>
      </c>
      <c r="U74" s="1">
        <f>IF(Data!U74&gt;0,4-Data!U74,"")</f>
        <v>1</v>
      </c>
      <c r="V74" s="1">
        <f>IF(Data!V74&gt;0,Data!V74-4,"")</f>
        <v>2</v>
      </c>
      <c r="W74" s="1">
        <f>IF(Data!W74&gt;0,4-Data!W74,"")</f>
        <v>2</v>
      </c>
      <c r="X74" s="1">
        <f>IF(Data!X74&gt;0,4-Data!X74,"")</f>
        <v>2</v>
      </c>
      <c r="Y74" s="1">
        <f>IF(Data!Y74&gt;0,4-Data!Y74,"")</f>
        <v>2</v>
      </c>
      <c r="Z74" s="1">
        <f>IF(Data!Z74&gt;0,Data!Z74-4,"")</f>
        <v>-1</v>
      </c>
      <c r="AC74" s="7">
        <f t="shared" si="6"/>
        <v>2.1666666666666665</v>
      </c>
      <c r="AD74" s="7">
        <f t="shared" si="7"/>
        <v>2</v>
      </c>
      <c r="AE74" s="7">
        <f t="shared" si="8"/>
        <v>2</v>
      </c>
      <c r="AF74" s="7">
        <f t="shared" si="9"/>
        <v>1.25</v>
      </c>
      <c r="AG74" s="7">
        <f t="shared" si="10"/>
        <v>1.75</v>
      </c>
      <c r="AH74" s="7">
        <f t="shared" si="11"/>
        <v>-0.25</v>
      </c>
    </row>
    <row r="75" spans="1:34" x14ac:dyDescent="0.3">
      <c r="A75" s="1">
        <f>IF(Data!A75&gt;0,Data!A75-4,"")</f>
        <v>3</v>
      </c>
      <c r="B75" s="1">
        <f>IF(Data!B75&gt;0,Data!B75-4,"")</f>
        <v>3</v>
      </c>
      <c r="C75" s="1">
        <f>IF(Data!C75&gt;0,4-Data!C75,"")</f>
        <v>2</v>
      </c>
      <c r="D75" s="1">
        <f>IF(Data!D75&gt;0,4-Data!D75,"")</f>
        <v>3</v>
      </c>
      <c r="E75" s="1">
        <f>IF(Data!E75&gt;0,4-Data!E75,"")</f>
        <v>3</v>
      </c>
      <c r="F75" s="1">
        <f>IF(Data!F75&gt;0,Data!F75-4,"")</f>
        <v>3</v>
      </c>
      <c r="G75" s="1">
        <f>IF(Data!G75&gt;0,Data!G75-4,"")</f>
        <v>3</v>
      </c>
      <c r="H75" s="1">
        <f>IF(Data!H75&gt;0,Data!H75-4,"")</f>
        <v>-1</v>
      </c>
      <c r="I75" s="1">
        <f>IF(Data!I75&gt;0,4-Data!I75,"")</f>
        <v>3</v>
      </c>
      <c r="J75" s="1">
        <f>IF(Data!J75&gt;0,4-Data!J75,"")</f>
        <v>3</v>
      </c>
      <c r="K75" s="1">
        <f>IF(Data!K75&gt;0,Data!K75-4,"")</f>
        <v>3</v>
      </c>
      <c r="L75" s="1">
        <f>IF(Data!L75&gt;0,4-Data!L75,"")</f>
        <v>3</v>
      </c>
      <c r="M75" s="1">
        <f>IF(Data!M75&gt;0,Data!M75-4,"")</f>
        <v>3</v>
      </c>
      <c r="N75" s="1">
        <f>IF(Data!N75&gt;0,Data!N75-4,"")</f>
        <v>3</v>
      </c>
      <c r="O75" s="1">
        <f>IF(Data!O75&gt;0,Data!O75-4,"")</f>
        <v>1</v>
      </c>
      <c r="P75" s="1">
        <f>IF(Data!P75&gt;0,Data!P75-4,"")</f>
        <v>3</v>
      </c>
      <c r="Q75" s="1">
        <f>IF(Data!Q75&gt;0,4-Data!Q75,"")</f>
        <v>3</v>
      </c>
      <c r="R75" s="1">
        <f>IF(Data!R75&gt;0,4-Data!R75,"")</f>
        <v>2</v>
      </c>
      <c r="S75" s="1">
        <f>IF(Data!S75&gt;0,4-Data!S75,"")</f>
        <v>3</v>
      </c>
      <c r="T75" s="1">
        <f>IF(Data!T75&gt;0,Data!T75-4,"")</f>
        <v>3</v>
      </c>
      <c r="U75" s="1">
        <f>IF(Data!U75&gt;0,4-Data!U75,"")</f>
        <v>3</v>
      </c>
      <c r="V75" s="1">
        <f>IF(Data!V75&gt;0,Data!V75-4,"")</f>
        <v>3</v>
      </c>
      <c r="W75" s="1">
        <f>IF(Data!W75&gt;0,4-Data!W75,"")</f>
        <v>3</v>
      </c>
      <c r="X75" s="1">
        <f>IF(Data!X75&gt;0,4-Data!X75,"")</f>
        <v>3</v>
      </c>
      <c r="Y75" s="1">
        <f>IF(Data!Y75&gt;0,4-Data!Y75,"")</f>
        <v>3</v>
      </c>
      <c r="Z75" s="1">
        <f>IF(Data!Z75&gt;0,Data!Z75-4,"")</f>
        <v>3</v>
      </c>
      <c r="AC75" s="7">
        <f t="shared" si="6"/>
        <v>3</v>
      </c>
      <c r="AD75" s="7">
        <f t="shared" si="7"/>
        <v>3</v>
      </c>
      <c r="AE75" s="7">
        <f t="shared" si="8"/>
        <v>3</v>
      </c>
      <c r="AF75" s="7">
        <f t="shared" si="9"/>
        <v>2</v>
      </c>
      <c r="AG75" s="7">
        <f t="shared" si="10"/>
        <v>2.75</v>
      </c>
      <c r="AH75" s="7">
        <f t="shared" si="11"/>
        <v>2.25</v>
      </c>
    </row>
    <row r="76" spans="1:34" x14ac:dyDescent="0.3">
      <c r="A76" s="1">
        <f>IF(Data!A76&gt;0,Data!A76-4,"")</f>
        <v>3</v>
      </c>
      <c r="B76" s="1">
        <f>IF(Data!B76&gt;0,Data!B76-4,"")</f>
        <v>3</v>
      </c>
      <c r="C76" s="1">
        <f>IF(Data!C76&gt;0,4-Data!C76,"")</f>
        <v>1</v>
      </c>
      <c r="D76" s="1">
        <f>IF(Data!D76&gt;0,4-Data!D76,"")</f>
        <v>2</v>
      </c>
      <c r="E76" s="1">
        <f>IF(Data!E76&gt;0,4-Data!E76,"")</f>
        <v>1</v>
      </c>
      <c r="F76" s="1">
        <f>IF(Data!F76&gt;0,Data!F76-4,"")</f>
        <v>2</v>
      </c>
      <c r="G76" s="1">
        <f>IF(Data!G76&gt;0,Data!G76-4,"")</f>
        <v>2</v>
      </c>
      <c r="H76" s="1">
        <f>IF(Data!H76&gt;0,Data!H76-4,"")</f>
        <v>2</v>
      </c>
      <c r="I76" s="1">
        <f>IF(Data!I76&gt;0,4-Data!I76,"")</f>
        <v>2</v>
      </c>
      <c r="J76" s="1">
        <f>IF(Data!J76&gt;0,4-Data!J76,"")</f>
        <v>0</v>
      </c>
      <c r="K76" s="1">
        <f>IF(Data!K76&gt;0,Data!K76-4,"")</f>
        <v>1</v>
      </c>
      <c r="L76" s="1">
        <f>IF(Data!L76&gt;0,4-Data!L76,"")</f>
        <v>3</v>
      </c>
      <c r="M76" s="1">
        <f>IF(Data!M76&gt;0,Data!M76-4,"")</f>
        <v>2</v>
      </c>
      <c r="N76" s="1">
        <f>IF(Data!N76&gt;0,Data!N76-4,"")</f>
        <v>2</v>
      </c>
      <c r="O76" s="1">
        <f>IF(Data!O76&gt;0,Data!O76-4,"")</f>
        <v>0</v>
      </c>
      <c r="P76" s="1">
        <f>IF(Data!P76&gt;0,Data!P76-4,"")</f>
        <v>2</v>
      </c>
      <c r="Q76" s="1">
        <f>IF(Data!Q76&gt;0,4-Data!Q76,"")</f>
        <v>2</v>
      </c>
      <c r="R76" s="1">
        <f>IF(Data!R76&gt;0,4-Data!R76,"")</f>
        <v>0</v>
      </c>
      <c r="S76" s="1">
        <f>IF(Data!S76&gt;0,4-Data!S76,"")</f>
        <v>3</v>
      </c>
      <c r="T76" s="1">
        <f>IF(Data!T76&gt;0,Data!T76-4,"")</f>
        <v>3</v>
      </c>
      <c r="U76" s="1">
        <f>IF(Data!U76&gt;0,4-Data!U76,"")</f>
        <v>2</v>
      </c>
      <c r="V76" s="1">
        <f>IF(Data!V76&gt;0,Data!V76-4,"")</f>
        <v>2</v>
      </c>
      <c r="W76" s="1">
        <f>IF(Data!W76&gt;0,4-Data!W76,"")</f>
        <v>2</v>
      </c>
      <c r="X76" s="1">
        <f>IF(Data!X76&gt;0,4-Data!X76,"")</f>
        <v>2</v>
      </c>
      <c r="Y76" s="1">
        <f>IF(Data!Y76&gt;0,4-Data!Y76,"")</f>
        <v>1</v>
      </c>
      <c r="Z76" s="1">
        <f>IF(Data!Z76&gt;0,Data!Z76-4,"")</f>
        <v>0</v>
      </c>
      <c r="AC76" s="7">
        <f t="shared" si="6"/>
        <v>2.1666666666666665</v>
      </c>
      <c r="AD76" s="7">
        <f t="shared" si="7"/>
        <v>2.25</v>
      </c>
      <c r="AE76" s="7">
        <f t="shared" si="8"/>
        <v>2.25</v>
      </c>
      <c r="AF76" s="7">
        <f t="shared" si="9"/>
        <v>2</v>
      </c>
      <c r="AG76" s="7">
        <f t="shared" si="10"/>
        <v>1.25</v>
      </c>
      <c r="AH76" s="7">
        <f t="shared" si="11"/>
        <v>0.25</v>
      </c>
    </row>
    <row r="77" spans="1:34" x14ac:dyDescent="0.3">
      <c r="A77" s="1">
        <f>IF(Data!A77&gt;0,Data!A77-4,"")</f>
        <v>3</v>
      </c>
      <c r="B77" s="1">
        <f>IF(Data!B77&gt;0,Data!B77-4,"")</f>
        <v>3</v>
      </c>
      <c r="C77" s="1">
        <f>IF(Data!C77&gt;0,4-Data!C77,"")</f>
        <v>1</v>
      </c>
      <c r="D77" s="1">
        <f>IF(Data!D77&gt;0,4-Data!D77,"")</f>
        <v>3</v>
      </c>
      <c r="E77" s="1">
        <f>IF(Data!E77&gt;0,4-Data!E77,"")</f>
        <v>3</v>
      </c>
      <c r="F77" s="1">
        <f>IF(Data!F77&gt;0,Data!F77-4,"")</f>
        <v>0</v>
      </c>
      <c r="G77" s="1">
        <f>IF(Data!G77&gt;0,Data!G77-4,"")</f>
        <v>0</v>
      </c>
      <c r="H77" s="1">
        <f>IF(Data!H77&gt;0,Data!H77-4,"")</f>
        <v>3</v>
      </c>
      <c r="I77" s="1">
        <f>IF(Data!I77&gt;0,4-Data!I77,"")</f>
        <v>-3</v>
      </c>
      <c r="J77" s="1">
        <f>IF(Data!J77&gt;0,4-Data!J77,"")</f>
        <v>-3</v>
      </c>
      <c r="K77" s="1">
        <f>IF(Data!K77&gt;0,Data!K77-4,"")</f>
        <v>0</v>
      </c>
      <c r="L77" s="1">
        <f>IF(Data!L77&gt;0,4-Data!L77,"")</f>
        <v>3</v>
      </c>
      <c r="M77" s="1">
        <f>IF(Data!M77&gt;0,Data!M77-4,"")</f>
        <v>1</v>
      </c>
      <c r="N77" s="1">
        <f>IF(Data!N77&gt;0,Data!N77-4,"")</f>
        <v>3</v>
      </c>
      <c r="O77" s="1">
        <f>IF(Data!O77&gt;0,Data!O77-4,"")</f>
        <v>-3</v>
      </c>
      <c r="P77" s="1">
        <f>IF(Data!P77&gt;0,Data!P77-4,"")</f>
        <v>3</v>
      </c>
      <c r="Q77" s="1">
        <f>IF(Data!Q77&gt;0,4-Data!Q77,"")</f>
        <v>3</v>
      </c>
      <c r="R77" s="1">
        <f>IF(Data!R77&gt;0,4-Data!R77,"")</f>
        <v>-1</v>
      </c>
      <c r="S77" s="1">
        <f>IF(Data!S77&gt;0,4-Data!S77,"")</f>
        <v>3</v>
      </c>
      <c r="T77" s="1">
        <f>IF(Data!T77&gt;0,Data!T77-4,"")</f>
        <v>3</v>
      </c>
      <c r="U77" s="1">
        <f>IF(Data!U77&gt;0,4-Data!U77,"")</f>
        <v>3</v>
      </c>
      <c r="V77" s="1">
        <f>IF(Data!V77&gt;0,Data!V77-4,"")</f>
        <v>3</v>
      </c>
      <c r="W77" s="1">
        <f>IF(Data!W77&gt;0,4-Data!W77,"")</f>
        <v>3</v>
      </c>
      <c r="X77" s="1">
        <f>IF(Data!X77&gt;0,4-Data!X77,"")</f>
        <v>3</v>
      </c>
      <c r="Y77" s="1">
        <f>IF(Data!Y77&gt;0,4-Data!Y77,"")</f>
        <v>3</v>
      </c>
      <c r="Z77" s="1">
        <f>IF(Data!Z77&gt;0,Data!Z77-4,"")</f>
        <v>0</v>
      </c>
      <c r="AC77" s="7">
        <f t="shared" si="6"/>
        <v>3</v>
      </c>
      <c r="AD77" s="7">
        <f t="shared" si="7"/>
        <v>2.5</v>
      </c>
      <c r="AE77" s="7">
        <f t="shared" si="8"/>
        <v>1.5</v>
      </c>
      <c r="AF77" s="7">
        <f t="shared" si="9"/>
        <v>2.25</v>
      </c>
      <c r="AG77" s="7">
        <f t="shared" si="10"/>
        <v>0.5</v>
      </c>
      <c r="AH77" s="7">
        <f t="shared" si="11"/>
        <v>-1.25</v>
      </c>
    </row>
    <row r="78" spans="1:34" x14ac:dyDescent="0.3">
      <c r="A78" s="1">
        <f>IF(Data!A78&gt;0,Data!A78-4,"")</f>
        <v>2</v>
      </c>
      <c r="B78" s="1">
        <f>IF(Data!B78&gt;0,Data!B78-4,"")</f>
        <v>2</v>
      </c>
      <c r="C78" s="1">
        <f>IF(Data!C78&gt;0,4-Data!C78,"")</f>
        <v>-2</v>
      </c>
      <c r="D78" s="1">
        <f>IF(Data!D78&gt;0,4-Data!D78,"")</f>
        <v>2</v>
      </c>
      <c r="E78" s="1">
        <f>IF(Data!E78&gt;0,4-Data!E78,"")</f>
        <v>2</v>
      </c>
      <c r="F78" s="1">
        <f>IF(Data!F78&gt;0,Data!F78-4,"")</f>
        <v>-1</v>
      </c>
      <c r="G78" s="1">
        <f>IF(Data!G78&gt;0,Data!G78-4,"")</f>
        <v>-2</v>
      </c>
      <c r="H78" s="1">
        <f>IF(Data!H78&gt;0,Data!H78-4,"")</f>
        <v>1</v>
      </c>
      <c r="I78" s="1">
        <f>IF(Data!I78&gt;0,4-Data!I78,"")</f>
        <v>2</v>
      </c>
      <c r="J78" s="1">
        <f>IF(Data!J78&gt;0,4-Data!J78,"")</f>
        <v>-2</v>
      </c>
      <c r="K78" s="1">
        <f>IF(Data!K78&gt;0,Data!K78-4,"")</f>
        <v>0</v>
      </c>
      <c r="L78" s="1">
        <f>IF(Data!L78&gt;0,4-Data!L78,"")</f>
        <v>2</v>
      </c>
      <c r="M78" s="1">
        <f>IF(Data!M78&gt;0,Data!M78-4,"")</f>
        <v>2</v>
      </c>
      <c r="N78" s="1">
        <f>IF(Data!N78&gt;0,Data!N78-4,"")</f>
        <v>0</v>
      </c>
      <c r="O78" s="1">
        <f>IF(Data!O78&gt;0,Data!O78-4,"")</f>
        <v>-2</v>
      </c>
      <c r="P78" s="1">
        <f>IF(Data!P78&gt;0,Data!P78-4,"")</f>
        <v>2</v>
      </c>
      <c r="Q78" s="1">
        <f>IF(Data!Q78&gt;0,4-Data!Q78,"")</f>
        <v>1</v>
      </c>
      <c r="R78" s="1">
        <f>IF(Data!R78&gt;0,4-Data!R78,"")</f>
        <v>-1</v>
      </c>
      <c r="S78" s="1">
        <f>IF(Data!S78&gt;0,4-Data!S78,"")</f>
        <v>2</v>
      </c>
      <c r="T78" s="1">
        <f>IF(Data!T78&gt;0,Data!T78-4,"")</f>
        <v>-1</v>
      </c>
      <c r="U78" s="1">
        <f>IF(Data!U78&gt;0,4-Data!U78,"")</f>
        <v>2</v>
      </c>
      <c r="V78" s="1">
        <f>IF(Data!V78&gt;0,Data!V78-4,"")</f>
        <v>2</v>
      </c>
      <c r="W78" s="1">
        <f>IF(Data!W78&gt;0,4-Data!W78,"")</f>
        <v>-2</v>
      </c>
      <c r="X78" s="1">
        <f>IF(Data!X78&gt;0,4-Data!X78,"")</f>
        <v>1</v>
      </c>
      <c r="Y78" s="1">
        <f>IF(Data!Y78&gt;0,4-Data!Y78,"")</f>
        <v>1</v>
      </c>
      <c r="Z78" s="1">
        <f>IF(Data!Z78&gt;0,Data!Z78-4,"")</f>
        <v>0</v>
      </c>
      <c r="AC78" s="7">
        <f t="shared" si="6"/>
        <v>1.3333333333333333</v>
      </c>
      <c r="AD78" s="7">
        <f t="shared" si="7"/>
        <v>2</v>
      </c>
      <c r="AE78" s="7">
        <f t="shared" si="8"/>
        <v>0.25</v>
      </c>
      <c r="AF78" s="7">
        <f t="shared" si="9"/>
        <v>1</v>
      </c>
      <c r="AG78" s="7">
        <f t="shared" si="10"/>
        <v>-0.5</v>
      </c>
      <c r="AH78" s="7">
        <f t="shared" si="11"/>
        <v>-1.5</v>
      </c>
    </row>
    <row r="79" spans="1:34" x14ac:dyDescent="0.3">
      <c r="A79" s="1">
        <f>IF(Data!A79&gt;0,Data!A79-4,"")</f>
        <v>3</v>
      </c>
      <c r="B79" s="1">
        <f>IF(Data!B79&gt;0,Data!B79-4,"")</f>
        <v>3</v>
      </c>
      <c r="C79" s="1">
        <f>IF(Data!C79&gt;0,4-Data!C79,"")</f>
        <v>3</v>
      </c>
      <c r="D79" s="1">
        <f>IF(Data!D79&gt;0,4-Data!D79,"")</f>
        <v>3</v>
      </c>
      <c r="E79" s="1">
        <f>IF(Data!E79&gt;0,4-Data!E79,"")</f>
        <v>3</v>
      </c>
      <c r="F79" s="1">
        <f>IF(Data!F79&gt;0,Data!F79-4,"")</f>
        <v>3</v>
      </c>
      <c r="G79" s="1">
        <f>IF(Data!G79&gt;0,Data!G79-4,"")</f>
        <v>3</v>
      </c>
      <c r="H79" s="1">
        <f>IF(Data!H79&gt;0,Data!H79-4,"")</f>
        <v>0</v>
      </c>
      <c r="I79" s="1">
        <f>IF(Data!I79&gt;0,4-Data!I79,"")</f>
        <v>3</v>
      </c>
      <c r="J79" s="1">
        <f>IF(Data!J79&gt;0,4-Data!J79,"")</f>
        <v>3</v>
      </c>
      <c r="K79" s="1">
        <f>IF(Data!K79&gt;0,Data!K79-4,"")</f>
        <v>3</v>
      </c>
      <c r="L79" s="1">
        <f>IF(Data!L79&gt;0,4-Data!L79,"")</f>
        <v>3</v>
      </c>
      <c r="M79" s="1">
        <f>IF(Data!M79&gt;0,Data!M79-4,"")</f>
        <v>3</v>
      </c>
      <c r="N79" s="1">
        <f>IF(Data!N79&gt;0,Data!N79-4,"")</f>
        <v>3</v>
      </c>
      <c r="O79" s="1">
        <f>IF(Data!O79&gt;0,Data!O79-4,"")</f>
        <v>3</v>
      </c>
      <c r="P79" s="1">
        <f>IF(Data!P79&gt;0,Data!P79-4,"")</f>
        <v>3</v>
      </c>
      <c r="Q79" s="1">
        <f>IF(Data!Q79&gt;0,4-Data!Q79,"")</f>
        <v>1</v>
      </c>
      <c r="R79" s="1">
        <f>IF(Data!R79&gt;0,4-Data!R79,"")</f>
        <v>0</v>
      </c>
      <c r="S79" s="1">
        <f>IF(Data!S79&gt;0,4-Data!S79,"")</f>
        <v>3</v>
      </c>
      <c r="T79" s="1">
        <f>IF(Data!T79&gt;0,Data!T79-4,"")</f>
        <v>3</v>
      </c>
      <c r="U79" s="1">
        <f>IF(Data!U79&gt;0,4-Data!U79,"")</f>
        <v>3</v>
      </c>
      <c r="V79" s="1">
        <f>IF(Data!V79&gt;0,Data!V79-4,"")</f>
        <v>3</v>
      </c>
      <c r="W79" s="1">
        <f>IF(Data!W79&gt;0,4-Data!W79,"")</f>
        <v>3</v>
      </c>
      <c r="X79" s="1">
        <f>IF(Data!X79&gt;0,4-Data!X79,"")</f>
        <v>3</v>
      </c>
      <c r="Y79" s="1">
        <f>IF(Data!Y79&gt;0,4-Data!Y79,"")</f>
        <v>3</v>
      </c>
      <c r="Z79" s="1">
        <f>IF(Data!Z79&gt;0,Data!Z79-4,"")</f>
        <v>3</v>
      </c>
      <c r="AC79" s="7">
        <f t="shared" si="6"/>
        <v>3</v>
      </c>
      <c r="AD79" s="7">
        <f t="shared" si="7"/>
        <v>3</v>
      </c>
      <c r="AE79" s="7">
        <f t="shared" si="8"/>
        <v>3</v>
      </c>
      <c r="AF79" s="7">
        <f t="shared" si="9"/>
        <v>1.75</v>
      </c>
      <c r="AG79" s="7">
        <f t="shared" si="10"/>
        <v>2.25</v>
      </c>
      <c r="AH79" s="7">
        <f t="shared" si="11"/>
        <v>3</v>
      </c>
    </row>
    <row r="80" spans="1:34" x14ac:dyDescent="0.3">
      <c r="A80" s="1">
        <f>IF(Data!A80&gt;0,Data!A80-4,"")</f>
        <v>1</v>
      </c>
      <c r="B80" s="1">
        <f>IF(Data!B80&gt;0,Data!B80-4,"")</f>
        <v>3</v>
      </c>
      <c r="C80" s="1">
        <f>IF(Data!C80&gt;0,4-Data!C80,"")</f>
        <v>-1</v>
      </c>
      <c r="D80" s="1">
        <f>IF(Data!D80&gt;0,4-Data!D80,"")</f>
        <v>-1</v>
      </c>
      <c r="E80" s="1">
        <f>IF(Data!E80&gt;0,4-Data!E80,"")</f>
        <v>-2</v>
      </c>
      <c r="F80" s="1">
        <f>IF(Data!F80&gt;0,Data!F80-4,"")</f>
        <v>1</v>
      </c>
      <c r="G80" s="1">
        <f>IF(Data!G80&gt;0,Data!G80-4,"")</f>
        <v>1</v>
      </c>
      <c r="H80" s="1">
        <f>IF(Data!H80&gt;0,Data!H80-4,"")</f>
        <v>2</v>
      </c>
      <c r="I80" s="1">
        <f>IF(Data!I80&gt;0,4-Data!I80,"")</f>
        <v>-2</v>
      </c>
      <c r="J80" s="1">
        <f>IF(Data!J80&gt;0,4-Data!J80,"")</f>
        <v>0</v>
      </c>
      <c r="K80" s="1">
        <f>IF(Data!K80&gt;0,Data!K80-4,"")</f>
        <v>3</v>
      </c>
      <c r="L80" s="1">
        <f>IF(Data!L80&gt;0,4-Data!L80,"")</f>
        <v>3</v>
      </c>
      <c r="M80" s="1">
        <f>IF(Data!M80&gt;0,Data!M80-4,"")</f>
        <v>2</v>
      </c>
      <c r="N80" s="1">
        <f>IF(Data!N80&gt;0,Data!N80-4,"")</f>
        <v>2</v>
      </c>
      <c r="O80" s="1">
        <f>IF(Data!O80&gt;0,Data!O80-4,"")</f>
        <v>2</v>
      </c>
      <c r="P80" s="1">
        <f>IF(Data!P80&gt;0,Data!P80-4,"")</f>
        <v>2</v>
      </c>
      <c r="Q80" s="1">
        <f>IF(Data!Q80&gt;0,4-Data!Q80,"")</f>
        <v>-3</v>
      </c>
      <c r="R80" s="1">
        <f>IF(Data!R80&gt;0,4-Data!R80,"")</f>
        <v>2</v>
      </c>
      <c r="S80" s="1">
        <f>IF(Data!S80&gt;0,4-Data!S80,"")</f>
        <v>3</v>
      </c>
      <c r="T80" s="1">
        <f>IF(Data!T80&gt;0,Data!T80-4,"")</f>
        <v>2</v>
      </c>
      <c r="U80" s="1">
        <f>IF(Data!U80&gt;0,4-Data!U80,"")</f>
        <v>1</v>
      </c>
      <c r="V80" s="1">
        <f>IF(Data!V80&gt;0,Data!V80-4,"")</f>
        <v>1</v>
      </c>
      <c r="W80" s="1">
        <f>IF(Data!W80&gt;0,4-Data!W80,"")</f>
        <v>2</v>
      </c>
      <c r="X80" s="1">
        <f>IF(Data!X80&gt;0,4-Data!X80,"")</f>
        <v>0</v>
      </c>
      <c r="Y80" s="1">
        <f>IF(Data!Y80&gt;0,4-Data!Y80,"")</f>
        <v>1</v>
      </c>
      <c r="Z80" s="1">
        <f>IF(Data!Z80&gt;0,Data!Z80-4,"")</f>
        <v>1</v>
      </c>
      <c r="AC80" s="7">
        <f t="shared" si="6"/>
        <v>1.5</v>
      </c>
      <c r="AD80" s="7">
        <f t="shared" si="7"/>
        <v>1.25</v>
      </c>
      <c r="AE80" s="7">
        <f t="shared" si="8"/>
        <v>0.75</v>
      </c>
      <c r="AF80" s="7">
        <f t="shared" si="9"/>
        <v>1.25</v>
      </c>
      <c r="AG80" s="7">
        <f t="shared" si="10"/>
        <v>0.5</v>
      </c>
      <c r="AH80" s="7">
        <f t="shared" si="11"/>
        <v>0.5</v>
      </c>
    </row>
    <row r="81" spans="1:34" x14ac:dyDescent="0.3">
      <c r="A81" s="1">
        <f>IF(Data!A81&gt;0,Data!A81-4,"")</f>
        <v>0</v>
      </c>
      <c r="B81" s="1">
        <f>IF(Data!B81&gt;0,Data!B81-4,"")</f>
        <v>3</v>
      </c>
      <c r="C81" s="1">
        <f>IF(Data!C81&gt;0,4-Data!C81,"")</f>
        <v>-1</v>
      </c>
      <c r="D81" s="1">
        <f>IF(Data!D81&gt;0,4-Data!D81,"")</f>
        <v>-2</v>
      </c>
      <c r="E81" s="1">
        <f>IF(Data!E81&gt;0,4-Data!E81,"")</f>
        <v>-2</v>
      </c>
      <c r="F81" s="1">
        <f>IF(Data!F81&gt;0,Data!F81-4,"")</f>
        <v>2</v>
      </c>
      <c r="G81" s="1">
        <f>IF(Data!G81&gt;0,Data!G81-4,"")</f>
        <v>-2</v>
      </c>
      <c r="H81" s="1">
        <f>IF(Data!H81&gt;0,Data!H81-4,"")</f>
        <v>3</v>
      </c>
      <c r="I81" s="1">
        <f>IF(Data!I81&gt;0,4-Data!I81,"")</f>
        <v>1</v>
      </c>
      <c r="J81" s="1">
        <f>IF(Data!J81&gt;0,4-Data!J81,"")</f>
        <v>1</v>
      </c>
      <c r="K81" s="1">
        <f>IF(Data!K81&gt;0,Data!K81-4,"")</f>
        <v>1</v>
      </c>
      <c r="L81" s="1">
        <f>IF(Data!L81&gt;0,4-Data!L81,"")</f>
        <v>1</v>
      </c>
      <c r="M81" s="1">
        <f>IF(Data!M81&gt;0,Data!M81-4,"")</f>
        <v>3</v>
      </c>
      <c r="N81" s="1">
        <f>IF(Data!N81&gt;0,Data!N81-4,"")</f>
        <v>2</v>
      </c>
      <c r="O81" s="1">
        <f>IF(Data!O81&gt;0,Data!O81-4,"")</f>
        <v>1</v>
      </c>
      <c r="P81" s="1">
        <f>IF(Data!P81&gt;0,Data!P81-4,"")</f>
        <v>1</v>
      </c>
      <c r="Q81" s="1">
        <f>IF(Data!Q81&gt;0,4-Data!Q81,"")</f>
        <v>2</v>
      </c>
      <c r="R81" s="1">
        <f>IF(Data!R81&gt;0,4-Data!R81,"")</f>
        <v>2</v>
      </c>
      <c r="S81" s="1">
        <f>IF(Data!S81&gt;0,4-Data!S81,"")</f>
        <v>1</v>
      </c>
      <c r="T81" s="1">
        <f>IF(Data!T81&gt;0,Data!T81-4,"")</f>
        <v>2</v>
      </c>
      <c r="U81" s="1">
        <f>IF(Data!U81&gt;0,4-Data!U81,"")</f>
        <v>3</v>
      </c>
      <c r="V81" s="1">
        <f>IF(Data!V81&gt;0,Data!V81-4,"")</f>
        <v>3</v>
      </c>
      <c r="W81" s="1">
        <f>IF(Data!W81&gt;0,4-Data!W81,"")</f>
        <v>3</v>
      </c>
      <c r="X81" s="1">
        <f>IF(Data!X81&gt;0,4-Data!X81,"")</f>
        <v>1</v>
      </c>
      <c r="Y81" s="1">
        <f>IF(Data!Y81&gt;0,4-Data!Y81,"")</f>
        <v>1</v>
      </c>
      <c r="Z81" s="1">
        <f>IF(Data!Z81&gt;0,Data!Z81-4,"")</f>
        <v>0</v>
      </c>
      <c r="AC81" s="7">
        <f t="shared" si="6"/>
        <v>1</v>
      </c>
      <c r="AD81" s="7">
        <f t="shared" si="7"/>
        <v>1.75</v>
      </c>
      <c r="AE81" s="7">
        <f t="shared" si="8"/>
        <v>2.25</v>
      </c>
      <c r="AF81" s="7">
        <f t="shared" si="9"/>
        <v>1.75</v>
      </c>
      <c r="AG81" s="7">
        <f t="shared" si="10"/>
        <v>0</v>
      </c>
      <c r="AH81" s="7">
        <f t="shared" si="11"/>
        <v>0.25</v>
      </c>
    </row>
    <row r="82" spans="1:34" x14ac:dyDescent="0.3">
      <c r="A82" s="1">
        <f>IF(Data!A82&gt;0,Data!A82-4,"")</f>
        <v>2</v>
      </c>
      <c r="B82" s="1">
        <f>IF(Data!B82&gt;0,Data!B82-4,"")</f>
        <v>2</v>
      </c>
      <c r="C82" s="1">
        <f>IF(Data!C82&gt;0,4-Data!C82,"")</f>
        <v>1</v>
      </c>
      <c r="D82" s="1">
        <f>IF(Data!D82&gt;0,4-Data!D82,"")</f>
        <v>2</v>
      </c>
      <c r="E82" s="1">
        <f>IF(Data!E82&gt;0,4-Data!E82,"")</f>
        <v>2</v>
      </c>
      <c r="F82" s="1">
        <f>IF(Data!F82&gt;0,Data!F82-4,"")</f>
        <v>1</v>
      </c>
      <c r="G82" s="1">
        <f>IF(Data!G82&gt;0,Data!G82-4,"")</f>
        <v>2</v>
      </c>
      <c r="H82" s="1">
        <f>IF(Data!H82&gt;0,Data!H82-4,"")</f>
        <v>1</v>
      </c>
      <c r="I82" s="1">
        <f>IF(Data!I82&gt;0,4-Data!I82,"")</f>
        <v>-1</v>
      </c>
      <c r="J82" s="1">
        <f>IF(Data!J82&gt;0,4-Data!J82,"")</f>
        <v>0</v>
      </c>
      <c r="K82" s="1">
        <f>IF(Data!K82&gt;0,Data!K82-4,"")</f>
        <v>1</v>
      </c>
      <c r="L82" s="1">
        <f>IF(Data!L82&gt;0,4-Data!L82,"")</f>
        <v>2</v>
      </c>
      <c r="M82" s="1">
        <f>IF(Data!M82&gt;0,Data!M82-4,"")</f>
        <v>0</v>
      </c>
      <c r="N82" s="1">
        <f>IF(Data!N82&gt;0,Data!N82-4,"")</f>
        <v>1</v>
      </c>
      <c r="O82" s="1">
        <f>IF(Data!O82&gt;0,Data!O82-4,"")</f>
        <v>-2</v>
      </c>
      <c r="P82" s="1">
        <f>IF(Data!P82&gt;0,Data!P82-4,"")</f>
        <v>2</v>
      </c>
      <c r="Q82" s="1">
        <f>IF(Data!Q82&gt;0,4-Data!Q82,"")</f>
        <v>2</v>
      </c>
      <c r="R82" s="1">
        <f>IF(Data!R82&gt;0,4-Data!R82,"")</f>
        <v>2</v>
      </c>
      <c r="S82" s="1">
        <f>IF(Data!S82&gt;0,4-Data!S82,"")</f>
        <v>2</v>
      </c>
      <c r="T82" s="1">
        <f>IF(Data!T82&gt;0,Data!T82-4,"")</f>
        <v>1</v>
      </c>
      <c r="U82" s="1">
        <f>IF(Data!U82&gt;0,4-Data!U82,"")</f>
        <v>-1</v>
      </c>
      <c r="V82" s="1">
        <f>IF(Data!V82&gt;0,Data!V82-4,"")</f>
        <v>2</v>
      </c>
      <c r="W82" s="1">
        <f>IF(Data!W82&gt;0,4-Data!W82,"")</f>
        <v>-1</v>
      </c>
      <c r="X82" s="1">
        <f>IF(Data!X82&gt;0,4-Data!X82,"")</f>
        <v>2</v>
      </c>
      <c r="Y82" s="1">
        <f>IF(Data!Y82&gt;0,4-Data!Y82,"")</f>
        <v>2</v>
      </c>
      <c r="Z82" s="1">
        <f>IF(Data!Z82&gt;0,Data!Z82-4,"")</f>
        <v>1</v>
      </c>
      <c r="AC82" s="7">
        <f t="shared" si="6"/>
        <v>1.8333333333333333</v>
      </c>
      <c r="AD82" s="7">
        <f t="shared" si="7"/>
        <v>0.75</v>
      </c>
      <c r="AE82" s="7">
        <f t="shared" si="8"/>
        <v>0.25</v>
      </c>
      <c r="AF82" s="7">
        <f t="shared" si="9"/>
        <v>1.5</v>
      </c>
      <c r="AG82" s="7">
        <f t="shared" si="10"/>
        <v>1.75</v>
      </c>
      <c r="AH82" s="7">
        <f t="shared" si="11"/>
        <v>0</v>
      </c>
    </row>
    <row r="83" spans="1:34" x14ac:dyDescent="0.3">
      <c r="A83" s="1">
        <f>IF(Data!A83&gt;0,Data!A83-4,"")</f>
        <v>2</v>
      </c>
      <c r="B83" s="1">
        <f>IF(Data!B83&gt;0,Data!B83-4,"")</f>
        <v>2</v>
      </c>
      <c r="C83" s="1">
        <f>IF(Data!C83&gt;0,4-Data!C83,"")</f>
        <v>2</v>
      </c>
      <c r="D83" s="1">
        <f>IF(Data!D83&gt;0,4-Data!D83,"")</f>
        <v>2</v>
      </c>
      <c r="E83" s="1">
        <f>IF(Data!E83&gt;0,4-Data!E83,"")</f>
        <v>0</v>
      </c>
      <c r="F83" s="1">
        <f>IF(Data!F83&gt;0,Data!F83-4,"")</f>
        <v>0</v>
      </c>
      <c r="G83" s="1">
        <f>IF(Data!G83&gt;0,Data!G83-4,"")</f>
        <v>2</v>
      </c>
      <c r="H83" s="1">
        <f>IF(Data!H83&gt;0,Data!H83-4,"")</f>
        <v>0</v>
      </c>
      <c r="I83" s="1">
        <f>IF(Data!I83&gt;0,4-Data!I83,"")</f>
        <v>0</v>
      </c>
      <c r="J83" s="1">
        <f>IF(Data!J83&gt;0,4-Data!J83,"")</f>
        <v>2</v>
      </c>
      <c r="K83" s="1">
        <f>IF(Data!K83&gt;0,Data!K83-4,"")</f>
        <v>0</v>
      </c>
      <c r="L83" s="1">
        <f>IF(Data!L83&gt;0,4-Data!L83,"")</f>
        <v>1</v>
      </c>
      <c r="M83" s="1">
        <f>IF(Data!M83&gt;0,Data!M83-4,"")</f>
        <v>0</v>
      </c>
      <c r="N83" s="1">
        <f>IF(Data!N83&gt;0,Data!N83-4,"")</f>
        <v>0</v>
      </c>
      <c r="O83" s="1">
        <f>IF(Data!O83&gt;0,Data!O83-4,"")</f>
        <v>1</v>
      </c>
      <c r="P83" s="1">
        <f>IF(Data!P83&gt;0,Data!P83-4,"")</f>
        <v>0</v>
      </c>
      <c r="Q83" s="1">
        <f>IF(Data!Q83&gt;0,4-Data!Q83,"")</f>
        <v>0</v>
      </c>
      <c r="R83" s="1">
        <f>IF(Data!R83&gt;0,4-Data!R83,"")</f>
        <v>0</v>
      </c>
      <c r="S83" s="1">
        <f>IF(Data!S83&gt;0,4-Data!S83,"")</f>
        <v>2</v>
      </c>
      <c r="T83" s="1">
        <f>IF(Data!T83&gt;0,Data!T83-4,"")</f>
        <v>2</v>
      </c>
      <c r="U83" s="1">
        <f>IF(Data!U83&gt;0,4-Data!U83,"")</f>
        <v>2</v>
      </c>
      <c r="V83" s="1">
        <f>IF(Data!V83&gt;0,Data!V83-4,"")</f>
        <v>0</v>
      </c>
      <c r="W83" s="1">
        <f>IF(Data!W83&gt;0,4-Data!W83,"")</f>
        <v>2</v>
      </c>
      <c r="X83" s="1">
        <f>IF(Data!X83&gt;0,4-Data!X83,"")</f>
        <v>0</v>
      </c>
      <c r="Y83" s="1">
        <f>IF(Data!Y83&gt;0,4-Data!Y83,"")</f>
        <v>0</v>
      </c>
      <c r="Z83" s="1">
        <f>IF(Data!Z83&gt;0,Data!Z83-4,"")</f>
        <v>1</v>
      </c>
      <c r="AC83" s="7">
        <f t="shared" si="6"/>
        <v>0.5</v>
      </c>
      <c r="AD83" s="7">
        <f t="shared" si="7"/>
        <v>1.5</v>
      </c>
      <c r="AE83" s="7">
        <f t="shared" si="8"/>
        <v>1</v>
      </c>
      <c r="AF83" s="7">
        <f t="shared" si="9"/>
        <v>0.5</v>
      </c>
      <c r="AG83" s="7">
        <f t="shared" si="10"/>
        <v>0.5</v>
      </c>
      <c r="AH83" s="7">
        <f t="shared" si="11"/>
        <v>1.5</v>
      </c>
    </row>
    <row r="84" spans="1:34" x14ac:dyDescent="0.3">
      <c r="A84" s="1">
        <f>IF(Data!A84&gt;0,Data!A84-4,"")</f>
        <v>3</v>
      </c>
      <c r="B84" s="1">
        <f>IF(Data!B84&gt;0,Data!B84-4,"")</f>
        <v>2</v>
      </c>
      <c r="C84" s="1">
        <f>IF(Data!C84&gt;0,4-Data!C84,"")</f>
        <v>-3</v>
      </c>
      <c r="D84" s="1">
        <f>IF(Data!D84&gt;0,4-Data!D84,"")</f>
        <v>-1</v>
      </c>
      <c r="E84" s="1">
        <f>IF(Data!E84&gt;0,4-Data!E84,"")</f>
        <v>-3</v>
      </c>
      <c r="F84" s="1">
        <f>IF(Data!F84&gt;0,Data!F84-4,"")</f>
        <v>3</v>
      </c>
      <c r="G84" s="1">
        <f>IF(Data!G84&gt;0,Data!G84-4,"")</f>
        <v>3</v>
      </c>
      <c r="H84" s="1">
        <f>IF(Data!H84&gt;0,Data!H84-4,"")</f>
        <v>3</v>
      </c>
      <c r="I84" s="1">
        <f>IF(Data!I84&gt;0,4-Data!I84,"")</f>
        <v>3</v>
      </c>
      <c r="J84" s="1">
        <f>IF(Data!J84&gt;0,4-Data!J84,"")</f>
        <v>-3</v>
      </c>
      <c r="K84" s="1">
        <f>IF(Data!K84&gt;0,Data!K84-4,"")</f>
        <v>3</v>
      </c>
      <c r="L84" s="1">
        <f>IF(Data!L84&gt;0,4-Data!L84,"")</f>
        <v>3</v>
      </c>
      <c r="M84" s="1">
        <f>IF(Data!M84&gt;0,Data!M84-4,"")</f>
        <v>3</v>
      </c>
      <c r="N84" s="1">
        <f>IF(Data!N84&gt;0,Data!N84-4,"")</f>
        <v>2</v>
      </c>
      <c r="O84" s="1">
        <f>IF(Data!O84&gt;0,Data!O84-4,"")</f>
        <v>2</v>
      </c>
      <c r="P84" s="1">
        <f>IF(Data!P84&gt;0,Data!P84-4,"")</f>
        <v>2</v>
      </c>
      <c r="Q84" s="1">
        <f>IF(Data!Q84&gt;0,4-Data!Q84,"")</f>
        <v>3</v>
      </c>
      <c r="R84" s="1">
        <f>IF(Data!R84&gt;0,4-Data!R84,"")</f>
        <v>3</v>
      </c>
      <c r="S84" s="1">
        <f>IF(Data!S84&gt;0,4-Data!S84,"")</f>
        <v>3</v>
      </c>
      <c r="T84" s="1">
        <f>IF(Data!T84&gt;0,Data!T84-4,"")</f>
        <v>0</v>
      </c>
      <c r="U84" s="1">
        <f>IF(Data!U84&gt;0,4-Data!U84,"")</f>
        <v>0</v>
      </c>
      <c r="V84" s="1">
        <f>IF(Data!V84&gt;0,Data!V84-4,"")</f>
        <v>0</v>
      </c>
      <c r="W84" s="1">
        <f>IF(Data!W84&gt;0,4-Data!W84,"")</f>
        <v>3</v>
      </c>
      <c r="X84" s="1">
        <f>IF(Data!X84&gt;0,4-Data!X84,"")</f>
        <v>3</v>
      </c>
      <c r="Y84" s="1">
        <f>IF(Data!Y84&gt;0,4-Data!Y84,"")</f>
        <v>3</v>
      </c>
      <c r="Z84" s="1">
        <f>IF(Data!Z84&gt;0,Data!Z84-4,"")</f>
        <v>0</v>
      </c>
      <c r="AC84" s="7">
        <f t="shared" si="6"/>
        <v>2.6666666666666665</v>
      </c>
      <c r="AD84" s="7">
        <f t="shared" si="7"/>
        <v>1</v>
      </c>
      <c r="AE84" s="7">
        <f t="shared" si="8"/>
        <v>1.5</v>
      </c>
      <c r="AF84" s="7">
        <f t="shared" si="9"/>
        <v>3</v>
      </c>
      <c r="AG84" s="7">
        <f t="shared" si="10"/>
        <v>1.5</v>
      </c>
      <c r="AH84" s="7">
        <f t="shared" si="11"/>
        <v>-1</v>
      </c>
    </row>
    <row r="85" spans="1:34" x14ac:dyDescent="0.3">
      <c r="A85" s="1">
        <f>IF(Data!A85&gt;0,Data!A85-4,"")</f>
        <v>1</v>
      </c>
      <c r="B85" s="1">
        <f>IF(Data!B85&gt;0,Data!B85-4,"")</f>
        <v>3</v>
      </c>
      <c r="C85" s="1">
        <f>IF(Data!C85&gt;0,4-Data!C85,"")</f>
        <v>1</v>
      </c>
      <c r="D85" s="1">
        <f>IF(Data!D85&gt;0,4-Data!D85,"")</f>
        <v>3</v>
      </c>
      <c r="E85" s="1">
        <f>IF(Data!E85&gt;0,4-Data!E85,"")</f>
        <v>1</v>
      </c>
      <c r="F85" s="1">
        <f>IF(Data!F85&gt;0,Data!F85-4,"")</f>
        <v>1</v>
      </c>
      <c r="G85" s="1">
        <f>IF(Data!G85&gt;0,Data!G85-4,"")</f>
        <v>1</v>
      </c>
      <c r="H85" s="1">
        <f>IF(Data!H85&gt;0,Data!H85-4,"")</f>
        <v>-1</v>
      </c>
      <c r="I85" s="1">
        <f>IF(Data!I85&gt;0,4-Data!I85,"")</f>
        <v>3</v>
      </c>
      <c r="J85" s="1">
        <f>IF(Data!J85&gt;0,4-Data!J85,"")</f>
        <v>1</v>
      </c>
      <c r="K85" s="1">
        <f>IF(Data!K85&gt;0,Data!K85-4,"")</f>
        <v>0</v>
      </c>
      <c r="L85" s="1">
        <f>IF(Data!L85&gt;0,4-Data!L85,"")</f>
        <v>0</v>
      </c>
      <c r="M85" s="1">
        <f>IF(Data!M85&gt;0,Data!M85-4,"")</f>
        <v>3</v>
      </c>
      <c r="N85" s="1">
        <f>IF(Data!N85&gt;0,Data!N85-4,"")</f>
        <v>0</v>
      </c>
      <c r="O85" s="1">
        <f>IF(Data!O85&gt;0,Data!O85-4,"")</f>
        <v>1</v>
      </c>
      <c r="P85" s="1">
        <f>IF(Data!P85&gt;0,Data!P85-4,"")</f>
        <v>0</v>
      </c>
      <c r="Q85" s="1">
        <f>IF(Data!Q85&gt;0,4-Data!Q85,"")</f>
        <v>3</v>
      </c>
      <c r="R85" s="1">
        <f>IF(Data!R85&gt;0,4-Data!R85,"")</f>
        <v>1</v>
      </c>
      <c r="S85" s="1">
        <f>IF(Data!S85&gt;0,4-Data!S85,"")</f>
        <v>3</v>
      </c>
      <c r="T85" s="1">
        <f>IF(Data!T85&gt;0,Data!T85-4,"")</f>
        <v>3</v>
      </c>
      <c r="U85" s="1">
        <f>IF(Data!U85&gt;0,4-Data!U85,"")</f>
        <v>3</v>
      </c>
      <c r="V85" s="1">
        <f>IF(Data!V85&gt;0,Data!V85-4,"")</f>
        <v>3</v>
      </c>
      <c r="W85" s="1">
        <f>IF(Data!W85&gt;0,4-Data!W85,"")</f>
        <v>1</v>
      </c>
      <c r="X85" s="1">
        <f>IF(Data!X85&gt;0,4-Data!X85,"")</f>
        <v>-1</v>
      </c>
      <c r="Y85" s="1">
        <f>IF(Data!Y85&gt;0,4-Data!Y85,"")</f>
        <v>0</v>
      </c>
      <c r="Z85" s="1">
        <f>IF(Data!Z85&gt;0,Data!Z85-4,"")</f>
        <v>1</v>
      </c>
      <c r="AC85" s="7">
        <f t="shared" si="6"/>
        <v>0</v>
      </c>
      <c r="AD85" s="7">
        <f t="shared" si="7"/>
        <v>3</v>
      </c>
      <c r="AE85" s="7">
        <f t="shared" si="8"/>
        <v>2.5</v>
      </c>
      <c r="AF85" s="7">
        <f t="shared" si="9"/>
        <v>1.25</v>
      </c>
      <c r="AG85" s="7">
        <f t="shared" si="10"/>
        <v>1</v>
      </c>
      <c r="AH85" s="7">
        <f t="shared" si="11"/>
        <v>1</v>
      </c>
    </row>
    <row r="86" spans="1:34" x14ac:dyDescent="0.3">
      <c r="A86" s="1">
        <f>IF(Data!A86&gt;0,Data!A86-4,"")</f>
        <v>-2</v>
      </c>
      <c r="B86" s="1">
        <f>IF(Data!B86&gt;0,Data!B86-4,"")</f>
        <v>-3</v>
      </c>
      <c r="C86" s="1">
        <f>IF(Data!C86&gt;0,4-Data!C86,"")</f>
        <v>-1</v>
      </c>
      <c r="D86" s="1">
        <f>IF(Data!D86&gt;0,4-Data!D86,"")</f>
        <v>-1</v>
      </c>
      <c r="E86" s="1">
        <f>IF(Data!E86&gt;0,4-Data!E86,"")</f>
        <v>0</v>
      </c>
      <c r="F86" s="1">
        <f>IF(Data!F86&gt;0,Data!F86-4,"")</f>
        <v>-1</v>
      </c>
      <c r="G86" s="1">
        <f>IF(Data!G86&gt;0,Data!G86-4,"")</f>
        <v>-1</v>
      </c>
      <c r="H86" s="1">
        <f>IF(Data!H86&gt;0,Data!H86-4,"")</f>
        <v>0</v>
      </c>
      <c r="I86" s="1">
        <f>IF(Data!I86&gt;0,4-Data!I86,"")</f>
        <v>-1</v>
      </c>
      <c r="J86" s="1">
        <f>IF(Data!J86&gt;0,4-Data!J86,"")</f>
        <v>-1</v>
      </c>
      <c r="K86" s="1">
        <f>IF(Data!K86&gt;0,Data!K86-4,"")</f>
        <v>-2</v>
      </c>
      <c r="L86" s="1">
        <f>IF(Data!L86&gt;0,4-Data!L86,"")</f>
        <v>-2</v>
      </c>
      <c r="M86" s="1">
        <f>IF(Data!M86&gt;0,Data!M86-4,"")</f>
        <v>-2</v>
      </c>
      <c r="N86" s="1">
        <f>IF(Data!N86&gt;0,Data!N86-4,"")</f>
        <v>-3</v>
      </c>
      <c r="O86" s="1">
        <f>IF(Data!O86&gt;0,Data!O86-4,"")</f>
        <v>-1</v>
      </c>
      <c r="P86" s="1">
        <f>IF(Data!P86&gt;0,Data!P86-4,"")</f>
        <v>-2</v>
      </c>
      <c r="Q86" s="1">
        <f>IF(Data!Q86&gt;0,4-Data!Q86,"")</f>
        <v>-1</v>
      </c>
      <c r="R86" s="1">
        <f>IF(Data!R86&gt;0,4-Data!R86,"")</f>
        <v>-1</v>
      </c>
      <c r="S86" s="1">
        <f>IF(Data!S86&gt;0,4-Data!S86,"")</f>
        <v>0</v>
      </c>
      <c r="T86" s="1">
        <f>IF(Data!T86&gt;0,Data!T86-4,"")</f>
        <v>-3</v>
      </c>
      <c r="U86" s="1">
        <f>IF(Data!U86&gt;0,4-Data!U86,"")</f>
        <v>2</v>
      </c>
      <c r="V86" s="1">
        <f>IF(Data!V86&gt;0,Data!V86-4,"")</f>
        <v>1</v>
      </c>
      <c r="W86" s="1">
        <f>IF(Data!W86&gt;0,4-Data!W86,"")</f>
        <v>1</v>
      </c>
      <c r="X86" s="1">
        <f>IF(Data!X86&gt;0,4-Data!X86,"")</f>
        <v>0</v>
      </c>
      <c r="Y86" s="1">
        <f>IF(Data!Y86&gt;0,4-Data!Y86,"")</f>
        <v>1</v>
      </c>
      <c r="Z86" s="1">
        <f>IF(Data!Z86&gt;0,Data!Z86-4,"")</f>
        <v>2</v>
      </c>
      <c r="AC86" s="7">
        <f t="shared" si="6"/>
        <v>-1.3333333333333333</v>
      </c>
      <c r="AD86" s="7">
        <f t="shared" si="7"/>
        <v>-1</v>
      </c>
      <c r="AE86" s="7">
        <f t="shared" si="8"/>
        <v>-0.5</v>
      </c>
      <c r="AF86" s="7">
        <f t="shared" si="9"/>
        <v>-0.75</v>
      </c>
      <c r="AG86" s="7">
        <f t="shared" si="10"/>
        <v>-0.75</v>
      </c>
      <c r="AH86" s="7">
        <f t="shared" si="11"/>
        <v>-0.25</v>
      </c>
    </row>
    <row r="87" spans="1:34" x14ac:dyDescent="0.3">
      <c r="A87" s="1">
        <f>IF(Data!A87&gt;0,Data!A87-4,"")</f>
        <v>3</v>
      </c>
      <c r="B87" s="1">
        <f>IF(Data!B87&gt;0,Data!B87-4,"")</f>
        <v>3</v>
      </c>
      <c r="C87" s="1">
        <f>IF(Data!C87&gt;0,4-Data!C87,"")</f>
        <v>3</v>
      </c>
      <c r="D87" s="1">
        <f>IF(Data!D87&gt;0,4-Data!D87,"")</f>
        <v>3</v>
      </c>
      <c r="E87" s="1">
        <f>IF(Data!E87&gt;0,4-Data!E87,"")</f>
        <v>3</v>
      </c>
      <c r="F87" s="1">
        <f>IF(Data!F87&gt;0,Data!F87-4,"")</f>
        <v>2</v>
      </c>
      <c r="G87" s="1">
        <f>IF(Data!G87&gt;0,Data!G87-4,"")</f>
        <v>2</v>
      </c>
      <c r="H87" s="1">
        <f>IF(Data!H87&gt;0,Data!H87-4,"")</f>
        <v>0</v>
      </c>
      <c r="I87" s="1">
        <f>IF(Data!I87&gt;0,4-Data!I87,"")</f>
        <v>2</v>
      </c>
      <c r="J87" s="1">
        <f>IF(Data!J87&gt;0,4-Data!J87,"")</f>
        <v>3</v>
      </c>
      <c r="K87" s="1">
        <f>IF(Data!K87&gt;0,Data!K87-4,"")</f>
        <v>2</v>
      </c>
      <c r="L87" s="1">
        <f>IF(Data!L87&gt;0,4-Data!L87,"")</f>
        <v>2</v>
      </c>
      <c r="M87" s="1">
        <f>IF(Data!M87&gt;0,Data!M87-4,"")</f>
        <v>2</v>
      </c>
      <c r="N87" s="1">
        <f>IF(Data!N87&gt;0,Data!N87-4,"")</f>
        <v>3</v>
      </c>
      <c r="O87" s="1">
        <f>IF(Data!O87&gt;0,Data!O87-4,"")</f>
        <v>3</v>
      </c>
      <c r="P87" s="1">
        <f>IF(Data!P87&gt;0,Data!P87-4,"")</f>
        <v>2</v>
      </c>
      <c r="Q87" s="1">
        <f>IF(Data!Q87&gt;0,4-Data!Q87,"")</f>
        <v>1</v>
      </c>
      <c r="R87" s="1">
        <f>IF(Data!R87&gt;0,4-Data!R87,"")</f>
        <v>0</v>
      </c>
      <c r="S87" s="1">
        <f>IF(Data!S87&gt;0,4-Data!S87,"")</f>
        <v>3</v>
      </c>
      <c r="T87" s="1">
        <f>IF(Data!T87&gt;0,Data!T87-4,"")</f>
        <v>3</v>
      </c>
      <c r="U87" s="1">
        <f>IF(Data!U87&gt;0,4-Data!U87,"")</f>
        <v>3</v>
      </c>
      <c r="V87" s="1">
        <f>IF(Data!V87&gt;0,Data!V87-4,"")</f>
        <v>2</v>
      </c>
      <c r="W87" s="1">
        <f>IF(Data!W87&gt;0,4-Data!W87,"")</f>
        <v>0</v>
      </c>
      <c r="X87" s="1">
        <f>IF(Data!X87&gt;0,4-Data!X87,"")</f>
        <v>2</v>
      </c>
      <c r="Y87" s="1">
        <f>IF(Data!Y87&gt;0,4-Data!Y87,"")</f>
        <v>2</v>
      </c>
      <c r="Z87" s="1">
        <f>IF(Data!Z87&gt;0,Data!Z87-4,"")</f>
        <v>2</v>
      </c>
      <c r="AC87" s="7">
        <f t="shared" si="6"/>
        <v>2.3333333333333335</v>
      </c>
      <c r="AD87" s="7">
        <f t="shared" si="7"/>
        <v>2.75</v>
      </c>
      <c r="AE87" s="7">
        <f t="shared" si="8"/>
        <v>1.75</v>
      </c>
      <c r="AF87" s="7">
        <f t="shared" si="9"/>
        <v>1.5</v>
      </c>
      <c r="AG87" s="7">
        <f t="shared" si="10"/>
        <v>1.75</v>
      </c>
      <c r="AH87" s="7">
        <f t="shared" si="11"/>
        <v>2.75</v>
      </c>
    </row>
    <row r="88" spans="1:34" x14ac:dyDescent="0.3">
      <c r="A88" s="1">
        <f>IF(Data!A88&gt;0,Data!A88-4,"")</f>
        <v>2</v>
      </c>
      <c r="B88" s="1">
        <f>IF(Data!B88&gt;0,Data!B88-4,"")</f>
        <v>2</v>
      </c>
      <c r="C88" s="1">
        <f>IF(Data!C88&gt;0,4-Data!C88,"")</f>
        <v>0</v>
      </c>
      <c r="D88" s="1">
        <f>IF(Data!D88&gt;0,4-Data!D88,"")</f>
        <v>-2</v>
      </c>
      <c r="E88" s="1">
        <f>IF(Data!E88&gt;0,4-Data!E88,"")</f>
        <v>1</v>
      </c>
      <c r="F88" s="1">
        <f>IF(Data!F88&gt;0,Data!F88-4,"")</f>
        <v>0</v>
      </c>
      <c r="G88" s="1">
        <f>IF(Data!G88&gt;0,Data!G88-4,"")</f>
        <v>1</v>
      </c>
      <c r="H88" s="1">
        <f>IF(Data!H88&gt;0,Data!H88-4,"")</f>
        <v>1</v>
      </c>
      <c r="I88" s="1">
        <f>IF(Data!I88&gt;0,4-Data!I88,"")</f>
        <v>2</v>
      </c>
      <c r="J88" s="1">
        <f>IF(Data!J88&gt;0,4-Data!J88,"")</f>
        <v>0</v>
      </c>
      <c r="K88" s="1">
        <f>IF(Data!K88&gt;0,Data!K88-4,"")</f>
        <v>2</v>
      </c>
      <c r="L88" s="1">
        <f>IF(Data!L88&gt;0,4-Data!L88,"")</f>
        <v>2</v>
      </c>
      <c r="M88" s="1">
        <f>IF(Data!M88&gt;0,Data!M88-4,"")</f>
        <v>2</v>
      </c>
      <c r="N88" s="1">
        <f>IF(Data!N88&gt;0,Data!N88-4,"")</f>
        <v>2</v>
      </c>
      <c r="O88" s="1">
        <f>IF(Data!O88&gt;0,Data!O88-4,"")</f>
        <v>2</v>
      </c>
      <c r="P88" s="1">
        <f>IF(Data!P88&gt;0,Data!P88-4,"")</f>
        <v>2</v>
      </c>
      <c r="Q88" s="1">
        <f>IF(Data!Q88&gt;0,4-Data!Q88,"")</f>
        <v>2</v>
      </c>
      <c r="R88" s="1">
        <f>IF(Data!R88&gt;0,4-Data!R88,"")</f>
        <v>0</v>
      </c>
      <c r="S88" s="1">
        <f>IF(Data!S88&gt;0,4-Data!S88,"")</f>
        <v>2</v>
      </c>
      <c r="T88" s="1">
        <f>IF(Data!T88&gt;0,Data!T88-4,"")</f>
        <v>2</v>
      </c>
      <c r="U88" s="1">
        <f>IF(Data!U88&gt;0,4-Data!U88,"")</f>
        <v>2</v>
      </c>
      <c r="V88" s="1">
        <f>IF(Data!V88&gt;0,Data!V88-4,"")</f>
        <v>2</v>
      </c>
      <c r="W88" s="1">
        <f>IF(Data!W88&gt;0,4-Data!W88,"")</f>
        <v>2</v>
      </c>
      <c r="X88" s="1">
        <f>IF(Data!X88&gt;0,4-Data!X88,"")</f>
        <v>1</v>
      </c>
      <c r="Y88" s="1">
        <f>IF(Data!Y88&gt;0,4-Data!Y88,"")</f>
        <v>2</v>
      </c>
      <c r="Z88" s="1">
        <f>IF(Data!Z88&gt;0,Data!Z88-4,"")</f>
        <v>0</v>
      </c>
      <c r="AC88" s="7">
        <f t="shared" si="6"/>
        <v>1.8333333333333333</v>
      </c>
      <c r="AD88" s="7">
        <f t="shared" si="7"/>
        <v>1</v>
      </c>
      <c r="AE88" s="7">
        <f t="shared" si="8"/>
        <v>2</v>
      </c>
      <c r="AF88" s="7">
        <f t="shared" si="9"/>
        <v>1.75</v>
      </c>
      <c r="AG88" s="7">
        <f t="shared" si="10"/>
        <v>0.5</v>
      </c>
      <c r="AH88" s="7">
        <f t="shared" si="11"/>
        <v>0.5</v>
      </c>
    </row>
    <row r="89" spans="1:34" x14ac:dyDescent="0.3">
      <c r="A89" s="1">
        <f>IF(Data!A89&gt;0,Data!A89-4,"")</f>
        <v>2</v>
      </c>
      <c r="B89" s="1">
        <f>IF(Data!B89&gt;0,Data!B89-4,"")</f>
        <v>2</v>
      </c>
      <c r="C89" s="1">
        <f>IF(Data!C89&gt;0,4-Data!C89,"")</f>
        <v>2</v>
      </c>
      <c r="D89" s="1">
        <f>IF(Data!D89&gt;0,4-Data!D89,"")</f>
        <v>2</v>
      </c>
      <c r="E89" s="1">
        <f>IF(Data!E89&gt;0,4-Data!E89,"")</f>
        <v>2</v>
      </c>
      <c r="F89" s="1">
        <f>IF(Data!F89&gt;0,Data!F89-4,"")</f>
        <v>1</v>
      </c>
      <c r="G89" s="1">
        <f>IF(Data!G89&gt;0,Data!G89-4,"")</f>
        <v>1</v>
      </c>
      <c r="H89" s="1">
        <f>IF(Data!H89&gt;0,Data!H89-4,"")</f>
        <v>2</v>
      </c>
      <c r="I89" s="1">
        <f>IF(Data!I89&gt;0,4-Data!I89,"")</f>
        <v>3</v>
      </c>
      <c r="J89" s="1">
        <f>IF(Data!J89&gt;0,4-Data!J89,"")</f>
        <v>2</v>
      </c>
      <c r="K89" s="1">
        <f>IF(Data!K89&gt;0,Data!K89-4,"")</f>
        <v>0</v>
      </c>
      <c r="L89" s="1">
        <f>IF(Data!L89&gt;0,4-Data!L89,"")</f>
        <v>2</v>
      </c>
      <c r="M89" s="1">
        <f>IF(Data!M89&gt;0,Data!M89-4,"")</f>
        <v>2</v>
      </c>
      <c r="N89" s="1">
        <f>IF(Data!N89&gt;0,Data!N89-4,"")</f>
        <v>2</v>
      </c>
      <c r="O89" s="1">
        <f>IF(Data!O89&gt;0,Data!O89-4,"")</f>
        <v>2</v>
      </c>
      <c r="P89" s="1">
        <f>IF(Data!P89&gt;0,Data!P89-4,"")</f>
        <v>2</v>
      </c>
      <c r="Q89" s="1">
        <f>IF(Data!Q89&gt;0,4-Data!Q89,"")</f>
        <v>2</v>
      </c>
      <c r="R89" s="1">
        <f>IF(Data!R89&gt;0,4-Data!R89,"")</f>
        <v>2</v>
      </c>
      <c r="S89" s="1">
        <f>IF(Data!S89&gt;0,4-Data!S89,"")</f>
        <v>2</v>
      </c>
      <c r="T89" s="1">
        <f>IF(Data!T89&gt;0,Data!T89-4,"")</f>
        <v>3</v>
      </c>
      <c r="U89" s="1">
        <f>IF(Data!U89&gt;0,4-Data!U89,"")</f>
        <v>2</v>
      </c>
      <c r="V89" s="1">
        <f>IF(Data!V89&gt;0,Data!V89-4,"")</f>
        <v>2</v>
      </c>
      <c r="W89" s="1">
        <f>IF(Data!W89&gt;0,4-Data!W89,"")</f>
        <v>2</v>
      </c>
      <c r="X89" s="1">
        <f>IF(Data!X89&gt;0,4-Data!X89,"")</f>
        <v>2</v>
      </c>
      <c r="Y89" s="1">
        <f>IF(Data!Y89&gt;0,4-Data!Y89,"")</f>
        <v>2</v>
      </c>
      <c r="Z89" s="1">
        <f>IF(Data!Z89&gt;0,Data!Z89-4,"")</f>
        <v>3</v>
      </c>
      <c r="AC89" s="7">
        <f t="shared" si="6"/>
        <v>2</v>
      </c>
      <c r="AD89" s="7">
        <f t="shared" si="7"/>
        <v>2</v>
      </c>
      <c r="AE89" s="7">
        <f t="shared" si="8"/>
        <v>2.5</v>
      </c>
      <c r="AF89" s="7">
        <f t="shared" si="9"/>
        <v>1.5</v>
      </c>
      <c r="AG89" s="7">
        <f t="shared" si="10"/>
        <v>1.5</v>
      </c>
      <c r="AH89" s="7">
        <f t="shared" si="11"/>
        <v>2.25</v>
      </c>
    </row>
    <row r="90" spans="1:34" x14ac:dyDescent="0.3">
      <c r="A90" s="1">
        <f>IF(Data!A90&gt;0,Data!A90-4,"")</f>
        <v>0</v>
      </c>
      <c r="B90" s="1">
        <f>IF(Data!B90&gt;0,Data!B90-4,"")</f>
        <v>-1</v>
      </c>
      <c r="C90" s="1">
        <f>IF(Data!C90&gt;0,4-Data!C90,"")</f>
        <v>0</v>
      </c>
      <c r="D90" s="1">
        <f>IF(Data!D90&gt;0,4-Data!D90,"")</f>
        <v>-1</v>
      </c>
      <c r="E90" s="1">
        <f>IF(Data!E90&gt;0,4-Data!E90,"")</f>
        <v>2</v>
      </c>
      <c r="F90" s="1">
        <f>IF(Data!F90&gt;0,Data!F90-4,"")</f>
        <v>2</v>
      </c>
      <c r="G90" s="1">
        <f>IF(Data!G90&gt;0,Data!G90-4,"")</f>
        <v>2</v>
      </c>
      <c r="H90" s="1">
        <f>IF(Data!H90&gt;0,Data!H90-4,"")</f>
        <v>2</v>
      </c>
      <c r="I90" s="1">
        <f>IF(Data!I90&gt;0,4-Data!I90,"")</f>
        <v>1</v>
      </c>
      <c r="J90" s="1">
        <f>IF(Data!J90&gt;0,4-Data!J90,"")</f>
        <v>-2</v>
      </c>
      <c r="K90" s="1">
        <f>IF(Data!K90&gt;0,Data!K90-4,"")</f>
        <v>0</v>
      </c>
      <c r="L90" s="1">
        <f>IF(Data!L90&gt;0,4-Data!L90,"")</f>
        <v>1</v>
      </c>
      <c r="M90" s="1">
        <f>IF(Data!M90&gt;0,Data!M90-4,"")</f>
        <v>0</v>
      </c>
      <c r="N90" s="1">
        <f>IF(Data!N90&gt;0,Data!N90-4,"")</f>
        <v>1</v>
      </c>
      <c r="O90" s="1">
        <f>IF(Data!O90&gt;0,Data!O90-4,"")</f>
        <v>-1</v>
      </c>
      <c r="P90" s="1">
        <f>IF(Data!P90&gt;0,Data!P90-4,"")</f>
        <v>1</v>
      </c>
      <c r="Q90" s="1">
        <f>IF(Data!Q90&gt;0,4-Data!Q90,"")</f>
        <v>2</v>
      </c>
      <c r="R90" s="1">
        <f>IF(Data!R90&gt;0,4-Data!R90,"")</f>
        <v>1</v>
      </c>
      <c r="S90" s="1">
        <f>IF(Data!S90&gt;0,4-Data!S90,"")</f>
        <v>2</v>
      </c>
      <c r="T90" s="1">
        <f>IF(Data!T90&gt;0,Data!T90-4,"")</f>
        <v>2</v>
      </c>
      <c r="U90" s="1">
        <f>IF(Data!U90&gt;0,4-Data!U90,"")</f>
        <v>1</v>
      </c>
      <c r="V90" s="1">
        <f>IF(Data!V90&gt;0,Data!V90-4,"")</f>
        <v>2</v>
      </c>
      <c r="W90" s="1">
        <f>IF(Data!W90&gt;0,4-Data!W90,"")</f>
        <v>-2</v>
      </c>
      <c r="X90" s="1">
        <f>IF(Data!X90&gt;0,4-Data!X90,"")</f>
        <v>0</v>
      </c>
      <c r="Y90" s="1">
        <f>IF(Data!Y90&gt;0,4-Data!Y90,"")</f>
        <v>0</v>
      </c>
      <c r="Z90" s="1">
        <f>IF(Data!Z90&gt;0,Data!Z90-4,"")</f>
        <v>-1</v>
      </c>
      <c r="AC90" s="7">
        <f t="shared" si="6"/>
        <v>0.5</v>
      </c>
      <c r="AD90" s="7">
        <f t="shared" si="7"/>
        <v>-0.25</v>
      </c>
      <c r="AE90" s="7">
        <f t="shared" si="8"/>
        <v>0.75</v>
      </c>
      <c r="AF90" s="7">
        <f t="shared" si="9"/>
        <v>1.5</v>
      </c>
      <c r="AG90" s="7">
        <f t="shared" si="10"/>
        <v>1.75</v>
      </c>
      <c r="AH90" s="7">
        <f t="shared" si="11"/>
        <v>-1</v>
      </c>
    </row>
    <row r="91" spans="1:34" x14ac:dyDescent="0.3">
      <c r="A91" s="1">
        <f>IF(Data!A91&gt;0,Data!A91-4,"")</f>
        <v>1</v>
      </c>
      <c r="B91" s="1">
        <f>IF(Data!B91&gt;0,Data!B91-4,"")</f>
        <v>2</v>
      </c>
      <c r="C91" s="1">
        <f>IF(Data!C91&gt;0,4-Data!C91,"")</f>
        <v>1</v>
      </c>
      <c r="D91" s="1">
        <f>IF(Data!D91&gt;0,4-Data!D91,"")</f>
        <v>1</v>
      </c>
      <c r="E91" s="1">
        <f>IF(Data!E91&gt;0,4-Data!E91,"")</f>
        <v>2</v>
      </c>
      <c r="F91" s="1">
        <f>IF(Data!F91&gt;0,Data!F91-4,"")</f>
        <v>1</v>
      </c>
      <c r="G91" s="1">
        <f>IF(Data!G91&gt;0,Data!G91-4,"")</f>
        <v>1</v>
      </c>
      <c r="H91" s="1">
        <f>IF(Data!H91&gt;0,Data!H91-4,"")</f>
        <v>0</v>
      </c>
      <c r="I91" s="1">
        <f>IF(Data!I91&gt;0,4-Data!I91,"")</f>
        <v>2</v>
      </c>
      <c r="J91" s="1">
        <f>IF(Data!J91&gt;0,4-Data!J91,"")</f>
        <v>1</v>
      </c>
      <c r="K91" s="1">
        <f>IF(Data!K91&gt;0,Data!K91-4,"")</f>
        <v>1</v>
      </c>
      <c r="L91" s="1">
        <f>IF(Data!L91&gt;0,4-Data!L91,"")</f>
        <v>2</v>
      </c>
      <c r="M91" s="1">
        <f>IF(Data!M91&gt;0,Data!M91-4,"")</f>
        <v>1</v>
      </c>
      <c r="N91" s="1">
        <f>IF(Data!N91&gt;0,Data!N91-4,"")</f>
        <v>1</v>
      </c>
      <c r="O91" s="1">
        <f>IF(Data!O91&gt;0,Data!O91-4,"")</f>
        <v>2</v>
      </c>
      <c r="P91" s="1">
        <f>IF(Data!P91&gt;0,Data!P91-4,"")</f>
        <v>1</v>
      </c>
      <c r="Q91" s="1">
        <f>IF(Data!Q91&gt;0,4-Data!Q91,"")</f>
        <v>1</v>
      </c>
      <c r="R91" s="1">
        <f>IF(Data!R91&gt;0,4-Data!R91,"")</f>
        <v>1</v>
      </c>
      <c r="S91" s="1">
        <f>IF(Data!S91&gt;0,4-Data!S91,"")</f>
        <v>1</v>
      </c>
      <c r="T91" s="1">
        <f>IF(Data!T91&gt;0,Data!T91-4,"")</f>
        <v>2</v>
      </c>
      <c r="U91" s="1">
        <f>IF(Data!U91&gt;0,4-Data!U91,"")</f>
        <v>2</v>
      </c>
      <c r="V91" s="1">
        <f>IF(Data!V91&gt;0,Data!V91-4,"")</f>
        <v>2</v>
      </c>
      <c r="W91" s="1">
        <f>IF(Data!W91&gt;0,4-Data!W91,"")</f>
        <v>2</v>
      </c>
      <c r="X91" s="1">
        <f>IF(Data!X91&gt;0,4-Data!X91,"")</f>
        <v>1</v>
      </c>
      <c r="Y91" s="1">
        <f>IF(Data!Y91&gt;0,4-Data!Y91,"")</f>
        <v>1</v>
      </c>
      <c r="Z91" s="1">
        <f>IF(Data!Z91&gt;0,Data!Z91-4,"")</f>
        <v>2</v>
      </c>
      <c r="AC91" s="7">
        <f t="shared" si="6"/>
        <v>1.1666666666666667</v>
      </c>
      <c r="AD91" s="7">
        <f t="shared" si="7"/>
        <v>1.5</v>
      </c>
      <c r="AE91" s="7">
        <f t="shared" si="8"/>
        <v>2</v>
      </c>
      <c r="AF91" s="7">
        <f t="shared" si="9"/>
        <v>0.75</v>
      </c>
      <c r="AG91" s="7">
        <f t="shared" si="10"/>
        <v>1.25</v>
      </c>
      <c r="AH91" s="7">
        <f t="shared" si="11"/>
        <v>1.5</v>
      </c>
    </row>
    <row r="92" spans="1:34" x14ac:dyDescent="0.3">
      <c r="A92" s="1">
        <f>IF(Data!A92&gt;0,Data!A92-4,"")</f>
        <v>3</v>
      </c>
      <c r="B92" s="1">
        <f>IF(Data!B92&gt;0,Data!B92-4,"")</f>
        <v>3</v>
      </c>
      <c r="C92" s="1">
        <f>IF(Data!C92&gt;0,4-Data!C92,"")</f>
        <v>3</v>
      </c>
      <c r="D92" s="1">
        <f>IF(Data!D92&gt;0,4-Data!D92,"")</f>
        <v>3</v>
      </c>
      <c r="E92" s="1">
        <f>IF(Data!E92&gt;0,4-Data!E92,"")</f>
        <v>3</v>
      </c>
      <c r="F92" s="1">
        <f>IF(Data!F92&gt;0,Data!F92-4,"")</f>
        <v>3</v>
      </c>
      <c r="G92" s="1">
        <f>IF(Data!G92&gt;0,Data!G92-4,"")</f>
        <v>3</v>
      </c>
      <c r="H92" s="1">
        <f>IF(Data!H92&gt;0,Data!H92-4,"")</f>
        <v>0</v>
      </c>
      <c r="I92" s="1">
        <f>IF(Data!I92&gt;0,4-Data!I92,"")</f>
        <v>3</v>
      </c>
      <c r="J92" s="1">
        <f>IF(Data!J92&gt;0,4-Data!J92,"")</f>
        <v>2</v>
      </c>
      <c r="K92" s="1">
        <f>IF(Data!K92&gt;0,Data!K92-4,"")</f>
        <v>3</v>
      </c>
      <c r="L92" s="1">
        <f>IF(Data!L92&gt;0,4-Data!L92,"")</f>
        <v>3</v>
      </c>
      <c r="M92" s="1">
        <f>IF(Data!M92&gt;0,Data!M92-4,"")</f>
        <v>3</v>
      </c>
      <c r="N92" s="1">
        <f>IF(Data!N92&gt;0,Data!N92-4,"")</f>
        <v>3</v>
      </c>
      <c r="O92" s="1">
        <f>IF(Data!O92&gt;0,Data!O92-4,"")</f>
        <v>3</v>
      </c>
      <c r="P92" s="1">
        <f>IF(Data!P92&gt;0,Data!P92-4,"")</f>
        <v>3</v>
      </c>
      <c r="Q92" s="1">
        <f>IF(Data!Q92&gt;0,4-Data!Q92,"")</f>
        <v>3</v>
      </c>
      <c r="R92" s="1">
        <f>IF(Data!R92&gt;0,4-Data!R92,"")</f>
        <v>3</v>
      </c>
      <c r="S92" s="1">
        <f>IF(Data!S92&gt;0,4-Data!S92,"")</f>
        <v>3</v>
      </c>
      <c r="T92" s="1">
        <f>IF(Data!T92&gt;0,Data!T92-4,"")</f>
        <v>3</v>
      </c>
      <c r="U92" s="1">
        <f>IF(Data!U92&gt;0,4-Data!U92,"")</f>
        <v>3</v>
      </c>
      <c r="V92" s="1">
        <f>IF(Data!V92&gt;0,Data!V92-4,"")</f>
        <v>3</v>
      </c>
      <c r="W92" s="1">
        <f>IF(Data!W92&gt;0,4-Data!W92,"")</f>
        <v>3</v>
      </c>
      <c r="X92" s="1">
        <f>IF(Data!X92&gt;0,4-Data!X92,"")</f>
        <v>3</v>
      </c>
      <c r="Y92" s="1">
        <f>IF(Data!Y92&gt;0,4-Data!Y92,"")</f>
        <v>3</v>
      </c>
      <c r="Z92" s="1">
        <f>IF(Data!Z92&gt;0,Data!Z92-4,"")</f>
        <v>-3</v>
      </c>
      <c r="AC92" s="7">
        <f t="shared" si="6"/>
        <v>3</v>
      </c>
      <c r="AD92" s="7">
        <f t="shared" si="7"/>
        <v>3</v>
      </c>
      <c r="AE92" s="7">
        <f t="shared" si="8"/>
        <v>3</v>
      </c>
      <c r="AF92" s="7">
        <f t="shared" si="9"/>
        <v>2.25</v>
      </c>
      <c r="AG92" s="7">
        <f t="shared" si="10"/>
        <v>3</v>
      </c>
      <c r="AH92" s="7">
        <f t="shared" si="11"/>
        <v>1.25</v>
      </c>
    </row>
    <row r="93" spans="1:34" x14ac:dyDescent="0.3">
      <c r="A93" s="1">
        <f>IF(Data!A93&gt;0,Data!A93-4,"")</f>
        <v>-3</v>
      </c>
      <c r="B93" s="1">
        <f>IF(Data!B93&gt;0,Data!B93-4,"")</f>
        <v>1</v>
      </c>
      <c r="C93" s="1">
        <f>IF(Data!C93&gt;0,4-Data!C93,"")</f>
        <v>1</v>
      </c>
      <c r="D93" s="1">
        <f>IF(Data!D93&gt;0,4-Data!D93,"")</f>
        <v>-1</v>
      </c>
      <c r="E93" s="1">
        <f>IF(Data!E93&gt;0,4-Data!E93,"")</f>
        <v>0</v>
      </c>
      <c r="F93" s="1">
        <f>IF(Data!F93&gt;0,Data!F93-4,"")</f>
        <v>1</v>
      </c>
      <c r="G93" s="1">
        <f>IF(Data!G93&gt;0,Data!G93-4,"")</f>
        <v>0</v>
      </c>
      <c r="H93" s="1">
        <f>IF(Data!H93&gt;0,Data!H93-4,"")</f>
        <v>0</v>
      </c>
      <c r="I93" s="1">
        <f>IF(Data!I93&gt;0,4-Data!I93,"")</f>
        <v>0</v>
      </c>
      <c r="J93" s="1">
        <f>IF(Data!J93&gt;0,4-Data!J93,"")</f>
        <v>-1</v>
      </c>
      <c r="K93" s="1">
        <f>IF(Data!K93&gt;0,Data!K93-4,"")</f>
        <v>-2</v>
      </c>
      <c r="L93" s="1">
        <f>IF(Data!L93&gt;0,4-Data!L93,"")</f>
        <v>-2</v>
      </c>
      <c r="M93" s="1">
        <f>IF(Data!M93&gt;0,Data!M93-4,"")</f>
        <v>0</v>
      </c>
      <c r="N93" s="1">
        <f>IF(Data!N93&gt;0,Data!N93-4,"")</f>
        <v>-3</v>
      </c>
      <c r="O93" s="1">
        <f>IF(Data!O93&gt;0,Data!O93-4,"")</f>
        <v>0</v>
      </c>
      <c r="P93" s="1">
        <f>IF(Data!P93&gt;0,Data!P93-4,"")</f>
        <v>-3</v>
      </c>
      <c r="Q93" s="1">
        <f>IF(Data!Q93&gt;0,4-Data!Q93,"")</f>
        <v>0</v>
      </c>
      <c r="R93" s="1">
        <f>IF(Data!R93&gt;0,4-Data!R93,"")</f>
        <v>-3</v>
      </c>
      <c r="S93" s="1">
        <f>IF(Data!S93&gt;0,4-Data!S93,"")</f>
        <v>-1</v>
      </c>
      <c r="T93" s="1">
        <f>IF(Data!T93&gt;0,Data!T93-4,"")</f>
        <v>0</v>
      </c>
      <c r="U93" s="1">
        <f>IF(Data!U93&gt;0,4-Data!U93,"")</f>
        <v>0</v>
      </c>
      <c r="V93" s="1">
        <f>IF(Data!V93&gt;0,Data!V93-4,"")</f>
        <v>0</v>
      </c>
      <c r="W93" s="1">
        <f>IF(Data!W93&gt;0,4-Data!W93,"")</f>
        <v>0</v>
      </c>
      <c r="X93" s="1">
        <f>IF(Data!X93&gt;0,4-Data!X93,"")</f>
        <v>0</v>
      </c>
      <c r="Y93" s="1">
        <f>IF(Data!Y93&gt;0,4-Data!Y93,"")</f>
        <v>-3</v>
      </c>
      <c r="Z93" s="1">
        <f>IF(Data!Z93&gt;0,Data!Z93-4,"")</f>
        <v>0</v>
      </c>
      <c r="AC93" s="7">
        <f t="shared" si="6"/>
        <v>-2.3333333333333335</v>
      </c>
      <c r="AD93" s="7">
        <f t="shared" si="7"/>
        <v>0</v>
      </c>
      <c r="AE93" s="7">
        <f t="shared" si="8"/>
        <v>0</v>
      </c>
      <c r="AF93" s="7">
        <f t="shared" si="9"/>
        <v>-0.75</v>
      </c>
      <c r="AG93" s="7">
        <f t="shared" si="10"/>
        <v>-0.5</v>
      </c>
      <c r="AH93" s="7">
        <f t="shared" si="11"/>
        <v>0</v>
      </c>
    </row>
    <row r="94" spans="1:34" x14ac:dyDescent="0.3">
      <c r="A94" s="1">
        <f>IF(Data!A94&gt;0,Data!A94-4,"")</f>
        <v>-2</v>
      </c>
      <c r="B94" s="1">
        <f>IF(Data!B94&gt;0,Data!B94-4,"")</f>
        <v>1</v>
      </c>
      <c r="C94" s="1">
        <f>IF(Data!C94&gt;0,4-Data!C94,"")</f>
        <v>-1</v>
      </c>
      <c r="D94" s="1">
        <f>IF(Data!D94&gt;0,4-Data!D94,"")</f>
        <v>0</v>
      </c>
      <c r="E94" s="1">
        <f>IF(Data!E94&gt;0,4-Data!E94,"")</f>
        <v>2</v>
      </c>
      <c r="F94" s="1">
        <f>IF(Data!F94&gt;0,Data!F94-4,"")</f>
        <v>0</v>
      </c>
      <c r="G94" s="1">
        <f>IF(Data!G94&gt;0,Data!G94-4,"")</f>
        <v>-1</v>
      </c>
      <c r="H94" s="1">
        <f>IF(Data!H94&gt;0,Data!H94-4,"")</f>
        <v>-1</v>
      </c>
      <c r="I94" s="1">
        <f>IF(Data!I94&gt;0,4-Data!I94,"")</f>
        <v>3</v>
      </c>
      <c r="J94" s="1">
        <f>IF(Data!J94&gt;0,4-Data!J94,"")</f>
        <v>2</v>
      </c>
      <c r="K94" s="1">
        <f>IF(Data!K94&gt;0,Data!K94-4,"")</f>
        <v>1</v>
      </c>
      <c r="L94" s="1">
        <f>IF(Data!L94&gt;0,4-Data!L94,"")</f>
        <v>2</v>
      </c>
      <c r="M94" s="1">
        <f>IF(Data!M94&gt;0,Data!M94-4,"")</f>
        <v>2</v>
      </c>
      <c r="N94" s="1">
        <f>IF(Data!N94&gt;0,Data!N94-4,"")</f>
        <v>1</v>
      </c>
      <c r="O94" s="1">
        <f>IF(Data!O94&gt;0,Data!O94-4,"")</f>
        <v>1</v>
      </c>
      <c r="P94" s="1">
        <f>IF(Data!P94&gt;0,Data!P94-4,"")</f>
        <v>1</v>
      </c>
      <c r="Q94" s="1">
        <f>IF(Data!Q94&gt;0,4-Data!Q94,"")</f>
        <v>-1</v>
      </c>
      <c r="R94" s="1">
        <f>IF(Data!R94&gt;0,4-Data!R94,"")</f>
        <v>0</v>
      </c>
      <c r="S94" s="1">
        <f>IF(Data!S94&gt;0,4-Data!S94,"")</f>
        <v>2</v>
      </c>
      <c r="T94" s="1">
        <f>IF(Data!T94&gt;0,Data!T94-4,"")</f>
        <v>3</v>
      </c>
      <c r="U94" s="1">
        <f>IF(Data!U94&gt;0,4-Data!U94,"")</f>
        <v>2</v>
      </c>
      <c r="V94" s="1">
        <f>IF(Data!V94&gt;0,Data!V94-4,"")</f>
        <v>3</v>
      </c>
      <c r="W94" s="1">
        <f>IF(Data!W94&gt;0,4-Data!W94,"")</f>
        <v>1</v>
      </c>
      <c r="X94" s="1">
        <f>IF(Data!X94&gt;0,4-Data!X94,"")</f>
        <v>2</v>
      </c>
      <c r="Y94" s="1">
        <f>IF(Data!Y94&gt;0,4-Data!Y94,"")</f>
        <v>2</v>
      </c>
      <c r="Z94" s="1">
        <f>IF(Data!Z94&gt;0,Data!Z94-4,"")</f>
        <v>1</v>
      </c>
      <c r="AC94" s="7">
        <f t="shared" si="6"/>
        <v>1</v>
      </c>
      <c r="AD94" s="7">
        <f t="shared" si="7"/>
        <v>1.25</v>
      </c>
      <c r="AE94" s="7">
        <f t="shared" si="8"/>
        <v>2.5</v>
      </c>
      <c r="AF94" s="7">
        <f t="shared" si="9"/>
        <v>0.25</v>
      </c>
      <c r="AG94" s="7">
        <f t="shared" si="10"/>
        <v>0.25</v>
      </c>
      <c r="AH94" s="7">
        <f t="shared" si="11"/>
        <v>0.75</v>
      </c>
    </row>
    <row r="95" spans="1:34" x14ac:dyDescent="0.3">
      <c r="A95" s="1">
        <f>IF(Data!A95&gt;0,Data!A95-4,"")</f>
        <v>3</v>
      </c>
      <c r="B95" s="1">
        <f>IF(Data!B95&gt;0,Data!B95-4,"")</f>
        <v>3</v>
      </c>
      <c r="C95" s="1">
        <f>IF(Data!C95&gt;0,4-Data!C95,"")</f>
        <v>3</v>
      </c>
      <c r="D95" s="1">
        <f>IF(Data!D95&gt;0,4-Data!D95,"")</f>
        <v>3</v>
      </c>
      <c r="E95" s="1">
        <f>IF(Data!E95&gt;0,4-Data!E95,"")</f>
        <v>3</v>
      </c>
      <c r="F95" s="1">
        <f>IF(Data!F95&gt;0,Data!F95-4,"")</f>
        <v>3</v>
      </c>
      <c r="G95" s="1">
        <f>IF(Data!G95&gt;0,Data!G95-4,"")</f>
        <v>3</v>
      </c>
      <c r="H95" s="1">
        <f>IF(Data!H95&gt;0,Data!H95-4,"")</f>
        <v>0</v>
      </c>
      <c r="I95" s="1">
        <f>IF(Data!I95&gt;0,4-Data!I95,"")</f>
        <v>3</v>
      </c>
      <c r="J95" s="1">
        <f>IF(Data!J95&gt;0,4-Data!J95,"")</f>
        <v>3</v>
      </c>
      <c r="K95" s="1">
        <f>IF(Data!K95&gt;0,Data!K95-4,"")</f>
        <v>3</v>
      </c>
      <c r="L95" s="1">
        <f>IF(Data!L95&gt;0,4-Data!L95,"")</f>
        <v>3</v>
      </c>
      <c r="M95" s="1">
        <f>IF(Data!M95&gt;0,Data!M95-4,"")</f>
        <v>-3</v>
      </c>
      <c r="N95" s="1">
        <f>IF(Data!N95&gt;0,Data!N95-4,"")</f>
        <v>3</v>
      </c>
      <c r="O95" s="1">
        <f>IF(Data!O95&gt;0,Data!O95-4,"")</f>
        <v>3</v>
      </c>
      <c r="P95" s="1">
        <f>IF(Data!P95&gt;0,Data!P95-4,"")</f>
        <v>3</v>
      </c>
      <c r="Q95" s="1">
        <f>IF(Data!Q95&gt;0,4-Data!Q95,"")</f>
        <v>3</v>
      </c>
      <c r="R95" s="1">
        <f>IF(Data!R95&gt;0,4-Data!R95,"")</f>
        <v>3</v>
      </c>
      <c r="S95" s="1">
        <f>IF(Data!S95&gt;0,4-Data!S95,"")</f>
        <v>3</v>
      </c>
      <c r="T95" s="1">
        <f>IF(Data!T95&gt;0,Data!T95-4,"")</f>
        <v>3</v>
      </c>
      <c r="U95" s="1">
        <f>IF(Data!U95&gt;0,4-Data!U95,"")</f>
        <v>3</v>
      </c>
      <c r="V95" s="1">
        <f>IF(Data!V95&gt;0,Data!V95-4,"")</f>
        <v>3</v>
      </c>
      <c r="W95" s="1">
        <f>IF(Data!W95&gt;0,4-Data!W95,"")</f>
        <v>3</v>
      </c>
      <c r="X95" s="1">
        <f>IF(Data!X95&gt;0,4-Data!X95,"")</f>
        <v>3</v>
      </c>
      <c r="Y95" s="1">
        <f>IF(Data!Y95&gt;0,4-Data!Y95,"")</f>
        <v>3</v>
      </c>
      <c r="Z95" s="1">
        <f>IF(Data!Z95&gt;0,Data!Z95-4,"")</f>
        <v>-3</v>
      </c>
      <c r="AC95" s="7">
        <f t="shared" si="6"/>
        <v>3</v>
      </c>
      <c r="AD95" s="7">
        <f t="shared" si="7"/>
        <v>1.5</v>
      </c>
      <c r="AE95" s="7">
        <f t="shared" si="8"/>
        <v>3</v>
      </c>
      <c r="AF95" s="7">
        <f t="shared" si="9"/>
        <v>2.25</v>
      </c>
      <c r="AG95" s="7">
        <f t="shared" si="10"/>
        <v>3</v>
      </c>
      <c r="AH95" s="7">
        <f t="shared" si="11"/>
        <v>1.5</v>
      </c>
    </row>
    <row r="96" spans="1:34" x14ac:dyDescent="0.3">
      <c r="A96" s="1">
        <f>IF(Data!A96&gt;0,Data!A96-4,"")</f>
        <v>2</v>
      </c>
      <c r="B96" s="1">
        <f>IF(Data!B96&gt;0,Data!B96-4,"")</f>
        <v>2</v>
      </c>
      <c r="C96" s="1">
        <f>IF(Data!C96&gt;0,4-Data!C96,"")</f>
        <v>0</v>
      </c>
      <c r="D96" s="1">
        <f>IF(Data!D96&gt;0,4-Data!D96,"")</f>
        <v>2</v>
      </c>
      <c r="E96" s="1">
        <f>IF(Data!E96&gt;0,4-Data!E96,"")</f>
        <v>2</v>
      </c>
      <c r="F96" s="1">
        <f>IF(Data!F96&gt;0,Data!F96-4,"")</f>
        <v>2</v>
      </c>
      <c r="G96" s="1">
        <f>IF(Data!G96&gt;0,Data!G96-4,"")</f>
        <v>2</v>
      </c>
      <c r="H96" s="1">
        <f>IF(Data!H96&gt;0,Data!H96-4,"")</f>
        <v>1</v>
      </c>
      <c r="I96" s="1">
        <f>IF(Data!I96&gt;0,4-Data!I96,"")</f>
        <v>1</v>
      </c>
      <c r="J96" s="1">
        <f>IF(Data!J96&gt;0,4-Data!J96,"")</f>
        <v>2</v>
      </c>
      <c r="K96" s="1">
        <f>IF(Data!K96&gt;0,Data!K96-4,"")</f>
        <v>1</v>
      </c>
      <c r="L96" s="1">
        <f>IF(Data!L96&gt;0,4-Data!L96,"")</f>
        <v>0</v>
      </c>
      <c r="M96" s="1">
        <f>IF(Data!M96&gt;0,Data!M96-4,"")</f>
        <v>3</v>
      </c>
      <c r="N96" s="1">
        <f>IF(Data!N96&gt;0,Data!N96-4,"")</f>
        <v>2</v>
      </c>
      <c r="O96" s="1">
        <f>IF(Data!O96&gt;0,Data!O96-4,"")</f>
        <v>1</v>
      </c>
      <c r="P96" s="1">
        <f>IF(Data!P96&gt;0,Data!P96-4,"")</f>
        <v>1</v>
      </c>
      <c r="Q96" s="1">
        <f>IF(Data!Q96&gt;0,4-Data!Q96,"")</f>
        <v>2</v>
      </c>
      <c r="R96" s="1">
        <f>IF(Data!R96&gt;0,4-Data!R96,"")</f>
        <v>0</v>
      </c>
      <c r="S96" s="1">
        <f>IF(Data!S96&gt;0,4-Data!S96,"")</f>
        <v>1</v>
      </c>
      <c r="T96" s="1">
        <f>IF(Data!T96&gt;0,Data!T96-4,"")</f>
        <v>2</v>
      </c>
      <c r="U96" s="1">
        <f>IF(Data!U96&gt;0,4-Data!U96,"")</f>
        <v>2</v>
      </c>
      <c r="V96" s="1">
        <f>IF(Data!V96&gt;0,Data!V96-4,"")</f>
        <v>2</v>
      </c>
      <c r="W96" s="1">
        <f>IF(Data!W96&gt;0,4-Data!W96,"")</f>
        <v>3</v>
      </c>
      <c r="X96" s="1">
        <f>IF(Data!X96&gt;0,4-Data!X96,"")</f>
        <v>2</v>
      </c>
      <c r="Y96" s="1">
        <f>IF(Data!Y96&gt;0,4-Data!Y96,"")</f>
        <v>2</v>
      </c>
      <c r="Z96" s="1">
        <f>IF(Data!Z96&gt;0,Data!Z96-4,"")</f>
        <v>1</v>
      </c>
      <c r="AC96" s="7">
        <f t="shared" si="6"/>
        <v>1.5</v>
      </c>
      <c r="AD96" s="7">
        <f t="shared" si="7"/>
        <v>2.25</v>
      </c>
      <c r="AE96" s="7">
        <f t="shared" si="8"/>
        <v>2</v>
      </c>
      <c r="AF96" s="7">
        <f t="shared" si="9"/>
        <v>1.25</v>
      </c>
      <c r="AG96" s="7">
        <f t="shared" si="10"/>
        <v>1.5</v>
      </c>
      <c r="AH96" s="7">
        <f t="shared" si="11"/>
        <v>1</v>
      </c>
    </row>
    <row r="97" spans="1:34" x14ac:dyDescent="0.3">
      <c r="A97" s="1">
        <f>IF(Data!A97&gt;0,Data!A97-4,"")</f>
        <v>2</v>
      </c>
      <c r="B97" s="1">
        <f>IF(Data!B97&gt;0,Data!B97-4,"")</f>
        <v>3</v>
      </c>
      <c r="C97" s="1">
        <f>IF(Data!C97&gt;0,4-Data!C97,"")</f>
        <v>2</v>
      </c>
      <c r="D97" s="1">
        <f>IF(Data!D97&gt;0,4-Data!D97,"")</f>
        <v>3</v>
      </c>
      <c r="E97" s="1">
        <f>IF(Data!E97&gt;0,4-Data!E97,"")</f>
        <v>3</v>
      </c>
      <c r="F97" s="1">
        <f>IF(Data!F97&gt;0,Data!F97-4,"")</f>
        <v>2</v>
      </c>
      <c r="G97" s="1">
        <f>IF(Data!G97&gt;0,Data!G97-4,"")</f>
        <v>1</v>
      </c>
      <c r="H97" s="1">
        <f>IF(Data!H97&gt;0,Data!H97-4,"")</f>
        <v>2</v>
      </c>
      <c r="I97" s="1">
        <f>IF(Data!I97&gt;0,4-Data!I97,"")</f>
        <v>0</v>
      </c>
      <c r="J97" s="1">
        <f>IF(Data!J97&gt;0,4-Data!J97,"")</f>
        <v>1</v>
      </c>
      <c r="K97" s="1">
        <f>IF(Data!K97&gt;0,Data!K97-4,"")</f>
        <v>2</v>
      </c>
      <c r="L97" s="1">
        <f>IF(Data!L97&gt;0,4-Data!L97,"")</f>
        <v>3</v>
      </c>
      <c r="M97" s="1">
        <f>IF(Data!M97&gt;0,Data!M97-4,"")</f>
        <v>-1</v>
      </c>
      <c r="N97" s="1">
        <f>IF(Data!N97&gt;0,Data!N97-4,"")</f>
        <v>3</v>
      </c>
      <c r="O97" s="1">
        <f>IF(Data!O97&gt;0,Data!O97-4,"")</f>
        <v>1</v>
      </c>
      <c r="P97" s="1">
        <f>IF(Data!P97&gt;0,Data!P97-4,"")</f>
        <v>2</v>
      </c>
      <c r="Q97" s="1">
        <f>IF(Data!Q97&gt;0,4-Data!Q97,"")</f>
        <v>1</v>
      </c>
      <c r="R97" s="1">
        <f>IF(Data!R97&gt;0,4-Data!R97,"")</f>
        <v>2</v>
      </c>
      <c r="S97" s="1">
        <f>IF(Data!S97&gt;0,4-Data!S97,"")</f>
        <v>3</v>
      </c>
      <c r="T97" s="1">
        <f>IF(Data!T97&gt;0,Data!T97-4,"")</f>
        <v>3</v>
      </c>
      <c r="U97" s="1">
        <f>IF(Data!U97&gt;0,4-Data!U97,"")</f>
        <v>3</v>
      </c>
      <c r="V97" s="1">
        <f>IF(Data!V97&gt;0,Data!V97-4,"")</f>
        <v>3</v>
      </c>
      <c r="W97" s="1">
        <f>IF(Data!W97&gt;0,4-Data!W97,"")</f>
        <v>3</v>
      </c>
      <c r="X97" s="1">
        <f>IF(Data!X97&gt;0,4-Data!X97,"")</f>
        <v>2</v>
      </c>
      <c r="Y97" s="1">
        <f>IF(Data!Y97&gt;0,4-Data!Y97,"")</f>
        <v>3</v>
      </c>
      <c r="Z97" s="1">
        <f>IF(Data!Z97&gt;0,Data!Z97-4,"")</f>
        <v>2</v>
      </c>
      <c r="AC97" s="7">
        <f t="shared" si="6"/>
        <v>2.5</v>
      </c>
      <c r="AD97" s="7">
        <f t="shared" si="7"/>
        <v>2</v>
      </c>
      <c r="AE97" s="7">
        <f t="shared" si="8"/>
        <v>2.25</v>
      </c>
      <c r="AF97" s="7">
        <f t="shared" si="9"/>
        <v>2</v>
      </c>
      <c r="AG97" s="7">
        <f t="shared" si="10"/>
        <v>2</v>
      </c>
      <c r="AH97" s="7">
        <f t="shared" si="11"/>
        <v>1.5</v>
      </c>
    </row>
    <row r="98" spans="1:34" x14ac:dyDescent="0.3">
      <c r="A98" s="1">
        <f>IF(Data!A98&gt;0,Data!A98-4,"")</f>
        <v>3</v>
      </c>
      <c r="B98" s="1">
        <f>IF(Data!B98&gt;0,Data!B98-4,"")</f>
        <v>3</v>
      </c>
      <c r="C98" s="1">
        <f>IF(Data!C98&gt;0,4-Data!C98,"")</f>
        <v>0</v>
      </c>
      <c r="D98" s="1">
        <f>IF(Data!D98&gt;0,4-Data!D98,"")</f>
        <v>3</v>
      </c>
      <c r="E98" s="1">
        <f>IF(Data!E98&gt;0,4-Data!E98,"")</f>
        <v>3</v>
      </c>
      <c r="F98" s="1">
        <f>IF(Data!F98&gt;0,Data!F98-4,"")</f>
        <v>3</v>
      </c>
      <c r="G98" s="1">
        <f>IF(Data!G98&gt;0,Data!G98-4,"")</f>
        <v>3</v>
      </c>
      <c r="H98" s="1">
        <f>IF(Data!H98&gt;0,Data!H98-4,"")</f>
        <v>0</v>
      </c>
      <c r="I98" s="1">
        <f>IF(Data!I98&gt;0,4-Data!I98,"")</f>
        <v>3</v>
      </c>
      <c r="J98" s="1">
        <f>IF(Data!J98&gt;0,4-Data!J98,"")</f>
        <v>3</v>
      </c>
      <c r="K98" s="1">
        <f>IF(Data!K98&gt;0,Data!K98-4,"")</f>
        <v>3</v>
      </c>
      <c r="L98" s="1">
        <f>IF(Data!L98&gt;0,4-Data!L98,"")</f>
        <v>3</v>
      </c>
      <c r="M98" s="1">
        <f>IF(Data!M98&gt;0,Data!M98-4,"")</f>
        <v>3</v>
      </c>
      <c r="N98" s="1">
        <f>IF(Data!N98&gt;0,Data!N98-4,"")</f>
        <v>3</v>
      </c>
      <c r="O98" s="1">
        <f>IF(Data!O98&gt;0,Data!O98-4,"")</f>
        <v>3</v>
      </c>
      <c r="P98" s="1">
        <f>IF(Data!P98&gt;0,Data!P98-4,"")</f>
        <v>3</v>
      </c>
      <c r="Q98" s="1">
        <f>IF(Data!Q98&gt;0,4-Data!Q98,"")</f>
        <v>3</v>
      </c>
      <c r="R98" s="1">
        <f>IF(Data!R98&gt;0,4-Data!R98,"")</f>
        <v>0</v>
      </c>
      <c r="S98" s="1">
        <f>IF(Data!S98&gt;0,4-Data!S98,"")</f>
        <v>3</v>
      </c>
      <c r="T98" s="1">
        <f>IF(Data!T98&gt;0,Data!T98-4,"")</f>
        <v>3</v>
      </c>
      <c r="U98" s="1">
        <f>IF(Data!U98&gt;0,4-Data!U98,"")</f>
        <v>3</v>
      </c>
      <c r="V98" s="1">
        <f>IF(Data!V98&gt;0,Data!V98-4,"")</f>
        <v>3</v>
      </c>
      <c r="W98" s="1">
        <f>IF(Data!W98&gt;0,4-Data!W98,"")</f>
        <v>1</v>
      </c>
      <c r="X98" s="1">
        <f>IF(Data!X98&gt;0,4-Data!X98,"")</f>
        <v>2</v>
      </c>
      <c r="Y98" s="1">
        <f>IF(Data!Y98&gt;0,4-Data!Y98,"")</f>
        <v>3</v>
      </c>
      <c r="Z98" s="1">
        <f>IF(Data!Z98&gt;0,Data!Z98-4,"")</f>
        <v>3</v>
      </c>
      <c r="AC98" s="7">
        <f t="shared" si="6"/>
        <v>2.8333333333333335</v>
      </c>
      <c r="AD98" s="7">
        <f t="shared" si="7"/>
        <v>3</v>
      </c>
      <c r="AE98" s="7">
        <f t="shared" si="8"/>
        <v>2.5</v>
      </c>
      <c r="AF98" s="7">
        <f t="shared" si="9"/>
        <v>2.25</v>
      </c>
      <c r="AG98" s="7">
        <f t="shared" si="10"/>
        <v>2.25</v>
      </c>
      <c r="AH98" s="7">
        <f t="shared" si="11"/>
        <v>2.25</v>
      </c>
    </row>
    <row r="99" spans="1:34" x14ac:dyDescent="0.3">
      <c r="A99" s="1">
        <f>IF(Data!A99&gt;0,Data!A99-4,"")</f>
        <v>2</v>
      </c>
      <c r="B99" s="1">
        <f>IF(Data!B99&gt;0,Data!B99-4,"")</f>
        <v>3</v>
      </c>
      <c r="C99" s="1">
        <f>IF(Data!C99&gt;0,4-Data!C99,"")</f>
        <v>3</v>
      </c>
      <c r="D99" s="1">
        <f>IF(Data!D99&gt;0,4-Data!D99,"")</f>
        <v>3</v>
      </c>
      <c r="E99" s="1">
        <f>IF(Data!E99&gt;0,4-Data!E99,"")</f>
        <v>3</v>
      </c>
      <c r="F99" s="1">
        <f>IF(Data!F99&gt;0,Data!F99-4,"")</f>
        <v>1</v>
      </c>
      <c r="G99" s="1">
        <f>IF(Data!G99&gt;0,Data!G99-4,"")</f>
        <v>1</v>
      </c>
      <c r="H99" s="1">
        <f>IF(Data!H99&gt;0,Data!H99-4,"")</f>
        <v>0</v>
      </c>
      <c r="I99" s="1">
        <f>IF(Data!I99&gt;0,4-Data!I99,"")</f>
        <v>3</v>
      </c>
      <c r="J99" s="1">
        <f>IF(Data!J99&gt;0,4-Data!J99,"")</f>
        <v>1</v>
      </c>
      <c r="K99" s="1">
        <f>IF(Data!K99&gt;0,Data!K99-4,"")</f>
        <v>1</v>
      </c>
      <c r="L99" s="1">
        <f>IF(Data!L99&gt;0,4-Data!L99,"")</f>
        <v>3</v>
      </c>
      <c r="M99" s="1">
        <f>IF(Data!M99&gt;0,Data!M99-4,"")</f>
        <v>3</v>
      </c>
      <c r="N99" s="1">
        <f>IF(Data!N99&gt;0,Data!N99-4,"")</f>
        <v>3</v>
      </c>
      <c r="O99" s="1">
        <f>IF(Data!O99&gt;0,Data!O99-4,"")</f>
        <v>2</v>
      </c>
      <c r="P99" s="1">
        <f>IF(Data!P99&gt;0,Data!P99-4,"")</f>
        <v>3</v>
      </c>
      <c r="Q99" s="1">
        <f>IF(Data!Q99&gt;0,4-Data!Q99,"")</f>
        <v>3</v>
      </c>
      <c r="R99" s="1">
        <f>IF(Data!R99&gt;0,4-Data!R99,"")</f>
        <v>1</v>
      </c>
      <c r="S99" s="1">
        <f>IF(Data!S99&gt;0,4-Data!S99,"")</f>
        <v>0</v>
      </c>
      <c r="T99" s="1">
        <f>IF(Data!T99&gt;0,Data!T99-4,"")</f>
        <v>3</v>
      </c>
      <c r="U99" s="1">
        <f>IF(Data!U99&gt;0,4-Data!U99,"")</f>
        <v>3</v>
      </c>
      <c r="V99" s="1">
        <f>IF(Data!V99&gt;0,Data!V99-4,"")</f>
        <v>3</v>
      </c>
      <c r="W99" s="1">
        <f>IF(Data!W99&gt;0,4-Data!W99,"")</f>
        <v>3</v>
      </c>
      <c r="X99" s="1">
        <f>IF(Data!X99&gt;0,4-Data!X99,"")</f>
        <v>3</v>
      </c>
      <c r="Y99" s="1">
        <f>IF(Data!Y99&gt;0,4-Data!Y99,"")</f>
        <v>0</v>
      </c>
      <c r="Z99" s="1">
        <f>IF(Data!Z99&gt;0,Data!Z99-4,"")</f>
        <v>2</v>
      </c>
      <c r="AC99" s="7">
        <f t="shared" si="6"/>
        <v>2.3333333333333335</v>
      </c>
      <c r="AD99" s="7">
        <f t="shared" si="7"/>
        <v>3</v>
      </c>
      <c r="AE99" s="7">
        <f t="shared" si="8"/>
        <v>3</v>
      </c>
      <c r="AF99" s="7">
        <f t="shared" si="9"/>
        <v>1</v>
      </c>
      <c r="AG99" s="7">
        <f t="shared" si="10"/>
        <v>1.5</v>
      </c>
      <c r="AH99" s="7">
        <f t="shared" si="11"/>
        <v>2</v>
      </c>
    </row>
    <row r="100" spans="1:34" x14ac:dyDescent="0.3">
      <c r="A100" s="1">
        <f>IF(Data!A100&gt;0,Data!A100-4,"")</f>
        <v>1</v>
      </c>
      <c r="B100" s="1">
        <f>IF(Data!B100&gt;0,Data!B100-4,"")</f>
        <v>2</v>
      </c>
      <c r="C100" s="1">
        <f>IF(Data!C100&gt;0,4-Data!C100,"")</f>
        <v>-1</v>
      </c>
      <c r="D100" s="1">
        <f>IF(Data!D100&gt;0,4-Data!D100,"")</f>
        <v>2</v>
      </c>
      <c r="E100" s="1">
        <f>IF(Data!E100&gt;0,4-Data!E100,"")</f>
        <v>2</v>
      </c>
      <c r="F100" s="1">
        <f>IF(Data!F100&gt;0,Data!F100-4,"")</f>
        <v>0</v>
      </c>
      <c r="G100" s="1">
        <f>IF(Data!G100&gt;0,Data!G100-4,"")</f>
        <v>1</v>
      </c>
      <c r="H100" s="1">
        <f>IF(Data!H100&gt;0,Data!H100-4,"")</f>
        <v>1</v>
      </c>
      <c r="I100" s="1">
        <f>IF(Data!I100&gt;0,4-Data!I100,"")</f>
        <v>2</v>
      </c>
      <c r="J100" s="1">
        <f>IF(Data!J100&gt;0,4-Data!J100,"")</f>
        <v>2</v>
      </c>
      <c r="K100" s="1">
        <f>IF(Data!K100&gt;0,Data!K100-4,"")</f>
        <v>-1</v>
      </c>
      <c r="L100" s="1">
        <f>IF(Data!L100&gt;0,4-Data!L100,"")</f>
        <v>1</v>
      </c>
      <c r="M100" s="1">
        <f>IF(Data!M100&gt;0,Data!M100-4,"")</f>
        <v>0</v>
      </c>
      <c r="N100" s="1">
        <f>IF(Data!N100&gt;0,Data!N100-4,"")</f>
        <v>2</v>
      </c>
      <c r="O100" s="1">
        <f>IF(Data!O100&gt;0,Data!O100-4,"")</f>
        <v>2</v>
      </c>
      <c r="P100" s="1">
        <f>IF(Data!P100&gt;0,Data!P100-4,"")</f>
        <v>3</v>
      </c>
      <c r="Q100" s="1">
        <f>IF(Data!Q100&gt;0,4-Data!Q100,"")</f>
        <v>2</v>
      </c>
      <c r="R100" s="1">
        <f>IF(Data!R100&gt;0,4-Data!R100,"")</f>
        <v>1</v>
      </c>
      <c r="S100" s="1">
        <f>IF(Data!S100&gt;0,4-Data!S100,"")</f>
        <v>2</v>
      </c>
      <c r="T100" s="1">
        <f>IF(Data!T100&gt;0,Data!T100-4,"")</f>
        <v>3</v>
      </c>
      <c r="U100" s="1">
        <f>IF(Data!U100&gt;0,4-Data!U100,"")</f>
        <v>1</v>
      </c>
      <c r="V100" s="1">
        <f>IF(Data!V100&gt;0,Data!V100-4,"")</f>
        <v>2</v>
      </c>
      <c r="W100" s="1">
        <f>IF(Data!W100&gt;0,4-Data!W100,"")</f>
        <v>-1</v>
      </c>
      <c r="X100" s="1">
        <f>IF(Data!X100&gt;0,4-Data!X100,"")</f>
        <v>0</v>
      </c>
      <c r="Y100" s="1">
        <f>IF(Data!Y100&gt;0,4-Data!Y100,"")</f>
        <v>1</v>
      </c>
      <c r="Z100" s="1">
        <f>IF(Data!Z100&gt;0,Data!Z100-4,"")</f>
        <v>2</v>
      </c>
      <c r="AC100" s="7">
        <f t="shared" si="6"/>
        <v>1.3333333333333333</v>
      </c>
      <c r="AD100" s="7">
        <f t="shared" si="7"/>
        <v>1.25</v>
      </c>
      <c r="AE100" s="7">
        <f t="shared" si="8"/>
        <v>1.5</v>
      </c>
      <c r="AF100" s="7">
        <f t="shared" si="9"/>
        <v>1</v>
      </c>
      <c r="AG100" s="7">
        <f t="shared" si="10"/>
        <v>1</v>
      </c>
      <c r="AH100" s="7">
        <f t="shared" si="11"/>
        <v>1.25</v>
      </c>
    </row>
    <row r="101" spans="1:34" x14ac:dyDescent="0.3">
      <c r="A101" s="1">
        <f>IF(Data!A101&gt;0,Data!A101-4,"")</f>
        <v>0</v>
      </c>
      <c r="B101" s="1">
        <f>IF(Data!B101&gt;0,Data!B101-4,"")</f>
        <v>2</v>
      </c>
      <c r="C101" s="1">
        <f>IF(Data!C101&gt;0,4-Data!C101,"")</f>
        <v>0</v>
      </c>
      <c r="D101" s="1">
        <f>IF(Data!D101&gt;0,4-Data!D101,"")</f>
        <v>2</v>
      </c>
      <c r="E101" s="1">
        <f>IF(Data!E101&gt;0,4-Data!E101,"")</f>
        <v>1</v>
      </c>
      <c r="F101" s="1">
        <f>IF(Data!F101&gt;0,Data!F101-4,"")</f>
        <v>0</v>
      </c>
      <c r="G101" s="1">
        <f>IF(Data!G101&gt;0,Data!G101-4,"")</f>
        <v>0</v>
      </c>
      <c r="H101" s="1">
        <f>IF(Data!H101&gt;0,Data!H101-4,"")</f>
        <v>3</v>
      </c>
      <c r="I101" s="1">
        <f>IF(Data!I101&gt;0,4-Data!I101,"")</f>
        <v>2</v>
      </c>
      <c r="J101" s="1">
        <f>IF(Data!J101&gt;0,4-Data!J101,"")</f>
        <v>0</v>
      </c>
      <c r="K101" s="1">
        <f>IF(Data!K101&gt;0,Data!K101-4,"")</f>
        <v>0</v>
      </c>
      <c r="L101" s="1">
        <f>IF(Data!L101&gt;0,4-Data!L101,"")</f>
        <v>-1</v>
      </c>
      <c r="M101" s="1">
        <f>IF(Data!M101&gt;0,Data!M101-4,"")</f>
        <v>2</v>
      </c>
      <c r="N101" s="1">
        <f>IF(Data!N101&gt;0,Data!N101-4,"")</f>
        <v>0</v>
      </c>
      <c r="O101" s="1">
        <f>IF(Data!O101&gt;0,Data!O101-4,"")</f>
        <v>-1</v>
      </c>
      <c r="P101" s="1">
        <f>IF(Data!P101&gt;0,Data!P101-4,"")</f>
        <v>1</v>
      </c>
      <c r="Q101" s="1">
        <f>IF(Data!Q101&gt;0,4-Data!Q101,"")</f>
        <v>2</v>
      </c>
      <c r="R101" s="1">
        <f>IF(Data!R101&gt;0,4-Data!R101,"")</f>
        <v>0</v>
      </c>
      <c r="S101" s="1">
        <f>IF(Data!S101&gt;0,4-Data!S101,"")</f>
        <v>1</v>
      </c>
      <c r="T101" s="1">
        <f>IF(Data!T101&gt;0,Data!T101-4,"")</f>
        <v>1</v>
      </c>
      <c r="U101" s="1">
        <f>IF(Data!U101&gt;0,4-Data!U101,"")</f>
        <v>2</v>
      </c>
      <c r="V101" s="1">
        <f>IF(Data!V101&gt;0,Data!V101-4,"")</f>
        <v>2</v>
      </c>
      <c r="W101" s="1">
        <f>IF(Data!W101&gt;0,4-Data!W101,"")</f>
        <v>-2</v>
      </c>
      <c r="X101" s="1">
        <f>IF(Data!X101&gt;0,4-Data!X101,"")</f>
        <v>1</v>
      </c>
      <c r="Y101" s="1">
        <f>IF(Data!Y101&gt;0,4-Data!Y101,"")</f>
        <v>1</v>
      </c>
      <c r="Z101" s="1">
        <f>IF(Data!Z101&gt;0,Data!Z101-4,"")</f>
        <v>0</v>
      </c>
      <c r="AC101" s="7">
        <f t="shared" si="6"/>
        <v>0.33333333333333331</v>
      </c>
      <c r="AD101" s="7">
        <f t="shared" si="7"/>
        <v>2</v>
      </c>
      <c r="AE101" s="7">
        <f t="shared" si="8"/>
        <v>0.75</v>
      </c>
      <c r="AF101" s="7">
        <f t="shared" si="9"/>
        <v>1.5</v>
      </c>
      <c r="AG101" s="7">
        <f t="shared" si="10"/>
        <v>0.25</v>
      </c>
      <c r="AH101" s="7">
        <f t="shared" si="11"/>
        <v>-0.25</v>
      </c>
    </row>
    <row r="102" spans="1:34" x14ac:dyDescent="0.3">
      <c r="A102" s="1">
        <f>IF(Data!A102&gt;0,Data!A102-4,"")</f>
        <v>3</v>
      </c>
      <c r="B102" s="1">
        <f>IF(Data!B102&gt;0,Data!B102-4,"")</f>
        <v>3</v>
      </c>
      <c r="C102" s="1">
        <f>IF(Data!C102&gt;0,4-Data!C102,"")</f>
        <v>2</v>
      </c>
      <c r="D102" s="1">
        <f>IF(Data!D102&gt;0,4-Data!D102,"")</f>
        <v>3</v>
      </c>
      <c r="E102" s="1">
        <f>IF(Data!E102&gt;0,4-Data!E102,"")</f>
        <v>3</v>
      </c>
      <c r="F102" s="1">
        <f>IF(Data!F102&gt;0,Data!F102-4,"")</f>
        <v>3</v>
      </c>
      <c r="G102" s="1">
        <f>IF(Data!G102&gt;0,Data!G102-4,"")</f>
        <v>3</v>
      </c>
      <c r="H102" s="1">
        <f>IF(Data!H102&gt;0,Data!H102-4,"")</f>
        <v>-1</v>
      </c>
      <c r="I102" s="1">
        <f>IF(Data!I102&gt;0,4-Data!I102,"")</f>
        <v>0</v>
      </c>
      <c r="J102" s="1">
        <f>IF(Data!J102&gt;0,4-Data!J102,"")</f>
        <v>2</v>
      </c>
      <c r="K102" s="1">
        <f>IF(Data!K102&gt;0,Data!K102-4,"")</f>
        <v>2</v>
      </c>
      <c r="L102" s="1">
        <f>IF(Data!L102&gt;0,4-Data!L102,"")</f>
        <v>3</v>
      </c>
      <c r="M102" s="1">
        <f>IF(Data!M102&gt;0,Data!M102-4,"")</f>
        <v>3</v>
      </c>
      <c r="N102" s="1">
        <f>IF(Data!N102&gt;0,Data!N102-4,"")</f>
        <v>3</v>
      </c>
      <c r="O102" s="1">
        <f>IF(Data!O102&gt;0,Data!O102-4,"")</f>
        <v>0</v>
      </c>
      <c r="P102" s="1">
        <f>IF(Data!P102&gt;0,Data!P102-4,"")</f>
        <v>3</v>
      </c>
      <c r="Q102" s="1">
        <f>IF(Data!Q102&gt;0,4-Data!Q102,"")</f>
        <v>3</v>
      </c>
      <c r="R102" s="1">
        <f>IF(Data!R102&gt;0,4-Data!R102,"")</f>
        <v>0</v>
      </c>
      <c r="S102" s="1">
        <f>IF(Data!S102&gt;0,4-Data!S102,"")</f>
        <v>3</v>
      </c>
      <c r="T102" s="1">
        <f>IF(Data!T102&gt;0,Data!T102-4,"")</f>
        <v>3</v>
      </c>
      <c r="U102" s="1">
        <f>IF(Data!U102&gt;0,4-Data!U102,"")</f>
        <v>3</v>
      </c>
      <c r="V102" s="1">
        <f>IF(Data!V102&gt;0,Data!V102-4,"")</f>
        <v>3</v>
      </c>
      <c r="W102" s="1">
        <f>IF(Data!W102&gt;0,4-Data!W102,"")</f>
        <v>3</v>
      </c>
      <c r="X102" s="1">
        <f>IF(Data!X102&gt;0,4-Data!X102,"")</f>
        <v>3</v>
      </c>
      <c r="Y102" s="1">
        <f>IF(Data!Y102&gt;0,4-Data!Y102,"")</f>
        <v>3</v>
      </c>
      <c r="Z102" s="1">
        <f>IF(Data!Z102&gt;0,Data!Z102-4,"")</f>
        <v>1</v>
      </c>
      <c r="AC102" s="7">
        <f t="shared" si="6"/>
        <v>3</v>
      </c>
      <c r="AD102" s="7">
        <f t="shared" si="7"/>
        <v>3</v>
      </c>
      <c r="AE102" s="7">
        <f t="shared" si="8"/>
        <v>2.25</v>
      </c>
      <c r="AF102" s="7">
        <f t="shared" si="9"/>
        <v>1.75</v>
      </c>
      <c r="AG102" s="7">
        <f t="shared" si="10"/>
        <v>2.25</v>
      </c>
      <c r="AH102" s="7">
        <f t="shared" si="11"/>
        <v>1.25</v>
      </c>
    </row>
    <row r="103" spans="1:34" x14ac:dyDescent="0.3">
      <c r="A103" s="1">
        <f>IF(Data!A103&gt;0,Data!A103-4,"")</f>
        <v>-2</v>
      </c>
      <c r="B103" s="1">
        <f>IF(Data!B103&gt;0,Data!B103-4,"")</f>
        <v>-2</v>
      </c>
      <c r="C103" s="1">
        <f>IF(Data!C103&gt;0,4-Data!C103,"")</f>
        <v>1</v>
      </c>
      <c r="D103" s="1">
        <f>IF(Data!D103&gt;0,4-Data!D103,"")</f>
        <v>1</v>
      </c>
      <c r="E103" s="1">
        <f>IF(Data!E103&gt;0,4-Data!E103,"")</f>
        <v>2</v>
      </c>
      <c r="F103" s="1">
        <f>IF(Data!F103&gt;0,Data!F103-4,"")</f>
        <v>1</v>
      </c>
      <c r="G103" s="1">
        <f>IF(Data!G103&gt;0,Data!G103-4,"")</f>
        <v>0</v>
      </c>
      <c r="H103" s="1">
        <f>IF(Data!H103&gt;0,Data!H103-4,"")</f>
        <v>-1</v>
      </c>
      <c r="I103" s="1">
        <f>IF(Data!I103&gt;0,4-Data!I103,"")</f>
        <v>2</v>
      </c>
      <c r="J103" s="1">
        <f>IF(Data!J103&gt;0,4-Data!J103,"")</f>
        <v>2</v>
      </c>
      <c r="K103" s="1">
        <f>IF(Data!K103&gt;0,Data!K103-4,"")</f>
        <v>0</v>
      </c>
      <c r="L103" s="1">
        <f>IF(Data!L103&gt;0,4-Data!L103,"")</f>
        <v>2</v>
      </c>
      <c r="M103" s="1">
        <f>IF(Data!M103&gt;0,Data!M103-4,"")</f>
        <v>2</v>
      </c>
      <c r="N103" s="1">
        <f>IF(Data!N103&gt;0,Data!N103-4,"")</f>
        <v>1</v>
      </c>
      <c r="O103" s="1">
        <f>IF(Data!O103&gt;0,Data!O103-4,"")</f>
        <v>2</v>
      </c>
      <c r="P103" s="1">
        <f>IF(Data!P103&gt;0,Data!P103-4,"")</f>
        <v>-3</v>
      </c>
      <c r="Q103" s="1">
        <f>IF(Data!Q103&gt;0,4-Data!Q103,"")</f>
        <v>2</v>
      </c>
      <c r="R103" s="1">
        <f>IF(Data!R103&gt;0,4-Data!R103,"")</f>
        <v>0</v>
      </c>
      <c r="S103" s="1">
        <f>IF(Data!S103&gt;0,4-Data!S103,"")</f>
        <v>2</v>
      </c>
      <c r="T103" s="1">
        <f>IF(Data!T103&gt;0,Data!T103-4,"")</f>
        <v>1</v>
      </c>
      <c r="U103" s="1">
        <f>IF(Data!U103&gt;0,4-Data!U103,"")</f>
        <v>2</v>
      </c>
      <c r="V103" s="1">
        <f>IF(Data!V103&gt;0,Data!V103-4,"")</f>
        <v>3</v>
      </c>
      <c r="W103" s="1">
        <f>IF(Data!W103&gt;0,4-Data!W103,"")</f>
        <v>1</v>
      </c>
      <c r="X103" s="1">
        <f>IF(Data!X103&gt;0,4-Data!X103,"")</f>
        <v>1</v>
      </c>
      <c r="Y103" s="1">
        <f>IF(Data!Y103&gt;0,4-Data!Y103,"")</f>
        <v>0</v>
      </c>
      <c r="Z103" s="1">
        <f>IF(Data!Z103&gt;0,Data!Z103-4,"")</f>
        <v>3</v>
      </c>
      <c r="AC103" s="7">
        <f t="shared" si="6"/>
        <v>-0.16666666666666666</v>
      </c>
      <c r="AD103" s="7">
        <f t="shared" si="7"/>
        <v>0.75</v>
      </c>
      <c r="AE103" s="7">
        <f t="shared" si="8"/>
        <v>1.75</v>
      </c>
      <c r="AF103" s="7">
        <f t="shared" si="9"/>
        <v>0.75</v>
      </c>
      <c r="AG103" s="7">
        <f t="shared" si="10"/>
        <v>0.75</v>
      </c>
      <c r="AH103" s="7">
        <f t="shared" si="11"/>
        <v>2</v>
      </c>
    </row>
    <row r="104" spans="1:34" x14ac:dyDescent="0.3">
      <c r="A104" s="1">
        <f>IF(Data!A104&gt;0,Data!A104-4,"")</f>
        <v>0</v>
      </c>
      <c r="B104" s="1">
        <f>IF(Data!B104&gt;0,Data!B104-4,"")</f>
        <v>2</v>
      </c>
      <c r="C104" s="1">
        <f>IF(Data!C104&gt;0,4-Data!C104,"")</f>
        <v>0</v>
      </c>
      <c r="D104" s="1">
        <f>IF(Data!D104&gt;0,4-Data!D104,"")</f>
        <v>2</v>
      </c>
      <c r="E104" s="1">
        <f>IF(Data!E104&gt;0,4-Data!E104,"")</f>
        <v>3</v>
      </c>
      <c r="F104" s="1">
        <f>IF(Data!F104&gt;0,Data!F104-4,"")</f>
        <v>0</v>
      </c>
      <c r="G104" s="1">
        <f>IF(Data!G104&gt;0,Data!G104-4,"")</f>
        <v>1</v>
      </c>
      <c r="H104" s="1">
        <f>IF(Data!H104&gt;0,Data!H104-4,"")</f>
        <v>2</v>
      </c>
      <c r="I104" s="1">
        <f>IF(Data!I104&gt;0,4-Data!I104,"")</f>
        <v>2</v>
      </c>
      <c r="J104" s="1">
        <f>IF(Data!J104&gt;0,4-Data!J104,"")</f>
        <v>1</v>
      </c>
      <c r="K104" s="1">
        <f>IF(Data!K104&gt;0,Data!K104-4,"")</f>
        <v>3</v>
      </c>
      <c r="L104" s="1">
        <f>IF(Data!L104&gt;0,4-Data!L104,"")</f>
        <v>3</v>
      </c>
      <c r="M104" s="1">
        <f>IF(Data!M104&gt;0,Data!M104-4,"")</f>
        <v>2</v>
      </c>
      <c r="N104" s="1">
        <f>IF(Data!N104&gt;0,Data!N104-4,"")</f>
        <v>2</v>
      </c>
      <c r="O104" s="1">
        <f>IF(Data!O104&gt;0,Data!O104-4,"")</f>
        <v>0</v>
      </c>
      <c r="P104" s="1">
        <f>IF(Data!P104&gt;0,Data!P104-4,"")</f>
        <v>2</v>
      </c>
      <c r="Q104" s="1">
        <f>IF(Data!Q104&gt;0,4-Data!Q104,"")</f>
        <v>2</v>
      </c>
      <c r="R104" s="1">
        <f>IF(Data!R104&gt;0,4-Data!R104,"")</f>
        <v>1</v>
      </c>
      <c r="S104" s="1">
        <f>IF(Data!S104&gt;0,4-Data!S104,"")</f>
        <v>3</v>
      </c>
      <c r="T104" s="1">
        <f>IF(Data!T104&gt;0,Data!T104-4,"")</f>
        <v>3</v>
      </c>
      <c r="U104" s="1">
        <f>IF(Data!U104&gt;0,4-Data!U104,"")</f>
        <v>2</v>
      </c>
      <c r="V104" s="1">
        <f>IF(Data!V104&gt;0,Data!V104-4,"")</f>
        <v>2</v>
      </c>
      <c r="W104" s="1">
        <f>IF(Data!W104&gt;0,4-Data!W104,"")</f>
        <v>2</v>
      </c>
      <c r="X104" s="1">
        <f>IF(Data!X104&gt;0,4-Data!X104,"")</f>
        <v>0</v>
      </c>
      <c r="Y104" s="1">
        <f>IF(Data!Y104&gt;0,4-Data!Y104,"")</f>
        <v>2</v>
      </c>
      <c r="Z104" s="1">
        <f>IF(Data!Z104&gt;0,Data!Z104-4,"")</f>
        <v>0</v>
      </c>
      <c r="AC104" s="7">
        <f t="shared" si="6"/>
        <v>1.5</v>
      </c>
      <c r="AD104" s="7">
        <f t="shared" si="7"/>
        <v>2</v>
      </c>
      <c r="AE104" s="7">
        <f t="shared" si="8"/>
        <v>2.25</v>
      </c>
      <c r="AF104" s="7">
        <f t="shared" si="9"/>
        <v>2.5</v>
      </c>
      <c r="AG104" s="7">
        <f t="shared" si="10"/>
        <v>1.25</v>
      </c>
      <c r="AH104" s="7">
        <f t="shared" si="11"/>
        <v>0.25</v>
      </c>
    </row>
    <row r="105" spans="1:34" x14ac:dyDescent="0.3">
      <c r="A105" s="1">
        <f>IF(Data!A105&gt;0,Data!A105-4,"")</f>
        <v>3</v>
      </c>
      <c r="B105" s="1">
        <f>IF(Data!B105&gt;0,Data!B105-4,"")</f>
        <v>3</v>
      </c>
      <c r="C105" s="1">
        <f>IF(Data!C105&gt;0,4-Data!C105,"")</f>
        <v>-2</v>
      </c>
      <c r="D105" s="1">
        <f>IF(Data!D105&gt;0,4-Data!D105,"")</f>
        <v>0</v>
      </c>
      <c r="E105" s="1">
        <f>IF(Data!E105&gt;0,4-Data!E105,"")</f>
        <v>-3</v>
      </c>
      <c r="F105" s="1">
        <f>IF(Data!F105&gt;0,Data!F105-4,"")</f>
        <v>3</v>
      </c>
      <c r="G105" s="1">
        <f>IF(Data!G105&gt;0,Data!G105-4,"")</f>
        <v>3</v>
      </c>
      <c r="H105" s="1">
        <f>IF(Data!H105&gt;0,Data!H105-4,"")</f>
        <v>3</v>
      </c>
      <c r="I105" s="1">
        <f>IF(Data!I105&gt;0,4-Data!I105,"")</f>
        <v>3</v>
      </c>
      <c r="J105" s="1">
        <f>IF(Data!J105&gt;0,4-Data!J105,"")</f>
        <v>-3</v>
      </c>
      <c r="K105" s="1">
        <f>IF(Data!K105&gt;0,Data!K105-4,"")</f>
        <v>3</v>
      </c>
      <c r="L105" s="1">
        <f>IF(Data!L105&gt;0,4-Data!L105,"")</f>
        <v>3</v>
      </c>
      <c r="M105" s="1">
        <f>IF(Data!M105&gt;0,Data!M105-4,"")</f>
        <v>3</v>
      </c>
      <c r="N105" s="1">
        <f>IF(Data!N105&gt;0,Data!N105-4,"")</f>
        <v>3</v>
      </c>
      <c r="O105" s="1">
        <f>IF(Data!O105&gt;0,Data!O105-4,"")</f>
        <v>0</v>
      </c>
      <c r="P105" s="1">
        <f>IF(Data!P105&gt;0,Data!P105-4,"")</f>
        <v>3</v>
      </c>
      <c r="Q105" s="1">
        <f>IF(Data!Q105&gt;0,4-Data!Q105,"")</f>
        <v>2</v>
      </c>
      <c r="R105" s="1">
        <f>IF(Data!R105&gt;0,4-Data!R105,"")</f>
        <v>2</v>
      </c>
      <c r="S105" s="1">
        <f>IF(Data!S105&gt;0,4-Data!S105,"")</f>
        <v>2</v>
      </c>
      <c r="T105" s="1">
        <f>IF(Data!T105&gt;0,Data!T105-4,"")</f>
        <v>-2</v>
      </c>
      <c r="U105" s="1">
        <f>IF(Data!U105&gt;0,4-Data!U105,"")</f>
        <v>3</v>
      </c>
      <c r="V105" s="1">
        <f>IF(Data!V105&gt;0,Data!V105-4,"")</f>
        <v>3</v>
      </c>
      <c r="W105" s="1">
        <f>IF(Data!W105&gt;0,4-Data!W105,"")</f>
        <v>-3</v>
      </c>
      <c r="X105" s="1">
        <f>IF(Data!X105&gt;0,4-Data!X105,"")</f>
        <v>1</v>
      </c>
      <c r="Y105" s="1">
        <f>IF(Data!Y105&gt;0,4-Data!Y105,"")</f>
        <v>1</v>
      </c>
      <c r="Z105" s="1">
        <f>IF(Data!Z105&gt;0,Data!Z105-4,"")</f>
        <v>-1</v>
      </c>
      <c r="AC105" s="7">
        <f t="shared" si="6"/>
        <v>2.3333333333333335</v>
      </c>
      <c r="AD105" s="7">
        <f t="shared" si="7"/>
        <v>2.25</v>
      </c>
      <c r="AE105" s="7">
        <f t="shared" si="8"/>
        <v>0.25</v>
      </c>
      <c r="AF105" s="7">
        <f t="shared" si="9"/>
        <v>2.5</v>
      </c>
      <c r="AG105" s="7">
        <f t="shared" si="10"/>
        <v>1.25</v>
      </c>
      <c r="AH105" s="7">
        <f t="shared" si="11"/>
        <v>-1.5</v>
      </c>
    </row>
    <row r="106" spans="1:34" x14ac:dyDescent="0.3">
      <c r="A106" s="1">
        <f>IF(Data!A106&gt;0,Data!A106-4,"")</f>
        <v>3</v>
      </c>
      <c r="B106" s="1">
        <f>IF(Data!B106&gt;0,Data!B106-4,"")</f>
        <v>3</v>
      </c>
      <c r="C106" s="1">
        <f>IF(Data!C106&gt;0,4-Data!C106,"")</f>
        <v>3</v>
      </c>
      <c r="D106" s="1">
        <f>IF(Data!D106&gt;0,4-Data!D106,"")</f>
        <v>3</v>
      </c>
      <c r="E106" s="1">
        <f>IF(Data!E106&gt;0,4-Data!E106,"")</f>
        <v>3</v>
      </c>
      <c r="F106" s="1">
        <f>IF(Data!F106&gt;0,Data!F106-4,"")</f>
        <v>3</v>
      </c>
      <c r="G106" s="1">
        <f>IF(Data!G106&gt;0,Data!G106-4,"")</f>
        <v>3</v>
      </c>
      <c r="H106" s="1">
        <f>IF(Data!H106&gt;0,Data!H106-4,"")</f>
        <v>3</v>
      </c>
      <c r="I106" s="1">
        <f>IF(Data!I106&gt;0,4-Data!I106,"")</f>
        <v>3</v>
      </c>
      <c r="J106" s="1">
        <f>IF(Data!J106&gt;0,4-Data!J106,"")</f>
        <v>3</v>
      </c>
      <c r="K106" s="1">
        <f>IF(Data!K106&gt;0,Data!K106-4,"")</f>
        <v>3</v>
      </c>
      <c r="L106" s="1">
        <f>IF(Data!L106&gt;0,4-Data!L106,"")</f>
        <v>3</v>
      </c>
      <c r="M106" s="1">
        <f>IF(Data!M106&gt;0,Data!M106-4,"")</f>
        <v>3</v>
      </c>
      <c r="N106" s="1">
        <f>IF(Data!N106&gt;0,Data!N106-4,"")</f>
        <v>3</v>
      </c>
      <c r="O106" s="1">
        <f>IF(Data!O106&gt;0,Data!O106-4,"")</f>
        <v>3</v>
      </c>
      <c r="P106" s="1">
        <f>IF(Data!P106&gt;0,Data!P106-4,"")</f>
        <v>3</v>
      </c>
      <c r="Q106" s="1">
        <f>IF(Data!Q106&gt;0,4-Data!Q106,"")</f>
        <v>3</v>
      </c>
      <c r="R106" s="1">
        <f>IF(Data!R106&gt;0,4-Data!R106,"")</f>
        <v>3</v>
      </c>
      <c r="S106" s="1">
        <f>IF(Data!S106&gt;0,4-Data!S106,"")</f>
        <v>3</v>
      </c>
      <c r="T106" s="1">
        <f>IF(Data!T106&gt;0,Data!T106-4,"")</f>
        <v>3</v>
      </c>
      <c r="U106" s="1">
        <f>IF(Data!U106&gt;0,4-Data!U106,"")</f>
        <v>3</v>
      </c>
      <c r="V106" s="1">
        <f>IF(Data!V106&gt;0,Data!V106-4,"")</f>
        <v>3</v>
      </c>
      <c r="W106" s="1">
        <f>IF(Data!W106&gt;0,4-Data!W106,"")</f>
        <v>3</v>
      </c>
      <c r="X106" s="1">
        <f>IF(Data!X106&gt;0,4-Data!X106,"")</f>
        <v>3</v>
      </c>
      <c r="Y106" s="1">
        <f>IF(Data!Y106&gt;0,4-Data!Y106,"")</f>
        <v>3</v>
      </c>
      <c r="Z106" s="1">
        <f>IF(Data!Z106&gt;0,Data!Z106-4,"")</f>
        <v>-3</v>
      </c>
      <c r="AC106" s="7">
        <f t="shared" si="6"/>
        <v>3</v>
      </c>
      <c r="AD106" s="7">
        <f t="shared" si="7"/>
        <v>3</v>
      </c>
      <c r="AE106" s="7">
        <f t="shared" si="8"/>
        <v>3</v>
      </c>
      <c r="AF106" s="7">
        <f t="shared" si="9"/>
        <v>3</v>
      </c>
      <c r="AG106" s="7">
        <f t="shared" si="10"/>
        <v>3</v>
      </c>
      <c r="AH106" s="7">
        <f t="shared" si="11"/>
        <v>1.5</v>
      </c>
    </row>
    <row r="107" spans="1:34" x14ac:dyDescent="0.3">
      <c r="A107" s="1">
        <f>IF(Data!A107&gt;0,Data!A107-4,"")</f>
        <v>2</v>
      </c>
      <c r="B107" s="1">
        <f>IF(Data!B107&gt;0,Data!B107-4,"")</f>
        <v>3</v>
      </c>
      <c r="C107" s="1">
        <f>IF(Data!C107&gt;0,4-Data!C107,"")</f>
        <v>2</v>
      </c>
      <c r="D107" s="1">
        <f>IF(Data!D107&gt;0,4-Data!D107,"")</f>
        <v>1</v>
      </c>
      <c r="E107" s="1">
        <f>IF(Data!E107&gt;0,4-Data!E107,"")</f>
        <v>3</v>
      </c>
      <c r="F107" s="1">
        <f>IF(Data!F107&gt;0,Data!F107-4,"")</f>
        <v>2</v>
      </c>
      <c r="G107" s="1">
        <f>IF(Data!G107&gt;0,Data!G107-4,"")</f>
        <v>3</v>
      </c>
      <c r="H107" s="1">
        <f>IF(Data!H107&gt;0,Data!H107-4,"")</f>
        <v>0</v>
      </c>
      <c r="I107" s="1">
        <f>IF(Data!I107&gt;0,4-Data!I107,"")</f>
        <v>2</v>
      </c>
      <c r="J107" s="1">
        <f>IF(Data!J107&gt;0,4-Data!J107,"")</f>
        <v>2</v>
      </c>
      <c r="K107" s="1">
        <f>IF(Data!K107&gt;0,Data!K107-4,"")</f>
        <v>2</v>
      </c>
      <c r="L107" s="1">
        <f>IF(Data!L107&gt;0,4-Data!L107,"")</f>
        <v>3</v>
      </c>
      <c r="M107" s="1">
        <f>IF(Data!M107&gt;0,Data!M107-4,"")</f>
        <v>3</v>
      </c>
      <c r="N107" s="1">
        <f>IF(Data!N107&gt;0,Data!N107-4,"")</f>
        <v>2</v>
      </c>
      <c r="O107" s="1">
        <f>IF(Data!O107&gt;0,Data!O107-4,"")</f>
        <v>2</v>
      </c>
      <c r="P107" s="1">
        <f>IF(Data!P107&gt;0,Data!P107-4,"")</f>
        <v>3</v>
      </c>
      <c r="Q107" s="1">
        <f>IF(Data!Q107&gt;0,4-Data!Q107,"")</f>
        <v>1</v>
      </c>
      <c r="R107" s="1">
        <f>IF(Data!R107&gt;0,4-Data!R107,"")</f>
        <v>1</v>
      </c>
      <c r="S107" s="1">
        <f>IF(Data!S107&gt;0,4-Data!S107,"")</f>
        <v>2</v>
      </c>
      <c r="T107" s="1">
        <f>IF(Data!T107&gt;0,Data!T107-4,"")</f>
        <v>2</v>
      </c>
      <c r="U107" s="1">
        <f>IF(Data!U107&gt;0,4-Data!U107,"")</f>
        <v>2</v>
      </c>
      <c r="V107" s="1">
        <f>IF(Data!V107&gt;0,Data!V107-4,"")</f>
        <v>2</v>
      </c>
      <c r="W107" s="1">
        <f>IF(Data!W107&gt;0,4-Data!W107,"")</f>
        <v>3</v>
      </c>
      <c r="X107" s="1">
        <f>IF(Data!X107&gt;0,4-Data!X107,"")</f>
        <v>2</v>
      </c>
      <c r="Y107" s="1">
        <f>IF(Data!Y107&gt;0,4-Data!Y107,"")</f>
        <v>2</v>
      </c>
      <c r="Z107" s="1">
        <f>IF(Data!Z107&gt;0,Data!Z107-4,"")</f>
        <v>2</v>
      </c>
      <c r="AC107" s="7">
        <f t="shared" si="6"/>
        <v>2.3333333333333335</v>
      </c>
      <c r="AD107" s="7">
        <f t="shared" si="7"/>
        <v>2.25</v>
      </c>
      <c r="AE107" s="7">
        <f t="shared" si="8"/>
        <v>2.25</v>
      </c>
      <c r="AF107" s="7">
        <f t="shared" si="9"/>
        <v>1.25</v>
      </c>
      <c r="AG107" s="7">
        <f t="shared" si="10"/>
        <v>2.25</v>
      </c>
      <c r="AH107" s="7">
        <f t="shared" si="11"/>
        <v>2</v>
      </c>
    </row>
    <row r="108" spans="1:34" x14ac:dyDescent="0.3">
      <c r="A108" s="1">
        <f>IF(Data!A108&gt;0,Data!A108-4,"")</f>
        <v>3</v>
      </c>
      <c r="B108" s="1">
        <f>IF(Data!B108&gt;0,Data!B108-4,"")</f>
        <v>3</v>
      </c>
      <c r="C108" s="1">
        <f>IF(Data!C108&gt;0,4-Data!C108,"")</f>
        <v>3</v>
      </c>
      <c r="D108" s="1">
        <f>IF(Data!D108&gt;0,4-Data!D108,"")</f>
        <v>3</v>
      </c>
      <c r="E108" s="1">
        <f>IF(Data!E108&gt;0,4-Data!E108,"")</f>
        <v>0</v>
      </c>
      <c r="F108" s="1">
        <f>IF(Data!F108&gt;0,Data!F108-4,"")</f>
        <v>0</v>
      </c>
      <c r="G108" s="1">
        <f>IF(Data!G108&gt;0,Data!G108-4,"")</f>
        <v>3</v>
      </c>
      <c r="H108" s="1">
        <f>IF(Data!H108&gt;0,Data!H108-4,"")</f>
        <v>0</v>
      </c>
      <c r="I108" s="1">
        <f>IF(Data!I108&gt;0,4-Data!I108,"")</f>
        <v>2</v>
      </c>
      <c r="J108" s="1">
        <f>IF(Data!J108&gt;0,4-Data!J108,"")</f>
        <v>-2</v>
      </c>
      <c r="K108" s="1">
        <f>IF(Data!K108&gt;0,Data!K108-4,"")</f>
        <v>3</v>
      </c>
      <c r="L108" s="1">
        <f>IF(Data!L108&gt;0,4-Data!L108,"")</f>
        <v>3</v>
      </c>
      <c r="M108" s="1">
        <f>IF(Data!M108&gt;0,Data!M108-4,"")</f>
        <v>3</v>
      </c>
      <c r="N108" s="1">
        <f>IF(Data!N108&gt;0,Data!N108-4,"")</f>
        <v>2</v>
      </c>
      <c r="O108" s="1">
        <f>IF(Data!O108&gt;0,Data!O108-4,"")</f>
        <v>2</v>
      </c>
      <c r="P108" s="1">
        <f>IF(Data!P108&gt;0,Data!P108-4,"")</f>
        <v>3</v>
      </c>
      <c r="Q108" s="1">
        <f>IF(Data!Q108&gt;0,4-Data!Q108,"")</f>
        <v>1</v>
      </c>
      <c r="R108" s="1">
        <f>IF(Data!R108&gt;0,4-Data!R108,"")</f>
        <v>1</v>
      </c>
      <c r="S108" s="1">
        <f>IF(Data!S108&gt;0,4-Data!S108,"")</f>
        <v>3</v>
      </c>
      <c r="T108" s="1">
        <f>IF(Data!T108&gt;0,Data!T108-4,"")</f>
        <v>2</v>
      </c>
      <c r="U108" s="1">
        <f>IF(Data!U108&gt;0,4-Data!U108,"")</f>
        <v>3</v>
      </c>
      <c r="V108" s="1">
        <f>IF(Data!V108&gt;0,Data!V108-4,"")</f>
        <v>3</v>
      </c>
      <c r="W108" s="1">
        <f>IF(Data!W108&gt;0,4-Data!W108,"")</f>
        <v>3</v>
      </c>
      <c r="X108" s="1">
        <f>IF(Data!X108&gt;0,4-Data!X108,"")</f>
        <v>1</v>
      </c>
      <c r="Y108" s="1">
        <f>IF(Data!Y108&gt;0,4-Data!Y108,"")</f>
        <v>3</v>
      </c>
      <c r="Z108" s="1">
        <f>IF(Data!Z108&gt;0,Data!Z108-4,"")</f>
        <v>-2</v>
      </c>
      <c r="AC108" s="7">
        <f t="shared" si="6"/>
        <v>2.5</v>
      </c>
      <c r="AD108" s="7">
        <f t="shared" si="7"/>
        <v>3</v>
      </c>
      <c r="AE108" s="7">
        <f t="shared" si="8"/>
        <v>2.5</v>
      </c>
      <c r="AF108" s="7">
        <f t="shared" si="9"/>
        <v>1.75</v>
      </c>
      <c r="AG108" s="7">
        <f t="shared" si="10"/>
        <v>1</v>
      </c>
      <c r="AH108" s="7">
        <f t="shared" si="11"/>
        <v>0.25</v>
      </c>
    </row>
    <row r="109" spans="1:34" x14ac:dyDescent="0.3">
      <c r="A109" s="1">
        <f>IF(Data!A109&gt;0,Data!A109-4,"")</f>
        <v>3</v>
      </c>
      <c r="B109" s="1">
        <f>IF(Data!B109&gt;0,Data!B109-4,"")</f>
        <v>3</v>
      </c>
      <c r="C109" s="1">
        <f>IF(Data!C109&gt;0,4-Data!C109,"")</f>
        <v>1</v>
      </c>
      <c r="D109" s="1">
        <f>IF(Data!D109&gt;0,4-Data!D109,"")</f>
        <v>3</v>
      </c>
      <c r="E109" s="1">
        <f>IF(Data!E109&gt;0,4-Data!E109,"")</f>
        <v>3</v>
      </c>
      <c r="F109" s="1">
        <f>IF(Data!F109&gt;0,Data!F109-4,"")</f>
        <v>2</v>
      </c>
      <c r="G109" s="1">
        <f>IF(Data!G109&gt;0,Data!G109-4,"")</f>
        <v>2</v>
      </c>
      <c r="H109" s="1">
        <f>IF(Data!H109&gt;0,Data!H109-4,"")</f>
        <v>1</v>
      </c>
      <c r="I109" s="1">
        <f>IF(Data!I109&gt;0,4-Data!I109,"")</f>
        <v>2</v>
      </c>
      <c r="J109" s="1">
        <f>IF(Data!J109&gt;0,4-Data!J109,"")</f>
        <v>1</v>
      </c>
      <c r="K109" s="1">
        <f>IF(Data!K109&gt;0,Data!K109-4,"")</f>
        <v>3</v>
      </c>
      <c r="L109" s="1">
        <f>IF(Data!L109&gt;0,4-Data!L109,"")</f>
        <v>3</v>
      </c>
      <c r="M109" s="1">
        <f>IF(Data!M109&gt;0,Data!M109-4,"")</f>
        <v>3</v>
      </c>
      <c r="N109" s="1">
        <f>IF(Data!N109&gt;0,Data!N109-4,"")</f>
        <v>3</v>
      </c>
      <c r="O109" s="1">
        <f>IF(Data!O109&gt;0,Data!O109-4,"")</f>
        <v>-2</v>
      </c>
      <c r="P109" s="1">
        <f>IF(Data!P109&gt;0,Data!P109-4,"")</f>
        <v>2</v>
      </c>
      <c r="Q109" s="1">
        <f>IF(Data!Q109&gt;0,4-Data!Q109,"")</f>
        <v>3</v>
      </c>
      <c r="R109" s="1">
        <f>IF(Data!R109&gt;0,4-Data!R109,"")</f>
        <v>2</v>
      </c>
      <c r="S109" s="1">
        <f>IF(Data!S109&gt;0,4-Data!S109,"")</f>
        <v>2</v>
      </c>
      <c r="T109" s="1">
        <f>IF(Data!T109&gt;0,Data!T109-4,"")</f>
        <v>3</v>
      </c>
      <c r="U109" s="1">
        <f>IF(Data!U109&gt;0,4-Data!U109,"")</f>
        <v>3</v>
      </c>
      <c r="V109" s="1">
        <f>IF(Data!V109&gt;0,Data!V109-4,"")</f>
        <v>3</v>
      </c>
      <c r="W109" s="1">
        <f>IF(Data!W109&gt;0,4-Data!W109,"")</f>
        <v>3</v>
      </c>
      <c r="X109" s="1">
        <f>IF(Data!X109&gt;0,4-Data!X109,"")</f>
        <v>3</v>
      </c>
      <c r="Y109" s="1">
        <f>IF(Data!Y109&gt;0,4-Data!Y109,"")</f>
        <v>3</v>
      </c>
      <c r="Z109" s="1">
        <f>IF(Data!Z109&gt;0,Data!Z109-4,"")</f>
        <v>-1</v>
      </c>
      <c r="AC109" s="7">
        <f t="shared" si="6"/>
        <v>2.8333333333333335</v>
      </c>
      <c r="AD109" s="7">
        <f t="shared" si="7"/>
        <v>3</v>
      </c>
      <c r="AE109" s="7">
        <f t="shared" si="8"/>
        <v>2.75</v>
      </c>
      <c r="AF109" s="7">
        <f t="shared" si="9"/>
        <v>2.25</v>
      </c>
      <c r="AG109" s="7">
        <f t="shared" si="10"/>
        <v>2.25</v>
      </c>
      <c r="AH109" s="7">
        <f t="shared" si="11"/>
        <v>-0.25</v>
      </c>
    </row>
    <row r="110" spans="1:34" x14ac:dyDescent="0.3">
      <c r="A110" s="1">
        <f>IF(Data!A110&gt;0,Data!A110-4,"")</f>
        <v>3</v>
      </c>
      <c r="B110" s="1">
        <f>IF(Data!B110&gt;0,Data!B110-4,"")</f>
        <v>3</v>
      </c>
      <c r="C110" s="1">
        <f>IF(Data!C110&gt;0,4-Data!C110,"")</f>
        <v>3</v>
      </c>
      <c r="D110" s="1">
        <f>IF(Data!D110&gt;0,4-Data!D110,"")</f>
        <v>3</v>
      </c>
      <c r="E110" s="1">
        <f>IF(Data!E110&gt;0,4-Data!E110,"")</f>
        <v>3</v>
      </c>
      <c r="F110" s="1">
        <f>IF(Data!F110&gt;0,Data!F110-4,"")</f>
        <v>3</v>
      </c>
      <c r="G110" s="1">
        <f>IF(Data!G110&gt;0,Data!G110-4,"")</f>
        <v>2</v>
      </c>
      <c r="H110" s="1">
        <f>IF(Data!H110&gt;0,Data!H110-4,"")</f>
        <v>0</v>
      </c>
      <c r="I110" s="1">
        <f>IF(Data!I110&gt;0,4-Data!I110,"")</f>
        <v>3</v>
      </c>
      <c r="J110" s="1">
        <f>IF(Data!J110&gt;0,4-Data!J110,"")</f>
        <v>3</v>
      </c>
      <c r="K110" s="1">
        <f>IF(Data!K110&gt;0,Data!K110-4,"")</f>
        <v>3</v>
      </c>
      <c r="L110" s="1">
        <f>IF(Data!L110&gt;0,4-Data!L110,"")</f>
        <v>3</v>
      </c>
      <c r="M110" s="1">
        <f>IF(Data!M110&gt;0,Data!M110-4,"")</f>
        <v>2</v>
      </c>
      <c r="N110" s="1">
        <f>IF(Data!N110&gt;0,Data!N110-4,"")</f>
        <v>3</v>
      </c>
      <c r="O110" s="1">
        <f>IF(Data!O110&gt;0,Data!O110-4,"")</f>
        <v>3</v>
      </c>
      <c r="P110" s="1">
        <f>IF(Data!P110&gt;0,Data!P110-4,"")</f>
        <v>3</v>
      </c>
      <c r="Q110" s="1">
        <f>IF(Data!Q110&gt;0,4-Data!Q110,"")</f>
        <v>3</v>
      </c>
      <c r="R110" s="1">
        <f>IF(Data!R110&gt;0,4-Data!R110,"")</f>
        <v>1</v>
      </c>
      <c r="S110" s="1">
        <f>IF(Data!S110&gt;0,4-Data!S110,"")</f>
        <v>3</v>
      </c>
      <c r="T110" s="1">
        <f>IF(Data!T110&gt;0,Data!T110-4,"")</f>
        <v>3</v>
      </c>
      <c r="U110" s="1">
        <f>IF(Data!U110&gt;0,4-Data!U110,"")</f>
        <v>3</v>
      </c>
      <c r="V110" s="1">
        <f>IF(Data!V110&gt;0,Data!V110-4,"")</f>
        <v>3</v>
      </c>
      <c r="W110" s="1">
        <f>IF(Data!W110&gt;0,4-Data!W110,"")</f>
        <v>2</v>
      </c>
      <c r="X110" s="1">
        <f>IF(Data!X110&gt;0,4-Data!X110,"")</f>
        <v>3</v>
      </c>
      <c r="Y110" s="1">
        <f>IF(Data!Y110&gt;0,4-Data!Y110,"")</f>
        <v>3</v>
      </c>
      <c r="Z110" s="1">
        <f>IF(Data!Z110&gt;0,Data!Z110-4,"")</f>
        <v>0</v>
      </c>
      <c r="AC110" s="7">
        <f t="shared" si="6"/>
        <v>3</v>
      </c>
      <c r="AD110" s="7">
        <f t="shared" si="7"/>
        <v>2.75</v>
      </c>
      <c r="AE110" s="7">
        <f t="shared" si="8"/>
        <v>2.75</v>
      </c>
      <c r="AF110" s="7">
        <f t="shared" si="9"/>
        <v>2.25</v>
      </c>
      <c r="AG110" s="7">
        <f t="shared" si="10"/>
        <v>2.25</v>
      </c>
      <c r="AH110" s="7">
        <f t="shared" si="11"/>
        <v>2.25</v>
      </c>
    </row>
    <row r="111" spans="1:34" x14ac:dyDescent="0.3">
      <c r="A111" s="1">
        <f>IF(Data!A111&gt;0,Data!A111-4,"")</f>
        <v>2</v>
      </c>
      <c r="B111" s="1">
        <f>IF(Data!B111&gt;0,Data!B111-4,"")</f>
        <v>2</v>
      </c>
      <c r="C111" s="1">
        <f>IF(Data!C111&gt;0,4-Data!C111,"")</f>
        <v>1</v>
      </c>
      <c r="D111" s="1">
        <f>IF(Data!D111&gt;0,4-Data!D111,"")</f>
        <v>2</v>
      </c>
      <c r="E111" s="1">
        <f>IF(Data!E111&gt;0,4-Data!E111,"")</f>
        <v>2</v>
      </c>
      <c r="F111" s="1">
        <f>IF(Data!F111&gt;0,Data!F111-4,"")</f>
        <v>0</v>
      </c>
      <c r="G111" s="1">
        <f>IF(Data!G111&gt;0,Data!G111-4,"")</f>
        <v>1</v>
      </c>
      <c r="H111" s="1">
        <f>IF(Data!H111&gt;0,Data!H111-4,"")</f>
        <v>0</v>
      </c>
      <c r="I111" s="1">
        <f>IF(Data!I111&gt;0,4-Data!I111,"")</f>
        <v>2</v>
      </c>
      <c r="J111" s="1">
        <f>IF(Data!J111&gt;0,4-Data!J111,"")</f>
        <v>2</v>
      </c>
      <c r="K111" s="1">
        <f>IF(Data!K111&gt;0,Data!K111-4,"")</f>
        <v>0</v>
      </c>
      <c r="L111" s="1">
        <f>IF(Data!L111&gt;0,4-Data!L111,"")</f>
        <v>2</v>
      </c>
      <c r="M111" s="1">
        <f>IF(Data!M111&gt;0,Data!M111-4,"")</f>
        <v>1</v>
      </c>
      <c r="N111" s="1">
        <f>IF(Data!N111&gt;0,Data!N111-4,"")</f>
        <v>1</v>
      </c>
      <c r="O111" s="1">
        <f>IF(Data!O111&gt;0,Data!O111-4,"")</f>
        <v>2</v>
      </c>
      <c r="P111" s="1">
        <f>IF(Data!P111&gt;0,Data!P111-4,"")</f>
        <v>1</v>
      </c>
      <c r="Q111" s="1">
        <f>IF(Data!Q111&gt;0,4-Data!Q111,"")</f>
        <v>1</v>
      </c>
      <c r="R111" s="1">
        <f>IF(Data!R111&gt;0,4-Data!R111,"")</f>
        <v>1</v>
      </c>
      <c r="S111" s="1">
        <f>IF(Data!S111&gt;0,4-Data!S111,"")</f>
        <v>1</v>
      </c>
      <c r="T111" s="1">
        <f>IF(Data!T111&gt;0,Data!T111-4,"")</f>
        <v>2</v>
      </c>
      <c r="U111" s="1">
        <f>IF(Data!U111&gt;0,4-Data!U111,"")</f>
        <v>0</v>
      </c>
      <c r="V111" s="1">
        <f>IF(Data!V111&gt;0,Data!V111-4,"")</f>
        <v>3</v>
      </c>
      <c r="W111" s="1">
        <f>IF(Data!W111&gt;0,4-Data!W111,"")</f>
        <v>1</v>
      </c>
      <c r="X111" s="1">
        <f>IF(Data!X111&gt;0,4-Data!X111,"")</f>
        <v>1</v>
      </c>
      <c r="Y111" s="1">
        <f>IF(Data!Y111&gt;0,4-Data!Y111,"")</f>
        <v>1</v>
      </c>
      <c r="Z111" s="1">
        <f>IF(Data!Z111&gt;0,Data!Z111-4,"")</f>
        <v>1</v>
      </c>
      <c r="AC111" s="7">
        <f t="shared" si="6"/>
        <v>1.3333333333333333</v>
      </c>
      <c r="AD111" s="7">
        <f t="shared" si="7"/>
        <v>1.25</v>
      </c>
      <c r="AE111" s="7">
        <f t="shared" si="8"/>
        <v>2</v>
      </c>
      <c r="AF111" s="7">
        <f t="shared" si="9"/>
        <v>0.5</v>
      </c>
      <c r="AG111" s="7">
        <f t="shared" si="10"/>
        <v>1</v>
      </c>
      <c r="AH111" s="7">
        <f t="shared" si="11"/>
        <v>1.5</v>
      </c>
    </row>
    <row r="112" spans="1:34" x14ac:dyDescent="0.3">
      <c r="A112" s="1">
        <f>IF(Data!A112&gt;0,Data!A112-4,"")</f>
        <v>2</v>
      </c>
      <c r="B112" s="1">
        <f>IF(Data!B112&gt;0,Data!B112-4,"")</f>
        <v>1</v>
      </c>
      <c r="C112" s="1">
        <f>IF(Data!C112&gt;0,4-Data!C112,"")</f>
        <v>1</v>
      </c>
      <c r="D112" s="1">
        <f>IF(Data!D112&gt;0,4-Data!D112,"")</f>
        <v>1</v>
      </c>
      <c r="E112" s="1">
        <f>IF(Data!E112&gt;0,4-Data!E112,"")</f>
        <v>2</v>
      </c>
      <c r="F112" s="1">
        <f>IF(Data!F112&gt;0,Data!F112-4,"")</f>
        <v>0</v>
      </c>
      <c r="G112" s="1">
        <f>IF(Data!G112&gt;0,Data!G112-4,"")</f>
        <v>0</v>
      </c>
      <c r="H112" s="1">
        <f>IF(Data!H112&gt;0,Data!H112-4,"")</f>
        <v>2</v>
      </c>
      <c r="I112" s="1">
        <f>IF(Data!I112&gt;0,4-Data!I112,"")</f>
        <v>2</v>
      </c>
      <c r="J112" s="1">
        <f>IF(Data!J112&gt;0,4-Data!J112,"")</f>
        <v>1</v>
      </c>
      <c r="K112" s="1">
        <f>IF(Data!K112&gt;0,Data!K112-4,"")</f>
        <v>-3</v>
      </c>
      <c r="L112" s="1">
        <f>IF(Data!L112&gt;0,4-Data!L112,"")</f>
        <v>3</v>
      </c>
      <c r="M112" s="1">
        <f>IF(Data!M112&gt;0,Data!M112-4,"")</f>
        <v>-1</v>
      </c>
      <c r="N112" s="1">
        <f>IF(Data!N112&gt;0,Data!N112-4,"")</f>
        <v>1</v>
      </c>
      <c r="O112" s="1">
        <f>IF(Data!O112&gt;0,Data!O112-4,"")</f>
        <v>-1</v>
      </c>
      <c r="P112" s="1">
        <f>IF(Data!P112&gt;0,Data!P112-4,"")</f>
        <v>0</v>
      </c>
      <c r="Q112" s="1">
        <f>IF(Data!Q112&gt;0,4-Data!Q112,"")</f>
        <v>3</v>
      </c>
      <c r="R112" s="1">
        <f>IF(Data!R112&gt;0,4-Data!R112,"")</f>
        <v>-1</v>
      </c>
      <c r="S112" s="1">
        <f>IF(Data!S112&gt;0,4-Data!S112,"")</f>
        <v>2</v>
      </c>
      <c r="T112" s="1">
        <f>IF(Data!T112&gt;0,Data!T112-4,"")</f>
        <v>1</v>
      </c>
      <c r="U112" s="1">
        <f>IF(Data!U112&gt;0,4-Data!U112,"")</f>
        <v>2</v>
      </c>
      <c r="V112" s="1">
        <f>IF(Data!V112&gt;0,Data!V112-4,"")</f>
        <v>3</v>
      </c>
      <c r="W112" s="1">
        <f>IF(Data!W112&gt;0,4-Data!W112,"")</f>
        <v>2</v>
      </c>
      <c r="X112" s="1">
        <f>IF(Data!X112&gt;0,4-Data!X112,"")</f>
        <v>2</v>
      </c>
      <c r="Y112" s="1">
        <f>IF(Data!Y112&gt;0,4-Data!Y112,"")</f>
        <v>2</v>
      </c>
      <c r="Z112" s="1">
        <f>IF(Data!Z112&gt;0,Data!Z112-4,"")</f>
        <v>1</v>
      </c>
      <c r="AC112" s="7">
        <f t="shared" si="6"/>
        <v>1.6666666666666667</v>
      </c>
      <c r="AD112" s="7">
        <f t="shared" si="7"/>
        <v>0.75</v>
      </c>
      <c r="AE112" s="7">
        <f t="shared" si="8"/>
        <v>2</v>
      </c>
      <c r="AF112" s="7">
        <f t="shared" si="9"/>
        <v>1</v>
      </c>
      <c r="AG112" s="7">
        <f t="shared" si="10"/>
        <v>0.25</v>
      </c>
      <c r="AH112" s="7">
        <f t="shared" si="11"/>
        <v>0.5</v>
      </c>
    </row>
    <row r="113" spans="1:34" x14ac:dyDescent="0.3">
      <c r="A113" s="1">
        <f>IF(Data!A113&gt;0,Data!A113-4,"")</f>
        <v>2</v>
      </c>
      <c r="B113" s="1">
        <f>IF(Data!B113&gt;0,Data!B113-4,"")</f>
        <v>2</v>
      </c>
      <c r="C113" s="1">
        <f>IF(Data!C113&gt;0,4-Data!C113,"")</f>
        <v>2</v>
      </c>
      <c r="D113" s="1">
        <f>IF(Data!D113&gt;0,4-Data!D113,"")</f>
        <v>2</v>
      </c>
      <c r="E113" s="1">
        <f>IF(Data!E113&gt;0,4-Data!E113,"")</f>
        <v>2</v>
      </c>
      <c r="F113" s="1">
        <f>IF(Data!F113&gt;0,Data!F113-4,"")</f>
        <v>1</v>
      </c>
      <c r="G113" s="1">
        <f>IF(Data!G113&gt;0,Data!G113-4,"")</f>
        <v>2</v>
      </c>
      <c r="H113" s="1">
        <f>IF(Data!H113&gt;0,Data!H113-4,"")</f>
        <v>1</v>
      </c>
      <c r="I113" s="1">
        <f>IF(Data!I113&gt;0,4-Data!I113,"")</f>
        <v>2</v>
      </c>
      <c r="J113" s="1">
        <f>IF(Data!J113&gt;0,4-Data!J113,"")</f>
        <v>2</v>
      </c>
      <c r="K113" s="1">
        <f>IF(Data!K113&gt;0,Data!K113-4,"")</f>
        <v>2</v>
      </c>
      <c r="L113" s="1">
        <f>IF(Data!L113&gt;0,4-Data!L113,"")</f>
        <v>2</v>
      </c>
      <c r="M113" s="1">
        <f>IF(Data!M113&gt;0,Data!M113-4,"")</f>
        <v>2</v>
      </c>
      <c r="N113" s="1">
        <f>IF(Data!N113&gt;0,Data!N113-4,"")</f>
        <v>2</v>
      </c>
      <c r="O113" s="1">
        <f>IF(Data!O113&gt;0,Data!O113-4,"")</f>
        <v>2</v>
      </c>
      <c r="P113" s="1">
        <f>IF(Data!P113&gt;0,Data!P113-4,"")</f>
        <v>2</v>
      </c>
      <c r="Q113" s="1">
        <f>IF(Data!Q113&gt;0,4-Data!Q113,"")</f>
        <v>2</v>
      </c>
      <c r="R113" s="1">
        <f>IF(Data!R113&gt;0,4-Data!R113,"")</f>
        <v>1</v>
      </c>
      <c r="S113" s="1">
        <f>IF(Data!S113&gt;0,4-Data!S113,"")</f>
        <v>2</v>
      </c>
      <c r="T113" s="1">
        <f>IF(Data!T113&gt;0,Data!T113-4,"")</f>
        <v>2</v>
      </c>
      <c r="U113" s="1">
        <f>IF(Data!U113&gt;0,4-Data!U113,"")</f>
        <v>2</v>
      </c>
      <c r="V113" s="1">
        <f>IF(Data!V113&gt;0,Data!V113-4,"")</f>
        <v>1</v>
      </c>
      <c r="W113" s="1">
        <f>IF(Data!W113&gt;0,4-Data!W113,"")</f>
        <v>2</v>
      </c>
      <c r="X113" s="1">
        <f>IF(Data!X113&gt;0,4-Data!X113,"")</f>
        <v>2</v>
      </c>
      <c r="Y113" s="1">
        <f>IF(Data!Y113&gt;0,4-Data!Y113,"")</f>
        <v>2</v>
      </c>
      <c r="Z113" s="1">
        <f>IF(Data!Z113&gt;0,Data!Z113-4,"")</f>
        <v>2</v>
      </c>
      <c r="AC113" s="7">
        <f t="shared" si="6"/>
        <v>2</v>
      </c>
      <c r="AD113" s="7">
        <f t="shared" si="7"/>
        <v>2</v>
      </c>
      <c r="AE113" s="7">
        <f t="shared" si="8"/>
        <v>1.75</v>
      </c>
      <c r="AF113" s="7">
        <f t="shared" si="9"/>
        <v>1.75</v>
      </c>
      <c r="AG113" s="7">
        <f t="shared" si="10"/>
        <v>1.5</v>
      </c>
      <c r="AH113" s="7">
        <f t="shared" si="11"/>
        <v>2</v>
      </c>
    </row>
    <row r="114" spans="1:34" x14ac:dyDescent="0.3">
      <c r="A114" s="1">
        <f>IF(Data!A114&gt;0,Data!A114-4,"")</f>
        <v>2</v>
      </c>
      <c r="B114" s="1">
        <f>IF(Data!B114&gt;0,Data!B114-4,"")</f>
        <v>1</v>
      </c>
      <c r="C114" s="1">
        <f>IF(Data!C114&gt;0,4-Data!C114,"")</f>
        <v>1</v>
      </c>
      <c r="D114" s="1">
        <f>IF(Data!D114&gt;0,4-Data!D114,"")</f>
        <v>-1</v>
      </c>
      <c r="E114" s="1">
        <f>IF(Data!E114&gt;0,4-Data!E114,"")</f>
        <v>2</v>
      </c>
      <c r="F114" s="1">
        <f>IF(Data!F114&gt;0,Data!F114-4,"")</f>
        <v>2</v>
      </c>
      <c r="G114" s="1">
        <f>IF(Data!G114&gt;0,Data!G114-4,"")</f>
        <v>2</v>
      </c>
      <c r="H114" s="1">
        <f>IF(Data!H114&gt;0,Data!H114-4,"")</f>
        <v>0</v>
      </c>
      <c r="I114" s="1">
        <f>IF(Data!I114&gt;0,4-Data!I114,"")</f>
        <v>2</v>
      </c>
      <c r="J114" s="1">
        <f>IF(Data!J114&gt;0,4-Data!J114,"")</f>
        <v>2</v>
      </c>
      <c r="K114" s="1">
        <f>IF(Data!K114&gt;0,Data!K114-4,"")</f>
        <v>1</v>
      </c>
      <c r="L114" s="1">
        <f>IF(Data!L114&gt;0,4-Data!L114,"")</f>
        <v>2</v>
      </c>
      <c r="M114" s="1">
        <f>IF(Data!M114&gt;0,Data!M114-4,"")</f>
        <v>0</v>
      </c>
      <c r="N114" s="1">
        <f>IF(Data!N114&gt;0,Data!N114-4,"")</f>
        <v>1</v>
      </c>
      <c r="O114" s="1">
        <f>IF(Data!O114&gt;0,Data!O114-4,"")</f>
        <v>2</v>
      </c>
      <c r="P114" s="1">
        <f>IF(Data!P114&gt;0,Data!P114-4,"")</f>
        <v>2</v>
      </c>
      <c r="Q114" s="1">
        <f>IF(Data!Q114&gt;0,4-Data!Q114,"")</f>
        <v>2</v>
      </c>
      <c r="R114" s="1">
        <f>IF(Data!R114&gt;0,4-Data!R114,"")</f>
        <v>1</v>
      </c>
      <c r="S114" s="1">
        <f>IF(Data!S114&gt;0,4-Data!S114,"")</f>
        <v>2</v>
      </c>
      <c r="T114" s="1">
        <f>IF(Data!T114&gt;0,Data!T114-4,"")</f>
        <v>2</v>
      </c>
      <c r="U114" s="1">
        <f>IF(Data!U114&gt;0,4-Data!U114,"")</f>
        <v>0</v>
      </c>
      <c r="V114" s="1">
        <f>IF(Data!V114&gt;0,Data!V114-4,"")</f>
        <v>2</v>
      </c>
      <c r="W114" s="1">
        <f>IF(Data!W114&gt;0,4-Data!W114,"")</f>
        <v>1</v>
      </c>
      <c r="X114" s="1">
        <f>IF(Data!X114&gt;0,4-Data!X114,"")</f>
        <v>2</v>
      </c>
      <c r="Y114" s="1">
        <f>IF(Data!Y114&gt;0,4-Data!Y114,"")</f>
        <v>2</v>
      </c>
      <c r="Z114" s="1">
        <f>IF(Data!Z114&gt;0,Data!Z114-4,"")</f>
        <v>2</v>
      </c>
      <c r="AC114" s="7">
        <f t="shared" si="6"/>
        <v>1.8333333333333333</v>
      </c>
      <c r="AD114" s="7">
        <f t="shared" si="7"/>
        <v>0</v>
      </c>
      <c r="AE114" s="7">
        <f t="shared" si="8"/>
        <v>1.75</v>
      </c>
      <c r="AF114" s="7">
        <f t="shared" si="9"/>
        <v>1.25</v>
      </c>
      <c r="AG114" s="7">
        <f t="shared" si="10"/>
        <v>1.75</v>
      </c>
      <c r="AH114" s="7">
        <f t="shared" si="11"/>
        <v>1.75</v>
      </c>
    </row>
    <row r="115" spans="1:34" x14ac:dyDescent="0.3">
      <c r="A115" s="1">
        <f>IF(Data!A115&gt;0,Data!A115-4,"")</f>
        <v>1</v>
      </c>
      <c r="B115" s="1">
        <f>IF(Data!B115&gt;0,Data!B115-4,"")</f>
        <v>3</v>
      </c>
      <c r="C115" s="1">
        <f>IF(Data!C115&gt;0,4-Data!C115,"")</f>
        <v>1</v>
      </c>
      <c r="D115" s="1">
        <f>IF(Data!D115&gt;0,4-Data!D115,"")</f>
        <v>2</v>
      </c>
      <c r="E115" s="1">
        <f>IF(Data!E115&gt;0,4-Data!E115,"")</f>
        <v>0</v>
      </c>
      <c r="F115" s="1">
        <f>IF(Data!F115&gt;0,Data!F115-4,"")</f>
        <v>0</v>
      </c>
      <c r="G115" s="1">
        <f>IF(Data!G115&gt;0,Data!G115-4,"")</f>
        <v>2</v>
      </c>
      <c r="H115" s="1">
        <f>IF(Data!H115&gt;0,Data!H115-4,"")</f>
        <v>0</v>
      </c>
      <c r="I115" s="1">
        <f>IF(Data!I115&gt;0,4-Data!I115,"")</f>
        <v>0</v>
      </c>
      <c r="J115" s="1">
        <f>IF(Data!J115&gt;0,4-Data!J115,"")</f>
        <v>0</v>
      </c>
      <c r="K115" s="1">
        <f>IF(Data!K115&gt;0,Data!K115-4,"")</f>
        <v>0</v>
      </c>
      <c r="L115" s="1">
        <f>IF(Data!L115&gt;0,4-Data!L115,"")</f>
        <v>2</v>
      </c>
      <c r="M115" s="1">
        <f>IF(Data!M115&gt;0,Data!M115-4,"")</f>
        <v>1</v>
      </c>
      <c r="N115" s="1">
        <f>IF(Data!N115&gt;0,Data!N115-4,"")</f>
        <v>1</v>
      </c>
      <c r="O115" s="1">
        <f>IF(Data!O115&gt;0,Data!O115-4,"")</f>
        <v>2</v>
      </c>
      <c r="P115" s="1">
        <f>IF(Data!P115&gt;0,Data!P115-4,"")</f>
        <v>2</v>
      </c>
      <c r="Q115" s="1">
        <f>IF(Data!Q115&gt;0,4-Data!Q115,"")</f>
        <v>2</v>
      </c>
      <c r="R115" s="1">
        <f>IF(Data!R115&gt;0,4-Data!R115,"")</f>
        <v>0</v>
      </c>
      <c r="S115" s="1">
        <f>IF(Data!S115&gt;0,4-Data!S115,"")</f>
        <v>2</v>
      </c>
      <c r="T115" s="1">
        <f>IF(Data!T115&gt;0,Data!T115-4,"")</f>
        <v>2</v>
      </c>
      <c r="U115" s="1">
        <f>IF(Data!U115&gt;0,4-Data!U115,"")</f>
        <v>3</v>
      </c>
      <c r="V115" s="1">
        <f>IF(Data!V115&gt;0,Data!V115-4,"")</f>
        <v>2</v>
      </c>
      <c r="W115" s="1">
        <f>IF(Data!W115&gt;0,4-Data!W115,"")</f>
        <v>3</v>
      </c>
      <c r="X115" s="1">
        <f>IF(Data!X115&gt;0,4-Data!X115,"")</f>
        <v>0</v>
      </c>
      <c r="Y115" s="1">
        <f>IF(Data!Y115&gt;0,4-Data!Y115,"")</f>
        <v>2</v>
      </c>
      <c r="Z115" s="1">
        <f>IF(Data!Z115&gt;0,Data!Z115-4,"")</f>
        <v>2</v>
      </c>
      <c r="AC115" s="7">
        <f t="shared" si="6"/>
        <v>1.3333333333333333</v>
      </c>
      <c r="AD115" s="7">
        <f t="shared" si="7"/>
        <v>2.25</v>
      </c>
      <c r="AE115" s="7">
        <f t="shared" si="8"/>
        <v>1.75</v>
      </c>
      <c r="AF115" s="7">
        <f t="shared" si="9"/>
        <v>1</v>
      </c>
      <c r="AG115" s="7">
        <f t="shared" si="10"/>
        <v>0.5</v>
      </c>
      <c r="AH115" s="7">
        <f t="shared" si="11"/>
        <v>1.25</v>
      </c>
    </row>
    <row r="116" spans="1:34" x14ac:dyDescent="0.3">
      <c r="A116" s="1">
        <f>IF(Data!A116&gt;0,Data!A116-4,"")</f>
        <v>2</v>
      </c>
      <c r="B116" s="1">
        <f>IF(Data!B116&gt;0,Data!B116-4,"")</f>
        <v>2</v>
      </c>
      <c r="C116" s="1">
        <f>IF(Data!C116&gt;0,4-Data!C116,"")</f>
        <v>-2</v>
      </c>
      <c r="D116" s="1">
        <f>IF(Data!D116&gt;0,4-Data!D116,"")</f>
        <v>3</v>
      </c>
      <c r="E116" s="1">
        <f>IF(Data!E116&gt;0,4-Data!E116,"")</f>
        <v>2</v>
      </c>
      <c r="F116" s="1">
        <f>IF(Data!F116&gt;0,Data!F116-4,"")</f>
        <v>-1</v>
      </c>
      <c r="G116" s="1">
        <f>IF(Data!G116&gt;0,Data!G116-4,"")</f>
        <v>0</v>
      </c>
      <c r="H116" s="1">
        <f>IF(Data!H116&gt;0,Data!H116-4,"")</f>
        <v>2</v>
      </c>
      <c r="I116" s="1">
        <f>IF(Data!I116&gt;0,4-Data!I116,"")</f>
        <v>-2</v>
      </c>
      <c r="J116" s="1">
        <f>IF(Data!J116&gt;0,4-Data!J116,"")</f>
        <v>-2</v>
      </c>
      <c r="K116" s="1">
        <f>IF(Data!K116&gt;0,Data!K116-4,"")</f>
        <v>2</v>
      </c>
      <c r="L116" s="1">
        <f>IF(Data!L116&gt;0,4-Data!L116,"")</f>
        <v>2</v>
      </c>
      <c r="M116" s="1">
        <f>IF(Data!M116&gt;0,Data!M116-4,"")</f>
        <v>2</v>
      </c>
      <c r="N116" s="1">
        <f>IF(Data!N116&gt;0,Data!N116-4,"")</f>
        <v>1</v>
      </c>
      <c r="O116" s="1">
        <f>IF(Data!O116&gt;0,Data!O116-4,"")</f>
        <v>-1</v>
      </c>
      <c r="P116" s="1">
        <f>IF(Data!P116&gt;0,Data!P116-4,"")</f>
        <v>1</v>
      </c>
      <c r="Q116" s="1">
        <f>IF(Data!Q116&gt;0,4-Data!Q116,"")</f>
        <v>2</v>
      </c>
      <c r="R116" s="1">
        <f>IF(Data!R116&gt;0,4-Data!R116,"")</f>
        <v>2</v>
      </c>
      <c r="S116" s="1">
        <f>IF(Data!S116&gt;0,4-Data!S116,"")</f>
        <v>2</v>
      </c>
      <c r="T116" s="1">
        <f>IF(Data!T116&gt;0,Data!T116-4,"")</f>
        <v>1</v>
      </c>
      <c r="U116" s="1">
        <f>IF(Data!U116&gt;0,4-Data!U116,"")</f>
        <v>3</v>
      </c>
      <c r="V116" s="1">
        <f>IF(Data!V116&gt;0,Data!V116-4,"")</f>
        <v>2</v>
      </c>
      <c r="W116" s="1">
        <f>IF(Data!W116&gt;0,4-Data!W116,"")</f>
        <v>2</v>
      </c>
      <c r="X116" s="1">
        <f>IF(Data!X116&gt;0,4-Data!X116,"")</f>
        <v>2</v>
      </c>
      <c r="Y116" s="1">
        <f>IF(Data!Y116&gt;0,4-Data!Y116,"")</f>
        <v>2</v>
      </c>
      <c r="Z116" s="1">
        <f>IF(Data!Z116&gt;0,Data!Z116-4,"")</f>
        <v>1</v>
      </c>
      <c r="AC116" s="7">
        <f t="shared" si="6"/>
        <v>1.6666666666666667</v>
      </c>
      <c r="AD116" s="7">
        <f t="shared" si="7"/>
        <v>2.5</v>
      </c>
      <c r="AE116" s="7">
        <f t="shared" si="8"/>
        <v>0.75</v>
      </c>
      <c r="AF116" s="7">
        <f t="shared" si="9"/>
        <v>2</v>
      </c>
      <c r="AG116" s="7">
        <f t="shared" si="10"/>
        <v>0.75</v>
      </c>
      <c r="AH116" s="7">
        <f t="shared" si="11"/>
        <v>-1</v>
      </c>
    </row>
    <row r="117" spans="1:34" x14ac:dyDescent="0.3">
      <c r="A117" s="1">
        <f>IF(Data!A117&gt;0,Data!A117-4,"")</f>
        <v>3</v>
      </c>
      <c r="B117" s="1">
        <f>IF(Data!B117&gt;0,Data!B117-4,"")</f>
        <v>3</v>
      </c>
      <c r="C117" s="1">
        <f>IF(Data!C117&gt;0,4-Data!C117,"")</f>
        <v>0</v>
      </c>
      <c r="D117" s="1">
        <f>IF(Data!D117&gt;0,4-Data!D117,"")</f>
        <v>0</v>
      </c>
      <c r="E117" s="1">
        <f>IF(Data!E117&gt;0,4-Data!E117,"")</f>
        <v>1</v>
      </c>
      <c r="F117" s="1">
        <f>IF(Data!F117&gt;0,Data!F117-4,"")</f>
        <v>3</v>
      </c>
      <c r="G117" s="1">
        <f>IF(Data!G117&gt;0,Data!G117-4,"")</f>
        <v>3</v>
      </c>
      <c r="H117" s="1">
        <f>IF(Data!H117&gt;0,Data!H117-4,"")</f>
        <v>0</v>
      </c>
      <c r="I117" s="1">
        <f>IF(Data!I117&gt;0,4-Data!I117,"")</f>
        <v>3</v>
      </c>
      <c r="J117" s="1">
        <f>IF(Data!J117&gt;0,4-Data!J117,"")</f>
        <v>3</v>
      </c>
      <c r="K117" s="1">
        <f>IF(Data!K117&gt;0,Data!K117-4,"")</f>
        <v>2</v>
      </c>
      <c r="L117" s="1">
        <f>IF(Data!L117&gt;0,4-Data!L117,"")</f>
        <v>3</v>
      </c>
      <c r="M117" s="1">
        <f>IF(Data!M117&gt;0,Data!M117-4,"")</f>
        <v>3</v>
      </c>
      <c r="N117" s="1">
        <f>IF(Data!N117&gt;0,Data!N117-4,"")</f>
        <v>3</v>
      </c>
      <c r="O117" s="1">
        <f>IF(Data!O117&gt;0,Data!O117-4,"")</f>
        <v>1</v>
      </c>
      <c r="P117" s="1">
        <f>IF(Data!P117&gt;0,Data!P117-4,"")</f>
        <v>3</v>
      </c>
      <c r="Q117" s="1">
        <f>IF(Data!Q117&gt;0,4-Data!Q117,"")</f>
        <v>3</v>
      </c>
      <c r="R117" s="1">
        <f>IF(Data!R117&gt;0,4-Data!R117,"")</f>
        <v>2</v>
      </c>
      <c r="S117" s="1">
        <f>IF(Data!S117&gt;0,4-Data!S117,"")</f>
        <v>3</v>
      </c>
      <c r="T117" s="1">
        <f>IF(Data!T117&gt;0,Data!T117-4,"")</f>
        <v>3</v>
      </c>
      <c r="U117" s="1">
        <f>IF(Data!U117&gt;0,4-Data!U117,"")</f>
        <v>3</v>
      </c>
      <c r="V117" s="1">
        <f>IF(Data!V117&gt;0,Data!V117-4,"")</f>
        <v>3</v>
      </c>
      <c r="W117" s="1">
        <f>IF(Data!W117&gt;0,4-Data!W117,"")</f>
        <v>2</v>
      </c>
      <c r="X117" s="1">
        <f>IF(Data!X117&gt;0,4-Data!X117,"")</f>
        <v>2</v>
      </c>
      <c r="Y117" s="1">
        <f>IF(Data!Y117&gt;0,4-Data!Y117,"")</f>
        <v>2</v>
      </c>
      <c r="Z117" s="1">
        <f>IF(Data!Z117&gt;0,Data!Z117-4,"")</f>
        <v>2</v>
      </c>
      <c r="AC117" s="7">
        <f t="shared" si="6"/>
        <v>2.6666666666666665</v>
      </c>
      <c r="AD117" s="7">
        <f t="shared" si="7"/>
        <v>2.25</v>
      </c>
      <c r="AE117" s="7">
        <f t="shared" si="8"/>
        <v>2.75</v>
      </c>
      <c r="AF117" s="7">
        <f t="shared" si="9"/>
        <v>2</v>
      </c>
      <c r="AG117" s="7">
        <f t="shared" si="10"/>
        <v>2.25</v>
      </c>
      <c r="AH117" s="7">
        <f t="shared" si="11"/>
        <v>1.5</v>
      </c>
    </row>
    <row r="118" spans="1:34" x14ac:dyDescent="0.3">
      <c r="A118" s="1">
        <f>IF(Data!A118&gt;0,Data!A118-4,"")</f>
        <v>1</v>
      </c>
      <c r="B118" s="1">
        <f>IF(Data!B118&gt;0,Data!B118-4,"")</f>
        <v>0</v>
      </c>
      <c r="C118" s="1">
        <f>IF(Data!C118&gt;0,4-Data!C118,"")</f>
        <v>1</v>
      </c>
      <c r="D118" s="1">
        <f>IF(Data!D118&gt;0,4-Data!D118,"")</f>
        <v>2</v>
      </c>
      <c r="E118" s="1">
        <f>IF(Data!E118&gt;0,4-Data!E118,"")</f>
        <v>1</v>
      </c>
      <c r="F118" s="1">
        <f>IF(Data!F118&gt;0,Data!F118-4,"")</f>
        <v>0</v>
      </c>
      <c r="G118" s="1">
        <f>IF(Data!G118&gt;0,Data!G118-4,"")</f>
        <v>1</v>
      </c>
      <c r="H118" s="1">
        <f>IF(Data!H118&gt;0,Data!H118-4,"")</f>
        <v>0</v>
      </c>
      <c r="I118" s="1">
        <f>IF(Data!I118&gt;0,4-Data!I118,"")</f>
        <v>1</v>
      </c>
      <c r="J118" s="1">
        <f>IF(Data!J118&gt;0,4-Data!J118,"")</f>
        <v>0</v>
      </c>
      <c r="K118" s="1">
        <f>IF(Data!K118&gt;0,Data!K118-4,"")</f>
        <v>1</v>
      </c>
      <c r="L118" s="1">
        <f>IF(Data!L118&gt;0,4-Data!L118,"")</f>
        <v>1</v>
      </c>
      <c r="M118" s="1">
        <f>IF(Data!M118&gt;0,Data!M118-4,"")</f>
        <v>0</v>
      </c>
      <c r="N118" s="1">
        <f>IF(Data!N118&gt;0,Data!N118-4,"")</f>
        <v>1</v>
      </c>
      <c r="O118" s="1">
        <f>IF(Data!O118&gt;0,Data!O118-4,"")</f>
        <v>1</v>
      </c>
      <c r="P118" s="1">
        <f>IF(Data!P118&gt;0,Data!P118-4,"")</f>
        <v>1</v>
      </c>
      <c r="Q118" s="1">
        <f>IF(Data!Q118&gt;0,4-Data!Q118,"")</f>
        <v>-2</v>
      </c>
      <c r="R118" s="1">
        <f>IF(Data!R118&gt;0,4-Data!R118,"")</f>
        <v>2</v>
      </c>
      <c r="S118" s="1">
        <f>IF(Data!S118&gt;0,4-Data!S118,"")</f>
        <v>2</v>
      </c>
      <c r="T118" s="1">
        <f>IF(Data!T118&gt;0,Data!T118-4,"")</f>
        <v>1</v>
      </c>
      <c r="U118" s="1">
        <f>IF(Data!U118&gt;0,4-Data!U118,"")</f>
        <v>2</v>
      </c>
      <c r="V118" s="1">
        <f>IF(Data!V118&gt;0,Data!V118-4,"")</f>
        <v>1</v>
      </c>
      <c r="W118" s="1">
        <f>IF(Data!W118&gt;0,4-Data!W118,"")</f>
        <v>0</v>
      </c>
      <c r="X118" s="1">
        <f>IF(Data!X118&gt;0,4-Data!X118,"")</f>
        <v>-1</v>
      </c>
      <c r="Y118" s="1">
        <f>IF(Data!Y118&gt;0,4-Data!Y118,"")</f>
        <v>1</v>
      </c>
      <c r="Z118" s="1">
        <f>IF(Data!Z118&gt;0,Data!Z118-4,"")</f>
        <v>0</v>
      </c>
      <c r="AC118" s="7">
        <f t="shared" si="6"/>
        <v>0.66666666666666663</v>
      </c>
      <c r="AD118" s="7">
        <f t="shared" si="7"/>
        <v>1</v>
      </c>
      <c r="AE118" s="7">
        <f t="shared" si="8"/>
        <v>0.75</v>
      </c>
      <c r="AF118" s="7">
        <f t="shared" si="9"/>
        <v>0.25</v>
      </c>
      <c r="AG118" s="7">
        <f t="shared" si="10"/>
        <v>1</v>
      </c>
      <c r="AH118" s="7">
        <f t="shared" si="11"/>
        <v>0.5</v>
      </c>
    </row>
    <row r="119" spans="1:34" x14ac:dyDescent="0.3">
      <c r="A119" s="1">
        <f>IF(Data!A119&gt;0,Data!A119-4,"")</f>
        <v>0</v>
      </c>
      <c r="B119" s="1">
        <f>IF(Data!B119&gt;0,Data!B119-4,"")</f>
        <v>1</v>
      </c>
      <c r="C119" s="1">
        <f>IF(Data!C119&gt;0,4-Data!C119,"")</f>
        <v>2</v>
      </c>
      <c r="D119" s="1">
        <f>IF(Data!D119&gt;0,4-Data!D119,"")</f>
        <v>2</v>
      </c>
      <c r="E119" s="1">
        <f>IF(Data!E119&gt;0,4-Data!E119,"")</f>
        <v>1</v>
      </c>
      <c r="F119" s="1">
        <f>IF(Data!F119&gt;0,Data!F119-4,"")</f>
        <v>2</v>
      </c>
      <c r="G119" s="1">
        <f>IF(Data!G119&gt;0,Data!G119-4,"")</f>
        <v>0</v>
      </c>
      <c r="H119" s="1">
        <f>IF(Data!H119&gt;0,Data!H119-4,"")</f>
        <v>1</v>
      </c>
      <c r="I119" s="1">
        <f>IF(Data!I119&gt;0,4-Data!I119,"")</f>
        <v>-1</v>
      </c>
      <c r="J119" s="1">
        <f>IF(Data!J119&gt;0,4-Data!J119,"")</f>
        <v>0</v>
      </c>
      <c r="K119" s="1">
        <f>IF(Data!K119&gt;0,Data!K119-4,"")</f>
        <v>1</v>
      </c>
      <c r="L119" s="1">
        <f>IF(Data!L119&gt;0,4-Data!L119,"")</f>
        <v>2</v>
      </c>
      <c r="M119" s="1">
        <f>IF(Data!M119&gt;0,Data!M119-4,"")</f>
        <v>-2</v>
      </c>
      <c r="N119" s="1">
        <f>IF(Data!N119&gt;0,Data!N119-4,"")</f>
        <v>2</v>
      </c>
      <c r="O119" s="1">
        <f>IF(Data!O119&gt;0,Data!O119-4,"")</f>
        <v>-2</v>
      </c>
      <c r="P119" s="1">
        <f>IF(Data!P119&gt;0,Data!P119-4,"")</f>
        <v>2</v>
      </c>
      <c r="Q119" s="1">
        <f>IF(Data!Q119&gt;0,4-Data!Q119,"")</f>
        <v>2</v>
      </c>
      <c r="R119" s="1">
        <f>IF(Data!R119&gt;0,4-Data!R119,"")</f>
        <v>2</v>
      </c>
      <c r="S119" s="1">
        <f>IF(Data!S119&gt;0,4-Data!S119,"")</f>
        <v>1</v>
      </c>
      <c r="T119" s="1">
        <f>IF(Data!T119&gt;0,Data!T119-4,"")</f>
        <v>1</v>
      </c>
      <c r="U119" s="1">
        <f>IF(Data!U119&gt;0,4-Data!U119,"")</f>
        <v>2</v>
      </c>
      <c r="V119" s="1">
        <f>IF(Data!V119&gt;0,Data!V119-4,"")</f>
        <v>2</v>
      </c>
      <c r="W119" s="1">
        <f>IF(Data!W119&gt;0,4-Data!W119,"")</f>
        <v>3</v>
      </c>
      <c r="X119" s="1">
        <f>IF(Data!X119&gt;0,4-Data!X119,"")</f>
        <v>-1</v>
      </c>
      <c r="Y119" s="1">
        <f>IF(Data!Y119&gt;0,4-Data!Y119,"")</f>
        <v>2</v>
      </c>
      <c r="Z119" s="1">
        <f>IF(Data!Z119&gt;0,Data!Z119-4,"")</f>
        <v>-1</v>
      </c>
      <c r="AC119" s="7">
        <f t="shared" si="6"/>
        <v>1.1666666666666667</v>
      </c>
      <c r="AD119" s="7">
        <f t="shared" si="7"/>
        <v>0.75</v>
      </c>
      <c r="AE119" s="7">
        <f t="shared" si="8"/>
        <v>1.25</v>
      </c>
      <c r="AF119" s="7">
        <f t="shared" si="9"/>
        <v>1.25</v>
      </c>
      <c r="AG119" s="7">
        <f t="shared" si="10"/>
        <v>1.25</v>
      </c>
      <c r="AH119" s="7">
        <f t="shared" si="11"/>
        <v>-0.25</v>
      </c>
    </row>
    <row r="120" spans="1:34" x14ac:dyDescent="0.3">
      <c r="A120" s="1">
        <f>IF(Data!A120&gt;0,Data!A120-4,"")</f>
        <v>1</v>
      </c>
      <c r="B120" s="1">
        <f>IF(Data!B120&gt;0,Data!B120-4,"")</f>
        <v>0</v>
      </c>
      <c r="C120" s="1">
        <f>IF(Data!C120&gt;0,4-Data!C120,"")</f>
        <v>-1</v>
      </c>
      <c r="D120" s="1">
        <f>IF(Data!D120&gt;0,4-Data!D120,"")</f>
        <v>-1</v>
      </c>
      <c r="E120" s="1">
        <f>IF(Data!E120&gt;0,4-Data!E120,"")</f>
        <v>1</v>
      </c>
      <c r="F120" s="1">
        <f>IF(Data!F120&gt;0,Data!F120-4,"")</f>
        <v>0</v>
      </c>
      <c r="G120" s="1">
        <f>IF(Data!G120&gt;0,Data!G120-4,"")</f>
        <v>1</v>
      </c>
      <c r="H120" s="1">
        <f>IF(Data!H120&gt;0,Data!H120-4,"")</f>
        <v>0</v>
      </c>
      <c r="I120" s="1">
        <f>IF(Data!I120&gt;0,4-Data!I120,"")</f>
        <v>1</v>
      </c>
      <c r="J120" s="1">
        <f>IF(Data!J120&gt;0,4-Data!J120,"")</f>
        <v>1</v>
      </c>
      <c r="K120" s="1">
        <f>IF(Data!K120&gt;0,Data!K120-4,"")</f>
        <v>0</v>
      </c>
      <c r="L120" s="1">
        <f>IF(Data!L120&gt;0,4-Data!L120,"")</f>
        <v>1</v>
      </c>
      <c r="M120" s="1">
        <f>IF(Data!M120&gt;0,Data!M120-4,"")</f>
        <v>-1</v>
      </c>
      <c r="N120" s="1">
        <f>IF(Data!N120&gt;0,Data!N120-4,"")</f>
        <v>0</v>
      </c>
      <c r="O120" s="1">
        <f>IF(Data!O120&gt;0,Data!O120-4,"")</f>
        <v>1</v>
      </c>
      <c r="P120" s="1">
        <f>IF(Data!P120&gt;0,Data!P120-4,"")</f>
        <v>0</v>
      </c>
      <c r="Q120" s="1">
        <f>IF(Data!Q120&gt;0,4-Data!Q120,"")</f>
        <v>0</v>
      </c>
      <c r="R120" s="1">
        <f>IF(Data!R120&gt;0,4-Data!R120,"")</f>
        <v>1</v>
      </c>
      <c r="S120" s="1">
        <f>IF(Data!S120&gt;0,4-Data!S120,"")</f>
        <v>1</v>
      </c>
      <c r="T120" s="1">
        <f>IF(Data!T120&gt;0,Data!T120-4,"")</f>
        <v>1</v>
      </c>
      <c r="U120" s="1">
        <f>IF(Data!U120&gt;0,4-Data!U120,"")</f>
        <v>-1</v>
      </c>
      <c r="V120" s="1">
        <f>IF(Data!V120&gt;0,Data!V120-4,"")</f>
        <v>0</v>
      </c>
      <c r="W120" s="1">
        <f>IF(Data!W120&gt;0,4-Data!W120,"")</f>
        <v>-2</v>
      </c>
      <c r="X120" s="1">
        <f>IF(Data!X120&gt;0,4-Data!X120,"")</f>
        <v>0</v>
      </c>
      <c r="Y120" s="1">
        <f>IF(Data!Y120&gt;0,4-Data!Y120,"")</f>
        <v>1</v>
      </c>
      <c r="Z120" s="1">
        <f>IF(Data!Z120&gt;0,Data!Z120-4,"")</f>
        <v>0</v>
      </c>
      <c r="AC120" s="7">
        <f t="shared" si="6"/>
        <v>0.5</v>
      </c>
      <c r="AD120" s="7">
        <f t="shared" si="7"/>
        <v>-0.75</v>
      </c>
      <c r="AE120" s="7">
        <f t="shared" si="8"/>
        <v>0</v>
      </c>
      <c r="AF120" s="7">
        <f t="shared" si="9"/>
        <v>0.25</v>
      </c>
      <c r="AG120" s="7">
        <f t="shared" si="10"/>
        <v>0.75</v>
      </c>
      <c r="AH120" s="7">
        <f t="shared" si="11"/>
        <v>0.25</v>
      </c>
    </row>
    <row r="121" spans="1:34" x14ac:dyDescent="0.3">
      <c r="A121" s="1">
        <f>IF(Data!A121&gt;0,Data!A121-4,"")</f>
        <v>3</v>
      </c>
      <c r="B121" s="1">
        <f>IF(Data!B121&gt;0,Data!B121-4,"")</f>
        <v>3</v>
      </c>
      <c r="C121" s="1">
        <f>IF(Data!C121&gt;0,4-Data!C121,"")</f>
        <v>3</v>
      </c>
      <c r="D121" s="1">
        <f>IF(Data!D121&gt;0,4-Data!D121,"")</f>
        <v>3</v>
      </c>
      <c r="E121" s="1">
        <f>IF(Data!E121&gt;0,4-Data!E121,"")</f>
        <v>3</v>
      </c>
      <c r="F121" s="1">
        <f>IF(Data!F121&gt;0,Data!F121-4,"")</f>
        <v>3</v>
      </c>
      <c r="G121" s="1">
        <f>IF(Data!G121&gt;0,Data!G121-4,"")</f>
        <v>3</v>
      </c>
      <c r="H121" s="1">
        <f>IF(Data!H121&gt;0,Data!H121-4,"")</f>
        <v>3</v>
      </c>
      <c r="I121" s="1">
        <f>IF(Data!I121&gt;0,4-Data!I121,"")</f>
        <v>3</v>
      </c>
      <c r="J121" s="1">
        <f>IF(Data!J121&gt;0,4-Data!J121,"")</f>
        <v>3</v>
      </c>
      <c r="K121" s="1">
        <f>IF(Data!K121&gt;0,Data!K121-4,"")</f>
        <v>3</v>
      </c>
      <c r="L121" s="1">
        <f>IF(Data!L121&gt;0,4-Data!L121,"")</f>
        <v>3</v>
      </c>
      <c r="M121" s="1">
        <f>IF(Data!M121&gt;0,Data!M121-4,"")</f>
        <v>3</v>
      </c>
      <c r="N121" s="1">
        <f>IF(Data!N121&gt;0,Data!N121-4,"")</f>
        <v>3</v>
      </c>
      <c r="O121" s="1">
        <f>IF(Data!O121&gt;0,Data!O121-4,"")</f>
        <v>3</v>
      </c>
      <c r="P121" s="1">
        <f>IF(Data!P121&gt;0,Data!P121-4,"")</f>
        <v>3</v>
      </c>
      <c r="Q121" s="1">
        <f>IF(Data!Q121&gt;0,4-Data!Q121,"")</f>
        <v>3</v>
      </c>
      <c r="R121" s="1">
        <f>IF(Data!R121&gt;0,4-Data!R121,"")</f>
        <v>3</v>
      </c>
      <c r="S121" s="1">
        <f>IF(Data!S121&gt;0,4-Data!S121,"")</f>
        <v>3</v>
      </c>
      <c r="T121" s="1">
        <f>IF(Data!T121&gt;0,Data!T121-4,"")</f>
        <v>3</v>
      </c>
      <c r="U121" s="1">
        <f>IF(Data!U121&gt;0,4-Data!U121,"")</f>
        <v>3</v>
      </c>
      <c r="V121" s="1">
        <f>IF(Data!V121&gt;0,Data!V121-4,"")</f>
        <v>3</v>
      </c>
      <c r="W121" s="1">
        <f>IF(Data!W121&gt;0,4-Data!W121,"")</f>
        <v>3</v>
      </c>
      <c r="X121" s="1">
        <f>IF(Data!X121&gt;0,4-Data!X121,"")</f>
        <v>3</v>
      </c>
      <c r="Y121" s="1">
        <f>IF(Data!Y121&gt;0,4-Data!Y121,"")</f>
        <v>3</v>
      </c>
      <c r="Z121" s="1">
        <f>IF(Data!Z121&gt;0,Data!Z121-4,"")</f>
        <v>3</v>
      </c>
      <c r="AC121" s="7">
        <f t="shared" si="6"/>
        <v>3</v>
      </c>
      <c r="AD121" s="7">
        <f t="shared" si="7"/>
        <v>3</v>
      </c>
      <c r="AE121" s="7">
        <f t="shared" si="8"/>
        <v>3</v>
      </c>
      <c r="AF121" s="7">
        <f t="shared" si="9"/>
        <v>3</v>
      </c>
      <c r="AG121" s="7">
        <f t="shared" si="10"/>
        <v>3</v>
      </c>
      <c r="AH121" s="7">
        <f t="shared" si="11"/>
        <v>3</v>
      </c>
    </row>
    <row r="122" spans="1:34" x14ac:dyDescent="0.3">
      <c r="A122" s="1">
        <f>IF(Data!A122&gt;0,Data!A122-4,"")</f>
        <v>2</v>
      </c>
      <c r="B122" s="1">
        <f>IF(Data!B122&gt;0,Data!B122-4,"")</f>
        <v>3</v>
      </c>
      <c r="C122" s="1">
        <f>IF(Data!C122&gt;0,4-Data!C122,"")</f>
        <v>2</v>
      </c>
      <c r="D122" s="1">
        <f>IF(Data!D122&gt;0,4-Data!D122,"")</f>
        <v>1</v>
      </c>
      <c r="E122" s="1">
        <f>IF(Data!E122&gt;0,4-Data!E122,"")</f>
        <v>2</v>
      </c>
      <c r="F122" s="1">
        <f>IF(Data!F122&gt;0,Data!F122-4,"")</f>
        <v>2</v>
      </c>
      <c r="G122" s="1">
        <f>IF(Data!G122&gt;0,Data!G122-4,"")</f>
        <v>3</v>
      </c>
      <c r="H122" s="1">
        <f>IF(Data!H122&gt;0,Data!H122-4,"")</f>
        <v>1</v>
      </c>
      <c r="I122" s="1">
        <f>IF(Data!I122&gt;0,4-Data!I122,"")</f>
        <v>2</v>
      </c>
      <c r="J122" s="1">
        <f>IF(Data!J122&gt;0,4-Data!J122,"")</f>
        <v>-1</v>
      </c>
      <c r="K122" s="1">
        <f>IF(Data!K122&gt;0,Data!K122-4,"")</f>
        <v>2</v>
      </c>
      <c r="L122" s="1">
        <f>IF(Data!L122&gt;0,4-Data!L122,"")</f>
        <v>3</v>
      </c>
      <c r="M122" s="1">
        <f>IF(Data!M122&gt;0,Data!M122-4,"")</f>
        <v>1</v>
      </c>
      <c r="N122" s="1">
        <f>IF(Data!N122&gt;0,Data!N122-4,"")</f>
        <v>2</v>
      </c>
      <c r="O122" s="1">
        <f>IF(Data!O122&gt;0,Data!O122-4,"")</f>
        <v>2</v>
      </c>
      <c r="P122" s="1">
        <f>IF(Data!P122&gt;0,Data!P122-4,"")</f>
        <v>3</v>
      </c>
      <c r="Q122" s="1">
        <f>IF(Data!Q122&gt;0,4-Data!Q122,"")</f>
        <v>2</v>
      </c>
      <c r="R122" s="1">
        <f>IF(Data!R122&gt;0,4-Data!R122,"")</f>
        <v>1</v>
      </c>
      <c r="S122" s="1">
        <f>IF(Data!S122&gt;0,4-Data!S122,"")</f>
        <v>2</v>
      </c>
      <c r="T122" s="1">
        <f>IF(Data!T122&gt;0,Data!T122-4,"")</f>
        <v>2</v>
      </c>
      <c r="U122" s="1">
        <f>IF(Data!U122&gt;0,4-Data!U122,"")</f>
        <v>2</v>
      </c>
      <c r="V122" s="1">
        <f>IF(Data!V122&gt;0,Data!V122-4,"")</f>
        <v>2</v>
      </c>
      <c r="W122" s="1">
        <f>IF(Data!W122&gt;0,4-Data!W122,"")</f>
        <v>1</v>
      </c>
      <c r="X122" s="1">
        <f>IF(Data!X122&gt;0,4-Data!X122,"")</f>
        <v>2</v>
      </c>
      <c r="Y122" s="1">
        <f>IF(Data!Y122&gt;0,4-Data!Y122,"")</f>
        <v>1</v>
      </c>
      <c r="Z122" s="1">
        <f>IF(Data!Z122&gt;0,Data!Z122-4,"")</f>
        <v>1</v>
      </c>
      <c r="AC122" s="7">
        <f t="shared" si="6"/>
        <v>2.1666666666666665</v>
      </c>
      <c r="AD122" s="7">
        <f t="shared" si="7"/>
        <v>1.75</v>
      </c>
      <c r="AE122" s="7">
        <f t="shared" si="8"/>
        <v>1.75</v>
      </c>
      <c r="AF122" s="7">
        <f t="shared" si="9"/>
        <v>1.75</v>
      </c>
      <c r="AG122" s="7">
        <f t="shared" si="10"/>
        <v>2</v>
      </c>
      <c r="AH122" s="7">
        <f t="shared" si="11"/>
        <v>1</v>
      </c>
    </row>
    <row r="123" spans="1:34" x14ac:dyDescent="0.3">
      <c r="A123" s="1">
        <f>IF(Data!A123&gt;0,Data!A123-4,"")</f>
        <v>1</v>
      </c>
      <c r="B123" s="1">
        <f>IF(Data!B123&gt;0,Data!B123-4,"")</f>
        <v>2</v>
      </c>
      <c r="C123" s="1">
        <f>IF(Data!C123&gt;0,4-Data!C123,"")</f>
        <v>0</v>
      </c>
      <c r="D123" s="1">
        <f>IF(Data!D123&gt;0,4-Data!D123,"")</f>
        <v>2</v>
      </c>
      <c r="E123" s="1">
        <f>IF(Data!E123&gt;0,4-Data!E123,"")</f>
        <v>1</v>
      </c>
      <c r="F123" s="1">
        <f>IF(Data!F123&gt;0,Data!F123-4,"")</f>
        <v>0</v>
      </c>
      <c r="G123" s="1">
        <f>IF(Data!G123&gt;0,Data!G123-4,"")</f>
        <v>1</v>
      </c>
      <c r="H123" s="1">
        <f>IF(Data!H123&gt;0,Data!H123-4,"")</f>
        <v>1</v>
      </c>
      <c r="I123" s="1">
        <f>IF(Data!I123&gt;0,4-Data!I123,"")</f>
        <v>0</v>
      </c>
      <c r="J123" s="1">
        <f>IF(Data!J123&gt;0,4-Data!J123,"")</f>
        <v>0</v>
      </c>
      <c r="K123" s="1">
        <f>IF(Data!K123&gt;0,Data!K123-4,"")</f>
        <v>0</v>
      </c>
      <c r="L123" s="1">
        <f>IF(Data!L123&gt;0,4-Data!L123,"")</f>
        <v>1</v>
      </c>
      <c r="M123" s="1">
        <f>IF(Data!M123&gt;0,Data!M123-4,"")</f>
        <v>1</v>
      </c>
      <c r="N123" s="1">
        <f>IF(Data!N123&gt;0,Data!N123-4,"")</f>
        <v>1</v>
      </c>
      <c r="O123" s="1">
        <f>IF(Data!O123&gt;0,Data!O123-4,"")</f>
        <v>0</v>
      </c>
      <c r="P123" s="1">
        <f>IF(Data!P123&gt;0,Data!P123-4,"")</f>
        <v>1</v>
      </c>
      <c r="Q123" s="1">
        <f>IF(Data!Q123&gt;0,4-Data!Q123,"")</f>
        <v>1</v>
      </c>
      <c r="R123" s="1">
        <f>IF(Data!R123&gt;0,4-Data!R123,"")</f>
        <v>0</v>
      </c>
      <c r="S123" s="1">
        <f>IF(Data!S123&gt;0,4-Data!S123,"")</f>
        <v>2</v>
      </c>
      <c r="T123" s="1">
        <f>IF(Data!T123&gt;0,Data!T123-4,"")</f>
        <v>1</v>
      </c>
      <c r="U123" s="1">
        <f>IF(Data!U123&gt;0,4-Data!U123,"")</f>
        <v>2</v>
      </c>
      <c r="V123" s="1">
        <f>IF(Data!V123&gt;0,Data!V123-4,"")</f>
        <v>2</v>
      </c>
      <c r="W123" s="1">
        <f>IF(Data!W123&gt;0,4-Data!W123,"")</f>
        <v>2</v>
      </c>
      <c r="X123" s="1">
        <f>IF(Data!X123&gt;0,4-Data!X123,"")</f>
        <v>1</v>
      </c>
      <c r="Y123" s="1">
        <f>IF(Data!Y123&gt;0,4-Data!Y123,"")</f>
        <v>2</v>
      </c>
      <c r="Z123" s="1">
        <f>IF(Data!Z123&gt;0,Data!Z123-4,"")</f>
        <v>0</v>
      </c>
      <c r="AC123" s="7">
        <f t="shared" si="6"/>
        <v>1.1666666666666667</v>
      </c>
      <c r="AD123" s="7">
        <f t="shared" si="7"/>
        <v>1.75</v>
      </c>
      <c r="AE123" s="7">
        <f t="shared" si="8"/>
        <v>1.25</v>
      </c>
      <c r="AF123" s="7">
        <f t="shared" si="9"/>
        <v>1</v>
      </c>
      <c r="AG123" s="7">
        <f t="shared" si="10"/>
        <v>0.5</v>
      </c>
      <c r="AH123" s="7">
        <f t="shared" si="11"/>
        <v>0</v>
      </c>
    </row>
    <row r="124" spans="1:34" x14ac:dyDescent="0.3">
      <c r="A124" s="1">
        <f>IF(Data!A124&gt;0,Data!A124-4,"")</f>
        <v>2</v>
      </c>
      <c r="B124" s="1">
        <f>IF(Data!B124&gt;0,Data!B124-4,"")</f>
        <v>3</v>
      </c>
      <c r="C124" s="1">
        <f>IF(Data!C124&gt;0,4-Data!C124,"")</f>
        <v>1</v>
      </c>
      <c r="D124" s="1">
        <f>IF(Data!D124&gt;0,4-Data!D124,"")</f>
        <v>2</v>
      </c>
      <c r="E124" s="1">
        <f>IF(Data!E124&gt;0,4-Data!E124,"")</f>
        <v>2</v>
      </c>
      <c r="F124" s="1">
        <f>IF(Data!F124&gt;0,Data!F124-4,"")</f>
        <v>0</v>
      </c>
      <c r="G124" s="1">
        <f>IF(Data!G124&gt;0,Data!G124-4,"")</f>
        <v>2</v>
      </c>
      <c r="H124" s="1">
        <f>IF(Data!H124&gt;0,Data!H124-4,"")</f>
        <v>0</v>
      </c>
      <c r="I124" s="1">
        <f>IF(Data!I124&gt;0,4-Data!I124,"")</f>
        <v>2</v>
      </c>
      <c r="J124" s="1">
        <f>IF(Data!J124&gt;0,4-Data!J124,"")</f>
        <v>2</v>
      </c>
      <c r="K124" s="1">
        <f>IF(Data!K124&gt;0,Data!K124-4,"")</f>
        <v>2</v>
      </c>
      <c r="L124" s="1">
        <f>IF(Data!L124&gt;0,4-Data!L124,"")</f>
        <v>2</v>
      </c>
      <c r="M124" s="1">
        <f>IF(Data!M124&gt;0,Data!M124-4,"")</f>
        <v>2</v>
      </c>
      <c r="N124" s="1">
        <f>IF(Data!N124&gt;0,Data!N124-4,"")</f>
        <v>1</v>
      </c>
      <c r="O124" s="1">
        <f>IF(Data!O124&gt;0,Data!O124-4,"")</f>
        <v>0</v>
      </c>
      <c r="P124" s="1">
        <f>IF(Data!P124&gt;0,Data!P124-4,"")</f>
        <v>1</v>
      </c>
      <c r="Q124" s="1">
        <f>IF(Data!Q124&gt;0,4-Data!Q124,"")</f>
        <v>-2</v>
      </c>
      <c r="R124" s="1">
        <f>IF(Data!R124&gt;0,4-Data!R124,"")</f>
        <v>0</v>
      </c>
      <c r="S124" s="1">
        <f>IF(Data!S124&gt;0,4-Data!S124,"")</f>
        <v>-2</v>
      </c>
      <c r="T124" s="1">
        <f>IF(Data!T124&gt;0,Data!T124-4,"")</f>
        <v>2</v>
      </c>
      <c r="U124" s="1">
        <f>IF(Data!U124&gt;0,4-Data!U124,"")</f>
        <v>2</v>
      </c>
      <c r="V124" s="1">
        <f>IF(Data!V124&gt;0,Data!V124-4,"")</f>
        <v>2</v>
      </c>
      <c r="W124" s="1">
        <f>IF(Data!W124&gt;0,4-Data!W124,"")</f>
        <v>2</v>
      </c>
      <c r="X124" s="1">
        <f>IF(Data!X124&gt;0,4-Data!X124,"")</f>
        <v>1</v>
      </c>
      <c r="Y124" s="1">
        <f>IF(Data!Y124&gt;0,4-Data!Y124,"")</f>
        <v>2</v>
      </c>
      <c r="Z124" s="1">
        <f>IF(Data!Z124&gt;0,Data!Z124-4,"")</f>
        <v>2</v>
      </c>
      <c r="AC124" s="7">
        <f t="shared" si="6"/>
        <v>1.5</v>
      </c>
      <c r="AD124" s="7">
        <f t="shared" si="7"/>
        <v>2.25</v>
      </c>
      <c r="AE124" s="7">
        <f t="shared" si="8"/>
        <v>2</v>
      </c>
      <c r="AF124" s="7">
        <f t="shared" si="9"/>
        <v>-0.5</v>
      </c>
      <c r="AG124" s="7">
        <f t="shared" si="10"/>
        <v>1</v>
      </c>
      <c r="AH124" s="7">
        <f t="shared" si="11"/>
        <v>1.25</v>
      </c>
    </row>
    <row r="125" spans="1:34" x14ac:dyDescent="0.3">
      <c r="A125" s="1">
        <f>IF(Data!A125&gt;0,Data!A125-4,"")</f>
        <v>2</v>
      </c>
      <c r="B125" s="1">
        <f>IF(Data!B125&gt;0,Data!B125-4,"")</f>
        <v>2</v>
      </c>
      <c r="C125" s="1">
        <f>IF(Data!C125&gt;0,4-Data!C125,"")</f>
        <v>1</v>
      </c>
      <c r="D125" s="1">
        <f>IF(Data!D125&gt;0,4-Data!D125,"")</f>
        <v>3</v>
      </c>
      <c r="E125" s="1">
        <f>IF(Data!E125&gt;0,4-Data!E125,"")</f>
        <v>3</v>
      </c>
      <c r="F125" s="1">
        <f>IF(Data!F125&gt;0,Data!F125-4,"")</f>
        <v>0</v>
      </c>
      <c r="G125" s="1">
        <f>IF(Data!G125&gt;0,Data!G125-4,"")</f>
        <v>2</v>
      </c>
      <c r="H125" s="1">
        <f>IF(Data!H125&gt;0,Data!H125-4,"")</f>
        <v>2</v>
      </c>
      <c r="I125" s="1">
        <f>IF(Data!I125&gt;0,4-Data!I125,"")</f>
        <v>2</v>
      </c>
      <c r="J125" s="1">
        <f>IF(Data!J125&gt;0,4-Data!J125,"")</f>
        <v>-3</v>
      </c>
      <c r="K125" s="1">
        <f>IF(Data!K125&gt;0,Data!K125-4,"")</f>
        <v>2</v>
      </c>
      <c r="L125" s="1">
        <f>IF(Data!L125&gt;0,4-Data!L125,"")</f>
        <v>3</v>
      </c>
      <c r="M125" s="1">
        <f>IF(Data!M125&gt;0,Data!M125-4,"")</f>
        <v>3</v>
      </c>
      <c r="N125" s="1">
        <f>IF(Data!N125&gt;0,Data!N125-4,"")</f>
        <v>3</v>
      </c>
      <c r="O125" s="1">
        <f>IF(Data!O125&gt;0,Data!O125-4,"")</f>
        <v>0</v>
      </c>
      <c r="P125" s="1">
        <f>IF(Data!P125&gt;0,Data!P125-4,"")</f>
        <v>3</v>
      </c>
      <c r="Q125" s="1">
        <f>IF(Data!Q125&gt;0,4-Data!Q125,"")</f>
        <v>2</v>
      </c>
      <c r="R125" s="1">
        <f>IF(Data!R125&gt;0,4-Data!R125,"")</f>
        <v>2</v>
      </c>
      <c r="S125" s="1">
        <f>IF(Data!S125&gt;0,4-Data!S125,"")</f>
        <v>3</v>
      </c>
      <c r="T125" s="1">
        <f>IF(Data!T125&gt;0,Data!T125-4,"")</f>
        <v>2</v>
      </c>
      <c r="U125" s="1">
        <f>IF(Data!U125&gt;0,4-Data!U125,"")</f>
        <v>-2</v>
      </c>
      <c r="V125" s="1">
        <f>IF(Data!V125&gt;0,Data!V125-4,"")</f>
        <v>3</v>
      </c>
      <c r="W125" s="1">
        <f>IF(Data!W125&gt;0,4-Data!W125,"")</f>
        <v>3</v>
      </c>
      <c r="X125" s="1">
        <f>IF(Data!X125&gt;0,4-Data!X125,"")</f>
        <v>1</v>
      </c>
      <c r="Y125" s="1">
        <f>IF(Data!Y125&gt;0,4-Data!Y125,"")</f>
        <v>3</v>
      </c>
      <c r="Z125" s="1">
        <f>IF(Data!Z125&gt;0,Data!Z125-4,"")</f>
        <v>-1</v>
      </c>
      <c r="AC125" s="7">
        <f t="shared" si="6"/>
        <v>2.5</v>
      </c>
      <c r="AD125" s="7">
        <f t="shared" si="7"/>
        <v>1.5</v>
      </c>
      <c r="AE125" s="7">
        <f t="shared" si="8"/>
        <v>2.5</v>
      </c>
      <c r="AF125" s="7">
        <f t="shared" si="9"/>
        <v>2.25</v>
      </c>
      <c r="AG125" s="7">
        <f t="shared" si="10"/>
        <v>1.75</v>
      </c>
      <c r="AH125" s="7">
        <f t="shared" si="11"/>
        <v>-0.75</v>
      </c>
    </row>
    <row r="126" spans="1:34" x14ac:dyDescent="0.3">
      <c r="A126" s="1">
        <f>IF(Data!A126&gt;0,Data!A126-4,"")</f>
        <v>3</v>
      </c>
      <c r="B126" s="1">
        <f>IF(Data!B126&gt;0,Data!B126-4,"")</f>
        <v>3</v>
      </c>
      <c r="C126" s="1">
        <f>IF(Data!C126&gt;0,4-Data!C126,"")</f>
        <v>3</v>
      </c>
      <c r="D126" s="1">
        <f>IF(Data!D126&gt;0,4-Data!D126,"")</f>
        <v>3</v>
      </c>
      <c r="E126" s="1">
        <f>IF(Data!E126&gt;0,4-Data!E126,"")</f>
        <v>3</v>
      </c>
      <c r="F126" s="1">
        <f>IF(Data!F126&gt;0,Data!F126-4,"")</f>
        <v>3</v>
      </c>
      <c r="G126" s="1">
        <f>IF(Data!G126&gt;0,Data!G126-4,"")</f>
        <v>3</v>
      </c>
      <c r="H126" s="1">
        <f>IF(Data!H126&gt;0,Data!H126-4,"")</f>
        <v>-2</v>
      </c>
      <c r="I126" s="1">
        <f>IF(Data!I126&gt;0,4-Data!I126,"")</f>
        <v>3</v>
      </c>
      <c r="J126" s="1">
        <f>IF(Data!J126&gt;0,4-Data!J126,"")</f>
        <v>0</v>
      </c>
      <c r="K126" s="1">
        <f>IF(Data!K126&gt;0,Data!K126-4,"")</f>
        <v>3</v>
      </c>
      <c r="L126" s="1">
        <f>IF(Data!L126&gt;0,4-Data!L126,"")</f>
        <v>3</v>
      </c>
      <c r="M126" s="1">
        <f>IF(Data!M126&gt;0,Data!M126-4,"")</f>
        <v>2</v>
      </c>
      <c r="N126" s="1">
        <f>IF(Data!N126&gt;0,Data!N126-4,"")</f>
        <v>3</v>
      </c>
      <c r="O126" s="1">
        <f>IF(Data!O126&gt;0,Data!O126-4,"")</f>
        <v>0</v>
      </c>
      <c r="P126" s="1">
        <f>IF(Data!P126&gt;0,Data!P126-4,"")</f>
        <v>3</v>
      </c>
      <c r="Q126" s="1">
        <f>IF(Data!Q126&gt;0,4-Data!Q126,"")</f>
        <v>3</v>
      </c>
      <c r="R126" s="1">
        <f>IF(Data!R126&gt;0,4-Data!R126,"")</f>
        <v>3</v>
      </c>
      <c r="S126" s="1">
        <f>IF(Data!S126&gt;0,4-Data!S126,"")</f>
        <v>3</v>
      </c>
      <c r="T126" s="1">
        <f>IF(Data!T126&gt;0,Data!T126-4,"")</f>
        <v>3</v>
      </c>
      <c r="U126" s="1">
        <f>IF(Data!U126&gt;0,4-Data!U126,"")</f>
        <v>2</v>
      </c>
      <c r="V126" s="1">
        <f>IF(Data!V126&gt;0,Data!V126-4,"")</f>
        <v>3</v>
      </c>
      <c r="W126" s="1">
        <f>IF(Data!W126&gt;0,4-Data!W126,"")</f>
        <v>3</v>
      </c>
      <c r="X126" s="1">
        <f>IF(Data!X126&gt;0,4-Data!X126,"")</f>
        <v>3</v>
      </c>
      <c r="Y126" s="1">
        <f>IF(Data!Y126&gt;0,4-Data!Y126,"")</f>
        <v>3</v>
      </c>
      <c r="Z126" s="1">
        <f>IF(Data!Z126&gt;0,Data!Z126-4,"")</f>
        <v>0</v>
      </c>
      <c r="AC126" s="7">
        <f t="shared" si="6"/>
        <v>3</v>
      </c>
      <c r="AD126" s="7">
        <f t="shared" si="7"/>
        <v>2.5</v>
      </c>
      <c r="AE126" s="7">
        <f t="shared" si="8"/>
        <v>3</v>
      </c>
      <c r="AF126" s="7">
        <f t="shared" si="9"/>
        <v>1.75</v>
      </c>
      <c r="AG126" s="7">
        <f t="shared" si="10"/>
        <v>3</v>
      </c>
      <c r="AH126" s="7">
        <f t="shared" si="11"/>
        <v>0.75</v>
      </c>
    </row>
    <row r="127" spans="1:34" x14ac:dyDescent="0.3">
      <c r="A127" s="1">
        <f>IF(Data!A127&gt;0,Data!A127-4,"")</f>
        <v>3</v>
      </c>
      <c r="B127" s="1">
        <f>IF(Data!B127&gt;0,Data!B127-4,"")</f>
        <v>3</v>
      </c>
      <c r="C127" s="1">
        <f>IF(Data!C127&gt;0,4-Data!C127,"")</f>
        <v>2</v>
      </c>
      <c r="D127" s="1">
        <f>IF(Data!D127&gt;0,4-Data!D127,"")</f>
        <v>2</v>
      </c>
      <c r="E127" s="1">
        <f>IF(Data!E127&gt;0,4-Data!E127,"")</f>
        <v>2</v>
      </c>
      <c r="F127" s="1">
        <f>IF(Data!F127&gt;0,Data!F127-4,"")</f>
        <v>1</v>
      </c>
      <c r="G127" s="1">
        <f>IF(Data!G127&gt;0,Data!G127-4,"")</f>
        <v>2</v>
      </c>
      <c r="H127" s="1">
        <f>IF(Data!H127&gt;0,Data!H127-4,"")</f>
        <v>1</v>
      </c>
      <c r="I127" s="1">
        <f>IF(Data!I127&gt;0,4-Data!I127,"")</f>
        <v>2</v>
      </c>
      <c r="J127" s="1">
        <f>IF(Data!J127&gt;0,4-Data!J127,"")</f>
        <v>2</v>
      </c>
      <c r="K127" s="1">
        <f>IF(Data!K127&gt;0,Data!K127-4,"")</f>
        <v>3</v>
      </c>
      <c r="L127" s="1">
        <f>IF(Data!L127&gt;0,4-Data!L127,"")</f>
        <v>3</v>
      </c>
      <c r="M127" s="1">
        <f>IF(Data!M127&gt;0,Data!M127-4,"")</f>
        <v>2</v>
      </c>
      <c r="N127" s="1">
        <f>IF(Data!N127&gt;0,Data!N127-4,"")</f>
        <v>2</v>
      </c>
      <c r="O127" s="1">
        <f>IF(Data!O127&gt;0,Data!O127-4,"")</f>
        <v>2</v>
      </c>
      <c r="P127" s="1">
        <f>IF(Data!P127&gt;0,Data!P127-4,"")</f>
        <v>3</v>
      </c>
      <c r="Q127" s="1">
        <f>IF(Data!Q127&gt;0,4-Data!Q127,"")</f>
        <v>2</v>
      </c>
      <c r="R127" s="1">
        <f>IF(Data!R127&gt;0,4-Data!R127,"")</f>
        <v>0</v>
      </c>
      <c r="S127" s="1">
        <f>IF(Data!S127&gt;0,4-Data!S127,"")</f>
        <v>3</v>
      </c>
      <c r="T127" s="1">
        <f>IF(Data!T127&gt;0,Data!T127-4,"")</f>
        <v>2</v>
      </c>
      <c r="U127" s="1">
        <f>IF(Data!U127&gt;0,4-Data!U127,"")</f>
        <v>1</v>
      </c>
      <c r="V127" s="1">
        <f>IF(Data!V127&gt;0,Data!V127-4,"")</f>
        <v>3</v>
      </c>
      <c r="W127" s="1">
        <f>IF(Data!W127&gt;0,4-Data!W127,"")</f>
        <v>-1</v>
      </c>
      <c r="X127" s="1">
        <f>IF(Data!X127&gt;0,4-Data!X127,"")</f>
        <v>1</v>
      </c>
      <c r="Y127" s="1">
        <f>IF(Data!Y127&gt;0,4-Data!Y127,"")</f>
        <v>2</v>
      </c>
      <c r="Z127" s="1">
        <f>IF(Data!Z127&gt;0,Data!Z127-4,"")</f>
        <v>2</v>
      </c>
      <c r="AC127" s="7">
        <f t="shared" si="6"/>
        <v>2.3333333333333335</v>
      </c>
      <c r="AD127" s="7">
        <f t="shared" si="7"/>
        <v>2</v>
      </c>
      <c r="AE127" s="7">
        <f t="shared" si="8"/>
        <v>1.5</v>
      </c>
      <c r="AF127" s="7">
        <f t="shared" si="9"/>
        <v>2.25</v>
      </c>
      <c r="AG127" s="7">
        <f t="shared" si="10"/>
        <v>1.25</v>
      </c>
      <c r="AH127" s="7">
        <f t="shared" si="11"/>
        <v>2</v>
      </c>
    </row>
    <row r="128" spans="1:34" x14ac:dyDescent="0.3">
      <c r="A128" s="1">
        <f>IF(Data!A128&gt;0,Data!A128-4,"")</f>
        <v>1</v>
      </c>
      <c r="B128" s="1">
        <f>IF(Data!B128&gt;0,Data!B128-4,"")</f>
        <v>2</v>
      </c>
      <c r="C128" s="1">
        <f>IF(Data!C128&gt;0,4-Data!C128,"")</f>
        <v>1</v>
      </c>
      <c r="D128" s="1">
        <f>IF(Data!D128&gt;0,4-Data!D128,"")</f>
        <v>1</v>
      </c>
      <c r="E128" s="1">
        <f>IF(Data!E128&gt;0,4-Data!E128,"")</f>
        <v>1</v>
      </c>
      <c r="F128" s="1">
        <f>IF(Data!F128&gt;0,Data!F128-4,"")</f>
        <v>0</v>
      </c>
      <c r="G128" s="1">
        <f>IF(Data!G128&gt;0,Data!G128-4,"")</f>
        <v>0</v>
      </c>
      <c r="H128" s="1">
        <f>IF(Data!H128&gt;0,Data!H128-4,"")</f>
        <v>0</v>
      </c>
      <c r="I128" s="1">
        <f>IF(Data!I128&gt;0,4-Data!I128,"")</f>
        <v>2</v>
      </c>
      <c r="J128" s="1">
        <f>IF(Data!J128&gt;0,4-Data!J128,"")</f>
        <v>1</v>
      </c>
      <c r="K128" s="1">
        <f>IF(Data!K128&gt;0,Data!K128-4,"")</f>
        <v>0</v>
      </c>
      <c r="L128" s="1">
        <f>IF(Data!L128&gt;0,4-Data!L128,"")</f>
        <v>1</v>
      </c>
      <c r="M128" s="1">
        <f>IF(Data!M128&gt;0,Data!M128-4,"")</f>
        <v>1</v>
      </c>
      <c r="N128" s="1">
        <f>IF(Data!N128&gt;0,Data!N128-4,"")</f>
        <v>0</v>
      </c>
      <c r="O128" s="1">
        <f>IF(Data!O128&gt;0,Data!O128-4,"")</f>
        <v>1</v>
      </c>
      <c r="P128" s="1">
        <f>IF(Data!P128&gt;0,Data!P128-4,"")</f>
        <v>1</v>
      </c>
      <c r="Q128" s="1">
        <f>IF(Data!Q128&gt;0,4-Data!Q128,"")</f>
        <v>1</v>
      </c>
      <c r="R128" s="1">
        <f>IF(Data!R128&gt;0,4-Data!R128,"")</f>
        <v>1</v>
      </c>
      <c r="S128" s="1">
        <f>IF(Data!S128&gt;0,4-Data!S128,"")</f>
        <v>-2</v>
      </c>
      <c r="T128" s="1">
        <f>IF(Data!T128&gt;0,Data!T128-4,"")</f>
        <v>2</v>
      </c>
      <c r="U128" s="1">
        <f>IF(Data!U128&gt;0,4-Data!U128,"")</f>
        <v>1</v>
      </c>
      <c r="V128" s="1">
        <f>IF(Data!V128&gt;0,Data!V128-4,"")</f>
        <v>2</v>
      </c>
      <c r="W128" s="1">
        <f>IF(Data!W128&gt;0,4-Data!W128,"")</f>
        <v>1</v>
      </c>
      <c r="X128" s="1">
        <f>IF(Data!X128&gt;0,4-Data!X128,"")</f>
        <v>1</v>
      </c>
      <c r="Y128" s="1">
        <f>IF(Data!Y128&gt;0,4-Data!Y128,"")</f>
        <v>1</v>
      </c>
      <c r="Z128" s="1">
        <f>IF(Data!Z128&gt;0,Data!Z128-4,"")</f>
        <v>2</v>
      </c>
      <c r="AC128" s="7">
        <f t="shared" si="6"/>
        <v>0.83333333333333337</v>
      </c>
      <c r="AD128" s="7">
        <f t="shared" si="7"/>
        <v>1.25</v>
      </c>
      <c r="AE128" s="7">
        <f t="shared" si="8"/>
        <v>1.75</v>
      </c>
      <c r="AF128" s="7">
        <f t="shared" si="9"/>
        <v>-0.25</v>
      </c>
      <c r="AG128" s="7">
        <f t="shared" si="10"/>
        <v>0.5</v>
      </c>
      <c r="AH128" s="7">
        <f t="shared" si="11"/>
        <v>1.25</v>
      </c>
    </row>
    <row r="129" spans="1:34" x14ac:dyDescent="0.3">
      <c r="A129" s="1">
        <f>IF(Data!A129&gt;0,Data!A129-4,"")</f>
        <v>2</v>
      </c>
      <c r="B129" s="1">
        <f>IF(Data!B129&gt;0,Data!B129-4,"")</f>
        <v>2</v>
      </c>
      <c r="C129" s="1">
        <f>IF(Data!C129&gt;0,4-Data!C129,"")</f>
        <v>0</v>
      </c>
      <c r="D129" s="1">
        <f>IF(Data!D129&gt;0,4-Data!D129,"")</f>
        <v>-1</v>
      </c>
      <c r="E129" s="1">
        <f>IF(Data!E129&gt;0,4-Data!E129,"")</f>
        <v>2</v>
      </c>
      <c r="F129" s="1">
        <f>IF(Data!F129&gt;0,Data!F129-4,"")</f>
        <v>1</v>
      </c>
      <c r="G129" s="1">
        <f>IF(Data!G129&gt;0,Data!G129-4,"")</f>
        <v>1</v>
      </c>
      <c r="H129" s="1">
        <f>IF(Data!H129&gt;0,Data!H129-4,"")</f>
        <v>2</v>
      </c>
      <c r="I129" s="1">
        <f>IF(Data!I129&gt;0,4-Data!I129,"")</f>
        <v>2</v>
      </c>
      <c r="J129" s="1">
        <f>IF(Data!J129&gt;0,4-Data!J129,"")</f>
        <v>1</v>
      </c>
      <c r="K129" s="1">
        <f>IF(Data!K129&gt;0,Data!K129-4,"")</f>
        <v>2</v>
      </c>
      <c r="L129" s="1">
        <f>IF(Data!L129&gt;0,4-Data!L129,"")</f>
        <v>3</v>
      </c>
      <c r="M129" s="1">
        <f>IF(Data!M129&gt;0,Data!M129-4,"")</f>
        <v>1</v>
      </c>
      <c r="N129" s="1">
        <f>IF(Data!N129&gt;0,Data!N129-4,"")</f>
        <v>0</v>
      </c>
      <c r="O129" s="1">
        <f>IF(Data!O129&gt;0,Data!O129-4,"")</f>
        <v>1</v>
      </c>
      <c r="P129" s="1">
        <f>IF(Data!P129&gt;0,Data!P129-4,"")</f>
        <v>1</v>
      </c>
      <c r="Q129" s="1">
        <f>IF(Data!Q129&gt;0,4-Data!Q129,"")</f>
        <v>3</v>
      </c>
      <c r="R129" s="1">
        <f>IF(Data!R129&gt;0,4-Data!R129,"")</f>
        <v>0</v>
      </c>
      <c r="S129" s="1">
        <f>IF(Data!S129&gt;0,4-Data!S129,"")</f>
        <v>2</v>
      </c>
      <c r="T129" s="1">
        <f>IF(Data!T129&gt;0,Data!T129-4,"")</f>
        <v>2</v>
      </c>
      <c r="U129" s="1">
        <f>IF(Data!U129&gt;0,4-Data!U129,"")</f>
        <v>3</v>
      </c>
      <c r="V129" s="1">
        <f>IF(Data!V129&gt;0,Data!V129-4,"")</f>
        <v>3</v>
      </c>
      <c r="W129" s="1">
        <f>IF(Data!W129&gt;0,4-Data!W129,"")</f>
        <v>1</v>
      </c>
      <c r="X129" s="1">
        <f>IF(Data!X129&gt;0,4-Data!X129,"")</f>
        <v>1</v>
      </c>
      <c r="Y129" s="1">
        <f>IF(Data!Y129&gt;0,4-Data!Y129,"")</f>
        <v>0</v>
      </c>
      <c r="Z129" s="1">
        <f>IF(Data!Z129&gt;0,Data!Z129-4,"")</f>
        <v>2</v>
      </c>
      <c r="AC129" s="7">
        <f t="shared" si="6"/>
        <v>1.1666666666666667</v>
      </c>
      <c r="AD129" s="7">
        <f t="shared" si="7"/>
        <v>1.25</v>
      </c>
      <c r="AE129" s="7">
        <f t="shared" si="8"/>
        <v>2</v>
      </c>
      <c r="AF129" s="7">
        <f t="shared" si="9"/>
        <v>2.25</v>
      </c>
      <c r="AG129" s="7">
        <f t="shared" si="10"/>
        <v>1</v>
      </c>
      <c r="AH129" s="7">
        <f t="shared" si="11"/>
        <v>1</v>
      </c>
    </row>
    <row r="130" spans="1:34" x14ac:dyDescent="0.3">
      <c r="A130" s="1">
        <f>IF(Data!A130&gt;0,Data!A130-4,"")</f>
        <v>1</v>
      </c>
      <c r="B130" s="1">
        <f>IF(Data!B130&gt;0,Data!B130-4,"")</f>
        <v>3</v>
      </c>
      <c r="C130" s="1">
        <f>IF(Data!C130&gt;0,4-Data!C130,"")</f>
        <v>-1</v>
      </c>
      <c r="D130" s="1">
        <f>IF(Data!D130&gt;0,4-Data!D130,"")</f>
        <v>2</v>
      </c>
      <c r="E130" s="1">
        <f>IF(Data!E130&gt;0,4-Data!E130,"")</f>
        <v>3</v>
      </c>
      <c r="F130" s="1">
        <f>IF(Data!F130&gt;0,Data!F130-4,"")</f>
        <v>-1</v>
      </c>
      <c r="G130" s="1">
        <f>IF(Data!G130&gt;0,Data!G130-4,"")</f>
        <v>2</v>
      </c>
      <c r="H130" s="1">
        <f>IF(Data!H130&gt;0,Data!H130-4,"")</f>
        <v>2</v>
      </c>
      <c r="I130" s="1">
        <f>IF(Data!I130&gt;0,4-Data!I130,"")</f>
        <v>1</v>
      </c>
      <c r="J130" s="1">
        <f>IF(Data!J130&gt;0,4-Data!J130,"")</f>
        <v>1</v>
      </c>
      <c r="K130" s="1">
        <f>IF(Data!K130&gt;0,Data!K130-4,"")</f>
        <v>0</v>
      </c>
      <c r="L130" s="1">
        <f>IF(Data!L130&gt;0,4-Data!L130,"")</f>
        <v>1</v>
      </c>
      <c r="M130" s="1">
        <f>IF(Data!M130&gt;0,Data!M130-4,"")</f>
        <v>1</v>
      </c>
      <c r="N130" s="1">
        <f>IF(Data!N130&gt;0,Data!N130-4,"")</f>
        <v>1</v>
      </c>
      <c r="O130" s="1">
        <f>IF(Data!O130&gt;0,Data!O130-4,"")</f>
        <v>-1</v>
      </c>
      <c r="P130" s="1">
        <f>IF(Data!P130&gt;0,Data!P130-4,"")</f>
        <v>0</v>
      </c>
      <c r="Q130" s="1">
        <f>IF(Data!Q130&gt;0,4-Data!Q130,"")</f>
        <v>-1</v>
      </c>
      <c r="R130" s="1">
        <f>IF(Data!R130&gt;0,4-Data!R130,"")</f>
        <v>1</v>
      </c>
      <c r="S130" s="1">
        <f>IF(Data!S130&gt;0,4-Data!S130,"")</f>
        <v>0</v>
      </c>
      <c r="T130" s="1">
        <f>IF(Data!T130&gt;0,Data!T130-4,"")</f>
        <v>2</v>
      </c>
      <c r="U130" s="1">
        <f>IF(Data!U130&gt;0,4-Data!U130,"")</f>
        <v>2</v>
      </c>
      <c r="V130" s="1">
        <f>IF(Data!V130&gt;0,Data!V130-4,"")</f>
        <v>1</v>
      </c>
      <c r="W130" s="1">
        <f>IF(Data!W130&gt;0,4-Data!W130,"")</f>
        <v>2</v>
      </c>
      <c r="X130" s="1">
        <f>IF(Data!X130&gt;0,4-Data!X130,"")</f>
        <v>0</v>
      </c>
      <c r="Y130" s="1">
        <f>IF(Data!Y130&gt;0,4-Data!Y130,"")</f>
        <v>1</v>
      </c>
      <c r="Z130" s="1">
        <f>IF(Data!Z130&gt;0,Data!Z130-4,"")</f>
        <v>-1</v>
      </c>
      <c r="AC130" s="7">
        <f t="shared" si="6"/>
        <v>0.66666666666666663</v>
      </c>
      <c r="AD130" s="7">
        <f t="shared" si="7"/>
        <v>2</v>
      </c>
      <c r="AE130" s="7">
        <f t="shared" si="8"/>
        <v>1.5</v>
      </c>
      <c r="AF130" s="7">
        <f t="shared" si="9"/>
        <v>0.25</v>
      </c>
      <c r="AG130" s="7">
        <f t="shared" si="10"/>
        <v>1.25</v>
      </c>
      <c r="AH130" s="7">
        <f t="shared" si="11"/>
        <v>-0.5</v>
      </c>
    </row>
    <row r="131" spans="1:34" x14ac:dyDescent="0.3">
      <c r="A131" s="1">
        <f>IF(Data!A131&gt;0,Data!A131-4,"")</f>
        <v>1</v>
      </c>
      <c r="B131" s="1">
        <f>IF(Data!B131&gt;0,Data!B131-4,"")</f>
        <v>3</v>
      </c>
      <c r="C131" s="1">
        <f>IF(Data!C131&gt;0,4-Data!C131,"")</f>
        <v>1</v>
      </c>
      <c r="D131" s="1">
        <f>IF(Data!D131&gt;0,4-Data!D131,"")</f>
        <v>3</v>
      </c>
      <c r="E131" s="1">
        <f>IF(Data!E131&gt;0,4-Data!E131,"")</f>
        <v>0</v>
      </c>
      <c r="F131" s="1">
        <f>IF(Data!F131&gt;0,Data!F131-4,"")</f>
        <v>1</v>
      </c>
      <c r="G131" s="1">
        <f>IF(Data!G131&gt;0,Data!G131-4,"")</f>
        <v>1</v>
      </c>
      <c r="H131" s="1">
        <f>IF(Data!H131&gt;0,Data!H131-4,"")</f>
        <v>1</v>
      </c>
      <c r="I131" s="1">
        <f>IF(Data!I131&gt;0,4-Data!I131,"")</f>
        <v>1</v>
      </c>
      <c r="J131" s="1">
        <f>IF(Data!J131&gt;0,4-Data!J131,"")</f>
        <v>0</v>
      </c>
      <c r="K131" s="1">
        <f>IF(Data!K131&gt;0,Data!K131-4,"")</f>
        <v>1</v>
      </c>
      <c r="L131" s="1">
        <f>IF(Data!L131&gt;0,4-Data!L131,"")</f>
        <v>3</v>
      </c>
      <c r="M131" s="1">
        <f>IF(Data!M131&gt;0,Data!M131-4,"")</f>
        <v>2</v>
      </c>
      <c r="N131" s="1">
        <f>IF(Data!N131&gt;0,Data!N131-4,"")</f>
        <v>3</v>
      </c>
      <c r="O131" s="1">
        <f>IF(Data!O131&gt;0,Data!O131-4,"")</f>
        <v>0</v>
      </c>
      <c r="P131" s="1">
        <f>IF(Data!P131&gt;0,Data!P131-4,"")</f>
        <v>3</v>
      </c>
      <c r="Q131" s="1">
        <f>IF(Data!Q131&gt;0,4-Data!Q131,"")</f>
        <v>3</v>
      </c>
      <c r="R131" s="1">
        <f>IF(Data!R131&gt;0,4-Data!R131,"")</f>
        <v>0</v>
      </c>
      <c r="S131" s="1">
        <f>IF(Data!S131&gt;0,4-Data!S131,"")</f>
        <v>3</v>
      </c>
      <c r="T131" s="1">
        <f>IF(Data!T131&gt;0,Data!T131-4,"")</f>
        <v>3</v>
      </c>
      <c r="U131" s="1">
        <f>IF(Data!U131&gt;0,4-Data!U131,"")</f>
        <v>3</v>
      </c>
      <c r="V131" s="1">
        <f>IF(Data!V131&gt;0,Data!V131-4,"")</f>
        <v>1</v>
      </c>
      <c r="W131" s="1">
        <f>IF(Data!W131&gt;0,4-Data!W131,"")</f>
        <v>3</v>
      </c>
      <c r="X131" s="1">
        <f>IF(Data!X131&gt;0,4-Data!X131,"")</f>
        <v>1</v>
      </c>
      <c r="Y131" s="1">
        <f>IF(Data!Y131&gt;0,4-Data!Y131,"")</f>
        <v>2</v>
      </c>
      <c r="Z131" s="1">
        <f>IF(Data!Z131&gt;0,Data!Z131-4,"")</f>
        <v>-1</v>
      </c>
      <c r="AC131" s="7">
        <f t="shared" si="6"/>
        <v>2.1666666666666665</v>
      </c>
      <c r="AD131" s="7">
        <f t="shared" si="7"/>
        <v>2.75</v>
      </c>
      <c r="AE131" s="7">
        <f t="shared" si="8"/>
        <v>2</v>
      </c>
      <c r="AF131" s="7">
        <f t="shared" si="9"/>
        <v>2</v>
      </c>
      <c r="AG131" s="7">
        <f t="shared" si="10"/>
        <v>0.5</v>
      </c>
      <c r="AH131" s="7">
        <f t="shared" si="11"/>
        <v>0</v>
      </c>
    </row>
    <row r="132" spans="1:34" x14ac:dyDescent="0.3">
      <c r="A132" s="1">
        <f>IF(Data!A132&gt;0,Data!A132-4,"")</f>
        <v>3</v>
      </c>
      <c r="B132" s="1">
        <f>IF(Data!B132&gt;0,Data!B132-4,"")</f>
        <v>3</v>
      </c>
      <c r="C132" s="1">
        <f>IF(Data!C132&gt;0,4-Data!C132,"")</f>
        <v>2</v>
      </c>
      <c r="D132" s="1">
        <f>IF(Data!D132&gt;0,4-Data!D132,"")</f>
        <v>3</v>
      </c>
      <c r="E132" s="1">
        <f>IF(Data!E132&gt;0,4-Data!E132,"")</f>
        <v>3</v>
      </c>
      <c r="F132" s="1">
        <f>IF(Data!F132&gt;0,Data!F132-4,"")</f>
        <v>0</v>
      </c>
      <c r="G132" s="1">
        <f>IF(Data!G132&gt;0,Data!G132-4,"")</f>
        <v>2</v>
      </c>
      <c r="H132" s="1">
        <f>IF(Data!H132&gt;0,Data!H132-4,"")</f>
        <v>0</v>
      </c>
      <c r="I132" s="1">
        <f>IF(Data!I132&gt;0,4-Data!I132,"")</f>
        <v>2</v>
      </c>
      <c r="J132" s="1">
        <f>IF(Data!J132&gt;0,4-Data!J132,"")</f>
        <v>2</v>
      </c>
      <c r="K132" s="1">
        <f>IF(Data!K132&gt;0,Data!K132-4,"")</f>
        <v>0</v>
      </c>
      <c r="L132" s="1">
        <f>IF(Data!L132&gt;0,4-Data!L132,"")</f>
        <v>3</v>
      </c>
      <c r="M132" s="1">
        <f>IF(Data!M132&gt;0,Data!M132-4,"")</f>
        <v>3</v>
      </c>
      <c r="N132" s="1">
        <f>IF(Data!N132&gt;0,Data!N132-4,"")</f>
        <v>3</v>
      </c>
      <c r="O132" s="1">
        <f>IF(Data!O132&gt;0,Data!O132-4,"")</f>
        <v>2</v>
      </c>
      <c r="P132" s="1">
        <f>IF(Data!P132&gt;0,Data!P132-4,"")</f>
        <v>3</v>
      </c>
      <c r="Q132" s="1">
        <f>IF(Data!Q132&gt;0,4-Data!Q132,"")</f>
        <v>3</v>
      </c>
      <c r="R132" s="1">
        <f>IF(Data!R132&gt;0,4-Data!R132,"")</f>
        <v>3</v>
      </c>
      <c r="S132" s="1">
        <f>IF(Data!S132&gt;0,4-Data!S132,"")</f>
        <v>3</v>
      </c>
      <c r="T132" s="1">
        <f>IF(Data!T132&gt;0,Data!T132-4,"")</f>
        <v>3</v>
      </c>
      <c r="U132" s="1">
        <f>IF(Data!U132&gt;0,4-Data!U132,"")</f>
        <v>3</v>
      </c>
      <c r="V132" s="1">
        <f>IF(Data!V132&gt;0,Data!V132-4,"")</f>
        <v>3</v>
      </c>
      <c r="W132" s="1">
        <f>IF(Data!W132&gt;0,4-Data!W132,"")</f>
        <v>3</v>
      </c>
      <c r="X132" s="1">
        <f>IF(Data!X132&gt;0,4-Data!X132,"")</f>
        <v>0</v>
      </c>
      <c r="Y132" s="1">
        <f>IF(Data!Y132&gt;0,4-Data!Y132,"")</f>
        <v>3</v>
      </c>
      <c r="Z132" s="1">
        <f>IF(Data!Z132&gt;0,Data!Z132-4,"")</f>
        <v>0</v>
      </c>
      <c r="AC132" s="7">
        <f t="shared" si="6"/>
        <v>2.5</v>
      </c>
      <c r="AD132" s="7">
        <f t="shared" si="7"/>
        <v>3</v>
      </c>
      <c r="AE132" s="7">
        <f t="shared" si="8"/>
        <v>2.75</v>
      </c>
      <c r="AF132" s="7">
        <f t="shared" si="9"/>
        <v>1.5</v>
      </c>
      <c r="AG132" s="7">
        <f t="shared" si="10"/>
        <v>2</v>
      </c>
      <c r="AH132" s="7">
        <f t="shared" si="11"/>
        <v>1.5</v>
      </c>
    </row>
    <row r="133" spans="1:34" x14ac:dyDescent="0.3">
      <c r="A133" s="1">
        <f>IF(Data!A133&gt;0,Data!A133-4,"")</f>
        <v>2</v>
      </c>
      <c r="B133" s="1">
        <f>IF(Data!B133&gt;0,Data!B133-4,"")</f>
        <v>3</v>
      </c>
      <c r="C133" s="1">
        <f>IF(Data!C133&gt;0,4-Data!C133,"")</f>
        <v>-1</v>
      </c>
      <c r="D133" s="1">
        <f>IF(Data!D133&gt;0,4-Data!D133,"")</f>
        <v>2</v>
      </c>
      <c r="E133" s="1">
        <f>IF(Data!E133&gt;0,4-Data!E133,"")</f>
        <v>1</v>
      </c>
      <c r="F133" s="1">
        <f>IF(Data!F133&gt;0,Data!F133-4,"")</f>
        <v>1</v>
      </c>
      <c r="G133" s="1">
        <f>IF(Data!G133&gt;0,Data!G133-4,"")</f>
        <v>0</v>
      </c>
      <c r="H133" s="1">
        <f>IF(Data!H133&gt;0,Data!H133-4,"")</f>
        <v>0</v>
      </c>
      <c r="I133" s="1">
        <f>IF(Data!I133&gt;0,4-Data!I133,"")</f>
        <v>2</v>
      </c>
      <c r="J133" s="1">
        <f>IF(Data!J133&gt;0,4-Data!J133,"")</f>
        <v>1</v>
      </c>
      <c r="K133" s="1">
        <f>IF(Data!K133&gt;0,Data!K133-4,"")</f>
        <v>0</v>
      </c>
      <c r="L133" s="1">
        <f>IF(Data!L133&gt;0,4-Data!L133,"")</f>
        <v>2</v>
      </c>
      <c r="M133" s="1">
        <f>IF(Data!M133&gt;0,Data!M133-4,"")</f>
        <v>2</v>
      </c>
      <c r="N133" s="1">
        <f>IF(Data!N133&gt;0,Data!N133-4,"")</f>
        <v>1</v>
      </c>
      <c r="O133" s="1">
        <f>IF(Data!O133&gt;0,Data!O133-4,"")</f>
        <v>2</v>
      </c>
      <c r="P133" s="1">
        <f>IF(Data!P133&gt;0,Data!P133-4,"")</f>
        <v>1</v>
      </c>
      <c r="Q133" s="1">
        <f>IF(Data!Q133&gt;0,4-Data!Q133,"")</f>
        <v>2</v>
      </c>
      <c r="R133" s="1">
        <f>IF(Data!R133&gt;0,4-Data!R133,"")</f>
        <v>0</v>
      </c>
      <c r="S133" s="1">
        <f>IF(Data!S133&gt;0,4-Data!S133,"")</f>
        <v>2</v>
      </c>
      <c r="T133" s="1">
        <f>IF(Data!T133&gt;0,Data!T133-4,"")</f>
        <v>3</v>
      </c>
      <c r="U133" s="1">
        <f>IF(Data!U133&gt;0,4-Data!U133,"")</f>
        <v>3</v>
      </c>
      <c r="V133" s="1">
        <f>IF(Data!V133&gt;0,Data!V133-4,"")</f>
        <v>3</v>
      </c>
      <c r="W133" s="1">
        <f>IF(Data!W133&gt;0,4-Data!W133,"")</f>
        <v>1</v>
      </c>
      <c r="X133" s="1">
        <f>IF(Data!X133&gt;0,4-Data!X133,"")</f>
        <v>0</v>
      </c>
      <c r="Y133" s="1">
        <f>IF(Data!Y133&gt;0,4-Data!Y133,"")</f>
        <v>0</v>
      </c>
      <c r="Z133" s="1">
        <f>IF(Data!Z133&gt;0,Data!Z133-4,"")</f>
        <v>0</v>
      </c>
      <c r="AC133" s="7">
        <f t="shared" ref="AC133:AC196" si="12">IF(COUNT(A133,L133,N133,P133,X133,Y133)&gt;0,AVERAGE(A133,L133,N133,P133,X133,Y133),"")</f>
        <v>1</v>
      </c>
      <c r="AD133" s="7">
        <f t="shared" ref="AD133:AD196" si="13">IF(COUNT(B133,D133,M133,U133)&gt;0,AVERAGE(B133,D133,M133,U133),"")</f>
        <v>2.5</v>
      </c>
      <c r="AE133" s="7">
        <f t="shared" ref="AE133:AE196" si="14">IF(COUNT(I133,T133,V133,W133)&gt;0,AVERAGE(I133,T133,V133,W133),"")</f>
        <v>2.25</v>
      </c>
      <c r="AF133" s="7">
        <f t="shared" ref="AF133:AF196" si="15">IF(COUNT(H133,K133,Q133,S133)&gt;0,AVERAGE(H133,K133,Q133,S133),"")</f>
        <v>1</v>
      </c>
      <c r="AG133" s="7">
        <f t="shared" ref="AG133:AG196" si="16">IF(COUNT(E133,F133,G133,R133)&gt;0,AVERAGE(E133,F133,G133,R133),"")</f>
        <v>0.5</v>
      </c>
      <c r="AH133" s="7">
        <f t="shared" ref="AH133:AH196" si="17">IF(COUNT(C133,J133,O133,Z133)&gt;0,AVERAGE(C133,J133,O133,Z133),"")</f>
        <v>0.5</v>
      </c>
    </row>
    <row r="134" spans="1:34" x14ac:dyDescent="0.3">
      <c r="A134" s="1">
        <f>IF(Data!A134&gt;0,Data!A134-4,"")</f>
        <v>0</v>
      </c>
      <c r="B134" s="1">
        <f>IF(Data!B134&gt;0,Data!B134-4,"")</f>
        <v>0</v>
      </c>
      <c r="C134" s="1">
        <f>IF(Data!C134&gt;0,4-Data!C134,"")</f>
        <v>2</v>
      </c>
      <c r="D134" s="1">
        <f>IF(Data!D134&gt;0,4-Data!D134,"")</f>
        <v>1</v>
      </c>
      <c r="E134" s="1">
        <f>IF(Data!E134&gt;0,4-Data!E134,"")</f>
        <v>2</v>
      </c>
      <c r="F134" s="1">
        <f>IF(Data!F134&gt;0,Data!F134-4,"")</f>
        <v>0</v>
      </c>
      <c r="G134" s="1">
        <f>IF(Data!G134&gt;0,Data!G134-4,"")</f>
        <v>0</v>
      </c>
      <c r="H134" s="1">
        <f>IF(Data!H134&gt;0,Data!H134-4,"")</f>
        <v>1</v>
      </c>
      <c r="I134" s="1">
        <f>IF(Data!I134&gt;0,4-Data!I134,"")</f>
        <v>1</v>
      </c>
      <c r="J134" s="1">
        <f>IF(Data!J134&gt;0,4-Data!J134,"")</f>
        <v>2</v>
      </c>
      <c r="K134" s="1">
        <f>IF(Data!K134&gt;0,Data!K134-4,"")</f>
        <v>0</v>
      </c>
      <c r="L134" s="1">
        <f>IF(Data!L134&gt;0,4-Data!L134,"")</f>
        <v>1</v>
      </c>
      <c r="M134" s="1">
        <f>IF(Data!M134&gt;0,Data!M134-4,"")</f>
        <v>0</v>
      </c>
      <c r="N134" s="1">
        <f>IF(Data!N134&gt;0,Data!N134-4,"")</f>
        <v>1</v>
      </c>
      <c r="O134" s="1">
        <f>IF(Data!O134&gt;0,Data!O134-4,"")</f>
        <v>1</v>
      </c>
      <c r="P134" s="1">
        <f>IF(Data!P134&gt;0,Data!P134-4,"")</f>
        <v>1</v>
      </c>
      <c r="Q134" s="1">
        <f>IF(Data!Q134&gt;0,4-Data!Q134,"")</f>
        <v>1</v>
      </c>
      <c r="R134" s="1">
        <f>IF(Data!R134&gt;0,4-Data!R134,"")</f>
        <v>1</v>
      </c>
      <c r="S134" s="1">
        <f>IF(Data!S134&gt;0,4-Data!S134,"")</f>
        <v>2</v>
      </c>
      <c r="T134" s="1">
        <f>IF(Data!T134&gt;0,Data!T134-4,"")</f>
        <v>1</v>
      </c>
      <c r="U134" s="1">
        <f>IF(Data!U134&gt;0,4-Data!U134,"")</f>
        <v>1</v>
      </c>
      <c r="V134" s="1">
        <f>IF(Data!V134&gt;0,Data!V134-4,"")</f>
        <v>2</v>
      </c>
      <c r="W134" s="1">
        <f>IF(Data!W134&gt;0,4-Data!W134,"")</f>
        <v>2</v>
      </c>
      <c r="X134" s="1">
        <f>IF(Data!X134&gt;0,4-Data!X134,"")</f>
        <v>0</v>
      </c>
      <c r="Y134" s="1">
        <f>IF(Data!Y134&gt;0,4-Data!Y134,"")</f>
        <v>1</v>
      </c>
      <c r="Z134" s="1">
        <f>IF(Data!Z134&gt;0,Data!Z134-4,"")</f>
        <v>2</v>
      </c>
      <c r="AC134" s="7">
        <f t="shared" si="12"/>
        <v>0.66666666666666663</v>
      </c>
      <c r="AD134" s="7">
        <f t="shared" si="13"/>
        <v>0.5</v>
      </c>
      <c r="AE134" s="7">
        <f t="shared" si="14"/>
        <v>1.5</v>
      </c>
      <c r="AF134" s="7">
        <f t="shared" si="15"/>
        <v>1</v>
      </c>
      <c r="AG134" s="7">
        <f t="shared" si="16"/>
        <v>0.75</v>
      </c>
      <c r="AH134" s="7">
        <f t="shared" si="17"/>
        <v>1.75</v>
      </c>
    </row>
    <row r="135" spans="1:34" x14ac:dyDescent="0.3">
      <c r="A135" s="1">
        <f>IF(Data!A135&gt;0,Data!A135-4,"")</f>
        <v>3</v>
      </c>
      <c r="B135" s="1">
        <f>IF(Data!B135&gt;0,Data!B135-4,"")</f>
        <v>2</v>
      </c>
      <c r="C135" s="1">
        <f>IF(Data!C135&gt;0,4-Data!C135,"")</f>
        <v>1</v>
      </c>
      <c r="D135" s="1">
        <f>IF(Data!D135&gt;0,4-Data!D135,"")</f>
        <v>2</v>
      </c>
      <c r="E135" s="1">
        <f>IF(Data!E135&gt;0,4-Data!E135,"")</f>
        <v>2</v>
      </c>
      <c r="F135" s="1">
        <f>IF(Data!F135&gt;0,Data!F135-4,"")</f>
        <v>1</v>
      </c>
      <c r="G135" s="1">
        <f>IF(Data!G135&gt;0,Data!G135-4,"")</f>
        <v>2</v>
      </c>
      <c r="H135" s="1">
        <f>IF(Data!H135&gt;0,Data!H135-4,"")</f>
        <v>1</v>
      </c>
      <c r="I135" s="1">
        <f>IF(Data!I135&gt;0,4-Data!I135,"")</f>
        <v>1</v>
      </c>
      <c r="J135" s="1">
        <f>IF(Data!J135&gt;0,4-Data!J135,"")</f>
        <v>2</v>
      </c>
      <c r="K135" s="1">
        <f>IF(Data!K135&gt;0,Data!K135-4,"")</f>
        <v>1</v>
      </c>
      <c r="L135" s="1">
        <f>IF(Data!L135&gt;0,4-Data!L135,"")</f>
        <v>1</v>
      </c>
      <c r="M135" s="1">
        <f>IF(Data!M135&gt;0,Data!M135-4,"")</f>
        <v>0</v>
      </c>
      <c r="N135" s="1">
        <f>IF(Data!N135&gt;0,Data!N135-4,"")</f>
        <v>2</v>
      </c>
      <c r="O135" s="1">
        <f>IF(Data!O135&gt;0,Data!O135-4,"")</f>
        <v>1</v>
      </c>
      <c r="P135" s="1">
        <f>IF(Data!P135&gt;0,Data!P135-4,"")</f>
        <v>2</v>
      </c>
      <c r="Q135" s="1">
        <f>IF(Data!Q135&gt;0,4-Data!Q135,"")</f>
        <v>2</v>
      </c>
      <c r="R135" s="1">
        <f>IF(Data!R135&gt;0,4-Data!R135,"")</f>
        <v>1</v>
      </c>
      <c r="S135" s="1">
        <f>IF(Data!S135&gt;0,4-Data!S135,"")</f>
        <v>2</v>
      </c>
      <c r="T135" s="1">
        <f>IF(Data!T135&gt;0,Data!T135-4,"")</f>
        <v>2</v>
      </c>
      <c r="U135" s="1">
        <f>IF(Data!U135&gt;0,4-Data!U135,"")</f>
        <v>2</v>
      </c>
      <c r="V135" s="1">
        <f>IF(Data!V135&gt;0,Data!V135-4,"")</f>
        <v>2</v>
      </c>
      <c r="W135" s="1">
        <f>IF(Data!W135&gt;0,4-Data!W135,"")</f>
        <v>1</v>
      </c>
      <c r="X135" s="1">
        <f>IF(Data!X135&gt;0,4-Data!X135,"")</f>
        <v>1</v>
      </c>
      <c r="Y135" s="1">
        <f>IF(Data!Y135&gt;0,4-Data!Y135,"")</f>
        <v>1</v>
      </c>
      <c r="Z135" s="1">
        <f>IF(Data!Z135&gt;0,Data!Z135-4,"")</f>
        <v>1</v>
      </c>
      <c r="AC135" s="7">
        <f t="shared" si="12"/>
        <v>1.6666666666666667</v>
      </c>
      <c r="AD135" s="7">
        <f t="shared" si="13"/>
        <v>1.5</v>
      </c>
      <c r="AE135" s="7">
        <f t="shared" si="14"/>
        <v>1.5</v>
      </c>
      <c r="AF135" s="7">
        <f t="shared" si="15"/>
        <v>1.5</v>
      </c>
      <c r="AG135" s="7">
        <f t="shared" si="16"/>
        <v>1.5</v>
      </c>
      <c r="AH135" s="7">
        <f t="shared" si="17"/>
        <v>1.25</v>
      </c>
    </row>
    <row r="136" spans="1:34" x14ac:dyDescent="0.3">
      <c r="A136" s="1">
        <f>IF(Data!A136&gt;0,Data!A136-4,"")</f>
        <v>1</v>
      </c>
      <c r="B136" s="1">
        <f>IF(Data!B136&gt;0,Data!B136-4,"")</f>
        <v>1</v>
      </c>
      <c r="C136" s="1">
        <f>IF(Data!C136&gt;0,4-Data!C136,"")</f>
        <v>0</v>
      </c>
      <c r="D136" s="1">
        <f>IF(Data!D136&gt;0,4-Data!D136,"")</f>
        <v>2</v>
      </c>
      <c r="E136" s="1">
        <f>IF(Data!E136&gt;0,4-Data!E136,"")</f>
        <v>1</v>
      </c>
      <c r="F136" s="1">
        <f>IF(Data!F136&gt;0,Data!F136-4,"")</f>
        <v>1</v>
      </c>
      <c r="G136" s="1">
        <f>IF(Data!G136&gt;0,Data!G136-4,"")</f>
        <v>1</v>
      </c>
      <c r="H136" s="1">
        <f>IF(Data!H136&gt;0,Data!H136-4,"")</f>
        <v>1</v>
      </c>
      <c r="I136" s="1">
        <f>IF(Data!I136&gt;0,4-Data!I136,"")</f>
        <v>1</v>
      </c>
      <c r="J136" s="1">
        <f>IF(Data!J136&gt;0,4-Data!J136,"")</f>
        <v>-1</v>
      </c>
      <c r="K136" s="1">
        <f>IF(Data!K136&gt;0,Data!K136-4,"")</f>
        <v>1</v>
      </c>
      <c r="L136" s="1">
        <f>IF(Data!L136&gt;0,4-Data!L136,"")</f>
        <v>1</v>
      </c>
      <c r="M136" s="1">
        <f>IF(Data!M136&gt;0,Data!M136-4,"")</f>
        <v>1</v>
      </c>
      <c r="N136" s="1">
        <f>IF(Data!N136&gt;0,Data!N136-4,"")</f>
        <v>1</v>
      </c>
      <c r="O136" s="1">
        <f>IF(Data!O136&gt;0,Data!O136-4,"")</f>
        <v>-1</v>
      </c>
      <c r="P136" s="1">
        <f>IF(Data!P136&gt;0,Data!P136-4,"")</f>
        <v>1</v>
      </c>
      <c r="Q136" s="1">
        <f>IF(Data!Q136&gt;0,4-Data!Q136,"")</f>
        <v>1</v>
      </c>
      <c r="R136" s="1">
        <f>IF(Data!R136&gt;0,4-Data!R136,"")</f>
        <v>0</v>
      </c>
      <c r="S136" s="1">
        <f>IF(Data!S136&gt;0,4-Data!S136,"")</f>
        <v>2</v>
      </c>
      <c r="T136" s="1">
        <f>IF(Data!T136&gt;0,Data!T136-4,"")</f>
        <v>2</v>
      </c>
      <c r="U136" s="1">
        <f>IF(Data!U136&gt;0,4-Data!U136,"")</f>
        <v>2</v>
      </c>
      <c r="V136" s="1">
        <f>IF(Data!V136&gt;0,Data!V136-4,"")</f>
        <v>-2</v>
      </c>
      <c r="W136" s="1">
        <f>IF(Data!W136&gt;0,4-Data!W136,"")</f>
        <v>2</v>
      </c>
      <c r="X136" s="1">
        <f>IF(Data!X136&gt;0,4-Data!X136,"")</f>
        <v>1</v>
      </c>
      <c r="Y136" s="1">
        <f>IF(Data!Y136&gt;0,4-Data!Y136,"")</f>
        <v>2</v>
      </c>
      <c r="Z136" s="1">
        <f>IF(Data!Z136&gt;0,Data!Z136-4,"")</f>
        <v>0</v>
      </c>
      <c r="AC136" s="7">
        <f t="shared" si="12"/>
        <v>1.1666666666666667</v>
      </c>
      <c r="AD136" s="7">
        <f t="shared" si="13"/>
        <v>1.5</v>
      </c>
      <c r="AE136" s="7">
        <f t="shared" si="14"/>
        <v>0.75</v>
      </c>
      <c r="AF136" s="7">
        <f t="shared" si="15"/>
        <v>1.25</v>
      </c>
      <c r="AG136" s="7">
        <f t="shared" si="16"/>
        <v>0.75</v>
      </c>
      <c r="AH136" s="7">
        <f t="shared" si="17"/>
        <v>-0.5</v>
      </c>
    </row>
    <row r="137" spans="1:34" x14ac:dyDescent="0.3">
      <c r="A137" s="1">
        <f>IF(Data!A137&gt;0,Data!A137-4,"")</f>
        <v>3</v>
      </c>
      <c r="B137" s="1">
        <f>IF(Data!B137&gt;0,Data!B137-4,"")</f>
        <v>3</v>
      </c>
      <c r="C137" s="1">
        <f>IF(Data!C137&gt;0,4-Data!C137,"")</f>
        <v>2</v>
      </c>
      <c r="D137" s="1">
        <f>IF(Data!D137&gt;0,4-Data!D137,"")</f>
        <v>3</v>
      </c>
      <c r="E137" s="1">
        <f>IF(Data!E137&gt;0,4-Data!E137,"")</f>
        <v>0</v>
      </c>
      <c r="F137" s="1">
        <f>IF(Data!F137&gt;0,Data!F137-4,"")</f>
        <v>2</v>
      </c>
      <c r="G137" s="1">
        <f>IF(Data!G137&gt;0,Data!G137-4,"")</f>
        <v>3</v>
      </c>
      <c r="H137" s="1">
        <f>IF(Data!H137&gt;0,Data!H137-4,"")</f>
        <v>1</v>
      </c>
      <c r="I137" s="1">
        <f>IF(Data!I137&gt;0,4-Data!I137,"")</f>
        <v>0</v>
      </c>
      <c r="J137" s="1">
        <f>IF(Data!J137&gt;0,4-Data!J137,"")</f>
        <v>1</v>
      </c>
      <c r="K137" s="1">
        <f>IF(Data!K137&gt;0,Data!K137-4,"")</f>
        <v>0</v>
      </c>
      <c r="L137" s="1">
        <f>IF(Data!L137&gt;0,4-Data!L137,"")</f>
        <v>3</v>
      </c>
      <c r="M137" s="1">
        <f>IF(Data!M137&gt;0,Data!M137-4,"")</f>
        <v>3</v>
      </c>
      <c r="N137" s="1">
        <f>IF(Data!N137&gt;0,Data!N137-4,"")</f>
        <v>3</v>
      </c>
      <c r="O137" s="1">
        <f>IF(Data!O137&gt;0,Data!O137-4,"")</f>
        <v>0</v>
      </c>
      <c r="P137" s="1">
        <f>IF(Data!P137&gt;0,Data!P137-4,"")</f>
        <v>2</v>
      </c>
      <c r="Q137" s="1">
        <f>IF(Data!Q137&gt;0,4-Data!Q137,"")</f>
        <v>2</v>
      </c>
      <c r="R137" s="1">
        <f>IF(Data!R137&gt;0,4-Data!R137,"")</f>
        <v>0</v>
      </c>
      <c r="S137" s="1">
        <f>IF(Data!S137&gt;0,4-Data!S137,"")</f>
        <v>3</v>
      </c>
      <c r="T137" s="1">
        <f>IF(Data!T137&gt;0,Data!T137-4,"")</f>
        <v>3</v>
      </c>
      <c r="U137" s="1">
        <f>IF(Data!U137&gt;0,4-Data!U137,"")</f>
        <v>3</v>
      </c>
      <c r="V137" s="1">
        <f>IF(Data!V137&gt;0,Data!V137-4,"")</f>
        <v>3</v>
      </c>
      <c r="W137" s="1">
        <f>IF(Data!W137&gt;0,4-Data!W137,"")</f>
        <v>2</v>
      </c>
      <c r="X137" s="1">
        <f>IF(Data!X137&gt;0,4-Data!X137,"")</f>
        <v>2</v>
      </c>
      <c r="Y137" s="1">
        <f>IF(Data!Y137&gt;0,4-Data!Y137,"")</f>
        <v>3</v>
      </c>
      <c r="Z137" s="1">
        <f>IF(Data!Z137&gt;0,Data!Z137-4,"")</f>
        <v>1</v>
      </c>
      <c r="AC137" s="7">
        <f t="shared" si="12"/>
        <v>2.6666666666666665</v>
      </c>
      <c r="AD137" s="7">
        <f t="shared" si="13"/>
        <v>3</v>
      </c>
      <c r="AE137" s="7">
        <f t="shared" si="14"/>
        <v>2</v>
      </c>
      <c r="AF137" s="7">
        <f t="shared" si="15"/>
        <v>1.5</v>
      </c>
      <c r="AG137" s="7">
        <f t="shared" si="16"/>
        <v>1.25</v>
      </c>
      <c r="AH137" s="7">
        <f t="shared" si="17"/>
        <v>1</v>
      </c>
    </row>
    <row r="138" spans="1:34" x14ac:dyDescent="0.3">
      <c r="A138" s="1">
        <f>IF(Data!A138&gt;0,Data!A138-4,"")</f>
        <v>2</v>
      </c>
      <c r="B138" s="1">
        <f>IF(Data!B138&gt;0,Data!B138-4,"")</f>
        <v>3</v>
      </c>
      <c r="C138" s="1">
        <f>IF(Data!C138&gt;0,4-Data!C138,"")</f>
        <v>2</v>
      </c>
      <c r="D138" s="1">
        <f>IF(Data!D138&gt;0,4-Data!D138,"")</f>
        <v>3</v>
      </c>
      <c r="E138" s="1">
        <f>IF(Data!E138&gt;0,4-Data!E138,"")</f>
        <v>0</v>
      </c>
      <c r="F138" s="1">
        <f>IF(Data!F138&gt;0,Data!F138-4,"")</f>
        <v>2</v>
      </c>
      <c r="G138" s="1">
        <f>IF(Data!G138&gt;0,Data!G138-4,"")</f>
        <v>3</v>
      </c>
      <c r="H138" s="1">
        <f>IF(Data!H138&gt;0,Data!H138-4,"")</f>
        <v>3</v>
      </c>
      <c r="I138" s="1">
        <f>IF(Data!I138&gt;0,4-Data!I138,"")</f>
        <v>3</v>
      </c>
      <c r="J138" s="1">
        <f>IF(Data!J138&gt;0,4-Data!J138,"")</f>
        <v>1</v>
      </c>
      <c r="K138" s="1">
        <f>IF(Data!K138&gt;0,Data!K138-4,"")</f>
        <v>3</v>
      </c>
      <c r="L138" s="1">
        <f>IF(Data!L138&gt;0,4-Data!L138,"")</f>
        <v>3</v>
      </c>
      <c r="M138" s="1">
        <f>IF(Data!M138&gt;0,Data!M138-4,"")</f>
        <v>3</v>
      </c>
      <c r="N138" s="1">
        <f>IF(Data!N138&gt;0,Data!N138-4,"")</f>
        <v>1</v>
      </c>
      <c r="O138" s="1">
        <f>IF(Data!O138&gt;0,Data!O138-4,"")</f>
        <v>-1</v>
      </c>
      <c r="P138" s="1">
        <f>IF(Data!P138&gt;0,Data!P138-4,"")</f>
        <v>3</v>
      </c>
      <c r="Q138" s="1">
        <f>IF(Data!Q138&gt;0,4-Data!Q138,"")</f>
        <v>3</v>
      </c>
      <c r="R138" s="1">
        <f>IF(Data!R138&gt;0,4-Data!R138,"")</f>
        <v>0</v>
      </c>
      <c r="S138" s="1">
        <f>IF(Data!S138&gt;0,4-Data!S138,"")</f>
        <v>2</v>
      </c>
      <c r="T138" s="1">
        <f>IF(Data!T138&gt;0,Data!T138-4,"")</f>
        <v>3</v>
      </c>
      <c r="U138" s="1">
        <f>IF(Data!U138&gt;0,4-Data!U138,"")</f>
        <v>3</v>
      </c>
      <c r="V138" s="1">
        <f>IF(Data!V138&gt;0,Data!V138-4,"")</f>
        <v>3</v>
      </c>
      <c r="W138" s="1">
        <f>IF(Data!W138&gt;0,4-Data!W138,"")</f>
        <v>0</v>
      </c>
      <c r="X138" s="1">
        <f>IF(Data!X138&gt;0,4-Data!X138,"")</f>
        <v>0</v>
      </c>
      <c r="Y138" s="1">
        <f>IF(Data!Y138&gt;0,4-Data!Y138,"")</f>
        <v>3</v>
      </c>
      <c r="Z138" s="1">
        <f>IF(Data!Z138&gt;0,Data!Z138-4,"")</f>
        <v>2</v>
      </c>
      <c r="AC138" s="7">
        <f t="shared" si="12"/>
        <v>2</v>
      </c>
      <c r="AD138" s="7">
        <f t="shared" si="13"/>
        <v>3</v>
      </c>
      <c r="AE138" s="7">
        <f t="shared" si="14"/>
        <v>2.25</v>
      </c>
      <c r="AF138" s="7">
        <f t="shared" si="15"/>
        <v>2.75</v>
      </c>
      <c r="AG138" s="7">
        <f t="shared" si="16"/>
        <v>1.25</v>
      </c>
      <c r="AH138" s="7">
        <f t="shared" si="17"/>
        <v>1</v>
      </c>
    </row>
    <row r="139" spans="1:34" x14ac:dyDescent="0.3">
      <c r="A139" s="1">
        <f>IF(Data!A139&gt;0,Data!A139-4,"")</f>
        <v>0</v>
      </c>
      <c r="B139" s="1">
        <f>IF(Data!B139&gt;0,Data!B139-4,"")</f>
        <v>0</v>
      </c>
      <c r="C139" s="1">
        <f>IF(Data!C139&gt;0,4-Data!C139,"")</f>
        <v>1</v>
      </c>
      <c r="D139" s="1">
        <f>IF(Data!D139&gt;0,4-Data!D139,"")</f>
        <v>3</v>
      </c>
      <c r="E139" s="1">
        <f>IF(Data!E139&gt;0,4-Data!E139,"")</f>
        <v>2</v>
      </c>
      <c r="F139" s="1">
        <f>IF(Data!F139&gt;0,Data!F139-4,"")</f>
        <v>0</v>
      </c>
      <c r="G139" s="1">
        <f>IF(Data!G139&gt;0,Data!G139-4,"")</f>
        <v>0</v>
      </c>
      <c r="H139" s="1">
        <f>IF(Data!H139&gt;0,Data!H139-4,"")</f>
        <v>0</v>
      </c>
      <c r="I139" s="1">
        <f>IF(Data!I139&gt;0,4-Data!I139,"")</f>
        <v>3</v>
      </c>
      <c r="J139" s="1">
        <f>IF(Data!J139&gt;0,4-Data!J139,"")</f>
        <v>1</v>
      </c>
      <c r="K139" s="1">
        <f>IF(Data!K139&gt;0,Data!K139-4,"")</f>
        <v>1</v>
      </c>
      <c r="L139" s="1">
        <f>IF(Data!L139&gt;0,4-Data!L139,"")</f>
        <v>-2</v>
      </c>
      <c r="M139" s="1">
        <f>IF(Data!M139&gt;0,Data!M139-4,"")</f>
        <v>3</v>
      </c>
      <c r="N139" s="1">
        <f>IF(Data!N139&gt;0,Data!N139-4,"")</f>
        <v>-2</v>
      </c>
      <c r="O139" s="1">
        <f>IF(Data!O139&gt;0,Data!O139-4,"")</f>
        <v>2</v>
      </c>
      <c r="P139" s="1">
        <f>IF(Data!P139&gt;0,Data!P139-4,"")</f>
        <v>-2</v>
      </c>
      <c r="Q139" s="1">
        <f>IF(Data!Q139&gt;0,4-Data!Q139,"")</f>
        <v>3</v>
      </c>
      <c r="R139" s="1">
        <f>IF(Data!R139&gt;0,4-Data!R139,"")</f>
        <v>0</v>
      </c>
      <c r="S139" s="1">
        <f>IF(Data!S139&gt;0,4-Data!S139,"")</f>
        <v>3</v>
      </c>
      <c r="T139" s="1">
        <f>IF(Data!T139&gt;0,Data!T139-4,"")</f>
        <v>2</v>
      </c>
      <c r="U139" s="1">
        <f>IF(Data!U139&gt;0,4-Data!U139,"")</f>
        <v>3</v>
      </c>
      <c r="V139" s="1">
        <f>IF(Data!V139&gt;0,Data!V139-4,"")</f>
        <v>3</v>
      </c>
      <c r="W139" s="1">
        <f>IF(Data!W139&gt;0,4-Data!W139,"")</f>
        <v>0</v>
      </c>
      <c r="X139" s="1">
        <f>IF(Data!X139&gt;0,4-Data!X139,"")</f>
        <v>0</v>
      </c>
      <c r="Y139" s="1">
        <f>IF(Data!Y139&gt;0,4-Data!Y139,"")</f>
        <v>2</v>
      </c>
      <c r="Z139" s="1">
        <f>IF(Data!Z139&gt;0,Data!Z139-4,"")</f>
        <v>2</v>
      </c>
      <c r="AC139" s="7">
        <f t="shared" si="12"/>
        <v>-0.66666666666666663</v>
      </c>
      <c r="AD139" s="7">
        <f t="shared" si="13"/>
        <v>2.25</v>
      </c>
      <c r="AE139" s="7">
        <f t="shared" si="14"/>
        <v>2</v>
      </c>
      <c r="AF139" s="7">
        <f t="shared" si="15"/>
        <v>1.75</v>
      </c>
      <c r="AG139" s="7">
        <f t="shared" si="16"/>
        <v>0.5</v>
      </c>
      <c r="AH139" s="7">
        <f t="shared" si="17"/>
        <v>1.5</v>
      </c>
    </row>
    <row r="140" spans="1:34" x14ac:dyDescent="0.3">
      <c r="A140" s="1">
        <f>IF(Data!A140&gt;0,Data!A140-4,"")</f>
        <v>2</v>
      </c>
      <c r="B140" s="1">
        <f>IF(Data!B140&gt;0,Data!B140-4,"")</f>
        <v>3</v>
      </c>
      <c r="C140" s="1">
        <f>IF(Data!C140&gt;0,4-Data!C140,"")</f>
        <v>1</v>
      </c>
      <c r="D140" s="1">
        <f>IF(Data!D140&gt;0,4-Data!D140,"")</f>
        <v>2</v>
      </c>
      <c r="E140" s="1">
        <f>IF(Data!E140&gt;0,4-Data!E140,"")</f>
        <v>1</v>
      </c>
      <c r="F140" s="1">
        <f>IF(Data!F140&gt;0,Data!F140-4,"")</f>
        <v>2</v>
      </c>
      <c r="G140" s="1">
        <f>IF(Data!G140&gt;0,Data!G140-4,"")</f>
        <v>2</v>
      </c>
      <c r="H140" s="1">
        <f>IF(Data!H140&gt;0,Data!H140-4,"")</f>
        <v>0</v>
      </c>
      <c r="I140" s="1">
        <f>IF(Data!I140&gt;0,4-Data!I140,"")</f>
        <v>2</v>
      </c>
      <c r="J140" s="1">
        <f>IF(Data!J140&gt;0,4-Data!J140,"")</f>
        <v>1</v>
      </c>
      <c r="K140" s="1">
        <f>IF(Data!K140&gt;0,Data!K140-4,"")</f>
        <v>1</v>
      </c>
      <c r="L140" s="1">
        <f>IF(Data!L140&gt;0,4-Data!L140,"")</f>
        <v>2</v>
      </c>
      <c r="M140" s="1">
        <f>IF(Data!M140&gt;0,Data!M140-4,"")</f>
        <v>3</v>
      </c>
      <c r="N140" s="1">
        <f>IF(Data!N140&gt;0,Data!N140-4,"")</f>
        <v>2</v>
      </c>
      <c r="O140" s="1">
        <f>IF(Data!O140&gt;0,Data!O140-4,"")</f>
        <v>1</v>
      </c>
      <c r="P140" s="1">
        <f>IF(Data!P140&gt;0,Data!P140-4,"")</f>
        <v>1</v>
      </c>
      <c r="Q140" s="1">
        <f>IF(Data!Q140&gt;0,4-Data!Q140,"")</f>
        <v>2</v>
      </c>
      <c r="R140" s="1">
        <f>IF(Data!R140&gt;0,4-Data!R140,"")</f>
        <v>0</v>
      </c>
      <c r="S140" s="1">
        <f>IF(Data!S140&gt;0,4-Data!S140,"")</f>
        <v>1</v>
      </c>
      <c r="T140" s="1">
        <f>IF(Data!T140&gt;0,Data!T140-4,"")</f>
        <v>1</v>
      </c>
      <c r="U140" s="1">
        <f>IF(Data!U140&gt;0,4-Data!U140,"")</f>
        <v>2</v>
      </c>
      <c r="V140" s="1">
        <f>IF(Data!V140&gt;0,Data!V140-4,"")</f>
        <v>1</v>
      </c>
      <c r="W140" s="1">
        <f>IF(Data!W140&gt;0,4-Data!W140,"")</f>
        <v>2</v>
      </c>
      <c r="X140" s="1">
        <f>IF(Data!X140&gt;0,4-Data!X140,"")</f>
        <v>2</v>
      </c>
      <c r="Y140" s="1">
        <f>IF(Data!Y140&gt;0,4-Data!Y140,"")</f>
        <v>2</v>
      </c>
      <c r="Z140" s="1">
        <f>IF(Data!Z140&gt;0,Data!Z140-4,"")</f>
        <v>0</v>
      </c>
      <c r="AC140" s="7">
        <f t="shared" si="12"/>
        <v>1.8333333333333333</v>
      </c>
      <c r="AD140" s="7">
        <f t="shared" si="13"/>
        <v>2.5</v>
      </c>
      <c r="AE140" s="7">
        <f t="shared" si="14"/>
        <v>1.5</v>
      </c>
      <c r="AF140" s="7">
        <f t="shared" si="15"/>
        <v>1</v>
      </c>
      <c r="AG140" s="7">
        <f t="shared" si="16"/>
        <v>1.25</v>
      </c>
      <c r="AH140" s="7">
        <f t="shared" si="17"/>
        <v>0.75</v>
      </c>
    </row>
    <row r="141" spans="1:34" x14ac:dyDescent="0.3">
      <c r="A141" s="1">
        <f>IF(Data!A141&gt;0,Data!A141-4,"")</f>
        <v>-2</v>
      </c>
      <c r="B141" s="1">
        <f>IF(Data!B141&gt;0,Data!B141-4,"")</f>
        <v>-1</v>
      </c>
      <c r="C141" s="1">
        <f>IF(Data!C141&gt;0,4-Data!C141,"")</f>
        <v>-2</v>
      </c>
      <c r="D141" s="1">
        <f>IF(Data!D141&gt;0,4-Data!D141,"")</f>
        <v>-3</v>
      </c>
      <c r="E141" s="1">
        <f>IF(Data!E141&gt;0,4-Data!E141,"")</f>
        <v>0</v>
      </c>
      <c r="F141" s="1">
        <f>IF(Data!F141&gt;0,Data!F141-4,"")</f>
        <v>-2</v>
      </c>
      <c r="G141" s="1">
        <f>IF(Data!G141&gt;0,Data!G141-4,"")</f>
        <v>-2</v>
      </c>
      <c r="H141" s="1">
        <f>IF(Data!H141&gt;0,Data!H141-4,"")</f>
        <v>-3</v>
      </c>
      <c r="I141" s="1">
        <f>IF(Data!I141&gt;0,4-Data!I141,"")</f>
        <v>1</v>
      </c>
      <c r="J141" s="1">
        <f>IF(Data!J141&gt;0,4-Data!J141,"")</f>
        <v>2</v>
      </c>
      <c r="K141" s="1">
        <f>IF(Data!K141&gt;0,Data!K141-4,"")</f>
        <v>-2</v>
      </c>
      <c r="L141" s="1">
        <f>IF(Data!L141&gt;0,4-Data!L141,"")</f>
        <v>0</v>
      </c>
      <c r="M141" s="1">
        <f>IF(Data!M141&gt;0,Data!M141-4,"")</f>
        <v>-3</v>
      </c>
      <c r="N141" s="1">
        <f>IF(Data!N141&gt;0,Data!N141-4,"")</f>
        <v>-2</v>
      </c>
      <c r="O141" s="1">
        <f>IF(Data!O141&gt;0,Data!O141-4,"")</f>
        <v>0</v>
      </c>
      <c r="P141" s="1">
        <f>IF(Data!P141&gt;0,Data!P141-4,"")</f>
        <v>-1</v>
      </c>
      <c r="Q141" s="1">
        <f>IF(Data!Q141&gt;0,4-Data!Q141,"")</f>
        <v>1</v>
      </c>
      <c r="R141" s="1">
        <f>IF(Data!R141&gt;0,4-Data!R141,"")</f>
        <v>0</v>
      </c>
      <c r="S141" s="1">
        <f>IF(Data!S141&gt;0,4-Data!S141,"")</f>
        <v>-2</v>
      </c>
      <c r="T141" s="1">
        <f>IF(Data!T141&gt;0,Data!T141-4,"")</f>
        <v>2</v>
      </c>
      <c r="U141" s="1">
        <f>IF(Data!U141&gt;0,4-Data!U141,"")</f>
        <v>-3</v>
      </c>
      <c r="V141" s="1">
        <f>IF(Data!V141&gt;0,Data!V141-4,"")</f>
        <v>1</v>
      </c>
      <c r="W141" s="1">
        <f>IF(Data!W141&gt;0,4-Data!W141,"")</f>
        <v>-2</v>
      </c>
      <c r="X141" s="1">
        <f>IF(Data!X141&gt;0,4-Data!X141,"")</f>
        <v>-2</v>
      </c>
      <c r="Y141" s="1">
        <f>IF(Data!Y141&gt;0,4-Data!Y141,"")</f>
        <v>-2</v>
      </c>
      <c r="Z141" s="1">
        <f>IF(Data!Z141&gt;0,Data!Z141-4,"")</f>
        <v>2</v>
      </c>
      <c r="AC141" s="7">
        <f t="shared" si="12"/>
        <v>-1.5</v>
      </c>
      <c r="AD141" s="7">
        <f t="shared" si="13"/>
        <v>-2.5</v>
      </c>
      <c r="AE141" s="7">
        <f t="shared" si="14"/>
        <v>0.5</v>
      </c>
      <c r="AF141" s="7">
        <f t="shared" si="15"/>
        <v>-1.5</v>
      </c>
      <c r="AG141" s="7">
        <f t="shared" si="16"/>
        <v>-1</v>
      </c>
      <c r="AH141" s="7">
        <f t="shared" si="17"/>
        <v>0.5</v>
      </c>
    </row>
    <row r="142" spans="1:34" x14ac:dyDescent="0.3">
      <c r="A142" s="1">
        <f>IF(Data!A142&gt;0,Data!A142-4,"")</f>
        <v>2</v>
      </c>
      <c r="B142" s="1">
        <f>IF(Data!B142&gt;0,Data!B142-4,"")</f>
        <v>2</v>
      </c>
      <c r="C142" s="1">
        <f>IF(Data!C142&gt;0,4-Data!C142,"")</f>
        <v>0</v>
      </c>
      <c r="D142" s="1">
        <f>IF(Data!D142&gt;0,4-Data!D142,"")</f>
        <v>-2</v>
      </c>
      <c r="E142" s="1">
        <f>IF(Data!E142&gt;0,4-Data!E142,"")</f>
        <v>-2</v>
      </c>
      <c r="F142" s="1">
        <f>IF(Data!F142&gt;0,Data!F142-4,"")</f>
        <v>1</v>
      </c>
      <c r="G142" s="1">
        <f>IF(Data!G142&gt;0,Data!G142-4,"")</f>
        <v>1</v>
      </c>
      <c r="H142" s="1">
        <f>IF(Data!H142&gt;0,Data!H142-4,"")</f>
        <v>2</v>
      </c>
      <c r="I142" s="1">
        <f>IF(Data!I142&gt;0,4-Data!I142,"")</f>
        <v>2</v>
      </c>
      <c r="J142" s="1">
        <f>IF(Data!J142&gt;0,4-Data!J142,"")</f>
        <v>0</v>
      </c>
      <c r="K142" s="1">
        <f>IF(Data!K142&gt;0,Data!K142-4,"")</f>
        <v>0</v>
      </c>
      <c r="L142" s="1">
        <f>IF(Data!L142&gt;0,4-Data!L142,"")</f>
        <v>2</v>
      </c>
      <c r="M142" s="1">
        <f>IF(Data!M142&gt;0,Data!M142-4,"")</f>
        <v>2</v>
      </c>
      <c r="N142" s="1">
        <f>IF(Data!N142&gt;0,Data!N142-4,"")</f>
        <v>2</v>
      </c>
      <c r="O142" s="1">
        <f>IF(Data!O142&gt;0,Data!O142-4,"")</f>
        <v>1</v>
      </c>
      <c r="P142" s="1">
        <f>IF(Data!P142&gt;0,Data!P142-4,"")</f>
        <v>2</v>
      </c>
      <c r="Q142" s="1">
        <f>IF(Data!Q142&gt;0,4-Data!Q142,"")</f>
        <v>-2</v>
      </c>
      <c r="R142" s="1">
        <f>IF(Data!R142&gt;0,4-Data!R142,"")</f>
        <v>3</v>
      </c>
      <c r="S142" s="1">
        <f>IF(Data!S142&gt;0,4-Data!S142,"")</f>
        <v>1</v>
      </c>
      <c r="T142" s="1">
        <f>IF(Data!T142&gt;0,Data!T142-4,"")</f>
        <v>2</v>
      </c>
      <c r="U142" s="1">
        <f>IF(Data!U142&gt;0,4-Data!U142,"")</f>
        <v>3</v>
      </c>
      <c r="V142" s="1">
        <f>IF(Data!V142&gt;0,Data!V142-4,"")</f>
        <v>1</v>
      </c>
      <c r="W142" s="1">
        <f>IF(Data!W142&gt;0,4-Data!W142,"")</f>
        <v>1</v>
      </c>
      <c r="X142" s="1">
        <f>IF(Data!X142&gt;0,4-Data!X142,"")</f>
        <v>2</v>
      </c>
      <c r="Y142" s="1">
        <f>IF(Data!Y142&gt;0,4-Data!Y142,"")</f>
        <v>2</v>
      </c>
      <c r="Z142" s="1">
        <f>IF(Data!Z142&gt;0,Data!Z142-4,"")</f>
        <v>0</v>
      </c>
      <c r="AC142" s="7">
        <f t="shared" si="12"/>
        <v>2</v>
      </c>
      <c r="AD142" s="7">
        <f t="shared" si="13"/>
        <v>1.25</v>
      </c>
      <c r="AE142" s="7">
        <f t="shared" si="14"/>
        <v>1.5</v>
      </c>
      <c r="AF142" s="7">
        <f t="shared" si="15"/>
        <v>0.25</v>
      </c>
      <c r="AG142" s="7">
        <f t="shared" si="16"/>
        <v>0.75</v>
      </c>
      <c r="AH142" s="7">
        <f t="shared" si="17"/>
        <v>0.25</v>
      </c>
    </row>
    <row r="143" spans="1:34" x14ac:dyDescent="0.3">
      <c r="A143" s="1">
        <f>IF(Data!A143&gt;0,Data!A143-4,"")</f>
        <v>-1</v>
      </c>
      <c r="B143" s="1">
        <f>IF(Data!B143&gt;0,Data!B143-4,"")</f>
        <v>3</v>
      </c>
      <c r="C143" s="1">
        <f>IF(Data!C143&gt;0,4-Data!C143,"")</f>
        <v>0</v>
      </c>
      <c r="D143" s="1">
        <f>IF(Data!D143&gt;0,4-Data!D143,"")</f>
        <v>3</v>
      </c>
      <c r="E143" s="1">
        <f>IF(Data!E143&gt;0,4-Data!E143,"")</f>
        <v>1</v>
      </c>
      <c r="F143" s="1">
        <f>IF(Data!F143&gt;0,Data!F143-4,"")</f>
        <v>0</v>
      </c>
      <c r="G143" s="1">
        <f>IF(Data!G143&gt;0,Data!G143-4,"")</f>
        <v>0</v>
      </c>
      <c r="H143" s="1">
        <f>IF(Data!H143&gt;0,Data!H143-4,"")</f>
        <v>3</v>
      </c>
      <c r="I143" s="1">
        <f>IF(Data!I143&gt;0,4-Data!I143,"")</f>
        <v>0</v>
      </c>
      <c r="J143" s="1">
        <f>IF(Data!J143&gt;0,4-Data!J143,"")</f>
        <v>0</v>
      </c>
      <c r="K143" s="1">
        <f>IF(Data!K143&gt;0,Data!K143-4,"")</f>
        <v>0</v>
      </c>
      <c r="L143" s="1">
        <f>IF(Data!L143&gt;0,4-Data!L143,"")</f>
        <v>0</v>
      </c>
      <c r="M143" s="1">
        <f>IF(Data!M143&gt;0,Data!M143-4,"")</f>
        <v>3</v>
      </c>
      <c r="N143" s="1">
        <f>IF(Data!N143&gt;0,Data!N143-4,"")</f>
        <v>2</v>
      </c>
      <c r="O143" s="1">
        <f>IF(Data!O143&gt;0,Data!O143-4,"")</f>
        <v>0</v>
      </c>
      <c r="P143" s="1">
        <f>IF(Data!P143&gt;0,Data!P143-4,"")</f>
        <v>0</v>
      </c>
      <c r="Q143" s="1">
        <f>IF(Data!Q143&gt;0,4-Data!Q143,"")</f>
        <v>-2</v>
      </c>
      <c r="R143" s="1">
        <f>IF(Data!R143&gt;0,4-Data!R143,"")</f>
        <v>-3</v>
      </c>
      <c r="S143" s="1">
        <f>IF(Data!S143&gt;0,4-Data!S143,"")</f>
        <v>0</v>
      </c>
      <c r="T143" s="1">
        <f>IF(Data!T143&gt;0,Data!T143-4,"")</f>
        <v>1</v>
      </c>
      <c r="U143" s="1">
        <f>IF(Data!U143&gt;0,4-Data!U143,"")</f>
        <v>3</v>
      </c>
      <c r="V143" s="1">
        <f>IF(Data!V143&gt;0,Data!V143-4,"")</f>
        <v>2</v>
      </c>
      <c r="W143" s="1">
        <f>IF(Data!W143&gt;0,4-Data!W143,"")</f>
        <v>-1</v>
      </c>
      <c r="X143" s="1">
        <f>IF(Data!X143&gt;0,4-Data!X143,"")</f>
        <v>0</v>
      </c>
      <c r="Y143" s="1">
        <f>IF(Data!Y143&gt;0,4-Data!Y143,"")</f>
        <v>0</v>
      </c>
      <c r="Z143" s="1">
        <f>IF(Data!Z143&gt;0,Data!Z143-4,"")</f>
        <v>-1</v>
      </c>
      <c r="AC143" s="7">
        <f t="shared" si="12"/>
        <v>0.16666666666666666</v>
      </c>
      <c r="AD143" s="7">
        <f t="shared" si="13"/>
        <v>3</v>
      </c>
      <c r="AE143" s="7">
        <f t="shared" si="14"/>
        <v>0.5</v>
      </c>
      <c r="AF143" s="7">
        <f t="shared" si="15"/>
        <v>0.25</v>
      </c>
      <c r="AG143" s="7">
        <f t="shared" si="16"/>
        <v>-0.5</v>
      </c>
      <c r="AH143" s="7">
        <f t="shared" si="17"/>
        <v>-0.25</v>
      </c>
    </row>
    <row r="144" spans="1:34" x14ac:dyDescent="0.3">
      <c r="A144" s="1">
        <f>IF(Data!A144&gt;0,Data!A144-4,"")</f>
        <v>3</v>
      </c>
      <c r="B144" s="1">
        <f>IF(Data!B144&gt;0,Data!B144-4,"")</f>
        <v>3</v>
      </c>
      <c r="C144" s="1">
        <f>IF(Data!C144&gt;0,4-Data!C144,"")</f>
        <v>3</v>
      </c>
      <c r="D144" s="1">
        <f>IF(Data!D144&gt;0,4-Data!D144,"")</f>
        <v>2</v>
      </c>
      <c r="E144" s="1">
        <f>IF(Data!E144&gt;0,4-Data!E144,"")</f>
        <v>3</v>
      </c>
      <c r="F144" s="1">
        <f>IF(Data!F144&gt;0,Data!F144-4,"")</f>
        <v>2</v>
      </c>
      <c r="G144" s="1">
        <f>IF(Data!G144&gt;0,Data!G144-4,"")</f>
        <v>2</v>
      </c>
      <c r="H144" s="1">
        <f>IF(Data!H144&gt;0,Data!H144-4,"")</f>
        <v>0</v>
      </c>
      <c r="I144" s="1">
        <f>IF(Data!I144&gt;0,4-Data!I144,"")</f>
        <v>2</v>
      </c>
      <c r="J144" s="1">
        <f>IF(Data!J144&gt;0,4-Data!J144,"")</f>
        <v>2</v>
      </c>
      <c r="K144" s="1">
        <f>IF(Data!K144&gt;0,Data!K144-4,"")</f>
        <v>2</v>
      </c>
      <c r="L144" s="1">
        <f>IF(Data!L144&gt;0,4-Data!L144,"")</f>
        <v>2</v>
      </c>
      <c r="M144" s="1">
        <f>IF(Data!M144&gt;0,Data!M144-4,"")</f>
        <v>2</v>
      </c>
      <c r="N144" s="1">
        <f>IF(Data!N144&gt;0,Data!N144-4,"")</f>
        <v>2</v>
      </c>
      <c r="O144" s="1">
        <f>IF(Data!O144&gt;0,Data!O144-4,"")</f>
        <v>2</v>
      </c>
      <c r="P144" s="1">
        <f>IF(Data!P144&gt;0,Data!P144-4,"")</f>
        <v>2</v>
      </c>
      <c r="Q144" s="1">
        <f>IF(Data!Q144&gt;0,4-Data!Q144,"")</f>
        <v>3</v>
      </c>
      <c r="R144" s="1">
        <f>IF(Data!R144&gt;0,4-Data!R144,"")</f>
        <v>3</v>
      </c>
      <c r="S144" s="1">
        <f>IF(Data!S144&gt;0,4-Data!S144,"")</f>
        <v>2</v>
      </c>
      <c r="T144" s="1">
        <f>IF(Data!T144&gt;0,Data!T144-4,"")</f>
        <v>2</v>
      </c>
      <c r="U144" s="1">
        <f>IF(Data!U144&gt;0,4-Data!U144,"")</f>
        <v>2</v>
      </c>
      <c r="V144" s="1">
        <f>IF(Data!V144&gt;0,Data!V144-4,"")</f>
        <v>3</v>
      </c>
      <c r="W144" s="1">
        <f>IF(Data!W144&gt;0,4-Data!W144,"")</f>
        <v>3</v>
      </c>
      <c r="X144" s="1">
        <f>IF(Data!X144&gt;0,4-Data!X144,"")</f>
        <v>3</v>
      </c>
      <c r="Y144" s="1">
        <f>IF(Data!Y144&gt;0,4-Data!Y144,"")</f>
        <v>3</v>
      </c>
      <c r="Z144" s="1">
        <f>IF(Data!Z144&gt;0,Data!Z144-4,"")</f>
        <v>0</v>
      </c>
      <c r="AC144" s="7">
        <f t="shared" si="12"/>
        <v>2.5</v>
      </c>
      <c r="AD144" s="7">
        <f t="shared" si="13"/>
        <v>2.25</v>
      </c>
      <c r="AE144" s="7">
        <f t="shared" si="14"/>
        <v>2.5</v>
      </c>
      <c r="AF144" s="7">
        <f t="shared" si="15"/>
        <v>1.75</v>
      </c>
      <c r="AG144" s="7">
        <f t="shared" si="16"/>
        <v>2.5</v>
      </c>
      <c r="AH144" s="7">
        <f t="shared" si="17"/>
        <v>1.75</v>
      </c>
    </row>
    <row r="145" spans="1:34" x14ac:dyDescent="0.3">
      <c r="A145" s="1">
        <f>IF(Data!A145&gt;0,Data!A145-4,"")</f>
        <v>3</v>
      </c>
      <c r="B145" s="1">
        <f>IF(Data!B145&gt;0,Data!B145-4,"")</f>
        <v>3</v>
      </c>
      <c r="C145" s="1">
        <f>IF(Data!C145&gt;0,4-Data!C145,"")</f>
        <v>3</v>
      </c>
      <c r="D145" s="1">
        <f>IF(Data!D145&gt;0,4-Data!D145,"")</f>
        <v>3</v>
      </c>
      <c r="E145" s="1">
        <f>IF(Data!E145&gt;0,4-Data!E145,"")</f>
        <v>3</v>
      </c>
      <c r="F145" s="1">
        <f>IF(Data!F145&gt;0,Data!F145-4,"")</f>
        <v>2</v>
      </c>
      <c r="G145" s="1">
        <f>IF(Data!G145&gt;0,Data!G145-4,"")</f>
        <v>2</v>
      </c>
      <c r="H145" s="1">
        <f>IF(Data!H145&gt;0,Data!H145-4,"")</f>
        <v>0</v>
      </c>
      <c r="I145" s="1">
        <f>IF(Data!I145&gt;0,4-Data!I145,"")</f>
        <v>3</v>
      </c>
      <c r="J145" s="1">
        <f>IF(Data!J145&gt;0,4-Data!J145,"")</f>
        <v>-1</v>
      </c>
      <c r="K145" s="1">
        <f>IF(Data!K145&gt;0,Data!K145-4,"")</f>
        <v>2</v>
      </c>
      <c r="L145" s="1">
        <f>IF(Data!L145&gt;0,4-Data!L145,"")</f>
        <v>2</v>
      </c>
      <c r="M145" s="1">
        <f>IF(Data!M145&gt;0,Data!M145-4,"")</f>
        <v>2</v>
      </c>
      <c r="N145" s="1">
        <f>IF(Data!N145&gt;0,Data!N145-4,"")</f>
        <v>2</v>
      </c>
      <c r="O145" s="1">
        <f>IF(Data!O145&gt;0,Data!O145-4,"")</f>
        <v>1</v>
      </c>
      <c r="P145" s="1">
        <f>IF(Data!P145&gt;0,Data!P145-4,"")</f>
        <v>3</v>
      </c>
      <c r="Q145" s="1">
        <f>IF(Data!Q145&gt;0,4-Data!Q145,"")</f>
        <v>3</v>
      </c>
      <c r="R145" s="1">
        <f>IF(Data!R145&gt;0,4-Data!R145,"")</f>
        <v>2</v>
      </c>
      <c r="S145" s="1">
        <f>IF(Data!S145&gt;0,4-Data!S145,"")</f>
        <v>2</v>
      </c>
      <c r="T145" s="1">
        <f>IF(Data!T145&gt;0,Data!T145-4,"")</f>
        <v>2</v>
      </c>
      <c r="U145" s="1">
        <f>IF(Data!U145&gt;0,4-Data!U145,"")</f>
        <v>3</v>
      </c>
      <c r="V145" s="1">
        <f>IF(Data!V145&gt;0,Data!V145-4,"")</f>
        <v>2</v>
      </c>
      <c r="W145" s="1">
        <f>IF(Data!W145&gt;0,4-Data!W145,"")</f>
        <v>3</v>
      </c>
      <c r="X145" s="1">
        <f>IF(Data!X145&gt;0,4-Data!X145,"")</f>
        <v>3</v>
      </c>
      <c r="Y145" s="1">
        <f>IF(Data!Y145&gt;0,4-Data!Y145,"")</f>
        <v>3</v>
      </c>
      <c r="Z145" s="1">
        <f>IF(Data!Z145&gt;0,Data!Z145-4,"")</f>
        <v>-1</v>
      </c>
      <c r="AC145" s="7">
        <f t="shared" si="12"/>
        <v>2.6666666666666665</v>
      </c>
      <c r="AD145" s="7">
        <f t="shared" si="13"/>
        <v>2.75</v>
      </c>
      <c r="AE145" s="7">
        <f t="shared" si="14"/>
        <v>2.5</v>
      </c>
      <c r="AF145" s="7">
        <f t="shared" si="15"/>
        <v>1.75</v>
      </c>
      <c r="AG145" s="7">
        <f t="shared" si="16"/>
        <v>2.25</v>
      </c>
      <c r="AH145" s="7">
        <f t="shared" si="17"/>
        <v>0.5</v>
      </c>
    </row>
    <row r="146" spans="1:34" x14ac:dyDescent="0.3">
      <c r="A146" s="1">
        <f>IF(Data!A146&gt;0,Data!A146-4,"")</f>
        <v>2</v>
      </c>
      <c r="B146" s="1">
        <f>IF(Data!B146&gt;0,Data!B146-4,"")</f>
        <v>2</v>
      </c>
      <c r="C146" s="1">
        <f>IF(Data!C146&gt;0,4-Data!C146,"")</f>
        <v>2</v>
      </c>
      <c r="D146" s="1">
        <f>IF(Data!D146&gt;0,4-Data!D146,"")</f>
        <v>3</v>
      </c>
      <c r="E146" s="1">
        <f>IF(Data!E146&gt;0,4-Data!E146,"")</f>
        <v>2</v>
      </c>
      <c r="F146" s="1">
        <f>IF(Data!F146&gt;0,Data!F146-4,"")</f>
        <v>1</v>
      </c>
      <c r="G146" s="1">
        <f>IF(Data!G146&gt;0,Data!G146-4,"")</f>
        <v>3</v>
      </c>
      <c r="H146" s="1">
        <f>IF(Data!H146&gt;0,Data!H146-4,"")</f>
        <v>-1</v>
      </c>
      <c r="I146" s="1">
        <f>IF(Data!I146&gt;0,4-Data!I146,"")</f>
        <v>2</v>
      </c>
      <c r="J146" s="1">
        <f>IF(Data!J146&gt;0,4-Data!J146,"")</f>
        <v>2</v>
      </c>
      <c r="K146" s="1">
        <f>IF(Data!K146&gt;0,Data!K146-4,"")</f>
        <v>1</v>
      </c>
      <c r="L146" s="1">
        <f>IF(Data!L146&gt;0,4-Data!L146,"")</f>
        <v>2</v>
      </c>
      <c r="M146" s="1">
        <f>IF(Data!M146&gt;0,Data!M146-4,"")</f>
        <v>1</v>
      </c>
      <c r="N146" s="1">
        <f>IF(Data!N146&gt;0,Data!N146-4,"")</f>
        <v>2</v>
      </c>
      <c r="O146" s="1">
        <f>IF(Data!O146&gt;0,Data!O146-4,"")</f>
        <v>2</v>
      </c>
      <c r="P146" s="1">
        <f>IF(Data!P146&gt;0,Data!P146-4,"")</f>
        <v>1</v>
      </c>
      <c r="Q146" s="1">
        <f>IF(Data!Q146&gt;0,4-Data!Q146,"")</f>
        <v>2</v>
      </c>
      <c r="R146" s="1">
        <f>IF(Data!R146&gt;0,4-Data!R146,"")</f>
        <v>1</v>
      </c>
      <c r="S146" s="1">
        <f>IF(Data!S146&gt;0,4-Data!S146,"")</f>
        <v>3</v>
      </c>
      <c r="T146" s="1">
        <f>IF(Data!T146&gt;0,Data!T146-4,"")</f>
        <v>2</v>
      </c>
      <c r="U146" s="1">
        <f>IF(Data!U146&gt;0,4-Data!U146,"")</f>
        <v>1</v>
      </c>
      <c r="V146" s="1">
        <f>IF(Data!V146&gt;0,Data!V146-4,"")</f>
        <v>2</v>
      </c>
      <c r="W146" s="1">
        <f>IF(Data!W146&gt;0,4-Data!W146,"")</f>
        <v>2</v>
      </c>
      <c r="X146" s="1">
        <f>IF(Data!X146&gt;0,4-Data!X146,"")</f>
        <v>2</v>
      </c>
      <c r="Y146" s="1">
        <f>IF(Data!Y146&gt;0,4-Data!Y146,"")</f>
        <v>2</v>
      </c>
      <c r="Z146" s="1">
        <f>IF(Data!Z146&gt;0,Data!Z146-4,"")</f>
        <v>2</v>
      </c>
      <c r="AC146" s="7">
        <f t="shared" si="12"/>
        <v>1.8333333333333333</v>
      </c>
      <c r="AD146" s="7">
        <f t="shared" si="13"/>
        <v>1.75</v>
      </c>
      <c r="AE146" s="7">
        <f t="shared" si="14"/>
        <v>2</v>
      </c>
      <c r="AF146" s="7">
        <f t="shared" si="15"/>
        <v>1.25</v>
      </c>
      <c r="AG146" s="7">
        <f t="shared" si="16"/>
        <v>1.75</v>
      </c>
      <c r="AH146" s="7">
        <f t="shared" si="17"/>
        <v>2</v>
      </c>
    </row>
    <row r="147" spans="1:34" x14ac:dyDescent="0.3">
      <c r="A147" s="1">
        <f>IF(Data!A147&gt;0,Data!A147-4,"")</f>
        <v>1</v>
      </c>
      <c r="B147" s="1">
        <f>IF(Data!B147&gt;0,Data!B147-4,"")</f>
        <v>-2</v>
      </c>
      <c r="C147" s="1">
        <f>IF(Data!C147&gt;0,4-Data!C147,"")</f>
        <v>1</v>
      </c>
      <c r="D147" s="1">
        <f>IF(Data!D147&gt;0,4-Data!D147,"")</f>
        <v>-1</v>
      </c>
      <c r="E147" s="1">
        <f>IF(Data!E147&gt;0,4-Data!E147,"")</f>
        <v>-1</v>
      </c>
      <c r="F147" s="1">
        <f>IF(Data!F147&gt;0,Data!F147-4,"")</f>
        <v>-2</v>
      </c>
      <c r="G147" s="1">
        <f>IF(Data!G147&gt;0,Data!G147-4,"")</f>
        <v>-2</v>
      </c>
      <c r="H147" s="1">
        <f>IF(Data!H147&gt;0,Data!H147-4,"")</f>
        <v>-2</v>
      </c>
      <c r="I147" s="1">
        <f>IF(Data!I147&gt;0,4-Data!I147,"")</f>
        <v>0</v>
      </c>
      <c r="J147" s="1">
        <f>IF(Data!J147&gt;0,4-Data!J147,"")</f>
        <v>0</v>
      </c>
      <c r="K147" s="1">
        <f>IF(Data!K147&gt;0,Data!K147-4,"")</f>
        <v>-1</v>
      </c>
      <c r="L147" s="1">
        <f>IF(Data!L147&gt;0,4-Data!L147,"")</f>
        <v>-1</v>
      </c>
      <c r="M147" s="1">
        <f>IF(Data!M147&gt;0,Data!M147-4,"")</f>
        <v>-1</v>
      </c>
      <c r="N147" s="1">
        <f>IF(Data!N147&gt;0,Data!N147-4,"")</f>
        <v>-2</v>
      </c>
      <c r="O147" s="1">
        <f>IF(Data!O147&gt;0,Data!O147-4,"")</f>
        <v>-2</v>
      </c>
      <c r="P147" s="1">
        <f>IF(Data!P147&gt;0,Data!P147-4,"")</f>
        <v>-2</v>
      </c>
      <c r="Q147" s="1">
        <f>IF(Data!Q147&gt;0,4-Data!Q147,"")</f>
        <v>0</v>
      </c>
      <c r="R147" s="1">
        <f>IF(Data!R147&gt;0,4-Data!R147,"")</f>
        <v>2</v>
      </c>
      <c r="S147" s="1">
        <f>IF(Data!S147&gt;0,4-Data!S147,"")</f>
        <v>-1</v>
      </c>
      <c r="T147" s="1">
        <f>IF(Data!T147&gt;0,Data!T147-4,"")</f>
        <v>-2</v>
      </c>
      <c r="U147" s="1">
        <f>IF(Data!U147&gt;0,4-Data!U147,"")</f>
        <v>-1</v>
      </c>
      <c r="V147" s="1">
        <f>IF(Data!V147&gt;0,Data!V147-4,"")</f>
        <v>-2</v>
      </c>
      <c r="W147" s="1">
        <f>IF(Data!W147&gt;0,4-Data!W147,"")</f>
        <v>-1</v>
      </c>
      <c r="X147" s="1">
        <f>IF(Data!X147&gt;0,4-Data!X147,"")</f>
        <v>-1</v>
      </c>
      <c r="Y147" s="1">
        <f>IF(Data!Y147&gt;0,4-Data!Y147,"")</f>
        <v>-1</v>
      </c>
      <c r="Z147" s="1">
        <f>IF(Data!Z147&gt;0,Data!Z147-4,"")</f>
        <v>0</v>
      </c>
      <c r="AC147" s="7">
        <f t="shared" si="12"/>
        <v>-1</v>
      </c>
      <c r="AD147" s="7">
        <f t="shared" si="13"/>
        <v>-1.25</v>
      </c>
      <c r="AE147" s="7">
        <f t="shared" si="14"/>
        <v>-1.25</v>
      </c>
      <c r="AF147" s="7">
        <f t="shared" si="15"/>
        <v>-1</v>
      </c>
      <c r="AG147" s="7">
        <f t="shared" si="16"/>
        <v>-0.75</v>
      </c>
      <c r="AH147" s="7">
        <f t="shared" si="17"/>
        <v>-0.25</v>
      </c>
    </row>
    <row r="148" spans="1:34" x14ac:dyDescent="0.3">
      <c r="A148" s="1">
        <f>IF(Data!A148&gt;0,Data!A148-4,"")</f>
        <v>-2</v>
      </c>
      <c r="B148" s="1">
        <f>IF(Data!B148&gt;0,Data!B148-4,"")</f>
        <v>0</v>
      </c>
      <c r="C148" s="1">
        <f>IF(Data!C148&gt;0,4-Data!C148,"")</f>
        <v>0</v>
      </c>
      <c r="D148" s="1">
        <f>IF(Data!D148&gt;0,4-Data!D148,"")</f>
        <v>-1</v>
      </c>
      <c r="E148" s="1">
        <f>IF(Data!E148&gt;0,4-Data!E148,"")</f>
        <v>1</v>
      </c>
      <c r="F148" s="1">
        <f>IF(Data!F148&gt;0,Data!F148-4,"")</f>
        <v>0</v>
      </c>
      <c r="G148" s="1">
        <f>IF(Data!G148&gt;0,Data!G148-4,"")</f>
        <v>0</v>
      </c>
      <c r="H148" s="1">
        <f>IF(Data!H148&gt;0,Data!H148-4,"")</f>
        <v>-1</v>
      </c>
      <c r="I148" s="1">
        <f>IF(Data!I148&gt;0,4-Data!I148,"")</f>
        <v>1</v>
      </c>
      <c r="J148" s="1">
        <f>IF(Data!J148&gt;0,4-Data!J148,"")</f>
        <v>1</v>
      </c>
      <c r="K148" s="1">
        <f>IF(Data!K148&gt;0,Data!K148-4,"")</f>
        <v>-1</v>
      </c>
      <c r="L148" s="1">
        <f>IF(Data!L148&gt;0,4-Data!L148,"")</f>
        <v>0</v>
      </c>
      <c r="M148" s="1">
        <f>IF(Data!M148&gt;0,Data!M148-4,"")</f>
        <v>-2</v>
      </c>
      <c r="N148" s="1">
        <f>IF(Data!N148&gt;0,Data!N148-4,"")</f>
        <v>-1</v>
      </c>
      <c r="O148" s="1">
        <f>IF(Data!O148&gt;0,Data!O148-4,"")</f>
        <v>1</v>
      </c>
      <c r="P148" s="1">
        <f>IF(Data!P148&gt;0,Data!P148-4,"")</f>
        <v>-1</v>
      </c>
      <c r="Q148" s="1">
        <f>IF(Data!Q148&gt;0,4-Data!Q148,"")</f>
        <v>1</v>
      </c>
      <c r="R148" s="1">
        <f>IF(Data!R148&gt;0,4-Data!R148,"")</f>
        <v>0</v>
      </c>
      <c r="S148" s="1">
        <f>IF(Data!S148&gt;0,4-Data!S148,"")</f>
        <v>-1</v>
      </c>
      <c r="T148" s="1">
        <f>IF(Data!T148&gt;0,Data!T148-4,"")</f>
        <v>-1</v>
      </c>
      <c r="U148" s="1">
        <f>IF(Data!U148&gt;0,4-Data!U148,"")</f>
        <v>-1</v>
      </c>
      <c r="V148" s="1">
        <f>IF(Data!V148&gt;0,Data!V148-4,"")</f>
        <v>1</v>
      </c>
      <c r="W148" s="1">
        <f>IF(Data!W148&gt;0,4-Data!W148,"")</f>
        <v>-2</v>
      </c>
      <c r="X148" s="1">
        <f>IF(Data!X148&gt;0,4-Data!X148,"")</f>
        <v>-1</v>
      </c>
      <c r="Y148" s="1">
        <f>IF(Data!Y148&gt;0,4-Data!Y148,"")</f>
        <v>0</v>
      </c>
      <c r="Z148" s="1">
        <f>IF(Data!Z148&gt;0,Data!Z148-4,"")</f>
        <v>2</v>
      </c>
      <c r="AC148" s="7">
        <f t="shared" si="12"/>
        <v>-0.83333333333333337</v>
      </c>
      <c r="AD148" s="7">
        <f t="shared" si="13"/>
        <v>-1</v>
      </c>
      <c r="AE148" s="7">
        <f t="shared" si="14"/>
        <v>-0.25</v>
      </c>
      <c r="AF148" s="7">
        <f t="shared" si="15"/>
        <v>-0.5</v>
      </c>
      <c r="AG148" s="7">
        <f t="shared" si="16"/>
        <v>0.25</v>
      </c>
      <c r="AH148" s="7">
        <f t="shared" si="17"/>
        <v>1</v>
      </c>
    </row>
    <row r="149" spans="1:34" x14ac:dyDescent="0.3">
      <c r="A149" s="1">
        <f>IF(Data!A149&gt;0,Data!A149-4,"")</f>
        <v>1</v>
      </c>
      <c r="B149" s="1">
        <f>IF(Data!B149&gt;0,Data!B149-4,"")</f>
        <v>1</v>
      </c>
      <c r="C149" s="1">
        <f>IF(Data!C149&gt;0,4-Data!C149,"")</f>
        <v>0</v>
      </c>
      <c r="D149" s="1">
        <f>IF(Data!D149&gt;0,4-Data!D149,"")</f>
        <v>2</v>
      </c>
      <c r="E149" s="1">
        <f>IF(Data!E149&gt;0,4-Data!E149,"")</f>
        <v>2</v>
      </c>
      <c r="F149" s="1">
        <f>IF(Data!F149&gt;0,Data!F149-4,"")</f>
        <v>0</v>
      </c>
      <c r="G149" s="1">
        <f>IF(Data!G149&gt;0,Data!G149-4,"")</f>
        <v>1</v>
      </c>
      <c r="H149" s="1">
        <f>IF(Data!H149&gt;0,Data!H149-4,"")</f>
        <v>2</v>
      </c>
      <c r="I149" s="1">
        <f>IF(Data!I149&gt;0,4-Data!I149,"")</f>
        <v>2</v>
      </c>
      <c r="J149" s="1">
        <f>IF(Data!J149&gt;0,4-Data!J149,"")</f>
        <v>2</v>
      </c>
      <c r="K149" s="1">
        <f>IF(Data!K149&gt;0,Data!K149-4,"")</f>
        <v>1</v>
      </c>
      <c r="L149" s="1">
        <f>IF(Data!L149&gt;0,4-Data!L149,"")</f>
        <v>3</v>
      </c>
      <c r="M149" s="1">
        <f>IF(Data!M149&gt;0,Data!M149-4,"")</f>
        <v>2</v>
      </c>
      <c r="N149" s="1">
        <f>IF(Data!N149&gt;0,Data!N149-4,"")</f>
        <v>2</v>
      </c>
      <c r="O149" s="1">
        <f>IF(Data!O149&gt;0,Data!O149-4,"")</f>
        <v>2</v>
      </c>
      <c r="P149" s="1">
        <f>IF(Data!P149&gt;0,Data!P149-4,"")</f>
        <v>2</v>
      </c>
      <c r="Q149" s="1">
        <f>IF(Data!Q149&gt;0,4-Data!Q149,"")</f>
        <v>2</v>
      </c>
      <c r="R149" s="1">
        <f>IF(Data!R149&gt;0,4-Data!R149,"")</f>
        <v>2</v>
      </c>
      <c r="S149" s="1">
        <f>IF(Data!S149&gt;0,4-Data!S149,"")</f>
        <v>2</v>
      </c>
      <c r="T149" s="1">
        <f>IF(Data!T149&gt;0,Data!T149-4,"")</f>
        <v>2</v>
      </c>
      <c r="U149" s="1">
        <f>IF(Data!U149&gt;0,4-Data!U149,"")</f>
        <v>2</v>
      </c>
      <c r="V149" s="1">
        <f>IF(Data!V149&gt;0,Data!V149-4,"")</f>
        <v>1</v>
      </c>
      <c r="W149" s="1">
        <f>IF(Data!W149&gt;0,4-Data!W149,"")</f>
        <v>3</v>
      </c>
      <c r="X149" s="1">
        <f>IF(Data!X149&gt;0,4-Data!X149,"")</f>
        <v>2</v>
      </c>
      <c r="Y149" s="1">
        <f>IF(Data!Y149&gt;0,4-Data!Y149,"")</f>
        <v>3</v>
      </c>
      <c r="Z149" s="1">
        <f>IF(Data!Z149&gt;0,Data!Z149-4,"")</f>
        <v>1</v>
      </c>
      <c r="AC149" s="7">
        <f t="shared" si="12"/>
        <v>2.1666666666666665</v>
      </c>
      <c r="AD149" s="7">
        <f t="shared" si="13"/>
        <v>1.75</v>
      </c>
      <c r="AE149" s="7">
        <f t="shared" si="14"/>
        <v>2</v>
      </c>
      <c r="AF149" s="7">
        <f t="shared" si="15"/>
        <v>1.75</v>
      </c>
      <c r="AG149" s="7">
        <f t="shared" si="16"/>
        <v>1.25</v>
      </c>
      <c r="AH149" s="7">
        <f t="shared" si="17"/>
        <v>1.25</v>
      </c>
    </row>
    <row r="150" spans="1:34" x14ac:dyDescent="0.3">
      <c r="A150" s="1">
        <f>IF(Data!A150&gt;0,Data!A150-4,"")</f>
        <v>1</v>
      </c>
      <c r="B150" s="1">
        <f>IF(Data!B150&gt;0,Data!B150-4,"")</f>
        <v>3</v>
      </c>
      <c r="C150" s="1">
        <f>IF(Data!C150&gt;0,4-Data!C150,"")</f>
        <v>0</v>
      </c>
      <c r="D150" s="1">
        <f>IF(Data!D150&gt;0,4-Data!D150,"")</f>
        <v>3</v>
      </c>
      <c r="E150" s="1">
        <f>IF(Data!E150&gt;0,4-Data!E150,"")</f>
        <v>3</v>
      </c>
      <c r="F150" s="1">
        <f>IF(Data!F150&gt;0,Data!F150-4,"")</f>
        <v>1</v>
      </c>
      <c r="G150" s="1">
        <f>IF(Data!G150&gt;0,Data!G150-4,"")</f>
        <v>1</v>
      </c>
      <c r="H150" s="1">
        <f>IF(Data!H150&gt;0,Data!H150-4,"")</f>
        <v>2</v>
      </c>
      <c r="I150" s="1">
        <f>IF(Data!I150&gt;0,4-Data!I150,"")</f>
        <v>3</v>
      </c>
      <c r="J150" s="1">
        <f>IF(Data!J150&gt;0,4-Data!J150,"")</f>
        <v>1</v>
      </c>
      <c r="K150" s="1">
        <f>IF(Data!K150&gt;0,Data!K150-4,"")</f>
        <v>1</v>
      </c>
      <c r="L150" s="1">
        <f>IF(Data!L150&gt;0,4-Data!L150,"")</f>
        <v>3</v>
      </c>
      <c r="M150" s="1">
        <f>IF(Data!M150&gt;0,Data!M150-4,"")</f>
        <v>3</v>
      </c>
      <c r="N150" s="1">
        <f>IF(Data!N150&gt;0,Data!N150-4,"")</f>
        <v>3</v>
      </c>
      <c r="O150" s="1">
        <f>IF(Data!O150&gt;0,Data!O150-4,"")</f>
        <v>1</v>
      </c>
      <c r="P150" s="1">
        <f>IF(Data!P150&gt;0,Data!P150-4,"")</f>
        <v>3</v>
      </c>
      <c r="Q150" s="1">
        <f>IF(Data!Q150&gt;0,4-Data!Q150,"")</f>
        <v>3</v>
      </c>
      <c r="R150" s="1">
        <f>IF(Data!R150&gt;0,4-Data!R150,"")</f>
        <v>2</v>
      </c>
      <c r="S150" s="1">
        <f>IF(Data!S150&gt;0,4-Data!S150,"")</f>
        <v>3</v>
      </c>
      <c r="T150" s="1">
        <f>IF(Data!T150&gt;0,Data!T150-4,"")</f>
        <v>3</v>
      </c>
      <c r="U150" s="1">
        <f>IF(Data!U150&gt;0,4-Data!U150,"")</f>
        <v>3</v>
      </c>
      <c r="V150" s="1">
        <f>IF(Data!V150&gt;0,Data!V150-4,"")</f>
        <v>3</v>
      </c>
      <c r="W150" s="1">
        <f>IF(Data!W150&gt;0,4-Data!W150,"")</f>
        <v>3</v>
      </c>
      <c r="X150" s="1">
        <f>IF(Data!X150&gt;0,4-Data!X150,"")</f>
        <v>3</v>
      </c>
      <c r="Y150" s="1">
        <f>IF(Data!Y150&gt;0,4-Data!Y150,"")</f>
        <v>0</v>
      </c>
      <c r="Z150" s="1">
        <f>IF(Data!Z150&gt;0,Data!Z150-4,"")</f>
        <v>0</v>
      </c>
      <c r="AC150" s="7">
        <f t="shared" si="12"/>
        <v>2.1666666666666665</v>
      </c>
      <c r="AD150" s="7">
        <f t="shared" si="13"/>
        <v>3</v>
      </c>
      <c r="AE150" s="7">
        <f t="shared" si="14"/>
        <v>3</v>
      </c>
      <c r="AF150" s="7">
        <f t="shared" si="15"/>
        <v>2.25</v>
      </c>
      <c r="AG150" s="7">
        <f t="shared" si="16"/>
        <v>1.75</v>
      </c>
      <c r="AH150" s="7">
        <f t="shared" si="17"/>
        <v>0.5</v>
      </c>
    </row>
    <row r="151" spans="1:34" x14ac:dyDescent="0.3">
      <c r="A151" s="1">
        <f>IF(Data!A151&gt;0,Data!A151-4,"")</f>
        <v>1</v>
      </c>
      <c r="B151" s="1">
        <f>IF(Data!B151&gt;0,Data!B151-4,"")</f>
        <v>2</v>
      </c>
      <c r="C151" s="1">
        <f>IF(Data!C151&gt;0,4-Data!C151,"")</f>
        <v>1</v>
      </c>
      <c r="D151" s="1">
        <f>IF(Data!D151&gt;0,4-Data!D151,"")</f>
        <v>2</v>
      </c>
      <c r="E151" s="1">
        <f>IF(Data!E151&gt;0,4-Data!E151,"")</f>
        <v>2</v>
      </c>
      <c r="F151" s="1">
        <f>IF(Data!F151&gt;0,Data!F151-4,"")</f>
        <v>2</v>
      </c>
      <c r="G151" s="1">
        <f>IF(Data!G151&gt;0,Data!G151-4,"")</f>
        <v>2</v>
      </c>
      <c r="H151" s="1">
        <f>IF(Data!H151&gt;0,Data!H151-4,"")</f>
        <v>1</v>
      </c>
      <c r="I151" s="1">
        <f>IF(Data!I151&gt;0,4-Data!I151,"")</f>
        <v>1</v>
      </c>
      <c r="J151" s="1">
        <f>IF(Data!J151&gt;0,4-Data!J151,"")</f>
        <v>1</v>
      </c>
      <c r="K151" s="1">
        <f>IF(Data!K151&gt;0,Data!K151-4,"")</f>
        <v>-2</v>
      </c>
      <c r="L151" s="1">
        <f>IF(Data!L151&gt;0,4-Data!L151,"")</f>
        <v>2</v>
      </c>
      <c r="M151" s="1">
        <f>IF(Data!M151&gt;0,Data!M151-4,"")</f>
        <v>1</v>
      </c>
      <c r="N151" s="1">
        <f>IF(Data!N151&gt;0,Data!N151-4,"")</f>
        <v>2</v>
      </c>
      <c r="O151" s="1">
        <f>IF(Data!O151&gt;0,Data!O151-4,"")</f>
        <v>1</v>
      </c>
      <c r="P151" s="1">
        <f>IF(Data!P151&gt;0,Data!P151-4,"")</f>
        <v>2</v>
      </c>
      <c r="Q151" s="1">
        <f>IF(Data!Q151&gt;0,4-Data!Q151,"")</f>
        <v>0</v>
      </c>
      <c r="R151" s="1">
        <f>IF(Data!R151&gt;0,4-Data!R151,"")</f>
        <v>0</v>
      </c>
      <c r="S151" s="1">
        <f>IF(Data!S151&gt;0,4-Data!S151,"")</f>
        <v>2</v>
      </c>
      <c r="T151" s="1">
        <f>IF(Data!T151&gt;0,Data!T151-4,"")</f>
        <v>1</v>
      </c>
      <c r="U151" s="1">
        <f>IF(Data!U151&gt;0,4-Data!U151,"")</f>
        <v>2</v>
      </c>
      <c r="V151" s="1">
        <f>IF(Data!V151&gt;0,Data!V151-4,"")</f>
        <v>2</v>
      </c>
      <c r="W151" s="1">
        <f>IF(Data!W151&gt;0,4-Data!W151,"")</f>
        <v>1</v>
      </c>
      <c r="X151" s="1">
        <f>IF(Data!X151&gt;0,4-Data!X151,"")</f>
        <v>2</v>
      </c>
      <c r="Y151" s="1">
        <f>IF(Data!Y151&gt;0,4-Data!Y151,"")</f>
        <v>2</v>
      </c>
      <c r="Z151" s="1">
        <f>IF(Data!Z151&gt;0,Data!Z151-4,"")</f>
        <v>0</v>
      </c>
      <c r="AC151" s="7">
        <f t="shared" si="12"/>
        <v>1.8333333333333333</v>
      </c>
      <c r="AD151" s="7">
        <f t="shared" si="13"/>
        <v>1.75</v>
      </c>
      <c r="AE151" s="7">
        <f t="shared" si="14"/>
        <v>1.25</v>
      </c>
      <c r="AF151" s="7">
        <f t="shared" si="15"/>
        <v>0.25</v>
      </c>
      <c r="AG151" s="7">
        <f t="shared" si="16"/>
        <v>1.5</v>
      </c>
      <c r="AH151" s="7">
        <f t="shared" si="17"/>
        <v>0.75</v>
      </c>
    </row>
    <row r="152" spans="1:34" x14ac:dyDescent="0.3">
      <c r="A152" s="1">
        <f>IF(Data!A152&gt;0,Data!A152-4,"")</f>
        <v>0</v>
      </c>
      <c r="B152" s="1">
        <f>IF(Data!B152&gt;0,Data!B152-4,"")</f>
        <v>3</v>
      </c>
      <c r="C152" s="1">
        <f>IF(Data!C152&gt;0,4-Data!C152,"")</f>
        <v>1</v>
      </c>
      <c r="D152" s="1">
        <f>IF(Data!D152&gt;0,4-Data!D152,"")</f>
        <v>3</v>
      </c>
      <c r="E152" s="1">
        <f>IF(Data!E152&gt;0,4-Data!E152,"")</f>
        <v>2</v>
      </c>
      <c r="F152" s="1">
        <f>IF(Data!F152&gt;0,Data!F152-4,"")</f>
        <v>0</v>
      </c>
      <c r="G152" s="1">
        <f>IF(Data!G152&gt;0,Data!G152-4,"")</f>
        <v>0</v>
      </c>
      <c r="H152" s="1">
        <f>IF(Data!H152&gt;0,Data!H152-4,"")</f>
        <v>0</v>
      </c>
      <c r="I152" s="1">
        <f>IF(Data!I152&gt;0,4-Data!I152,"")</f>
        <v>2</v>
      </c>
      <c r="J152" s="1">
        <f>IF(Data!J152&gt;0,4-Data!J152,"")</f>
        <v>0</v>
      </c>
      <c r="K152" s="1">
        <f>IF(Data!K152&gt;0,Data!K152-4,"")</f>
        <v>0</v>
      </c>
      <c r="L152" s="1">
        <f>IF(Data!L152&gt;0,4-Data!L152,"")</f>
        <v>2</v>
      </c>
      <c r="M152" s="1">
        <f>IF(Data!M152&gt;0,Data!M152-4,"")</f>
        <v>2</v>
      </c>
      <c r="N152" s="1">
        <f>IF(Data!N152&gt;0,Data!N152-4,"")</f>
        <v>1</v>
      </c>
      <c r="O152" s="1">
        <f>IF(Data!O152&gt;0,Data!O152-4,"")</f>
        <v>1</v>
      </c>
      <c r="P152" s="1">
        <f>IF(Data!P152&gt;0,Data!P152-4,"")</f>
        <v>2</v>
      </c>
      <c r="Q152" s="1">
        <f>IF(Data!Q152&gt;0,4-Data!Q152,"")</f>
        <v>3</v>
      </c>
      <c r="R152" s="1">
        <f>IF(Data!R152&gt;0,4-Data!R152,"")</f>
        <v>0</v>
      </c>
      <c r="S152" s="1">
        <f>IF(Data!S152&gt;0,4-Data!S152,"")</f>
        <v>2</v>
      </c>
      <c r="T152" s="1">
        <f>IF(Data!T152&gt;0,Data!T152-4,"")</f>
        <v>2</v>
      </c>
      <c r="U152" s="1">
        <f>IF(Data!U152&gt;0,4-Data!U152,"")</f>
        <v>2</v>
      </c>
      <c r="V152" s="1">
        <f>IF(Data!V152&gt;0,Data!V152-4,"")</f>
        <v>2</v>
      </c>
      <c r="W152" s="1">
        <f>IF(Data!W152&gt;0,4-Data!W152,"")</f>
        <v>2</v>
      </c>
      <c r="X152" s="1">
        <f>IF(Data!X152&gt;0,4-Data!X152,"")</f>
        <v>2</v>
      </c>
      <c r="Y152" s="1">
        <f>IF(Data!Y152&gt;0,4-Data!Y152,"")</f>
        <v>2</v>
      </c>
      <c r="Z152" s="1">
        <f>IF(Data!Z152&gt;0,Data!Z152-4,"")</f>
        <v>0</v>
      </c>
      <c r="AC152" s="7">
        <f t="shared" si="12"/>
        <v>1.5</v>
      </c>
      <c r="AD152" s="7">
        <f t="shared" si="13"/>
        <v>2.5</v>
      </c>
      <c r="AE152" s="7">
        <f t="shared" si="14"/>
        <v>2</v>
      </c>
      <c r="AF152" s="7">
        <f t="shared" si="15"/>
        <v>1.25</v>
      </c>
      <c r="AG152" s="7">
        <f t="shared" si="16"/>
        <v>0.5</v>
      </c>
      <c r="AH152" s="7">
        <f t="shared" si="17"/>
        <v>0.5</v>
      </c>
    </row>
    <row r="153" spans="1:34" x14ac:dyDescent="0.3">
      <c r="A153" s="1">
        <f>IF(Data!A153&gt;0,Data!A153-4,"")</f>
        <v>2</v>
      </c>
      <c r="B153" s="1">
        <f>IF(Data!B153&gt;0,Data!B153-4,"")</f>
        <v>2</v>
      </c>
      <c r="C153" s="1">
        <f>IF(Data!C153&gt;0,4-Data!C153,"")</f>
        <v>2</v>
      </c>
      <c r="D153" s="1">
        <f>IF(Data!D153&gt;0,4-Data!D153,"")</f>
        <v>2</v>
      </c>
      <c r="E153" s="1">
        <f>IF(Data!E153&gt;0,4-Data!E153,"")</f>
        <v>3</v>
      </c>
      <c r="F153" s="1">
        <f>IF(Data!F153&gt;0,Data!F153-4,"")</f>
        <v>2</v>
      </c>
      <c r="G153" s="1">
        <f>IF(Data!G153&gt;0,Data!G153-4,"")</f>
        <v>1</v>
      </c>
      <c r="H153" s="1">
        <f>IF(Data!H153&gt;0,Data!H153-4,"")</f>
        <v>1</v>
      </c>
      <c r="I153" s="1">
        <f>IF(Data!I153&gt;0,4-Data!I153,"")</f>
        <v>2</v>
      </c>
      <c r="J153" s="1">
        <f>IF(Data!J153&gt;0,4-Data!J153,"")</f>
        <v>2</v>
      </c>
      <c r="K153" s="1">
        <f>IF(Data!K153&gt;0,Data!K153-4,"")</f>
        <v>2</v>
      </c>
      <c r="L153" s="1">
        <f>IF(Data!L153&gt;0,4-Data!L153,"")</f>
        <v>2</v>
      </c>
      <c r="M153" s="1">
        <f>IF(Data!M153&gt;0,Data!M153-4,"")</f>
        <v>1</v>
      </c>
      <c r="N153" s="1">
        <f>IF(Data!N153&gt;0,Data!N153-4,"")</f>
        <v>2</v>
      </c>
      <c r="O153" s="1">
        <f>IF(Data!O153&gt;0,Data!O153-4,"")</f>
        <v>2</v>
      </c>
      <c r="P153" s="1">
        <f>IF(Data!P153&gt;0,Data!P153-4,"")</f>
        <v>2</v>
      </c>
      <c r="Q153" s="1">
        <f>IF(Data!Q153&gt;0,4-Data!Q153,"")</f>
        <v>2</v>
      </c>
      <c r="R153" s="1">
        <f>IF(Data!R153&gt;0,4-Data!R153,"")</f>
        <v>2</v>
      </c>
      <c r="S153" s="1">
        <f>IF(Data!S153&gt;0,4-Data!S153,"")</f>
        <v>2</v>
      </c>
      <c r="T153" s="1">
        <f>IF(Data!T153&gt;0,Data!T153-4,"")</f>
        <v>2</v>
      </c>
      <c r="U153" s="1">
        <f>IF(Data!U153&gt;0,4-Data!U153,"")</f>
        <v>1</v>
      </c>
      <c r="V153" s="1">
        <f>IF(Data!V153&gt;0,Data!V153-4,"")</f>
        <v>2</v>
      </c>
      <c r="W153" s="1">
        <f>IF(Data!W153&gt;0,4-Data!W153,"")</f>
        <v>3</v>
      </c>
      <c r="X153" s="1">
        <f>IF(Data!X153&gt;0,4-Data!X153,"")</f>
        <v>2</v>
      </c>
      <c r="Y153" s="1">
        <f>IF(Data!Y153&gt;0,4-Data!Y153,"")</f>
        <v>2</v>
      </c>
      <c r="Z153" s="1">
        <f>IF(Data!Z153&gt;0,Data!Z153-4,"")</f>
        <v>2</v>
      </c>
      <c r="AC153" s="7">
        <f t="shared" si="12"/>
        <v>2</v>
      </c>
      <c r="AD153" s="7">
        <f t="shared" si="13"/>
        <v>1.5</v>
      </c>
      <c r="AE153" s="7">
        <f t="shared" si="14"/>
        <v>2.25</v>
      </c>
      <c r="AF153" s="7">
        <f t="shared" si="15"/>
        <v>1.75</v>
      </c>
      <c r="AG153" s="7">
        <f t="shared" si="16"/>
        <v>2</v>
      </c>
      <c r="AH153" s="7">
        <f t="shared" si="17"/>
        <v>2</v>
      </c>
    </row>
    <row r="154" spans="1:34" x14ac:dyDescent="0.3">
      <c r="A154" s="1">
        <f>IF(Data!A154&gt;0,Data!A154-4,"")</f>
        <v>-1</v>
      </c>
      <c r="B154" s="1">
        <f>IF(Data!B154&gt;0,Data!B154-4,"")</f>
        <v>1</v>
      </c>
      <c r="C154" s="1">
        <f>IF(Data!C154&gt;0,4-Data!C154,"")</f>
        <v>0</v>
      </c>
      <c r="D154" s="1">
        <f>IF(Data!D154&gt;0,4-Data!D154,"")</f>
        <v>-1</v>
      </c>
      <c r="E154" s="1">
        <f>IF(Data!E154&gt;0,4-Data!E154,"")</f>
        <v>-1</v>
      </c>
      <c r="F154" s="1">
        <f>IF(Data!F154&gt;0,Data!F154-4,"")</f>
        <v>-1</v>
      </c>
      <c r="G154" s="1">
        <f>IF(Data!G154&gt;0,Data!G154-4,"")</f>
        <v>-1</v>
      </c>
      <c r="H154" s="1">
        <f>IF(Data!H154&gt;0,Data!H154-4,"")</f>
        <v>-1</v>
      </c>
      <c r="I154" s="1">
        <f>IF(Data!I154&gt;0,4-Data!I154,"")</f>
        <v>-1</v>
      </c>
      <c r="J154" s="1">
        <f>IF(Data!J154&gt;0,4-Data!J154,"")</f>
        <v>-1</v>
      </c>
      <c r="K154" s="1">
        <f>IF(Data!K154&gt;0,Data!K154-4,"")</f>
        <v>-2</v>
      </c>
      <c r="L154" s="1">
        <f>IF(Data!L154&gt;0,4-Data!L154,"")</f>
        <v>2</v>
      </c>
      <c r="M154" s="1">
        <f>IF(Data!M154&gt;0,Data!M154-4,"")</f>
        <v>2</v>
      </c>
      <c r="N154" s="1">
        <f>IF(Data!N154&gt;0,Data!N154-4,"")</f>
        <v>1</v>
      </c>
      <c r="O154" s="1">
        <f>IF(Data!O154&gt;0,Data!O154-4,"")</f>
        <v>0</v>
      </c>
      <c r="P154" s="1">
        <f>IF(Data!P154&gt;0,Data!P154-4,"")</f>
        <v>1</v>
      </c>
      <c r="Q154" s="1">
        <f>IF(Data!Q154&gt;0,4-Data!Q154,"")</f>
        <v>1</v>
      </c>
      <c r="R154" s="1">
        <f>IF(Data!R154&gt;0,4-Data!R154,"")</f>
        <v>1</v>
      </c>
      <c r="S154" s="1">
        <f>IF(Data!S154&gt;0,4-Data!S154,"")</f>
        <v>2</v>
      </c>
      <c r="T154" s="1">
        <f>IF(Data!T154&gt;0,Data!T154-4,"")</f>
        <v>1</v>
      </c>
      <c r="U154" s="1">
        <f>IF(Data!U154&gt;0,4-Data!U154,"")</f>
        <v>2</v>
      </c>
      <c r="V154" s="1">
        <f>IF(Data!V154&gt;0,Data!V154-4,"")</f>
        <v>2</v>
      </c>
      <c r="W154" s="1">
        <f>IF(Data!W154&gt;0,4-Data!W154,"")</f>
        <v>0</v>
      </c>
      <c r="X154" s="1">
        <f>IF(Data!X154&gt;0,4-Data!X154,"")</f>
        <v>2</v>
      </c>
      <c r="Y154" s="1">
        <f>IF(Data!Y154&gt;0,4-Data!Y154,"")</f>
        <v>2</v>
      </c>
      <c r="Z154" s="1">
        <f>IF(Data!Z154&gt;0,Data!Z154-4,"")</f>
        <v>0</v>
      </c>
      <c r="AC154" s="7">
        <f t="shared" si="12"/>
        <v>1.1666666666666667</v>
      </c>
      <c r="AD154" s="7">
        <f t="shared" si="13"/>
        <v>1</v>
      </c>
      <c r="AE154" s="7">
        <f t="shared" si="14"/>
        <v>0.5</v>
      </c>
      <c r="AF154" s="7">
        <f t="shared" si="15"/>
        <v>0</v>
      </c>
      <c r="AG154" s="7">
        <f t="shared" si="16"/>
        <v>-0.5</v>
      </c>
      <c r="AH154" s="7">
        <f t="shared" si="17"/>
        <v>-0.25</v>
      </c>
    </row>
    <row r="155" spans="1:34" x14ac:dyDescent="0.3">
      <c r="A155" s="1">
        <f>IF(Data!A155&gt;0,Data!A155-4,"")</f>
        <v>1</v>
      </c>
      <c r="B155" s="1">
        <f>IF(Data!B155&gt;0,Data!B155-4,"")</f>
        <v>1</v>
      </c>
      <c r="C155" s="1">
        <f>IF(Data!C155&gt;0,4-Data!C155,"")</f>
        <v>2</v>
      </c>
      <c r="D155" s="1">
        <f>IF(Data!D155&gt;0,4-Data!D155,"")</f>
        <v>2</v>
      </c>
      <c r="E155" s="1">
        <f>IF(Data!E155&gt;0,4-Data!E155,"")</f>
        <v>1</v>
      </c>
      <c r="F155" s="1">
        <f>IF(Data!F155&gt;0,Data!F155-4,"")</f>
        <v>1</v>
      </c>
      <c r="G155" s="1">
        <f>IF(Data!G155&gt;0,Data!G155-4,"")</f>
        <v>1</v>
      </c>
      <c r="H155" s="1">
        <f>IF(Data!H155&gt;0,Data!H155-4,"")</f>
        <v>0</v>
      </c>
      <c r="I155" s="1">
        <f>IF(Data!I155&gt;0,4-Data!I155,"")</f>
        <v>2</v>
      </c>
      <c r="J155" s="1">
        <f>IF(Data!J155&gt;0,4-Data!J155,"")</f>
        <v>2</v>
      </c>
      <c r="K155" s="1">
        <f>IF(Data!K155&gt;0,Data!K155-4,"")</f>
        <v>2</v>
      </c>
      <c r="L155" s="1">
        <f>IF(Data!L155&gt;0,4-Data!L155,"")</f>
        <v>2</v>
      </c>
      <c r="M155" s="1">
        <f>IF(Data!M155&gt;0,Data!M155-4,"")</f>
        <v>2</v>
      </c>
      <c r="N155" s="1">
        <f>IF(Data!N155&gt;0,Data!N155-4,"")</f>
        <v>1</v>
      </c>
      <c r="O155" s="1">
        <f>IF(Data!O155&gt;0,Data!O155-4,"")</f>
        <v>2</v>
      </c>
      <c r="P155" s="1">
        <f>IF(Data!P155&gt;0,Data!P155-4,"")</f>
        <v>2</v>
      </c>
      <c r="Q155" s="1">
        <f>IF(Data!Q155&gt;0,4-Data!Q155,"")</f>
        <v>2</v>
      </c>
      <c r="R155" s="1">
        <f>IF(Data!R155&gt;0,4-Data!R155,"")</f>
        <v>0</v>
      </c>
      <c r="S155" s="1">
        <f>IF(Data!S155&gt;0,4-Data!S155,"")</f>
        <v>1</v>
      </c>
      <c r="T155" s="1">
        <f>IF(Data!T155&gt;0,Data!T155-4,"")</f>
        <v>2</v>
      </c>
      <c r="U155" s="1">
        <f>IF(Data!U155&gt;0,4-Data!U155,"")</f>
        <v>1</v>
      </c>
      <c r="V155" s="1">
        <f>IF(Data!V155&gt;0,Data!V155-4,"")</f>
        <v>2</v>
      </c>
      <c r="W155" s="1">
        <f>IF(Data!W155&gt;0,4-Data!W155,"")</f>
        <v>-2</v>
      </c>
      <c r="X155" s="1">
        <f>IF(Data!X155&gt;0,4-Data!X155,"")</f>
        <v>0</v>
      </c>
      <c r="Y155" s="1">
        <f>IF(Data!Y155&gt;0,4-Data!Y155,"")</f>
        <v>0</v>
      </c>
      <c r="Z155" s="1">
        <f>IF(Data!Z155&gt;0,Data!Z155-4,"")</f>
        <v>2</v>
      </c>
      <c r="AC155" s="7">
        <f t="shared" si="12"/>
        <v>1</v>
      </c>
      <c r="AD155" s="7">
        <f t="shared" si="13"/>
        <v>1.5</v>
      </c>
      <c r="AE155" s="7">
        <f t="shared" si="14"/>
        <v>1</v>
      </c>
      <c r="AF155" s="7">
        <f t="shared" si="15"/>
        <v>1.25</v>
      </c>
      <c r="AG155" s="7">
        <f t="shared" si="16"/>
        <v>0.75</v>
      </c>
      <c r="AH155" s="7">
        <f t="shared" si="17"/>
        <v>2</v>
      </c>
    </row>
    <row r="156" spans="1:34" x14ac:dyDescent="0.3">
      <c r="A156" s="1">
        <f>IF(Data!A156&gt;0,Data!A156-4,"")</f>
        <v>0</v>
      </c>
      <c r="B156" s="1">
        <f>IF(Data!B156&gt;0,Data!B156-4,"")</f>
        <v>1</v>
      </c>
      <c r="C156" s="1">
        <f>IF(Data!C156&gt;0,4-Data!C156,"")</f>
        <v>0</v>
      </c>
      <c r="D156" s="1">
        <f>IF(Data!D156&gt;0,4-Data!D156,"")</f>
        <v>0</v>
      </c>
      <c r="E156" s="1">
        <f>IF(Data!E156&gt;0,4-Data!E156,"")</f>
        <v>-2</v>
      </c>
      <c r="F156" s="1">
        <f>IF(Data!F156&gt;0,Data!F156-4,"")</f>
        <v>1</v>
      </c>
      <c r="G156" s="1">
        <f>IF(Data!G156&gt;0,Data!G156-4,"")</f>
        <v>1</v>
      </c>
      <c r="H156" s="1">
        <f>IF(Data!H156&gt;0,Data!H156-4,"")</f>
        <v>0</v>
      </c>
      <c r="I156" s="1">
        <f>IF(Data!I156&gt;0,4-Data!I156,"")</f>
        <v>0</v>
      </c>
      <c r="J156" s="1">
        <f>IF(Data!J156&gt;0,4-Data!J156,"")</f>
        <v>1</v>
      </c>
      <c r="K156" s="1">
        <f>IF(Data!K156&gt;0,Data!K156-4,"")</f>
        <v>1</v>
      </c>
      <c r="L156" s="1">
        <f>IF(Data!L156&gt;0,4-Data!L156,"")</f>
        <v>1</v>
      </c>
      <c r="M156" s="1">
        <f>IF(Data!M156&gt;0,Data!M156-4,"")</f>
        <v>1</v>
      </c>
      <c r="N156" s="1">
        <f>IF(Data!N156&gt;0,Data!N156-4,"")</f>
        <v>0</v>
      </c>
      <c r="O156" s="1">
        <f>IF(Data!O156&gt;0,Data!O156-4,"")</f>
        <v>0</v>
      </c>
      <c r="P156" s="1">
        <f>IF(Data!P156&gt;0,Data!P156-4,"")</f>
        <v>1</v>
      </c>
      <c r="Q156" s="1">
        <f>IF(Data!Q156&gt;0,4-Data!Q156,"")</f>
        <v>0</v>
      </c>
      <c r="R156" s="1">
        <f>IF(Data!R156&gt;0,4-Data!R156,"")</f>
        <v>1</v>
      </c>
      <c r="S156" s="1">
        <f>IF(Data!S156&gt;0,4-Data!S156,"")</f>
        <v>0</v>
      </c>
      <c r="T156" s="1">
        <f>IF(Data!T156&gt;0,Data!T156-4,"")</f>
        <v>1</v>
      </c>
      <c r="U156" s="1">
        <f>IF(Data!U156&gt;0,4-Data!U156,"")</f>
        <v>1</v>
      </c>
      <c r="V156" s="1">
        <f>IF(Data!V156&gt;0,Data!V156-4,"")</f>
        <v>1</v>
      </c>
      <c r="W156" s="1">
        <f>IF(Data!W156&gt;0,4-Data!W156,"")</f>
        <v>1</v>
      </c>
      <c r="X156" s="1">
        <f>IF(Data!X156&gt;0,4-Data!X156,"")</f>
        <v>-1</v>
      </c>
      <c r="Y156" s="1">
        <f>IF(Data!Y156&gt;0,4-Data!Y156,"")</f>
        <v>1</v>
      </c>
      <c r="Z156" s="1">
        <f>IF(Data!Z156&gt;0,Data!Z156-4,"")</f>
        <v>0</v>
      </c>
      <c r="AC156" s="7">
        <f t="shared" si="12"/>
        <v>0.33333333333333331</v>
      </c>
      <c r="AD156" s="7">
        <f t="shared" si="13"/>
        <v>0.75</v>
      </c>
      <c r="AE156" s="7">
        <f t="shared" si="14"/>
        <v>0.75</v>
      </c>
      <c r="AF156" s="7">
        <f t="shared" si="15"/>
        <v>0.25</v>
      </c>
      <c r="AG156" s="7">
        <f t="shared" si="16"/>
        <v>0.25</v>
      </c>
      <c r="AH156" s="7">
        <f t="shared" si="17"/>
        <v>0.25</v>
      </c>
    </row>
    <row r="157" spans="1:34" x14ac:dyDescent="0.3">
      <c r="A157" s="1">
        <f>IF(Data!A157&gt;0,Data!A157-4,"")</f>
        <v>-2</v>
      </c>
      <c r="B157" s="1">
        <f>IF(Data!B157&gt;0,Data!B157-4,"")</f>
        <v>2</v>
      </c>
      <c r="C157" s="1">
        <f>IF(Data!C157&gt;0,4-Data!C157,"")</f>
        <v>1</v>
      </c>
      <c r="D157" s="1">
        <f>IF(Data!D157&gt;0,4-Data!D157,"")</f>
        <v>2</v>
      </c>
      <c r="E157" s="1">
        <f>IF(Data!E157&gt;0,4-Data!E157,"")</f>
        <v>2</v>
      </c>
      <c r="F157" s="1">
        <f>IF(Data!F157&gt;0,Data!F157-4,"")</f>
        <v>1</v>
      </c>
      <c r="G157" s="1">
        <f>IF(Data!G157&gt;0,Data!G157-4,"")</f>
        <v>2</v>
      </c>
      <c r="H157" s="1">
        <f>IF(Data!H157&gt;0,Data!H157-4,"")</f>
        <v>0</v>
      </c>
      <c r="I157" s="1">
        <f>IF(Data!I157&gt;0,4-Data!I157,"")</f>
        <v>1</v>
      </c>
      <c r="J157" s="1">
        <f>IF(Data!J157&gt;0,4-Data!J157,"")</f>
        <v>2</v>
      </c>
      <c r="K157" s="1">
        <f>IF(Data!K157&gt;0,Data!K157-4,"")</f>
        <v>1</v>
      </c>
      <c r="L157" s="1">
        <f>IF(Data!L157&gt;0,4-Data!L157,"")</f>
        <v>2</v>
      </c>
      <c r="M157" s="1">
        <f>IF(Data!M157&gt;0,Data!M157-4,"")</f>
        <v>2</v>
      </c>
      <c r="N157" s="1">
        <f>IF(Data!N157&gt;0,Data!N157-4,"")</f>
        <v>2</v>
      </c>
      <c r="O157" s="1">
        <f>IF(Data!O157&gt;0,Data!O157-4,"")</f>
        <v>2</v>
      </c>
      <c r="P157" s="1">
        <f>IF(Data!P157&gt;0,Data!P157-4,"")</f>
        <v>1</v>
      </c>
      <c r="Q157" s="1">
        <f>IF(Data!Q157&gt;0,4-Data!Q157,"")</f>
        <v>1</v>
      </c>
      <c r="R157" s="1">
        <f>IF(Data!R157&gt;0,4-Data!R157,"")</f>
        <v>1</v>
      </c>
      <c r="S157" s="1">
        <f>IF(Data!S157&gt;0,4-Data!S157,"")</f>
        <v>2</v>
      </c>
      <c r="T157" s="1">
        <f>IF(Data!T157&gt;0,Data!T157-4,"")</f>
        <v>2</v>
      </c>
      <c r="U157" s="1">
        <f>IF(Data!U157&gt;0,4-Data!U157,"")</f>
        <v>2</v>
      </c>
      <c r="V157" s="1">
        <f>IF(Data!V157&gt;0,Data!V157-4,"")</f>
        <v>2</v>
      </c>
      <c r="W157" s="1">
        <f>IF(Data!W157&gt;0,4-Data!W157,"")</f>
        <v>1</v>
      </c>
      <c r="X157" s="1">
        <f>IF(Data!X157&gt;0,4-Data!X157,"")</f>
        <v>1</v>
      </c>
      <c r="Y157" s="1">
        <f>IF(Data!Y157&gt;0,4-Data!Y157,"")</f>
        <v>0</v>
      </c>
      <c r="Z157" s="1">
        <f>IF(Data!Z157&gt;0,Data!Z157-4,"")</f>
        <v>2</v>
      </c>
      <c r="AC157" s="7">
        <f t="shared" si="12"/>
        <v>0.66666666666666663</v>
      </c>
      <c r="AD157" s="7">
        <f t="shared" si="13"/>
        <v>2</v>
      </c>
      <c r="AE157" s="7">
        <f t="shared" si="14"/>
        <v>1.5</v>
      </c>
      <c r="AF157" s="7">
        <f t="shared" si="15"/>
        <v>1</v>
      </c>
      <c r="AG157" s="7">
        <f t="shared" si="16"/>
        <v>1.5</v>
      </c>
      <c r="AH157" s="7">
        <f t="shared" si="17"/>
        <v>1.75</v>
      </c>
    </row>
    <row r="158" spans="1:34" x14ac:dyDescent="0.3">
      <c r="A158" s="1">
        <f>IF(Data!A158&gt;0,Data!A158-4,"")</f>
        <v>0</v>
      </c>
      <c r="B158" s="1">
        <f>IF(Data!B158&gt;0,Data!B158-4,"")</f>
        <v>1</v>
      </c>
      <c r="C158" s="1">
        <f>IF(Data!C158&gt;0,4-Data!C158,"")</f>
        <v>-1</v>
      </c>
      <c r="D158" s="1">
        <f>IF(Data!D158&gt;0,4-Data!D158,"")</f>
        <v>1</v>
      </c>
      <c r="E158" s="1">
        <f>IF(Data!E158&gt;0,4-Data!E158,"")</f>
        <v>-1</v>
      </c>
      <c r="F158" s="1">
        <f>IF(Data!F158&gt;0,Data!F158-4,"")</f>
        <v>-1</v>
      </c>
      <c r="G158" s="1">
        <f>IF(Data!G158&gt;0,Data!G158-4,"")</f>
        <v>-1</v>
      </c>
      <c r="H158" s="1">
        <f>IF(Data!H158&gt;0,Data!H158-4,"")</f>
        <v>3</v>
      </c>
      <c r="I158" s="1">
        <f>IF(Data!I158&gt;0,4-Data!I158,"")</f>
        <v>0</v>
      </c>
      <c r="J158" s="1">
        <f>IF(Data!J158&gt;0,4-Data!J158,"")</f>
        <v>-1</v>
      </c>
      <c r="K158" s="1">
        <f>IF(Data!K158&gt;0,Data!K158-4,"")</f>
        <v>-1</v>
      </c>
      <c r="L158" s="1">
        <f>IF(Data!L158&gt;0,4-Data!L158,"")</f>
        <v>-1</v>
      </c>
      <c r="M158" s="1">
        <f>IF(Data!M158&gt;0,Data!M158-4,"")</f>
        <v>1</v>
      </c>
      <c r="N158" s="1">
        <f>IF(Data!N158&gt;0,Data!N158-4,"")</f>
        <v>-1</v>
      </c>
      <c r="O158" s="1">
        <f>IF(Data!O158&gt;0,Data!O158-4,"")</f>
        <v>-1</v>
      </c>
      <c r="P158" s="1">
        <f>IF(Data!P158&gt;0,Data!P158-4,"")</f>
        <v>-1</v>
      </c>
      <c r="Q158" s="1">
        <f>IF(Data!Q158&gt;0,4-Data!Q158,"")</f>
        <v>1</v>
      </c>
      <c r="R158" s="1">
        <f>IF(Data!R158&gt;0,4-Data!R158,"")</f>
        <v>-2</v>
      </c>
      <c r="S158" s="1">
        <f>IF(Data!S158&gt;0,4-Data!S158,"")</f>
        <v>0</v>
      </c>
      <c r="T158" s="1">
        <f>IF(Data!T158&gt;0,Data!T158-4,"")</f>
        <v>-3</v>
      </c>
      <c r="U158" s="1">
        <f>IF(Data!U158&gt;0,4-Data!U158,"")</f>
        <v>0</v>
      </c>
      <c r="V158" s="1">
        <f>IF(Data!V158&gt;0,Data!V158-4,"")</f>
        <v>2</v>
      </c>
      <c r="W158" s="1">
        <f>IF(Data!W158&gt;0,4-Data!W158,"")</f>
        <v>-2</v>
      </c>
      <c r="X158" s="1">
        <f>IF(Data!X158&gt;0,4-Data!X158,"")</f>
        <v>-2</v>
      </c>
      <c r="Y158" s="1">
        <f>IF(Data!Y158&gt;0,4-Data!Y158,"")</f>
        <v>-2</v>
      </c>
      <c r="Z158" s="1">
        <f>IF(Data!Z158&gt;0,Data!Z158-4,"")</f>
        <v>-1</v>
      </c>
      <c r="AC158" s="7">
        <f t="shared" si="12"/>
        <v>-1.1666666666666667</v>
      </c>
      <c r="AD158" s="7">
        <f t="shared" si="13"/>
        <v>0.75</v>
      </c>
      <c r="AE158" s="7">
        <f t="shared" si="14"/>
        <v>-0.75</v>
      </c>
      <c r="AF158" s="7">
        <f t="shared" si="15"/>
        <v>0.75</v>
      </c>
      <c r="AG158" s="7">
        <f t="shared" si="16"/>
        <v>-1.25</v>
      </c>
      <c r="AH158" s="7">
        <f t="shared" si="17"/>
        <v>-1</v>
      </c>
    </row>
    <row r="159" spans="1:34" x14ac:dyDescent="0.3">
      <c r="A159" s="1">
        <f>IF(Data!A159&gt;0,Data!A159-4,"")</f>
        <v>-1</v>
      </c>
      <c r="B159" s="1">
        <f>IF(Data!B159&gt;0,Data!B159-4,"")</f>
        <v>0</v>
      </c>
      <c r="C159" s="1">
        <f>IF(Data!C159&gt;0,4-Data!C159,"")</f>
        <v>-1</v>
      </c>
      <c r="D159" s="1">
        <f>IF(Data!D159&gt;0,4-Data!D159,"")</f>
        <v>-2</v>
      </c>
      <c r="E159" s="1">
        <f>IF(Data!E159&gt;0,4-Data!E159,"")</f>
        <v>-1</v>
      </c>
      <c r="F159" s="1">
        <f>IF(Data!F159&gt;0,Data!F159-4,"")</f>
        <v>-1</v>
      </c>
      <c r="G159" s="1">
        <f>IF(Data!G159&gt;0,Data!G159-4,"")</f>
        <v>-2</v>
      </c>
      <c r="H159" s="1">
        <f>IF(Data!H159&gt;0,Data!H159-4,"")</f>
        <v>-1</v>
      </c>
      <c r="I159" s="1">
        <f>IF(Data!I159&gt;0,4-Data!I159,"")</f>
        <v>-1</v>
      </c>
      <c r="J159" s="1">
        <f>IF(Data!J159&gt;0,4-Data!J159,"")</f>
        <v>0</v>
      </c>
      <c r="K159" s="1">
        <f>IF(Data!K159&gt;0,Data!K159-4,"")</f>
        <v>-1</v>
      </c>
      <c r="L159" s="1">
        <f>IF(Data!L159&gt;0,4-Data!L159,"")</f>
        <v>-2</v>
      </c>
      <c r="M159" s="1">
        <f>IF(Data!M159&gt;0,Data!M159-4,"")</f>
        <v>-1</v>
      </c>
      <c r="N159" s="1">
        <f>IF(Data!N159&gt;0,Data!N159-4,"")</f>
        <v>2</v>
      </c>
      <c r="O159" s="1">
        <f>IF(Data!O159&gt;0,Data!O159-4,"")</f>
        <v>1</v>
      </c>
      <c r="P159" s="1">
        <f>IF(Data!P159&gt;0,Data!P159-4,"")</f>
        <v>1</v>
      </c>
      <c r="Q159" s="1">
        <f>IF(Data!Q159&gt;0,4-Data!Q159,"")</f>
        <v>2</v>
      </c>
      <c r="R159" s="1">
        <f>IF(Data!R159&gt;0,4-Data!R159,"")</f>
        <v>2</v>
      </c>
      <c r="S159" s="1">
        <f>IF(Data!S159&gt;0,4-Data!S159,"")</f>
        <v>2</v>
      </c>
      <c r="T159" s="1">
        <f>IF(Data!T159&gt;0,Data!T159-4,"")</f>
        <v>1</v>
      </c>
      <c r="U159" s="1">
        <f>IF(Data!U159&gt;0,4-Data!U159,"")</f>
        <v>1</v>
      </c>
      <c r="V159" s="1">
        <f>IF(Data!V159&gt;0,Data!V159-4,"")</f>
        <v>2</v>
      </c>
      <c r="W159" s="1">
        <f>IF(Data!W159&gt;0,4-Data!W159,"")</f>
        <v>2</v>
      </c>
      <c r="X159" s="1">
        <f>IF(Data!X159&gt;0,4-Data!X159,"")</f>
        <v>2</v>
      </c>
      <c r="Y159" s="1">
        <f>IF(Data!Y159&gt;0,4-Data!Y159,"")</f>
        <v>1</v>
      </c>
      <c r="Z159" s="1">
        <f>IF(Data!Z159&gt;0,Data!Z159-4,"")</f>
        <v>0</v>
      </c>
      <c r="AC159" s="7">
        <f t="shared" si="12"/>
        <v>0.5</v>
      </c>
      <c r="AD159" s="7">
        <f t="shared" si="13"/>
        <v>-0.5</v>
      </c>
      <c r="AE159" s="7">
        <f t="shared" si="14"/>
        <v>1</v>
      </c>
      <c r="AF159" s="7">
        <f t="shared" si="15"/>
        <v>0.5</v>
      </c>
      <c r="AG159" s="7">
        <f t="shared" si="16"/>
        <v>-0.5</v>
      </c>
      <c r="AH159" s="7">
        <f t="shared" si="17"/>
        <v>0</v>
      </c>
    </row>
    <row r="160" spans="1:34" x14ac:dyDescent="0.3">
      <c r="A160" s="1">
        <f>IF(Data!A160&gt;0,Data!A160-4,"")</f>
        <v>2</v>
      </c>
      <c r="B160" s="1">
        <f>IF(Data!B160&gt;0,Data!B160-4,"")</f>
        <v>2</v>
      </c>
      <c r="C160" s="1">
        <f>IF(Data!C160&gt;0,4-Data!C160,"")</f>
        <v>-2</v>
      </c>
      <c r="D160" s="1">
        <f>IF(Data!D160&gt;0,4-Data!D160,"")</f>
        <v>3</v>
      </c>
      <c r="E160" s="1">
        <f>IF(Data!E160&gt;0,4-Data!E160,"")</f>
        <v>1</v>
      </c>
      <c r="F160" s="1">
        <f>IF(Data!F160&gt;0,Data!F160-4,"")</f>
        <v>2</v>
      </c>
      <c r="G160" s="1">
        <f>IF(Data!G160&gt;0,Data!G160-4,"")</f>
        <v>2</v>
      </c>
      <c r="H160" s="1">
        <f>IF(Data!H160&gt;0,Data!H160-4,"")</f>
        <v>0</v>
      </c>
      <c r="I160" s="1">
        <f>IF(Data!I160&gt;0,4-Data!I160,"")</f>
        <v>2</v>
      </c>
      <c r="J160" s="1">
        <f>IF(Data!J160&gt;0,4-Data!J160,"")</f>
        <v>2</v>
      </c>
      <c r="K160" s="1">
        <f>IF(Data!K160&gt;0,Data!K160-4,"")</f>
        <v>2</v>
      </c>
      <c r="L160" s="1">
        <f>IF(Data!L160&gt;0,4-Data!L160,"")</f>
        <v>2</v>
      </c>
      <c r="M160" s="1">
        <f>IF(Data!M160&gt;0,Data!M160-4,"")</f>
        <v>2</v>
      </c>
      <c r="N160" s="1">
        <f>IF(Data!N160&gt;0,Data!N160-4,"")</f>
        <v>2</v>
      </c>
      <c r="O160" s="1">
        <f>IF(Data!O160&gt;0,Data!O160-4,"")</f>
        <v>1</v>
      </c>
      <c r="P160" s="1">
        <f>IF(Data!P160&gt;0,Data!P160-4,"")</f>
        <v>2</v>
      </c>
      <c r="Q160" s="1">
        <f>IF(Data!Q160&gt;0,4-Data!Q160,"")</f>
        <v>2</v>
      </c>
      <c r="R160" s="1">
        <f>IF(Data!R160&gt;0,4-Data!R160,"")</f>
        <v>2</v>
      </c>
      <c r="S160" s="1">
        <f>IF(Data!S160&gt;0,4-Data!S160,"")</f>
        <v>2</v>
      </c>
      <c r="T160" s="1">
        <f>IF(Data!T160&gt;0,Data!T160-4,"")</f>
        <v>2</v>
      </c>
      <c r="U160" s="1">
        <f>IF(Data!U160&gt;0,4-Data!U160,"")</f>
        <v>1</v>
      </c>
      <c r="V160" s="1">
        <f>IF(Data!V160&gt;0,Data!V160-4,"")</f>
        <v>2</v>
      </c>
      <c r="W160" s="1">
        <f>IF(Data!W160&gt;0,4-Data!W160,"")</f>
        <v>2</v>
      </c>
      <c r="X160" s="1">
        <f>IF(Data!X160&gt;0,4-Data!X160,"")</f>
        <v>2</v>
      </c>
      <c r="Y160" s="1">
        <f>IF(Data!Y160&gt;0,4-Data!Y160,"")</f>
        <v>2</v>
      </c>
      <c r="Z160" s="1">
        <f>IF(Data!Z160&gt;0,Data!Z160-4,"")</f>
        <v>2</v>
      </c>
      <c r="AC160" s="7">
        <f t="shared" si="12"/>
        <v>2</v>
      </c>
      <c r="AD160" s="7">
        <f t="shared" si="13"/>
        <v>2</v>
      </c>
      <c r="AE160" s="7">
        <f t="shared" si="14"/>
        <v>2</v>
      </c>
      <c r="AF160" s="7">
        <f t="shared" si="15"/>
        <v>1.5</v>
      </c>
      <c r="AG160" s="7">
        <f t="shared" si="16"/>
        <v>1.75</v>
      </c>
      <c r="AH160" s="7">
        <f t="shared" si="17"/>
        <v>0.75</v>
      </c>
    </row>
    <row r="161" spans="1:34" x14ac:dyDescent="0.3">
      <c r="A161" s="1">
        <f>IF(Data!A161&gt;0,Data!A161-4,"")</f>
        <v>2</v>
      </c>
      <c r="B161" s="1">
        <f>IF(Data!B161&gt;0,Data!B161-4,"")</f>
        <v>3</v>
      </c>
      <c r="C161" s="1">
        <f>IF(Data!C161&gt;0,4-Data!C161,"")</f>
        <v>0</v>
      </c>
      <c r="D161" s="1">
        <f>IF(Data!D161&gt;0,4-Data!D161,"")</f>
        <v>3</v>
      </c>
      <c r="E161" s="1">
        <f>IF(Data!E161&gt;0,4-Data!E161,"")</f>
        <v>2</v>
      </c>
      <c r="F161" s="1">
        <f>IF(Data!F161&gt;0,Data!F161-4,"")</f>
        <v>1</v>
      </c>
      <c r="G161" s="1">
        <f>IF(Data!G161&gt;0,Data!G161-4,"")</f>
        <v>1</v>
      </c>
      <c r="H161" s="1">
        <f>IF(Data!H161&gt;0,Data!H161-4,"")</f>
        <v>2</v>
      </c>
      <c r="I161" s="1">
        <f>IF(Data!I161&gt;0,4-Data!I161,"")</f>
        <v>3</v>
      </c>
      <c r="J161" s="1">
        <f>IF(Data!J161&gt;0,4-Data!J161,"")</f>
        <v>-2</v>
      </c>
      <c r="K161" s="1">
        <f>IF(Data!K161&gt;0,Data!K161-4,"")</f>
        <v>3</v>
      </c>
      <c r="L161" s="1">
        <f>IF(Data!L161&gt;0,4-Data!L161,"")</f>
        <v>3</v>
      </c>
      <c r="M161" s="1">
        <f>IF(Data!M161&gt;0,Data!M161-4,"")</f>
        <v>3</v>
      </c>
      <c r="N161" s="1">
        <f>IF(Data!N161&gt;0,Data!N161-4,"")</f>
        <v>3</v>
      </c>
      <c r="O161" s="1">
        <f>IF(Data!O161&gt;0,Data!O161-4,"")</f>
        <v>2</v>
      </c>
      <c r="P161" s="1">
        <f>IF(Data!P161&gt;0,Data!P161-4,"")</f>
        <v>2</v>
      </c>
      <c r="Q161" s="1">
        <f>IF(Data!Q161&gt;0,4-Data!Q161,"")</f>
        <v>3</v>
      </c>
      <c r="R161" s="1">
        <f>IF(Data!R161&gt;0,4-Data!R161,"")</f>
        <v>0</v>
      </c>
      <c r="S161" s="1">
        <f>IF(Data!S161&gt;0,4-Data!S161,"")</f>
        <v>2</v>
      </c>
      <c r="T161" s="1">
        <f>IF(Data!T161&gt;0,Data!T161-4,"")</f>
        <v>2</v>
      </c>
      <c r="U161" s="1">
        <f>IF(Data!U161&gt;0,4-Data!U161,"")</f>
        <v>3</v>
      </c>
      <c r="V161" s="1">
        <f>IF(Data!V161&gt;0,Data!V161-4,"")</f>
        <v>2</v>
      </c>
      <c r="W161" s="1">
        <f>IF(Data!W161&gt;0,4-Data!W161,"")</f>
        <v>2</v>
      </c>
      <c r="X161" s="1">
        <f>IF(Data!X161&gt;0,4-Data!X161,"")</f>
        <v>1</v>
      </c>
      <c r="Y161" s="1">
        <f>IF(Data!Y161&gt;0,4-Data!Y161,"")</f>
        <v>2</v>
      </c>
      <c r="Z161" s="1">
        <f>IF(Data!Z161&gt;0,Data!Z161-4,"")</f>
        <v>0</v>
      </c>
      <c r="AC161" s="7">
        <f t="shared" si="12"/>
        <v>2.1666666666666665</v>
      </c>
      <c r="AD161" s="7">
        <f t="shared" si="13"/>
        <v>3</v>
      </c>
      <c r="AE161" s="7">
        <f t="shared" si="14"/>
        <v>2.25</v>
      </c>
      <c r="AF161" s="7">
        <f t="shared" si="15"/>
        <v>2.5</v>
      </c>
      <c r="AG161" s="7">
        <f t="shared" si="16"/>
        <v>1</v>
      </c>
      <c r="AH161" s="7">
        <f t="shared" si="17"/>
        <v>0</v>
      </c>
    </row>
    <row r="162" spans="1:34" x14ac:dyDescent="0.3">
      <c r="A162" s="1">
        <f>IF(Data!A162&gt;0,Data!A162-4,"")</f>
        <v>-2</v>
      </c>
      <c r="B162" s="1">
        <f>IF(Data!B162&gt;0,Data!B162-4,"")</f>
        <v>0</v>
      </c>
      <c r="C162" s="1">
        <f>IF(Data!C162&gt;0,4-Data!C162,"")</f>
        <v>-2</v>
      </c>
      <c r="D162" s="1">
        <f>IF(Data!D162&gt;0,4-Data!D162,"")</f>
        <v>-1</v>
      </c>
      <c r="E162" s="1">
        <f>IF(Data!E162&gt;0,4-Data!E162,"")</f>
        <v>0</v>
      </c>
      <c r="F162" s="1">
        <f>IF(Data!F162&gt;0,Data!F162-4,"")</f>
        <v>-2</v>
      </c>
      <c r="G162" s="1">
        <f>IF(Data!G162&gt;0,Data!G162-4,"")</f>
        <v>-2</v>
      </c>
      <c r="H162" s="1">
        <f>IF(Data!H162&gt;0,Data!H162-4,"")</f>
        <v>2</v>
      </c>
      <c r="I162" s="1">
        <f>IF(Data!I162&gt;0,4-Data!I162,"")</f>
        <v>-1</v>
      </c>
      <c r="J162" s="1">
        <f>IF(Data!J162&gt;0,4-Data!J162,"")</f>
        <v>0</v>
      </c>
      <c r="K162" s="1">
        <f>IF(Data!K162&gt;0,Data!K162-4,"")</f>
        <v>-1</v>
      </c>
      <c r="L162" s="1">
        <f>IF(Data!L162&gt;0,4-Data!L162,"")</f>
        <v>-1</v>
      </c>
      <c r="M162" s="1">
        <f>IF(Data!M162&gt;0,Data!M162-4,"")</f>
        <v>-2</v>
      </c>
      <c r="N162" s="1">
        <f>IF(Data!N162&gt;0,Data!N162-4,"")</f>
        <v>-2</v>
      </c>
      <c r="O162" s="1">
        <f>IF(Data!O162&gt;0,Data!O162-4,"")</f>
        <v>-1</v>
      </c>
      <c r="P162" s="1">
        <f>IF(Data!P162&gt;0,Data!P162-4,"")</f>
        <v>0</v>
      </c>
      <c r="Q162" s="1">
        <f>IF(Data!Q162&gt;0,4-Data!Q162,"")</f>
        <v>0</v>
      </c>
      <c r="R162" s="1">
        <f>IF(Data!R162&gt;0,4-Data!R162,"")</f>
        <v>-1</v>
      </c>
      <c r="S162" s="1">
        <f>IF(Data!S162&gt;0,4-Data!S162,"")</f>
        <v>-2</v>
      </c>
      <c r="T162" s="1">
        <f>IF(Data!T162&gt;0,Data!T162-4,"")</f>
        <v>-1</v>
      </c>
      <c r="U162" s="1">
        <f>IF(Data!U162&gt;0,4-Data!U162,"")</f>
        <v>-2</v>
      </c>
      <c r="V162" s="1">
        <f>IF(Data!V162&gt;0,Data!V162-4,"")</f>
        <v>-1</v>
      </c>
      <c r="W162" s="1">
        <f>IF(Data!W162&gt;0,4-Data!W162,"")</f>
        <v>-3</v>
      </c>
      <c r="X162" s="1">
        <f>IF(Data!X162&gt;0,4-Data!X162,"")</f>
        <v>-2</v>
      </c>
      <c r="Y162" s="1">
        <f>IF(Data!Y162&gt;0,4-Data!Y162,"")</f>
        <v>-2</v>
      </c>
      <c r="Z162" s="1">
        <f>IF(Data!Z162&gt;0,Data!Z162-4,"")</f>
        <v>2</v>
      </c>
      <c r="AC162" s="7">
        <f t="shared" si="12"/>
        <v>-1.5</v>
      </c>
      <c r="AD162" s="7">
        <f t="shared" si="13"/>
        <v>-1.25</v>
      </c>
      <c r="AE162" s="7">
        <f t="shared" si="14"/>
        <v>-1.5</v>
      </c>
      <c r="AF162" s="7">
        <f t="shared" si="15"/>
        <v>-0.25</v>
      </c>
      <c r="AG162" s="7">
        <f t="shared" si="16"/>
        <v>-1.25</v>
      </c>
      <c r="AH162" s="7">
        <f t="shared" si="17"/>
        <v>-0.25</v>
      </c>
    </row>
    <row r="163" spans="1:34" x14ac:dyDescent="0.3">
      <c r="A163" s="1">
        <f>IF(Data!A163&gt;0,Data!A163-4,"")</f>
        <v>3</v>
      </c>
      <c r="B163" s="1">
        <f>IF(Data!B163&gt;0,Data!B163-4,"")</f>
        <v>3</v>
      </c>
      <c r="C163" s="1">
        <f>IF(Data!C163&gt;0,4-Data!C163,"")</f>
        <v>3</v>
      </c>
      <c r="D163" s="1">
        <f>IF(Data!D163&gt;0,4-Data!D163,"")</f>
        <v>2</v>
      </c>
      <c r="E163" s="1">
        <f>IF(Data!E163&gt;0,4-Data!E163,"")</f>
        <v>3</v>
      </c>
      <c r="F163" s="1">
        <f>IF(Data!F163&gt;0,Data!F163-4,"")</f>
        <v>2</v>
      </c>
      <c r="G163" s="1">
        <f>IF(Data!G163&gt;0,Data!G163-4,"")</f>
        <v>3</v>
      </c>
      <c r="H163" s="1">
        <f>IF(Data!H163&gt;0,Data!H163-4,"")</f>
        <v>2</v>
      </c>
      <c r="I163" s="1">
        <f>IF(Data!I163&gt;0,4-Data!I163,"")</f>
        <v>2</v>
      </c>
      <c r="J163" s="1">
        <f>IF(Data!J163&gt;0,4-Data!J163,"")</f>
        <v>-2</v>
      </c>
      <c r="K163" s="1">
        <f>IF(Data!K163&gt;0,Data!K163-4,"")</f>
        <v>2</v>
      </c>
      <c r="L163" s="1">
        <f>IF(Data!L163&gt;0,4-Data!L163,"")</f>
        <v>3</v>
      </c>
      <c r="M163" s="1">
        <f>IF(Data!M163&gt;0,Data!M163-4,"")</f>
        <v>2</v>
      </c>
      <c r="N163" s="1">
        <f>IF(Data!N163&gt;0,Data!N163-4,"")</f>
        <v>2</v>
      </c>
      <c r="O163" s="1">
        <f>IF(Data!O163&gt;0,Data!O163-4,"")</f>
        <v>-1</v>
      </c>
      <c r="P163" s="1">
        <f>IF(Data!P163&gt;0,Data!P163-4,"")</f>
        <v>2</v>
      </c>
      <c r="Q163" s="1">
        <f>IF(Data!Q163&gt;0,4-Data!Q163,"")</f>
        <v>3</v>
      </c>
      <c r="R163" s="1">
        <f>IF(Data!R163&gt;0,4-Data!R163,"")</f>
        <v>2</v>
      </c>
      <c r="S163" s="1">
        <f>IF(Data!S163&gt;0,4-Data!S163,"")</f>
        <v>2</v>
      </c>
      <c r="T163" s="1">
        <f>IF(Data!T163&gt;0,Data!T163-4,"")</f>
        <v>3</v>
      </c>
      <c r="U163" s="1">
        <f>IF(Data!U163&gt;0,4-Data!U163,"")</f>
        <v>3</v>
      </c>
      <c r="V163" s="1">
        <f>IF(Data!V163&gt;0,Data!V163-4,"")</f>
        <v>2</v>
      </c>
      <c r="W163" s="1">
        <f>IF(Data!W163&gt;0,4-Data!W163,"")</f>
        <v>3</v>
      </c>
      <c r="X163" s="1">
        <f>IF(Data!X163&gt;0,4-Data!X163,"")</f>
        <v>3</v>
      </c>
      <c r="Y163" s="1">
        <f>IF(Data!Y163&gt;0,4-Data!Y163,"")</f>
        <v>3</v>
      </c>
      <c r="Z163" s="1">
        <f>IF(Data!Z163&gt;0,Data!Z163-4,"")</f>
        <v>0</v>
      </c>
      <c r="AC163" s="7">
        <f t="shared" si="12"/>
        <v>2.6666666666666665</v>
      </c>
      <c r="AD163" s="7">
        <f t="shared" si="13"/>
        <v>2.5</v>
      </c>
      <c r="AE163" s="7">
        <f t="shared" si="14"/>
        <v>2.5</v>
      </c>
      <c r="AF163" s="7">
        <f t="shared" si="15"/>
        <v>2.25</v>
      </c>
      <c r="AG163" s="7">
        <f t="shared" si="16"/>
        <v>2.5</v>
      </c>
      <c r="AH163" s="7">
        <f t="shared" si="17"/>
        <v>0</v>
      </c>
    </row>
    <row r="164" spans="1:34" x14ac:dyDescent="0.3">
      <c r="A164" s="1">
        <f>IF(Data!A164&gt;0,Data!A164-4,"")</f>
        <v>2</v>
      </c>
      <c r="B164" s="1">
        <f>IF(Data!B164&gt;0,Data!B164-4,"")</f>
        <v>2</v>
      </c>
      <c r="C164" s="1">
        <f>IF(Data!C164&gt;0,4-Data!C164,"")</f>
        <v>-2</v>
      </c>
      <c r="D164" s="1">
        <f>IF(Data!D164&gt;0,4-Data!D164,"")</f>
        <v>0</v>
      </c>
      <c r="E164" s="1">
        <f>IF(Data!E164&gt;0,4-Data!E164,"")</f>
        <v>1</v>
      </c>
      <c r="F164" s="1">
        <f>IF(Data!F164&gt;0,Data!F164-4,"")</f>
        <v>2</v>
      </c>
      <c r="G164" s="1">
        <f>IF(Data!G164&gt;0,Data!G164-4,"")</f>
        <v>2</v>
      </c>
      <c r="H164" s="1">
        <f>IF(Data!H164&gt;0,Data!H164-4,"")</f>
        <v>0</v>
      </c>
      <c r="I164" s="1">
        <f>IF(Data!I164&gt;0,4-Data!I164,"")</f>
        <v>0</v>
      </c>
      <c r="J164" s="1">
        <f>IF(Data!J164&gt;0,4-Data!J164,"")</f>
        <v>0</v>
      </c>
      <c r="K164" s="1">
        <f>IF(Data!K164&gt;0,Data!K164-4,"")</f>
        <v>0</v>
      </c>
      <c r="L164" s="1">
        <f>IF(Data!L164&gt;0,4-Data!L164,"")</f>
        <v>2</v>
      </c>
      <c r="M164" s="1">
        <f>IF(Data!M164&gt;0,Data!M164-4,"")</f>
        <v>2</v>
      </c>
      <c r="N164" s="1">
        <f>IF(Data!N164&gt;0,Data!N164-4,"")</f>
        <v>2</v>
      </c>
      <c r="O164" s="1">
        <f>IF(Data!O164&gt;0,Data!O164-4,"")</f>
        <v>1</v>
      </c>
      <c r="P164" s="1">
        <f>IF(Data!P164&gt;0,Data!P164-4,"")</f>
        <v>2</v>
      </c>
      <c r="Q164" s="1">
        <f>IF(Data!Q164&gt;0,4-Data!Q164,"")</f>
        <v>1</v>
      </c>
      <c r="R164" s="1">
        <f>IF(Data!R164&gt;0,4-Data!R164,"")</f>
        <v>1</v>
      </c>
      <c r="S164" s="1">
        <f>IF(Data!S164&gt;0,4-Data!S164,"")</f>
        <v>2</v>
      </c>
      <c r="T164" s="1">
        <f>IF(Data!T164&gt;0,Data!T164-4,"")</f>
        <v>1</v>
      </c>
      <c r="U164" s="1">
        <f>IF(Data!U164&gt;0,4-Data!U164,"")</f>
        <v>1</v>
      </c>
      <c r="V164" s="1">
        <f>IF(Data!V164&gt;0,Data!V164-4,"")</f>
        <v>1</v>
      </c>
      <c r="W164" s="1">
        <f>IF(Data!W164&gt;0,4-Data!W164,"")</f>
        <v>1</v>
      </c>
      <c r="X164" s="1">
        <f>IF(Data!X164&gt;0,4-Data!X164,"")</f>
        <v>2</v>
      </c>
      <c r="Y164" s="1">
        <f>IF(Data!Y164&gt;0,4-Data!Y164,"")</f>
        <v>2</v>
      </c>
      <c r="Z164" s="1">
        <f>IF(Data!Z164&gt;0,Data!Z164-4,"")</f>
        <v>-1</v>
      </c>
      <c r="AC164" s="7">
        <f t="shared" si="12"/>
        <v>2</v>
      </c>
      <c r="AD164" s="7">
        <f t="shared" si="13"/>
        <v>1.25</v>
      </c>
      <c r="AE164" s="7">
        <f t="shared" si="14"/>
        <v>0.75</v>
      </c>
      <c r="AF164" s="7">
        <f t="shared" si="15"/>
        <v>0.75</v>
      </c>
      <c r="AG164" s="7">
        <f t="shared" si="16"/>
        <v>1.5</v>
      </c>
      <c r="AH164" s="7">
        <f t="shared" si="17"/>
        <v>-0.5</v>
      </c>
    </row>
    <row r="165" spans="1:34" x14ac:dyDescent="0.3">
      <c r="A165" s="1">
        <f>IF(Data!A165&gt;0,Data!A165-4,"")</f>
        <v>3</v>
      </c>
      <c r="B165" s="1">
        <f>IF(Data!B165&gt;0,Data!B165-4,"")</f>
        <v>2</v>
      </c>
      <c r="C165" s="1">
        <f>IF(Data!C165&gt;0,4-Data!C165,"")</f>
        <v>3</v>
      </c>
      <c r="D165" s="1">
        <f>IF(Data!D165&gt;0,4-Data!D165,"")</f>
        <v>2</v>
      </c>
      <c r="E165" s="1">
        <f>IF(Data!E165&gt;0,4-Data!E165,"")</f>
        <v>3</v>
      </c>
      <c r="F165" s="1">
        <f>IF(Data!F165&gt;0,Data!F165-4,"")</f>
        <v>3</v>
      </c>
      <c r="G165" s="1">
        <f>IF(Data!G165&gt;0,Data!G165-4,"")</f>
        <v>3</v>
      </c>
      <c r="H165" s="1">
        <f>IF(Data!H165&gt;0,Data!H165-4,"")</f>
        <v>0</v>
      </c>
      <c r="I165" s="1">
        <f>IF(Data!I165&gt;0,4-Data!I165,"")</f>
        <v>2</v>
      </c>
      <c r="J165" s="1">
        <f>IF(Data!J165&gt;0,4-Data!J165,"")</f>
        <v>3</v>
      </c>
      <c r="K165" s="1">
        <f>IF(Data!K165&gt;0,Data!K165-4,"")</f>
        <v>3</v>
      </c>
      <c r="L165" s="1">
        <f>IF(Data!L165&gt;0,4-Data!L165,"")</f>
        <v>3</v>
      </c>
      <c r="M165" s="1">
        <f>IF(Data!M165&gt;0,Data!M165-4,"")</f>
        <v>2</v>
      </c>
      <c r="N165" s="1">
        <f>IF(Data!N165&gt;0,Data!N165-4,"")</f>
        <v>3</v>
      </c>
      <c r="O165" s="1">
        <f>IF(Data!O165&gt;0,Data!O165-4,"")</f>
        <v>2</v>
      </c>
      <c r="P165" s="1">
        <f>IF(Data!P165&gt;0,Data!P165-4,"")</f>
        <v>3</v>
      </c>
      <c r="Q165" s="1">
        <f>IF(Data!Q165&gt;0,4-Data!Q165,"")</f>
        <v>1</v>
      </c>
      <c r="R165" s="1">
        <f>IF(Data!R165&gt;0,4-Data!R165,"")</f>
        <v>0</v>
      </c>
      <c r="S165" s="1">
        <f>IF(Data!S165&gt;0,4-Data!S165,"")</f>
        <v>3</v>
      </c>
      <c r="T165" s="1">
        <f>IF(Data!T165&gt;0,Data!T165-4,"")</f>
        <v>3</v>
      </c>
      <c r="U165" s="1">
        <f>IF(Data!U165&gt;0,4-Data!U165,"")</f>
        <v>3</v>
      </c>
      <c r="V165" s="1">
        <f>IF(Data!V165&gt;0,Data!V165-4,"")</f>
        <v>3</v>
      </c>
      <c r="W165" s="1">
        <f>IF(Data!W165&gt;0,4-Data!W165,"")</f>
        <v>3</v>
      </c>
      <c r="X165" s="1">
        <f>IF(Data!X165&gt;0,4-Data!X165,"")</f>
        <v>3</v>
      </c>
      <c r="Y165" s="1">
        <f>IF(Data!Y165&gt;0,4-Data!Y165,"")</f>
        <v>3</v>
      </c>
      <c r="Z165" s="1">
        <f>IF(Data!Z165&gt;0,Data!Z165-4,"")</f>
        <v>3</v>
      </c>
      <c r="AC165" s="7">
        <f t="shared" si="12"/>
        <v>3</v>
      </c>
      <c r="AD165" s="7">
        <f t="shared" si="13"/>
        <v>2.25</v>
      </c>
      <c r="AE165" s="7">
        <f t="shared" si="14"/>
        <v>2.75</v>
      </c>
      <c r="AF165" s="7">
        <f t="shared" si="15"/>
        <v>1.75</v>
      </c>
      <c r="AG165" s="7">
        <f t="shared" si="16"/>
        <v>2.25</v>
      </c>
      <c r="AH165" s="7">
        <f t="shared" si="17"/>
        <v>2.75</v>
      </c>
    </row>
    <row r="166" spans="1:34" x14ac:dyDescent="0.3">
      <c r="A166" s="1">
        <f>IF(Data!A166&gt;0,Data!A166-4,"")</f>
        <v>2</v>
      </c>
      <c r="B166" s="1">
        <f>IF(Data!B166&gt;0,Data!B166-4,"")</f>
        <v>1</v>
      </c>
      <c r="C166" s="1">
        <f>IF(Data!C166&gt;0,4-Data!C166,"")</f>
        <v>0</v>
      </c>
      <c r="D166" s="1">
        <f>IF(Data!D166&gt;0,4-Data!D166,"")</f>
        <v>0</v>
      </c>
      <c r="E166" s="1">
        <f>IF(Data!E166&gt;0,4-Data!E166,"")</f>
        <v>0</v>
      </c>
      <c r="F166" s="1">
        <f>IF(Data!F166&gt;0,Data!F166-4,"")</f>
        <v>0</v>
      </c>
      <c r="G166" s="1">
        <f>IF(Data!G166&gt;0,Data!G166-4,"")</f>
        <v>1</v>
      </c>
      <c r="H166" s="1">
        <f>IF(Data!H166&gt;0,Data!H166-4,"")</f>
        <v>2</v>
      </c>
      <c r="I166" s="1">
        <f>IF(Data!I166&gt;0,4-Data!I166,"")</f>
        <v>1</v>
      </c>
      <c r="J166" s="1">
        <f>IF(Data!J166&gt;0,4-Data!J166,"")</f>
        <v>-2</v>
      </c>
      <c r="K166" s="1">
        <f>IF(Data!K166&gt;0,Data!K166-4,"")</f>
        <v>1</v>
      </c>
      <c r="L166" s="1">
        <f>IF(Data!L166&gt;0,4-Data!L166,"")</f>
        <v>2</v>
      </c>
      <c r="M166" s="1">
        <f>IF(Data!M166&gt;0,Data!M166-4,"")</f>
        <v>3</v>
      </c>
      <c r="N166" s="1">
        <f>IF(Data!N166&gt;0,Data!N166-4,"")</f>
        <v>3</v>
      </c>
      <c r="O166" s="1">
        <f>IF(Data!O166&gt;0,Data!O166-4,"")</f>
        <v>0</v>
      </c>
      <c r="P166" s="1">
        <f>IF(Data!P166&gt;0,Data!P166-4,"")</f>
        <v>-3</v>
      </c>
      <c r="Q166" s="1">
        <f>IF(Data!Q166&gt;0,4-Data!Q166,"")</f>
        <v>0</v>
      </c>
      <c r="R166" s="1">
        <f>IF(Data!R166&gt;0,4-Data!R166,"")</f>
        <v>0</v>
      </c>
      <c r="S166" s="1">
        <f>IF(Data!S166&gt;0,4-Data!S166,"")</f>
        <v>0</v>
      </c>
      <c r="T166" s="1">
        <f>IF(Data!T166&gt;0,Data!T166-4,"")</f>
        <v>-1</v>
      </c>
      <c r="U166" s="1">
        <f>IF(Data!U166&gt;0,4-Data!U166,"")</f>
        <v>0</v>
      </c>
      <c r="V166" s="1">
        <f>IF(Data!V166&gt;0,Data!V166-4,"")</f>
        <v>0</v>
      </c>
      <c r="W166" s="1">
        <f>IF(Data!W166&gt;0,4-Data!W166,"")</f>
        <v>0</v>
      </c>
      <c r="X166" s="1">
        <f>IF(Data!X166&gt;0,4-Data!X166,"")</f>
        <v>3</v>
      </c>
      <c r="Y166" s="1">
        <f>IF(Data!Y166&gt;0,4-Data!Y166,"")</f>
        <v>3</v>
      </c>
      <c r="Z166" s="1">
        <f>IF(Data!Z166&gt;0,Data!Z166-4,"")</f>
        <v>0</v>
      </c>
      <c r="AC166" s="7">
        <f t="shared" si="12"/>
        <v>1.6666666666666667</v>
      </c>
      <c r="AD166" s="7">
        <f t="shared" si="13"/>
        <v>1</v>
      </c>
      <c r="AE166" s="7">
        <f t="shared" si="14"/>
        <v>0</v>
      </c>
      <c r="AF166" s="7">
        <f t="shared" si="15"/>
        <v>0.75</v>
      </c>
      <c r="AG166" s="7">
        <f t="shared" si="16"/>
        <v>0.25</v>
      </c>
      <c r="AH166" s="7">
        <f t="shared" si="17"/>
        <v>-0.5</v>
      </c>
    </row>
    <row r="167" spans="1:34" x14ac:dyDescent="0.3">
      <c r="A167" s="1">
        <f>IF(Data!A167&gt;0,Data!A167-4,"")</f>
        <v>2</v>
      </c>
      <c r="B167" s="1">
        <f>IF(Data!B167&gt;0,Data!B167-4,"")</f>
        <v>-2</v>
      </c>
      <c r="C167" s="1">
        <f>IF(Data!C167&gt;0,4-Data!C167,"")</f>
        <v>-1</v>
      </c>
      <c r="D167" s="1">
        <f>IF(Data!D167&gt;0,4-Data!D167,"")</f>
        <v>-2</v>
      </c>
      <c r="E167" s="1">
        <f>IF(Data!E167&gt;0,4-Data!E167,"")</f>
        <v>-2</v>
      </c>
      <c r="F167" s="1">
        <f>IF(Data!F167&gt;0,Data!F167-4,"")</f>
        <v>-1</v>
      </c>
      <c r="G167" s="1">
        <f>IF(Data!G167&gt;0,Data!G167-4,"")</f>
        <v>-1</v>
      </c>
      <c r="H167" s="1">
        <f>IF(Data!H167&gt;0,Data!H167-4,"")</f>
        <v>-1</v>
      </c>
      <c r="I167" s="1">
        <f>IF(Data!I167&gt;0,4-Data!I167,"")</f>
        <v>-2</v>
      </c>
      <c r="J167" s="1">
        <f>IF(Data!J167&gt;0,4-Data!J167,"")</f>
        <v>-2</v>
      </c>
      <c r="K167" s="1">
        <f>IF(Data!K167&gt;0,Data!K167-4,"")</f>
        <v>-2</v>
      </c>
      <c r="L167" s="1">
        <f>IF(Data!L167&gt;0,4-Data!L167,"")</f>
        <v>-2</v>
      </c>
      <c r="M167" s="1">
        <f>IF(Data!M167&gt;0,Data!M167-4,"")</f>
        <v>-2</v>
      </c>
      <c r="N167" s="1">
        <f>IF(Data!N167&gt;0,Data!N167-4,"")</f>
        <v>-2</v>
      </c>
      <c r="O167" s="1">
        <f>IF(Data!O167&gt;0,Data!O167-4,"")</f>
        <v>-2</v>
      </c>
      <c r="P167" s="1">
        <f>IF(Data!P167&gt;0,Data!P167-4,"")</f>
        <v>-2</v>
      </c>
      <c r="Q167" s="1">
        <f>IF(Data!Q167&gt;0,4-Data!Q167,"")</f>
        <v>-2</v>
      </c>
      <c r="R167" s="1">
        <f>IF(Data!R167&gt;0,4-Data!R167,"")</f>
        <v>-1</v>
      </c>
      <c r="S167" s="1">
        <f>IF(Data!S167&gt;0,4-Data!S167,"")</f>
        <v>-1</v>
      </c>
      <c r="T167" s="1">
        <f>IF(Data!T167&gt;0,Data!T167-4,"")</f>
        <v>-2</v>
      </c>
      <c r="U167" s="1">
        <f>IF(Data!U167&gt;0,4-Data!U167,"")</f>
        <v>-2</v>
      </c>
      <c r="V167" s="1">
        <f>IF(Data!V167&gt;0,Data!V167-4,"")</f>
        <v>-2</v>
      </c>
      <c r="W167" s="1">
        <f>IF(Data!W167&gt;0,4-Data!W167,"")</f>
        <v>-2</v>
      </c>
      <c r="X167" s="1">
        <f>IF(Data!X167&gt;0,4-Data!X167,"")</f>
        <v>-2</v>
      </c>
      <c r="Y167" s="1">
        <f>IF(Data!Y167&gt;0,4-Data!Y167,"")</f>
        <v>-2</v>
      </c>
      <c r="Z167" s="1">
        <f>IF(Data!Z167&gt;0,Data!Z167-4,"")</f>
        <v>-1</v>
      </c>
      <c r="AC167" s="7">
        <f t="shared" si="12"/>
        <v>-1.3333333333333333</v>
      </c>
      <c r="AD167" s="7">
        <f t="shared" si="13"/>
        <v>-2</v>
      </c>
      <c r="AE167" s="7">
        <f t="shared" si="14"/>
        <v>-2</v>
      </c>
      <c r="AF167" s="7">
        <f t="shared" si="15"/>
        <v>-1.5</v>
      </c>
      <c r="AG167" s="7">
        <f t="shared" si="16"/>
        <v>-1.25</v>
      </c>
      <c r="AH167" s="7">
        <f t="shared" si="17"/>
        <v>-1.5</v>
      </c>
    </row>
    <row r="168" spans="1:34" x14ac:dyDescent="0.3">
      <c r="A168" s="1">
        <f>IF(Data!A168&gt;0,Data!A168-4,"")</f>
        <v>1</v>
      </c>
      <c r="B168" s="1">
        <f>IF(Data!B168&gt;0,Data!B168-4,"")</f>
        <v>0</v>
      </c>
      <c r="C168" s="1">
        <f>IF(Data!C168&gt;0,4-Data!C168,"")</f>
        <v>0</v>
      </c>
      <c r="D168" s="1">
        <f>IF(Data!D168&gt;0,4-Data!D168,"")</f>
        <v>-1</v>
      </c>
      <c r="E168" s="1">
        <f>IF(Data!E168&gt;0,4-Data!E168,"")</f>
        <v>0</v>
      </c>
      <c r="F168" s="1">
        <f>IF(Data!F168&gt;0,Data!F168-4,"")</f>
        <v>1</v>
      </c>
      <c r="G168" s="1">
        <f>IF(Data!G168&gt;0,Data!G168-4,"")</f>
        <v>1</v>
      </c>
      <c r="H168" s="1">
        <f>IF(Data!H168&gt;0,Data!H168-4,"")</f>
        <v>0</v>
      </c>
      <c r="I168" s="1">
        <f>IF(Data!I168&gt;0,4-Data!I168,"")</f>
        <v>2</v>
      </c>
      <c r="J168" s="1">
        <f>IF(Data!J168&gt;0,4-Data!J168,"")</f>
        <v>2</v>
      </c>
      <c r="K168" s="1">
        <f>IF(Data!K168&gt;0,Data!K168-4,"")</f>
        <v>0</v>
      </c>
      <c r="L168" s="1">
        <f>IF(Data!L168&gt;0,4-Data!L168,"")</f>
        <v>0</v>
      </c>
      <c r="M168" s="1">
        <f>IF(Data!M168&gt;0,Data!M168-4,"")</f>
        <v>1</v>
      </c>
      <c r="N168" s="1">
        <f>IF(Data!N168&gt;0,Data!N168-4,"")</f>
        <v>1</v>
      </c>
      <c r="O168" s="1">
        <f>IF(Data!O168&gt;0,Data!O168-4,"")</f>
        <v>0</v>
      </c>
      <c r="P168" s="1">
        <f>IF(Data!P168&gt;0,Data!P168-4,"")</f>
        <v>0</v>
      </c>
      <c r="Q168" s="1">
        <f>IF(Data!Q168&gt;0,4-Data!Q168,"")</f>
        <v>1</v>
      </c>
      <c r="R168" s="1">
        <f>IF(Data!R168&gt;0,4-Data!R168,"")</f>
        <v>0</v>
      </c>
      <c r="S168" s="1">
        <f>IF(Data!S168&gt;0,4-Data!S168,"")</f>
        <v>2</v>
      </c>
      <c r="T168" s="1">
        <f>IF(Data!T168&gt;0,Data!T168-4,"")</f>
        <v>2</v>
      </c>
      <c r="U168" s="1">
        <f>IF(Data!U168&gt;0,4-Data!U168,"")</f>
        <v>1</v>
      </c>
      <c r="V168" s="1">
        <f>IF(Data!V168&gt;0,Data!V168-4,"")</f>
        <v>2</v>
      </c>
      <c r="W168" s="1">
        <f>IF(Data!W168&gt;0,4-Data!W168,"")</f>
        <v>0</v>
      </c>
      <c r="X168" s="1">
        <f>IF(Data!X168&gt;0,4-Data!X168,"")</f>
        <v>1</v>
      </c>
      <c r="Y168" s="1">
        <f>IF(Data!Y168&gt;0,4-Data!Y168,"")</f>
        <v>1</v>
      </c>
      <c r="Z168" s="1">
        <f>IF(Data!Z168&gt;0,Data!Z168-4,"")</f>
        <v>0</v>
      </c>
      <c r="AC168" s="7">
        <f t="shared" si="12"/>
        <v>0.66666666666666663</v>
      </c>
      <c r="AD168" s="7">
        <f t="shared" si="13"/>
        <v>0.25</v>
      </c>
      <c r="AE168" s="7">
        <f t="shared" si="14"/>
        <v>1.5</v>
      </c>
      <c r="AF168" s="7">
        <f t="shared" si="15"/>
        <v>0.75</v>
      </c>
      <c r="AG168" s="7">
        <f t="shared" si="16"/>
        <v>0.5</v>
      </c>
      <c r="AH168" s="7">
        <f t="shared" si="17"/>
        <v>0.5</v>
      </c>
    </row>
    <row r="169" spans="1:34" x14ac:dyDescent="0.3">
      <c r="A169" s="1">
        <f>IF(Data!A169&gt;0,Data!A169-4,"")</f>
        <v>3</v>
      </c>
      <c r="B169" s="1">
        <f>IF(Data!B169&gt;0,Data!B169-4,"")</f>
        <v>3</v>
      </c>
      <c r="C169" s="1">
        <f>IF(Data!C169&gt;0,4-Data!C169,"")</f>
        <v>3</v>
      </c>
      <c r="D169" s="1">
        <f>IF(Data!D169&gt;0,4-Data!D169,"")</f>
        <v>1</v>
      </c>
      <c r="E169" s="1">
        <f>IF(Data!E169&gt;0,4-Data!E169,"")</f>
        <v>1</v>
      </c>
      <c r="F169" s="1">
        <f>IF(Data!F169&gt;0,Data!F169-4,"")</f>
        <v>3</v>
      </c>
      <c r="G169" s="1">
        <f>IF(Data!G169&gt;0,Data!G169-4,"")</f>
        <v>3</v>
      </c>
      <c r="H169" s="1">
        <f>IF(Data!H169&gt;0,Data!H169-4,"")</f>
        <v>1</v>
      </c>
      <c r="I169" s="1">
        <f>IF(Data!I169&gt;0,4-Data!I169,"")</f>
        <v>1</v>
      </c>
      <c r="J169" s="1">
        <f>IF(Data!J169&gt;0,4-Data!J169,"")</f>
        <v>0</v>
      </c>
      <c r="K169" s="1">
        <f>IF(Data!K169&gt;0,Data!K169-4,"")</f>
        <v>0</v>
      </c>
      <c r="L169" s="1">
        <f>IF(Data!L169&gt;0,4-Data!L169,"")</f>
        <v>1</v>
      </c>
      <c r="M169" s="1">
        <f>IF(Data!M169&gt;0,Data!M169-4,"")</f>
        <v>2</v>
      </c>
      <c r="N169" s="1">
        <f>IF(Data!N169&gt;0,Data!N169-4,"")</f>
        <v>1</v>
      </c>
      <c r="O169" s="1">
        <f>IF(Data!O169&gt;0,Data!O169-4,"")</f>
        <v>0</v>
      </c>
      <c r="P169" s="1">
        <f>IF(Data!P169&gt;0,Data!P169-4,"")</f>
        <v>3</v>
      </c>
      <c r="Q169" s="1">
        <f>IF(Data!Q169&gt;0,4-Data!Q169,"")</f>
        <v>3</v>
      </c>
      <c r="R169" s="1">
        <f>IF(Data!R169&gt;0,4-Data!R169,"")</f>
        <v>2</v>
      </c>
      <c r="S169" s="1">
        <f>IF(Data!S169&gt;0,4-Data!S169,"")</f>
        <v>2</v>
      </c>
      <c r="T169" s="1">
        <f>IF(Data!T169&gt;0,Data!T169-4,"")</f>
        <v>2</v>
      </c>
      <c r="U169" s="1">
        <f>IF(Data!U169&gt;0,4-Data!U169,"")</f>
        <v>1</v>
      </c>
      <c r="V169" s="1">
        <f>IF(Data!V169&gt;0,Data!V169-4,"")</f>
        <v>2</v>
      </c>
      <c r="W169" s="1">
        <f>IF(Data!W169&gt;0,4-Data!W169,"")</f>
        <v>1</v>
      </c>
      <c r="X169" s="1">
        <f>IF(Data!X169&gt;0,4-Data!X169,"")</f>
        <v>1</v>
      </c>
      <c r="Y169" s="1">
        <f>IF(Data!Y169&gt;0,4-Data!Y169,"")</f>
        <v>2</v>
      </c>
      <c r="Z169" s="1">
        <f>IF(Data!Z169&gt;0,Data!Z169-4,"")</f>
        <v>1</v>
      </c>
      <c r="AC169" s="7">
        <f t="shared" si="12"/>
        <v>1.8333333333333333</v>
      </c>
      <c r="AD169" s="7">
        <f t="shared" si="13"/>
        <v>1.75</v>
      </c>
      <c r="AE169" s="7">
        <f t="shared" si="14"/>
        <v>1.5</v>
      </c>
      <c r="AF169" s="7">
        <f t="shared" si="15"/>
        <v>1.5</v>
      </c>
      <c r="AG169" s="7">
        <f t="shared" si="16"/>
        <v>2.25</v>
      </c>
      <c r="AH169" s="7">
        <f t="shared" si="17"/>
        <v>1</v>
      </c>
    </row>
    <row r="170" spans="1:34" x14ac:dyDescent="0.3">
      <c r="A170" s="1">
        <f>IF(Data!A170&gt;0,Data!A170-4,"")</f>
        <v>-3</v>
      </c>
      <c r="B170" s="1">
        <f>IF(Data!B170&gt;0,Data!B170-4,"")</f>
        <v>-3</v>
      </c>
      <c r="C170" s="1">
        <f>IF(Data!C170&gt;0,4-Data!C170,"")</f>
        <v>3</v>
      </c>
      <c r="D170" s="1">
        <f>IF(Data!D170&gt;0,4-Data!D170,"")</f>
        <v>3</v>
      </c>
      <c r="E170" s="1">
        <f>IF(Data!E170&gt;0,4-Data!E170,"")</f>
        <v>3</v>
      </c>
      <c r="F170" s="1">
        <f>IF(Data!F170&gt;0,Data!F170-4,"")</f>
        <v>2</v>
      </c>
      <c r="G170" s="1">
        <f>IF(Data!G170&gt;0,Data!G170-4,"")</f>
        <v>3</v>
      </c>
      <c r="H170" s="1">
        <f>IF(Data!H170&gt;0,Data!H170-4,"")</f>
        <v>-1</v>
      </c>
      <c r="I170" s="1">
        <f>IF(Data!I170&gt;0,4-Data!I170,"")</f>
        <v>3</v>
      </c>
      <c r="J170" s="1">
        <f>IF(Data!J170&gt;0,4-Data!J170,"")</f>
        <v>3</v>
      </c>
      <c r="K170" s="1">
        <f>IF(Data!K170&gt;0,Data!K170-4,"")</f>
        <v>3</v>
      </c>
      <c r="L170" s="1">
        <f>IF(Data!L170&gt;0,4-Data!L170,"")</f>
        <v>3</v>
      </c>
      <c r="M170" s="1">
        <f>IF(Data!M170&gt;0,Data!M170-4,"")</f>
        <v>1</v>
      </c>
      <c r="N170" s="1">
        <f>IF(Data!N170&gt;0,Data!N170-4,"")</f>
        <v>3</v>
      </c>
      <c r="O170" s="1">
        <f>IF(Data!O170&gt;0,Data!O170-4,"")</f>
        <v>3</v>
      </c>
      <c r="P170" s="1">
        <f>IF(Data!P170&gt;0,Data!P170-4,"")</f>
        <v>3</v>
      </c>
      <c r="Q170" s="1">
        <f>IF(Data!Q170&gt;0,4-Data!Q170,"")</f>
        <v>3</v>
      </c>
      <c r="R170" s="1">
        <f>IF(Data!R170&gt;0,4-Data!R170,"")</f>
        <v>2</v>
      </c>
      <c r="S170" s="1">
        <f>IF(Data!S170&gt;0,4-Data!S170,"")</f>
        <v>3</v>
      </c>
      <c r="T170" s="1">
        <f>IF(Data!T170&gt;0,Data!T170-4,"")</f>
        <v>3</v>
      </c>
      <c r="U170" s="1">
        <f>IF(Data!U170&gt;0,4-Data!U170,"")</f>
        <v>3</v>
      </c>
      <c r="V170" s="1">
        <f>IF(Data!V170&gt;0,Data!V170-4,"")</f>
        <v>3</v>
      </c>
      <c r="W170" s="1">
        <f>IF(Data!W170&gt;0,4-Data!W170,"")</f>
        <v>3</v>
      </c>
      <c r="X170" s="1">
        <f>IF(Data!X170&gt;0,4-Data!X170,"")</f>
        <v>3</v>
      </c>
      <c r="Y170" s="1">
        <f>IF(Data!Y170&gt;0,4-Data!Y170,"")</f>
        <v>3</v>
      </c>
      <c r="Z170" s="1">
        <f>IF(Data!Z170&gt;0,Data!Z170-4,"")</f>
        <v>2</v>
      </c>
      <c r="AC170" s="7">
        <f t="shared" si="12"/>
        <v>2</v>
      </c>
      <c r="AD170" s="7">
        <f t="shared" si="13"/>
        <v>1</v>
      </c>
      <c r="AE170" s="7">
        <f t="shared" si="14"/>
        <v>3</v>
      </c>
      <c r="AF170" s="7">
        <f t="shared" si="15"/>
        <v>2</v>
      </c>
      <c r="AG170" s="7">
        <f t="shared" si="16"/>
        <v>2.5</v>
      </c>
      <c r="AH170" s="7">
        <f t="shared" si="17"/>
        <v>2.75</v>
      </c>
    </row>
    <row r="171" spans="1:34" x14ac:dyDescent="0.3">
      <c r="A171" s="1">
        <f>IF(Data!A171&gt;0,Data!A171-4,"")</f>
        <v>-1</v>
      </c>
      <c r="B171" s="1">
        <f>IF(Data!B171&gt;0,Data!B171-4,"")</f>
        <v>3</v>
      </c>
      <c r="C171" s="1">
        <f>IF(Data!C171&gt;0,4-Data!C171,"")</f>
        <v>-1</v>
      </c>
      <c r="D171" s="1">
        <f>IF(Data!D171&gt;0,4-Data!D171,"")</f>
        <v>3</v>
      </c>
      <c r="E171" s="1">
        <f>IF(Data!E171&gt;0,4-Data!E171,"")</f>
        <v>1</v>
      </c>
      <c r="F171" s="1">
        <f>IF(Data!F171&gt;0,Data!F171-4,"")</f>
        <v>0</v>
      </c>
      <c r="G171" s="1">
        <f>IF(Data!G171&gt;0,Data!G171-4,"")</f>
        <v>0</v>
      </c>
      <c r="H171" s="1">
        <f>IF(Data!H171&gt;0,Data!H171-4,"")</f>
        <v>0</v>
      </c>
      <c r="I171" s="1">
        <f>IF(Data!I171&gt;0,4-Data!I171,"")</f>
        <v>-2</v>
      </c>
      <c r="J171" s="1">
        <f>IF(Data!J171&gt;0,4-Data!J171,"")</f>
        <v>0</v>
      </c>
      <c r="K171" s="1">
        <f>IF(Data!K171&gt;0,Data!K171-4,"")</f>
        <v>0</v>
      </c>
      <c r="L171" s="1">
        <f>IF(Data!L171&gt;0,4-Data!L171,"")</f>
        <v>1</v>
      </c>
      <c r="M171" s="1">
        <f>IF(Data!M171&gt;0,Data!M171-4,"")</f>
        <v>-1</v>
      </c>
      <c r="N171" s="1">
        <f>IF(Data!N171&gt;0,Data!N171-4,"")</f>
        <v>0</v>
      </c>
      <c r="O171" s="1">
        <f>IF(Data!O171&gt;0,Data!O171-4,"")</f>
        <v>-3</v>
      </c>
      <c r="P171" s="1">
        <f>IF(Data!P171&gt;0,Data!P171-4,"")</f>
        <v>3</v>
      </c>
      <c r="Q171" s="1">
        <f>IF(Data!Q171&gt;0,4-Data!Q171,"")</f>
        <v>0</v>
      </c>
      <c r="R171" s="1">
        <f>IF(Data!R171&gt;0,4-Data!R171,"")</f>
        <v>1</v>
      </c>
      <c r="S171" s="1">
        <f>IF(Data!S171&gt;0,4-Data!S171,"")</f>
        <v>-1</v>
      </c>
      <c r="T171" s="1">
        <f>IF(Data!T171&gt;0,Data!T171-4,"")</f>
        <v>1</v>
      </c>
      <c r="U171" s="1">
        <f>IF(Data!U171&gt;0,4-Data!U171,"")</f>
        <v>0</v>
      </c>
      <c r="V171" s="1">
        <f>IF(Data!V171&gt;0,Data!V171-4,"")</f>
        <v>1</v>
      </c>
      <c r="W171" s="1">
        <f>IF(Data!W171&gt;0,4-Data!W171,"")</f>
        <v>1</v>
      </c>
      <c r="X171" s="1">
        <f>IF(Data!X171&gt;0,4-Data!X171,"")</f>
        <v>1</v>
      </c>
      <c r="Y171" s="1">
        <f>IF(Data!Y171&gt;0,4-Data!Y171,"")</f>
        <v>0</v>
      </c>
      <c r="Z171" s="1">
        <f>IF(Data!Z171&gt;0,Data!Z171-4,"")</f>
        <v>0</v>
      </c>
      <c r="AC171" s="7">
        <f t="shared" si="12"/>
        <v>0.66666666666666663</v>
      </c>
      <c r="AD171" s="7">
        <f t="shared" si="13"/>
        <v>1.25</v>
      </c>
      <c r="AE171" s="7">
        <f t="shared" si="14"/>
        <v>0.25</v>
      </c>
      <c r="AF171" s="7">
        <f t="shared" si="15"/>
        <v>-0.25</v>
      </c>
      <c r="AG171" s="7">
        <f t="shared" si="16"/>
        <v>0.5</v>
      </c>
      <c r="AH171" s="7">
        <f t="shared" si="17"/>
        <v>-1</v>
      </c>
    </row>
    <row r="172" spans="1:34" x14ac:dyDescent="0.3">
      <c r="A172" s="1">
        <f>IF(Data!A172&gt;0,Data!A172-4,"")</f>
        <v>1</v>
      </c>
      <c r="B172" s="1">
        <f>IF(Data!B172&gt;0,Data!B172-4,"")</f>
        <v>1</v>
      </c>
      <c r="C172" s="1">
        <f>IF(Data!C172&gt;0,4-Data!C172,"")</f>
        <v>1</v>
      </c>
      <c r="D172" s="1">
        <f>IF(Data!D172&gt;0,4-Data!D172,"")</f>
        <v>1</v>
      </c>
      <c r="E172" s="1">
        <f>IF(Data!E172&gt;0,4-Data!E172,"")</f>
        <v>1</v>
      </c>
      <c r="F172" s="1">
        <f>IF(Data!F172&gt;0,Data!F172-4,"")</f>
        <v>1</v>
      </c>
      <c r="G172" s="1">
        <f>IF(Data!G172&gt;0,Data!G172-4,"")</f>
        <v>1</v>
      </c>
      <c r="H172" s="1">
        <f>IF(Data!H172&gt;0,Data!H172-4,"")</f>
        <v>0</v>
      </c>
      <c r="I172" s="1">
        <f>IF(Data!I172&gt;0,4-Data!I172,"")</f>
        <v>1</v>
      </c>
      <c r="J172" s="1">
        <f>IF(Data!J172&gt;0,4-Data!J172,"")</f>
        <v>1</v>
      </c>
      <c r="K172" s="1">
        <f>IF(Data!K172&gt;0,Data!K172-4,"")</f>
        <v>1</v>
      </c>
      <c r="L172" s="1">
        <f>IF(Data!L172&gt;0,4-Data!L172,"")</f>
        <v>0</v>
      </c>
      <c r="M172" s="1">
        <f>IF(Data!M172&gt;0,Data!M172-4,"")</f>
        <v>1</v>
      </c>
      <c r="N172" s="1">
        <f>IF(Data!N172&gt;0,Data!N172-4,"")</f>
        <v>1</v>
      </c>
      <c r="O172" s="1">
        <f>IF(Data!O172&gt;0,Data!O172-4,"")</f>
        <v>1</v>
      </c>
      <c r="P172" s="1">
        <f>IF(Data!P172&gt;0,Data!P172-4,"")</f>
        <v>1</v>
      </c>
      <c r="Q172" s="1">
        <f>IF(Data!Q172&gt;0,4-Data!Q172,"")</f>
        <v>0</v>
      </c>
      <c r="R172" s="1">
        <f>IF(Data!R172&gt;0,4-Data!R172,"")</f>
        <v>0</v>
      </c>
      <c r="S172" s="1">
        <f>IF(Data!S172&gt;0,4-Data!S172,"")</f>
        <v>2</v>
      </c>
      <c r="T172" s="1">
        <f>IF(Data!T172&gt;0,Data!T172-4,"")</f>
        <v>1</v>
      </c>
      <c r="U172" s="1">
        <f>IF(Data!U172&gt;0,4-Data!U172,"")</f>
        <v>1</v>
      </c>
      <c r="V172" s="1">
        <f>IF(Data!V172&gt;0,Data!V172-4,"")</f>
        <v>1</v>
      </c>
      <c r="W172" s="1">
        <f>IF(Data!W172&gt;0,4-Data!W172,"")</f>
        <v>1</v>
      </c>
      <c r="X172" s="1">
        <f>IF(Data!X172&gt;0,4-Data!X172,"")</f>
        <v>0</v>
      </c>
      <c r="Y172" s="1">
        <f>IF(Data!Y172&gt;0,4-Data!Y172,"")</f>
        <v>0</v>
      </c>
      <c r="Z172" s="1">
        <f>IF(Data!Z172&gt;0,Data!Z172-4,"")</f>
        <v>1</v>
      </c>
      <c r="AC172" s="7">
        <f t="shared" si="12"/>
        <v>0.5</v>
      </c>
      <c r="AD172" s="7">
        <f t="shared" si="13"/>
        <v>1</v>
      </c>
      <c r="AE172" s="7">
        <f t="shared" si="14"/>
        <v>1</v>
      </c>
      <c r="AF172" s="7">
        <f t="shared" si="15"/>
        <v>0.75</v>
      </c>
      <c r="AG172" s="7">
        <f t="shared" si="16"/>
        <v>0.75</v>
      </c>
      <c r="AH172" s="7">
        <f t="shared" si="17"/>
        <v>1</v>
      </c>
    </row>
    <row r="173" spans="1:34" x14ac:dyDescent="0.3">
      <c r="A173" s="1">
        <f>IF(Data!A173&gt;0,Data!A173-4,"")</f>
        <v>2</v>
      </c>
      <c r="B173" s="1">
        <f>IF(Data!B173&gt;0,Data!B173-4,"")</f>
        <v>2</v>
      </c>
      <c r="C173" s="1">
        <f>IF(Data!C173&gt;0,4-Data!C173,"")</f>
        <v>1</v>
      </c>
      <c r="D173" s="1">
        <f>IF(Data!D173&gt;0,4-Data!D173,"")</f>
        <v>2</v>
      </c>
      <c r="E173" s="1">
        <f>IF(Data!E173&gt;0,4-Data!E173,"")</f>
        <v>2</v>
      </c>
      <c r="F173" s="1">
        <f>IF(Data!F173&gt;0,Data!F173-4,"")</f>
        <v>0</v>
      </c>
      <c r="G173" s="1">
        <f>IF(Data!G173&gt;0,Data!G173-4,"")</f>
        <v>2</v>
      </c>
      <c r="H173" s="1">
        <f>IF(Data!H173&gt;0,Data!H173-4,"")</f>
        <v>-1</v>
      </c>
      <c r="I173" s="1">
        <f>IF(Data!I173&gt;0,4-Data!I173,"")</f>
        <v>3</v>
      </c>
      <c r="J173" s="1">
        <f>IF(Data!J173&gt;0,4-Data!J173,"")</f>
        <v>1</v>
      </c>
      <c r="K173" s="1">
        <f>IF(Data!K173&gt;0,Data!K173-4,"")</f>
        <v>2</v>
      </c>
      <c r="L173" s="1">
        <f>IF(Data!L173&gt;0,4-Data!L173,"")</f>
        <v>3</v>
      </c>
      <c r="M173" s="1">
        <f>IF(Data!M173&gt;0,Data!M173-4,"")</f>
        <v>2</v>
      </c>
      <c r="N173" s="1">
        <f>IF(Data!N173&gt;0,Data!N173-4,"")</f>
        <v>1</v>
      </c>
      <c r="O173" s="1">
        <f>IF(Data!O173&gt;0,Data!O173-4,"")</f>
        <v>0</v>
      </c>
      <c r="P173" s="1">
        <f>IF(Data!P173&gt;0,Data!P173-4,"")</f>
        <v>2</v>
      </c>
      <c r="Q173" s="1">
        <f>IF(Data!Q173&gt;0,4-Data!Q173,"")</f>
        <v>3</v>
      </c>
      <c r="R173" s="1">
        <f>IF(Data!R173&gt;0,4-Data!R173,"")</f>
        <v>0</v>
      </c>
      <c r="S173" s="1">
        <f>IF(Data!S173&gt;0,4-Data!S173,"")</f>
        <v>3</v>
      </c>
      <c r="T173" s="1">
        <f>IF(Data!T173&gt;0,Data!T173-4,"")</f>
        <v>3</v>
      </c>
      <c r="U173" s="1">
        <f>IF(Data!U173&gt;0,4-Data!U173,"")</f>
        <v>3</v>
      </c>
      <c r="V173" s="1">
        <f>IF(Data!V173&gt;0,Data!V173-4,"")</f>
        <v>2</v>
      </c>
      <c r="W173" s="1">
        <f>IF(Data!W173&gt;0,4-Data!W173,"")</f>
        <v>3</v>
      </c>
      <c r="X173" s="1">
        <f>IF(Data!X173&gt;0,4-Data!X173,"")</f>
        <v>1</v>
      </c>
      <c r="Y173" s="1">
        <f>IF(Data!Y173&gt;0,4-Data!Y173,"")</f>
        <v>2</v>
      </c>
      <c r="Z173" s="1">
        <f>IF(Data!Z173&gt;0,Data!Z173-4,"")</f>
        <v>1</v>
      </c>
      <c r="AC173" s="7">
        <f t="shared" si="12"/>
        <v>1.8333333333333333</v>
      </c>
      <c r="AD173" s="7">
        <f t="shared" si="13"/>
        <v>2.25</v>
      </c>
      <c r="AE173" s="7">
        <f t="shared" si="14"/>
        <v>2.75</v>
      </c>
      <c r="AF173" s="7">
        <f t="shared" si="15"/>
        <v>1.75</v>
      </c>
      <c r="AG173" s="7">
        <f t="shared" si="16"/>
        <v>1</v>
      </c>
      <c r="AH173" s="7">
        <f t="shared" si="17"/>
        <v>0.75</v>
      </c>
    </row>
    <row r="174" spans="1:34" x14ac:dyDescent="0.3">
      <c r="A174" s="1">
        <f>IF(Data!A174&gt;0,Data!A174-4,"")</f>
        <v>1</v>
      </c>
      <c r="B174" s="1">
        <f>IF(Data!B174&gt;0,Data!B174-4,"")</f>
        <v>3</v>
      </c>
      <c r="C174" s="1">
        <f>IF(Data!C174&gt;0,4-Data!C174,"")</f>
        <v>0</v>
      </c>
      <c r="D174" s="1">
        <f>IF(Data!D174&gt;0,4-Data!D174,"")</f>
        <v>2</v>
      </c>
      <c r="E174" s="1">
        <f>IF(Data!E174&gt;0,4-Data!E174,"")</f>
        <v>0</v>
      </c>
      <c r="F174" s="1">
        <f>IF(Data!F174&gt;0,Data!F174-4,"")</f>
        <v>-1</v>
      </c>
      <c r="G174" s="1">
        <f>IF(Data!G174&gt;0,Data!G174-4,"")</f>
        <v>-1</v>
      </c>
      <c r="H174" s="1">
        <f>IF(Data!H174&gt;0,Data!H174-4,"")</f>
        <v>2</v>
      </c>
      <c r="I174" s="1">
        <f>IF(Data!I174&gt;0,4-Data!I174,"")</f>
        <v>0</v>
      </c>
      <c r="J174" s="1">
        <f>IF(Data!J174&gt;0,4-Data!J174,"")</f>
        <v>-2</v>
      </c>
      <c r="K174" s="1">
        <f>IF(Data!K174&gt;0,Data!K174-4,"")</f>
        <v>0</v>
      </c>
      <c r="L174" s="1">
        <f>IF(Data!L174&gt;0,4-Data!L174,"")</f>
        <v>0</v>
      </c>
      <c r="M174" s="1">
        <f>IF(Data!M174&gt;0,Data!M174-4,"")</f>
        <v>2</v>
      </c>
      <c r="N174" s="1">
        <f>IF(Data!N174&gt;0,Data!N174-4,"")</f>
        <v>2</v>
      </c>
      <c r="O174" s="1">
        <f>IF(Data!O174&gt;0,Data!O174-4,"")</f>
        <v>0</v>
      </c>
      <c r="P174" s="1">
        <f>IF(Data!P174&gt;0,Data!P174-4,"")</f>
        <v>1</v>
      </c>
      <c r="Q174" s="1">
        <f>IF(Data!Q174&gt;0,4-Data!Q174,"")</f>
        <v>2</v>
      </c>
      <c r="R174" s="1">
        <f>IF(Data!R174&gt;0,4-Data!R174,"")</f>
        <v>0</v>
      </c>
      <c r="S174" s="1">
        <f>IF(Data!S174&gt;0,4-Data!S174,"")</f>
        <v>1</v>
      </c>
      <c r="T174" s="1">
        <f>IF(Data!T174&gt;0,Data!T174-4,"")</f>
        <v>0</v>
      </c>
      <c r="U174" s="1">
        <f>IF(Data!U174&gt;0,4-Data!U174,"")</f>
        <v>2</v>
      </c>
      <c r="V174" s="1">
        <f>IF(Data!V174&gt;0,Data!V174-4,"")</f>
        <v>2</v>
      </c>
      <c r="W174" s="1">
        <f>IF(Data!W174&gt;0,4-Data!W174,"")</f>
        <v>-2</v>
      </c>
      <c r="X174" s="1">
        <f>IF(Data!X174&gt;0,4-Data!X174,"")</f>
        <v>0</v>
      </c>
      <c r="Y174" s="1">
        <f>IF(Data!Y174&gt;0,4-Data!Y174,"")</f>
        <v>0</v>
      </c>
      <c r="Z174" s="1">
        <f>IF(Data!Z174&gt;0,Data!Z174-4,"")</f>
        <v>0</v>
      </c>
      <c r="AC174" s="7">
        <f t="shared" si="12"/>
        <v>0.66666666666666663</v>
      </c>
      <c r="AD174" s="7">
        <f t="shared" si="13"/>
        <v>2.25</v>
      </c>
      <c r="AE174" s="7">
        <f t="shared" si="14"/>
        <v>0</v>
      </c>
      <c r="AF174" s="7">
        <f t="shared" si="15"/>
        <v>1.25</v>
      </c>
      <c r="AG174" s="7">
        <f t="shared" si="16"/>
        <v>-0.5</v>
      </c>
      <c r="AH174" s="7">
        <f t="shared" si="17"/>
        <v>-0.5</v>
      </c>
    </row>
    <row r="175" spans="1:34" x14ac:dyDescent="0.3">
      <c r="A175" s="1">
        <f>IF(Data!A175&gt;0,Data!A175-4,"")</f>
        <v>2</v>
      </c>
      <c r="B175" s="1">
        <f>IF(Data!B175&gt;0,Data!B175-4,"")</f>
        <v>3</v>
      </c>
      <c r="C175" s="1">
        <f>IF(Data!C175&gt;0,4-Data!C175,"")</f>
        <v>2</v>
      </c>
      <c r="D175" s="1">
        <f>IF(Data!D175&gt;0,4-Data!D175,"")</f>
        <v>2</v>
      </c>
      <c r="E175" s="1">
        <f>IF(Data!E175&gt;0,4-Data!E175,"")</f>
        <v>2</v>
      </c>
      <c r="F175" s="1">
        <f>IF(Data!F175&gt;0,Data!F175-4,"")</f>
        <v>0</v>
      </c>
      <c r="G175" s="1">
        <f>IF(Data!G175&gt;0,Data!G175-4,"")</f>
        <v>1</v>
      </c>
      <c r="H175" s="1">
        <f>IF(Data!H175&gt;0,Data!H175-4,"")</f>
        <v>0</v>
      </c>
      <c r="I175" s="1">
        <f>IF(Data!I175&gt;0,4-Data!I175,"")</f>
        <v>2</v>
      </c>
      <c r="J175" s="1">
        <f>IF(Data!J175&gt;0,4-Data!J175,"")</f>
        <v>2</v>
      </c>
      <c r="K175" s="1">
        <f>IF(Data!K175&gt;0,Data!K175-4,"")</f>
        <v>1</v>
      </c>
      <c r="L175" s="1">
        <f>IF(Data!L175&gt;0,4-Data!L175,"")</f>
        <v>1</v>
      </c>
      <c r="M175" s="1">
        <f>IF(Data!M175&gt;0,Data!M175-4,"")</f>
        <v>2</v>
      </c>
      <c r="N175" s="1">
        <f>IF(Data!N175&gt;0,Data!N175-4,"")</f>
        <v>1</v>
      </c>
      <c r="O175" s="1">
        <f>IF(Data!O175&gt;0,Data!O175-4,"")</f>
        <v>2</v>
      </c>
      <c r="P175" s="1">
        <f>IF(Data!P175&gt;0,Data!P175-4,"")</f>
        <v>1</v>
      </c>
      <c r="Q175" s="1">
        <f>IF(Data!Q175&gt;0,4-Data!Q175,"")</f>
        <v>1</v>
      </c>
      <c r="R175" s="1">
        <f>IF(Data!R175&gt;0,4-Data!R175,"")</f>
        <v>0</v>
      </c>
      <c r="S175" s="1">
        <f>IF(Data!S175&gt;0,4-Data!S175,"")</f>
        <v>3</v>
      </c>
      <c r="T175" s="1">
        <f>IF(Data!T175&gt;0,Data!T175-4,"")</f>
        <v>3</v>
      </c>
      <c r="U175" s="1">
        <f>IF(Data!U175&gt;0,4-Data!U175,"")</f>
        <v>2</v>
      </c>
      <c r="V175" s="1">
        <f>IF(Data!V175&gt;0,Data!V175-4,"")</f>
        <v>2</v>
      </c>
      <c r="W175" s="1">
        <f>IF(Data!W175&gt;0,4-Data!W175,"")</f>
        <v>1</v>
      </c>
      <c r="X175" s="1">
        <f>IF(Data!X175&gt;0,4-Data!X175,"")</f>
        <v>1</v>
      </c>
      <c r="Y175" s="1">
        <f>IF(Data!Y175&gt;0,4-Data!Y175,"")</f>
        <v>1</v>
      </c>
      <c r="Z175" s="1">
        <f>IF(Data!Z175&gt;0,Data!Z175-4,"")</f>
        <v>2</v>
      </c>
      <c r="AC175" s="7">
        <f t="shared" si="12"/>
        <v>1.1666666666666667</v>
      </c>
      <c r="AD175" s="7">
        <f t="shared" si="13"/>
        <v>2.25</v>
      </c>
      <c r="AE175" s="7">
        <f t="shared" si="14"/>
        <v>2</v>
      </c>
      <c r="AF175" s="7">
        <f t="shared" si="15"/>
        <v>1.25</v>
      </c>
      <c r="AG175" s="7">
        <f t="shared" si="16"/>
        <v>0.75</v>
      </c>
      <c r="AH175" s="7">
        <f t="shared" si="17"/>
        <v>2</v>
      </c>
    </row>
    <row r="176" spans="1:34" x14ac:dyDescent="0.3">
      <c r="A176" s="1">
        <f>IF(Data!A176&gt;0,Data!A176-4,"")</f>
        <v>0</v>
      </c>
      <c r="B176" s="1">
        <f>IF(Data!B176&gt;0,Data!B176-4,"")</f>
        <v>0</v>
      </c>
      <c r="C176" s="1">
        <f>IF(Data!C176&gt;0,4-Data!C176,"")</f>
        <v>0</v>
      </c>
      <c r="D176" s="1">
        <f>IF(Data!D176&gt;0,4-Data!D176,"")</f>
        <v>2</v>
      </c>
      <c r="E176" s="1">
        <f>IF(Data!E176&gt;0,4-Data!E176,"")</f>
        <v>1</v>
      </c>
      <c r="F176" s="1">
        <f>IF(Data!F176&gt;0,Data!F176-4,"")</f>
        <v>0</v>
      </c>
      <c r="G176" s="1">
        <f>IF(Data!G176&gt;0,Data!G176-4,"")</f>
        <v>0</v>
      </c>
      <c r="H176" s="1">
        <f>IF(Data!H176&gt;0,Data!H176-4,"")</f>
        <v>0</v>
      </c>
      <c r="I176" s="1">
        <f>IF(Data!I176&gt;0,4-Data!I176,"")</f>
        <v>1</v>
      </c>
      <c r="J176" s="1">
        <f>IF(Data!J176&gt;0,4-Data!J176,"")</f>
        <v>1</v>
      </c>
      <c r="K176" s="1">
        <f>IF(Data!K176&gt;0,Data!K176-4,"")</f>
        <v>0</v>
      </c>
      <c r="L176" s="1">
        <f>IF(Data!L176&gt;0,4-Data!L176,"")</f>
        <v>0</v>
      </c>
      <c r="M176" s="1">
        <f>IF(Data!M176&gt;0,Data!M176-4,"")</f>
        <v>1</v>
      </c>
      <c r="N176" s="1">
        <f>IF(Data!N176&gt;0,Data!N176-4,"")</f>
        <v>0</v>
      </c>
      <c r="O176" s="1">
        <f>IF(Data!O176&gt;0,Data!O176-4,"")</f>
        <v>1</v>
      </c>
      <c r="P176" s="1">
        <f>IF(Data!P176&gt;0,Data!P176-4,"")</f>
        <v>1</v>
      </c>
      <c r="Q176" s="1">
        <f>IF(Data!Q176&gt;0,4-Data!Q176,"")</f>
        <v>0</v>
      </c>
      <c r="R176" s="1">
        <f>IF(Data!R176&gt;0,4-Data!R176,"")</f>
        <v>0</v>
      </c>
      <c r="S176" s="1">
        <f>IF(Data!S176&gt;0,4-Data!S176,"")</f>
        <v>2</v>
      </c>
      <c r="T176" s="1">
        <f>IF(Data!T176&gt;0,Data!T176-4,"")</f>
        <v>1</v>
      </c>
      <c r="U176" s="1">
        <f>IF(Data!U176&gt;0,4-Data!U176,"")</f>
        <v>1</v>
      </c>
      <c r="V176" s="1">
        <f>IF(Data!V176&gt;0,Data!V176-4,"")</f>
        <v>1</v>
      </c>
      <c r="W176" s="1">
        <f>IF(Data!W176&gt;0,4-Data!W176,"")</f>
        <v>0</v>
      </c>
      <c r="X176" s="1">
        <f>IF(Data!X176&gt;0,4-Data!X176,"")</f>
        <v>-1</v>
      </c>
      <c r="Y176" s="1">
        <f>IF(Data!Y176&gt;0,4-Data!Y176,"")</f>
        <v>1</v>
      </c>
      <c r="Z176" s="1">
        <f>IF(Data!Z176&gt;0,Data!Z176-4,"")</f>
        <v>1</v>
      </c>
      <c r="AC176" s="7">
        <f t="shared" si="12"/>
        <v>0.16666666666666666</v>
      </c>
      <c r="AD176" s="7">
        <f t="shared" si="13"/>
        <v>1</v>
      </c>
      <c r="AE176" s="7">
        <f t="shared" si="14"/>
        <v>0.75</v>
      </c>
      <c r="AF176" s="7">
        <f t="shared" si="15"/>
        <v>0.5</v>
      </c>
      <c r="AG176" s="7">
        <f t="shared" si="16"/>
        <v>0.25</v>
      </c>
      <c r="AH176" s="7">
        <f t="shared" si="17"/>
        <v>0.75</v>
      </c>
    </row>
    <row r="177" spans="1:34" x14ac:dyDescent="0.3">
      <c r="A177" s="1">
        <f>IF(Data!A177&gt;0,Data!A177-4,"")</f>
        <v>-2</v>
      </c>
      <c r="B177" s="1">
        <f>IF(Data!B177&gt;0,Data!B177-4,"")</f>
        <v>-2</v>
      </c>
      <c r="C177" s="1">
        <f>IF(Data!C177&gt;0,4-Data!C177,"")</f>
        <v>-3</v>
      </c>
      <c r="D177" s="1">
        <f>IF(Data!D177&gt;0,4-Data!D177,"")</f>
        <v>-1</v>
      </c>
      <c r="E177" s="1">
        <f>IF(Data!E177&gt;0,4-Data!E177,"")</f>
        <v>-1</v>
      </c>
      <c r="F177" s="1">
        <f>IF(Data!F177&gt;0,Data!F177-4,"")</f>
        <v>-2</v>
      </c>
      <c r="G177" s="1">
        <f>IF(Data!G177&gt;0,Data!G177-4,"")</f>
        <v>-2</v>
      </c>
      <c r="H177" s="1">
        <f>IF(Data!H177&gt;0,Data!H177-4,"")</f>
        <v>0</v>
      </c>
      <c r="I177" s="1">
        <f>IF(Data!I177&gt;0,4-Data!I177,"")</f>
        <v>1</v>
      </c>
      <c r="J177" s="1">
        <f>IF(Data!J177&gt;0,4-Data!J177,"")</f>
        <v>-2</v>
      </c>
      <c r="K177" s="1">
        <f>IF(Data!K177&gt;0,Data!K177-4,"")</f>
        <v>-2</v>
      </c>
      <c r="L177" s="1">
        <f>IF(Data!L177&gt;0,4-Data!L177,"")</f>
        <v>-2</v>
      </c>
      <c r="M177" s="1">
        <f>IF(Data!M177&gt;0,Data!M177-4,"")</f>
        <v>0</v>
      </c>
      <c r="N177" s="1">
        <f>IF(Data!N177&gt;0,Data!N177-4,"")</f>
        <v>-3</v>
      </c>
      <c r="O177" s="1">
        <f>IF(Data!O177&gt;0,Data!O177-4,"")</f>
        <v>-2</v>
      </c>
      <c r="P177" s="1">
        <f>IF(Data!P177&gt;0,Data!P177-4,"")</f>
        <v>-2</v>
      </c>
      <c r="Q177" s="1">
        <f>IF(Data!Q177&gt;0,4-Data!Q177,"")</f>
        <v>0</v>
      </c>
      <c r="R177" s="1">
        <f>IF(Data!R177&gt;0,4-Data!R177,"")</f>
        <v>-2</v>
      </c>
      <c r="S177" s="1">
        <f>IF(Data!S177&gt;0,4-Data!S177,"")</f>
        <v>-2</v>
      </c>
      <c r="T177" s="1">
        <f>IF(Data!T177&gt;0,Data!T177-4,"")</f>
        <v>-2</v>
      </c>
      <c r="U177" s="1">
        <f>IF(Data!U177&gt;0,4-Data!U177,"")</f>
        <v>-2</v>
      </c>
      <c r="V177" s="1">
        <f>IF(Data!V177&gt;0,Data!V177-4,"")</f>
        <v>-1</v>
      </c>
      <c r="W177" s="1">
        <f>IF(Data!W177&gt;0,4-Data!W177,"")</f>
        <v>1</v>
      </c>
      <c r="X177" s="1">
        <f>IF(Data!X177&gt;0,4-Data!X177,"")</f>
        <v>-1</v>
      </c>
      <c r="Y177" s="1">
        <f>IF(Data!Y177&gt;0,4-Data!Y177,"")</f>
        <v>-1</v>
      </c>
      <c r="Z177" s="1">
        <f>IF(Data!Z177&gt;0,Data!Z177-4,"")</f>
        <v>-2</v>
      </c>
      <c r="AC177" s="7">
        <f t="shared" si="12"/>
        <v>-1.8333333333333333</v>
      </c>
      <c r="AD177" s="7">
        <f t="shared" si="13"/>
        <v>-1.25</v>
      </c>
      <c r="AE177" s="7">
        <f t="shared" si="14"/>
        <v>-0.25</v>
      </c>
      <c r="AF177" s="7">
        <f t="shared" si="15"/>
        <v>-1</v>
      </c>
      <c r="AG177" s="7">
        <f t="shared" si="16"/>
        <v>-1.75</v>
      </c>
      <c r="AH177" s="7">
        <f t="shared" si="17"/>
        <v>-2.25</v>
      </c>
    </row>
    <row r="178" spans="1:34" x14ac:dyDescent="0.3">
      <c r="A178" s="1">
        <f>IF(Data!A178&gt;0,Data!A178-4,"")</f>
        <v>2</v>
      </c>
      <c r="B178" s="1">
        <f>IF(Data!B178&gt;0,Data!B178-4,"")</f>
        <v>2</v>
      </c>
      <c r="C178" s="1">
        <f>IF(Data!C178&gt;0,4-Data!C178,"")</f>
        <v>1</v>
      </c>
      <c r="D178" s="1">
        <f>IF(Data!D178&gt;0,4-Data!D178,"")</f>
        <v>2</v>
      </c>
      <c r="E178" s="1">
        <f>IF(Data!E178&gt;0,4-Data!E178,"")</f>
        <v>1</v>
      </c>
      <c r="F178" s="1">
        <f>IF(Data!F178&gt;0,Data!F178-4,"")</f>
        <v>1</v>
      </c>
      <c r="G178" s="1">
        <f>IF(Data!G178&gt;0,Data!G178-4,"")</f>
        <v>2</v>
      </c>
      <c r="H178" s="1">
        <f>IF(Data!H178&gt;0,Data!H178-4,"")</f>
        <v>0</v>
      </c>
      <c r="I178" s="1">
        <f>IF(Data!I178&gt;0,4-Data!I178,"")</f>
        <v>1</v>
      </c>
      <c r="J178" s="1">
        <f>IF(Data!J178&gt;0,4-Data!J178,"")</f>
        <v>1</v>
      </c>
      <c r="K178" s="1">
        <f>IF(Data!K178&gt;0,Data!K178-4,"")</f>
        <v>1</v>
      </c>
      <c r="L178" s="1">
        <f>IF(Data!L178&gt;0,4-Data!L178,"")</f>
        <v>1</v>
      </c>
      <c r="M178" s="1">
        <f>IF(Data!M178&gt;0,Data!M178-4,"")</f>
        <v>2</v>
      </c>
      <c r="N178" s="1">
        <f>IF(Data!N178&gt;0,Data!N178-4,"")</f>
        <v>1</v>
      </c>
      <c r="O178" s="1">
        <f>IF(Data!O178&gt;0,Data!O178-4,"")</f>
        <v>1</v>
      </c>
      <c r="P178" s="1">
        <f>IF(Data!P178&gt;0,Data!P178-4,"")</f>
        <v>1</v>
      </c>
      <c r="Q178" s="1">
        <f>IF(Data!Q178&gt;0,4-Data!Q178,"")</f>
        <v>1</v>
      </c>
      <c r="R178" s="1">
        <f>IF(Data!R178&gt;0,4-Data!R178,"")</f>
        <v>0</v>
      </c>
      <c r="S178" s="1">
        <f>IF(Data!S178&gt;0,4-Data!S178,"")</f>
        <v>2</v>
      </c>
      <c r="T178" s="1">
        <f>IF(Data!T178&gt;0,Data!T178-4,"")</f>
        <v>0</v>
      </c>
      <c r="U178" s="1">
        <f>IF(Data!U178&gt;0,4-Data!U178,"")</f>
        <v>2</v>
      </c>
      <c r="V178" s="1">
        <f>IF(Data!V178&gt;0,Data!V178-4,"")</f>
        <v>1</v>
      </c>
      <c r="W178" s="1">
        <f>IF(Data!W178&gt;0,4-Data!W178,"")</f>
        <v>1</v>
      </c>
      <c r="X178" s="1">
        <f>IF(Data!X178&gt;0,4-Data!X178,"")</f>
        <v>2</v>
      </c>
      <c r="Y178" s="1">
        <f>IF(Data!Y178&gt;0,4-Data!Y178,"")</f>
        <v>3</v>
      </c>
      <c r="Z178" s="1">
        <f>IF(Data!Z178&gt;0,Data!Z178-4,"")</f>
        <v>1</v>
      </c>
      <c r="AC178" s="7">
        <f t="shared" si="12"/>
        <v>1.6666666666666667</v>
      </c>
      <c r="AD178" s="7">
        <f t="shared" si="13"/>
        <v>2</v>
      </c>
      <c r="AE178" s="7">
        <f t="shared" si="14"/>
        <v>0.75</v>
      </c>
      <c r="AF178" s="7">
        <f t="shared" si="15"/>
        <v>1</v>
      </c>
      <c r="AG178" s="7">
        <f t="shared" si="16"/>
        <v>1</v>
      </c>
      <c r="AH178" s="7">
        <f t="shared" si="17"/>
        <v>1</v>
      </c>
    </row>
    <row r="179" spans="1:34" x14ac:dyDescent="0.3">
      <c r="A179" s="1">
        <f>IF(Data!A179&gt;0,Data!A179-4,"")</f>
        <v>2</v>
      </c>
      <c r="B179" s="1">
        <f>IF(Data!B179&gt;0,Data!B179-4,"")</f>
        <v>1</v>
      </c>
      <c r="C179" s="1">
        <f>IF(Data!C179&gt;0,4-Data!C179,"")</f>
        <v>-1</v>
      </c>
      <c r="D179" s="1">
        <f>IF(Data!D179&gt;0,4-Data!D179,"")</f>
        <v>2</v>
      </c>
      <c r="E179" s="1">
        <f>IF(Data!E179&gt;0,4-Data!E179,"")</f>
        <v>2</v>
      </c>
      <c r="F179" s="1">
        <f>IF(Data!F179&gt;0,Data!F179-4,"")</f>
        <v>2</v>
      </c>
      <c r="G179" s="1">
        <f>IF(Data!G179&gt;0,Data!G179-4,"")</f>
        <v>2</v>
      </c>
      <c r="H179" s="1">
        <f>IF(Data!H179&gt;0,Data!H179-4,"")</f>
        <v>-1</v>
      </c>
      <c r="I179" s="1">
        <f>IF(Data!I179&gt;0,4-Data!I179,"")</f>
        <v>2</v>
      </c>
      <c r="J179" s="1">
        <f>IF(Data!J179&gt;0,4-Data!J179,"")</f>
        <v>2</v>
      </c>
      <c r="K179" s="1">
        <f>IF(Data!K179&gt;0,Data!K179-4,"")</f>
        <v>1</v>
      </c>
      <c r="L179" s="1">
        <f>IF(Data!L179&gt;0,4-Data!L179,"")</f>
        <v>2</v>
      </c>
      <c r="M179" s="1">
        <f>IF(Data!M179&gt;0,Data!M179-4,"")</f>
        <v>2</v>
      </c>
      <c r="N179" s="1">
        <f>IF(Data!N179&gt;0,Data!N179-4,"")</f>
        <v>2</v>
      </c>
      <c r="O179" s="1">
        <f>IF(Data!O179&gt;0,Data!O179-4,"")</f>
        <v>2</v>
      </c>
      <c r="P179" s="1">
        <f>IF(Data!P179&gt;0,Data!P179-4,"")</f>
        <v>2</v>
      </c>
      <c r="Q179" s="1">
        <f>IF(Data!Q179&gt;0,4-Data!Q179,"")</f>
        <v>1</v>
      </c>
      <c r="R179" s="1">
        <f>IF(Data!R179&gt;0,4-Data!R179,"")</f>
        <v>1</v>
      </c>
      <c r="S179" s="1">
        <f>IF(Data!S179&gt;0,4-Data!S179,"")</f>
        <v>2</v>
      </c>
      <c r="T179" s="1">
        <f>IF(Data!T179&gt;0,Data!T179-4,"")</f>
        <v>2</v>
      </c>
      <c r="U179" s="1">
        <f>IF(Data!U179&gt;0,4-Data!U179,"")</f>
        <v>2</v>
      </c>
      <c r="V179" s="1">
        <f>IF(Data!V179&gt;0,Data!V179-4,"")</f>
        <v>2</v>
      </c>
      <c r="W179" s="1">
        <f>IF(Data!W179&gt;0,4-Data!W179,"")</f>
        <v>1</v>
      </c>
      <c r="X179" s="1">
        <f>IF(Data!X179&gt;0,4-Data!X179,"")</f>
        <v>1</v>
      </c>
      <c r="Y179" s="1">
        <f>IF(Data!Y179&gt;0,4-Data!Y179,"")</f>
        <v>2</v>
      </c>
      <c r="Z179" s="1">
        <f>IF(Data!Z179&gt;0,Data!Z179-4,"")</f>
        <v>2</v>
      </c>
      <c r="AC179" s="7">
        <f t="shared" si="12"/>
        <v>1.8333333333333333</v>
      </c>
      <c r="AD179" s="7">
        <f t="shared" si="13"/>
        <v>1.75</v>
      </c>
      <c r="AE179" s="7">
        <f t="shared" si="14"/>
        <v>1.75</v>
      </c>
      <c r="AF179" s="7">
        <f t="shared" si="15"/>
        <v>0.75</v>
      </c>
      <c r="AG179" s="7">
        <f t="shared" si="16"/>
        <v>1.75</v>
      </c>
      <c r="AH179" s="7">
        <f t="shared" si="17"/>
        <v>1.25</v>
      </c>
    </row>
    <row r="180" spans="1:34" x14ac:dyDescent="0.3">
      <c r="A180" s="1">
        <f>IF(Data!A180&gt;0,Data!A180-4,"")</f>
        <v>2</v>
      </c>
      <c r="B180" s="1">
        <f>IF(Data!B180&gt;0,Data!B180-4,"")</f>
        <v>3</v>
      </c>
      <c r="C180" s="1">
        <f>IF(Data!C180&gt;0,4-Data!C180,"")</f>
        <v>1</v>
      </c>
      <c r="D180" s="1">
        <f>IF(Data!D180&gt;0,4-Data!D180,"")</f>
        <v>3</v>
      </c>
      <c r="E180" s="1">
        <f>IF(Data!E180&gt;0,4-Data!E180,"")</f>
        <v>3</v>
      </c>
      <c r="F180" s="1">
        <f>IF(Data!F180&gt;0,Data!F180-4,"")</f>
        <v>1</v>
      </c>
      <c r="G180" s="1">
        <f>IF(Data!G180&gt;0,Data!G180-4,"")</f>
        <v>1</v>
      </c>
      <c r="H180" s="1">
        <f>IF(Data!H180&gt;0,Data!H180-4,"")</f>
        <v>0</v>
      </c>
      <c r="I180" s="1">
        <f>IF(Data!I180&gt;0,4-Data!I180,"")</f>
        <v>0</v>
      </c>
      <c r="J180" s="1">
        <f>IF(Data!J180&gt;0,4-Data!J180,"")</f>
        <v>1</v>
      </c>
      <c r="K180" s="1">
        <f>IF(Data!K180&gt;0,Data!K180-4,"")</f>
        <v>0</v>
      </c>
      <c r="L180" s="1">
        <f>IF(Data!L180&gt;0,4-Data!L180,"")</f>
        <v>0</v>
      </c>
      <c r="M180" s="1">
        <f>IF(Data!M180&gt;0,Data!M180-4,"")</f>
        <v>3</v>
      </c>
      <c r="N180" s="1">
        <f>IF(Data!N180&gt;0,Data!N180-4,"")</f>
        <v>1</v>
      </c>
      <c r="O180" s="1">
        <f>IF(Data!O180&gt;0,Data!O180-4,"")</f>
        <v>1</v>
      </c>
      <c r="P180" s="1">
        <f>IF(Data!P180&gt;0,Data!P180-4,"")</f>
        <v>2</v>
      </c>
      <c r="Q180" s="1">
        <f>IF(Data!Q180&gt;0,4-Data!Q180,"")</f>
        <v>0</v>
      </c>
      <c r="R180" s="1">
        <f>IF(Data!R180&gt;0,4-Data!R180,"")</f>
        <v>0</v>
      </c>
      <c r="S180" s="1">
        <f>IF(Data!S180&gt;0,4-Data!S180,"")</f>
        <v>2</v>
      </c>
      <c r="T180" s="1">
        <f>IF(Data!T180&gt;0,Data!T180-4,"")</f>
        <v>1</v>
      </c>
      <c r="U180" s="1">
        <f>IF(Data!U180&gt;0,4-Data!U180,"")</f>
        <v>3</v>
      </c>
      <c r="V180" s="1">
        <f>IF(Data!V180&gt;0,Data!V180-4,"")</f>
        <v>2</v>
      </c>
      <c r="W180" s="1">
        <f>IF(Data!W180&gt;0,4-Data!W180,"")</f>
        <v>0</v>
      </c>
      <c r="X180" s="1">
        <f>IF(Data!X180&gt;0,4-Data!X180,"")</f>
        <v>0</v>
      </c>
      <c r="Y180" s="1">
        <f>IF(Data!Y180&gt;0,4-Data!Y180,"")</f>
        <v>1</v>
      </c>
      <c r="Z180" s="1">
        <f>IF(Data!Z180&gt;0,Data!Z180-4,"")</f>
        <v>1</v>
      </c>
      <c r="AC180" s="7">
        <f t="shared" si="12"/>
        <v>1</v>
      </c>
      <c r="AD180" s="7">
        <f t="shared" si="13"/>
        <v>3</v>
      </c>
      <c r="AE180" s="7">
        <f t="shared" si="14"/>
        <v>0.75</v>
      </c>
      <c r="AF180" s="7">
        <f t="shared" si="15"/>
        <v>0.5</v>
      </c>
      <c r="AG180" s="7">
        <f t="shared" si="16"/>
        <v>1.25</v>
      </c>
      <c r="AH180" s="7">
        <f t="shared" si="17"/>
        <v>1</v>
      </c>
    </row>
    <row r="181" spans="1:34" x14ac:dyDescent="0.3">
      <c r="A181" s="1">
        <f>IF(Data!A181&gt;0,Data!A181-4,"")</f>
        <v>2</v>
      </c>
      <c r="B181" s="1">
        <f>IF(Data!B181&gt;0,Data!B181-4,"")</f>
        <v>3</v>
      </c>
      <c r="C181" s="1">
        <f>IF(Data!C181&gt;0,4-Data!C181,"")</f>
        <v>2</v>
      </c>
      <c r="D181" s="1">
        <f>IF(Data!D181&gt;0,4-Data!D181,"")</f>
        <v>3</v>
      </c>
      <c r="E181" s="1">
        <f>IF(Data!E181&gt;0,4-Data!E181,"")</f>
        <v>2</v>
      </c>
      <c r="F181" s="1">
        <f>IF(Data!F181&gt;0,Data!F181-4,"")</f>
        <v>1</v>
      </c>
      <c r="G181" s="1">
        <f>IF(Data!G181&gt;0,Data!G181-4,"")</f>
        <v>1</v>
      </c>
      <c r="H181" s="1">
        <f>IF(Data!H181&gt;0,Data!H181-4,"")</f>
        <v>1</v>
      </c>
      <c r="I181" s="1">
        <f>IF(Data!I181&gt;0,4-Data!I181,"")</f>
        <v>-1</v>
      </c>
      <c r="J181" s="1">
        <f>IF(Data!J181&gt;0,4-Data!J181,"")</f>
        <v>0</v>
      </c>
      <c r="K181" s="1">
        <f>IF(Data!K181&gt;0,Data!K181-4,"")</f>
        <v>0</v>
      </c>
      <c r="L181" s="1">
        <f>IF(Data!L181&gt;0,4-Data!L181,"")</f>
        <v>2</v>
      </c>
      <c r="M181" s="1">
        <f>IF(Data!M181&gt;0,Data!M181-4,"")</f>
        <v>0</v>
      </c>
      <c r="N181" s="1">
        <f>IF(Data!N181&gt;0,Data!N181-4,"")</f>
        <v>0</v>
      </c>
      <c r="O181" s="1">
        <f>IF(Data!O181&gt;0,Data!O181-4,"")</f>
        <v>1</v>
      </c>
      <c r="P181" s="1">
        <f>IF(Data!P181&gt;0,Data!P181-4,"")</f>
        <v>-2</v>
      </c>
      <c r="Q181" s="1">
        <f>IF(Data!Q181&gt;0,4-Data!Q181,"")</f>
        <v>1</v>
      </c>
      <c r="R181" s="1">
        <f>IF(Data!R181&gt;0,4-Data!R181,"")</f>
        <v>0</v>
      </c>
      <c r="S181" s="1">
        <f>IF(Data!S181&gt;0,4-Data!S181,"")</f>
        <v>2</v>
      </c>
      <c r="T181" s="1">
        <f>IF(Data!T181&gt;0,Data!T181-4,"")</f>
        <v>2</v>
      </c>
      <c r="U181" s="1">
        <f>IF(Data!U181&gt;0,4-Data!U181,"")</f>
        <v>0</v>
      </c>
      <c r="V181" s="1">
        <f>IF(Data!V181&gt;0,Data!V181-4,"")</f>
        <v>2</v>
      </c>
      <c r="W181" s="1">
        <f>IF(Data!W181&gt;0,4-Data!W181,"")</f>
        <v>-1</v>
      </c>
      <c r="X181" s="1">
        <f>IF(Data!X181&gt;0,4-Data!X181,"")</f>
        <v>0</v>
      </c>
      <c r="Y181" s="1">
        <f>IF(Data!Y181&gt;0,4-Data!Y181,"")</f>
        <v>0</v>
      </c>
      <c r="Z181" s="1">
        <f>IF(Data!Z181&gt;0,Data!Z181-4,"")</f>
        <v>1</v>
      </c>
      <c r="AC181" s="7">
        <f t="shared" si="12"/>
        <v>0.33333333333333331</v>
      </c>
      <c r="AD181" s="7">
        <f t="shared" si="13"/>
        <v>1.5</v>
      </c>
      <c r="AE181" s="7">
        <f t="shared" si="14"/>
        <v>0.5</v>
      </c>
      <c r="AF181" s="7">
        <f t="shared" si="15"/>
        <v>1</v>
      </c>
      <c r="AG181" s="7">
        <f t="shared" si="16"/>
        <v>1</v>
      </c>
      <c r="AH181" s="7">
        <f t="shared" si="17"/>
        <v>1</v>
      </c>
    </row>
    <row r="182" spans="1:34" x14ac:dyDescent="0.3">
      <c r="A182" s="1">
        <f>IF(Data!A182&gt;0,Data!A182-4,"")</f>
        <v>3</v>
      </c>
      <c r="B182" s="1">
        <f>IF(Data!B182&gt;0,Data!B182-4,"")</f>
        <v>3</v>
      </c>
      <c r="C182" s="1">
        <f>IF(Data!C182&gt;0,4-Data!C182,"")</f>
        <v>0</v>
      </c>
      <c r="D182" s="1">
        <f>IF(Data!D182&gt;0,4-Data!D182,"")</f>
        <v>3</v>
      </c>
      <c r="E182" s="1">
        <f>IF(Data!E182&gt;0,4-Data!E182,"")</f>
        <v>3</v>
      </c>
      <c r="F182" s="1">
        <f>IF(Data!F182&gt;0,Data!F182-4,"")</f>
        <v>1</v>
      </c>
      <c r="G182" s="1">
        <f>IF(Data!G182&gt;0,Data!G182-4,"")</f>
        <v>2</v>
      </c>
      <c r="H182" s="1">
        <f>IF(Data!H182&gt;0,Data!H182-4,"")</f>
        <v>2</v>
      </c>
      <c r="I182" s="1">
        <f>IF(Data!I182&gt;0,4-Data!I182,"")</f>
        <v>3</v>
      </c>
      <c r="J182" s="1">
        <f>IF(Data!J182&gt;0,4-Data!J182,"")</f>
        <v>1</v>
      </c>
      <c r="K182" s="1">
        <f>IF(Data!K182&gt;0,Data!K182-4,"")</f>
        <v>2</v>
      </c>
      <c r="L182" s="1">
        <f>IF(Data!L182&gt;0,4-Data!L182,"")</f>
        <v>3</v>
      </c>
      <c r="M182" s="1">
        <f>IF(Data!M182&gt;0,Data!M182-4,"")</f>
        <v>3</v>
      </c>
      <c r="N182" s="1">
        <f>IF(Data!N182&gt;0,Data!N182-4,"")</f>
        <v>3</v>
      </c>
      <c r="O182" s="1">
        <f>IF(Data!O182&gt;0,Data!O182-4,"")</f>
        <v>1</v>
      </c>
      <c r="P182" s="1">
        <f>IF(Data!P182&gt;0,Data!P182-4,"")</f>
        <v>2</v>
      </c>
      <c r="Q182" s="1">
        <f>IF(Data!Q182&gt;0,4-Data!Q182,"")</f>
        <v>3</v>
      </c>
      <c r="R182" s="1">
        <f>IF(Data!R182&gt;0,4-Data!R182,"")</f>
        <v>2</v>
      </c>
      <c r="S182" s="1">
        <f>IF(Data!S182&gt;0,4-Data!S182,"")</f>
        <v>3</v>
      </c>
      <c r="T182" s="1">
        <f>IF(Data!T182&gt;0,Data!T182-4,"")</f>
        <v>3</v>
      </c>
      <c r="U182" s="1">
        <f>IF(Data!U182&gt;0,4-Data!U182,"")</f>
        <v>3</v>
      </c>
      <c r="V182" s="1">
        <f>IF(Data!V182&gt;0,Data!V182-4,"")</f>
        <v>3</v>
      </c>
      <c r="W182" s="1">
        <f>IF(Data!W182&gt;0,4-Data!W182,"")</f>
        <v>3</v>
      </c>
      <c r="X182" s="1">
        <f>IF(Data!X182&gt;0,4-Data!X182,"")</f>
        <v>1</v>
      </c>
      <c r="Y182" s="1">
        <f>IF(Data!Y182&gt;0,4-Data!Y182,"")</f>
        <v>1</v>
      </c>
      <c r="Z182" s="1">
        <f>IF(Data!Z182&gt;0,Data!Z182-4,"")</f>
        <v>0</v>
      </c>
      <c r="AC182" s="7">
        <f t="shared" si="12"/>
        <v>2.1666666666666665</v>
      </c>
      <c r="AD182" s="7">
        <f t="shared" si="13"/>
        <v>3</v>
      </c>
      <c r="AE182" s="7">
        <f t="shared" si="14"/>
        <v>3</v>
      </c>
      <c r="AF182" s="7">
        <f t="shared" si="15"/>
        <v>2.5</v>
      </c>
      <c r="AG182" s="7">
        <f t="shared" si="16"/>
        <v>2</v>
      </c>
      <c r="AH182" s="7">
        <f t="shared" si="17"/>
        <v>0.5</v>
      </c>
    </row>
    <row r="183" spans="1:34" x14ac:dyDescent="0.3">
      <c r="A183" s="1">
        <f>IF(Data!A183&gt;0,Data!A183-4,"")</f>
        <v>2</v>
      </c>
      <c r="B183" s="1">
        <f>IF(Data!B183&gt;0,Data!B183-4,"")</f>
        <v>1</v>
      </c>
      <c r="C183" s="1">
        <f>IF(Data!C183&gt;0,4-Data!C183,"")</f>
        <v>1</v>
      </c>
      <c r="D183" s="1">
        <f>IF(Data!D183&gt;0,4-Data!D183,"")</f>
        <v>1</v>
      </c>
      <c r="E183" s="1">
        <f>IF(Data!E183&gt;0,4-Data!E183,"")</f>
        <v>2</v>
      </c>
      <c r="F183" s="1">
        <f>IF(Data!F183&gt;0,Data!F183-4,"")</f>
        <v>0</v>
      </c>
      <c r="G183" s="1">
        <f>IF(Data!G183&gt;0,Data!G183-4,"")</f>
        <v>1</v>
      </c>
      <c r="H183" s="1">
        <f>IF(Data!H183&gt;0,Data!H183-4,"")</f>
        <v>2</v>
      </c>
      <c r="I183" s="1">
        <f>IF(Data!I183&gt;0,4-Data!I183,"")</f>
        <v>2</v>
      </c>
      <c r="J183" s="1">
        <f>IF(Data!J183&gt;0,4-Data!J183,"")</f>
        <v>1</v>
      </c>
      <c r="K183" s="1">
        <f>IF(Data!K183&gt;0,Data!K183-4,"")</f>
        <v>0</v>
      </c>
      <c r="L183" s="1">
        <f>IF(Data!L183&gt;0,4-Data!L183,"")</f>
        <v>1</v>
      </c>
      <c r="M183" s="1">
        <f>IF(Data!M183&gt;0,Data!M183-4,"")</f>
        <v>0</v>
      </c>
      <c r="N183" s="1">
        <f>IF(Data!N183&gt;0,Data!N183-4,"")</f>
        <v>1</v>
      </c>
      <c r="O183" s="1">
        <f>IF(Data!O183&gt;0,Data!O183-4,"")</f>
        <v>-2</v>
      </c>
      <c r="P183" s="1">
        <f>IF(Data!P183&gt;0,Data!P183-4,"")</f>
        <v>1</v>
      </c>
      <c r="Q183" s="1">
        <f>IF(Data!Q183&gt;0,4-Data!Q183,"")</f>
        <v>0</v>
      </c>
      <c r="R183" s="1">
        <f>IF(Data!R183&gt;0,4-Data!R183,"")</f>
        <v>0</v>
      </c>
      <c r="S183" s="1">
        <f>IF(Data!S183&gt;0,4-Data!S183,"")</f>
        <v>1</v>
      </c>
      <c r="T183" s="1">
        <f>IF(Data!T183&gt;0,Data!T183-4,"")</f>
        <v>1</v>
      </c>
      <c r="U183" s="1">
        <f>IF(Data!U183&gt;0,4-Data!U183,"")</f>
        <v>1</v>
      </c>
      <c r="V183" s="1">
        <f>IF(Data!V183&gt;0,Data!V183-4,"")</f>
        <v>2</v>
      </c>
      <c r="W183" s="1">
        <f>IF(Data!W183&gt;0,4-Data!W183,"")</f>
        <v>-1</v>
      </c>
      <c r="X183" s="1">
        <f>IF(Data!X183&gt;0,4-Data!X183,"")</f>
        <v>-1</v>
      </c>
      <c r="Y183" s="1">
        <f>IF(Data!Y183&gt;0,4-Data!Y183,"")</f>
        <v>-1</v>
      </c>
      <c r="Z183" s="1">
        <f>IF(Data!Z183&gt;0,Data!Z183-4,"")</f>
        <v>0</v>
      </c>
      <c r="AC183" s="7">
        <f t="shared" si="12"/>
        <v>0.5</v>
      </c>
      <c r="AD183" s="7">
        <f t="shared" si="13"/>
        <v>0.75</v>
      </c>
      <c r="AE183" s="7">
        <f t="shared" si="14"/>
        <v>1</v>
      </c>
      <c r="AF183" s="7">
        <f t="shared" si="15"/>
        <v>0.75</v>
      </c>
      <c r="AG183" s="7">
        <f t="shared" si="16"/>
        <v>0.75</v>
      </c>
      <c r="AH183" s="7">
        <f t="shared" si="17"/>
        <v>0</v>
      </c>
    </row>
    <row r="184" spans="1:34" x14ac:dyDescent="0.3">
      <c r="A184" s="1">
        <f>IF(Data!A184&gt;0,Data!A184-4,"")</f>
        <v>1</v>
      </c>
      <c r="B184" s="1">
        <f>IF(Data!B184&gt;0,Data!B184-4,"")</f>
        <v>2</v>
      </c>
      <c r="C184" s="1">
        <f>IF(Data!C184&gt;0,4-Data!C184,"")</f>
        <v>0</v>
      </c>
      <c r="D184" s="1">
        <f>IF(Data!D184&gt;0,4-Data!D184,"")</f>
        <v>3</v>
      </c>
      <c r="E184" s="1">
        <f>IF(Data!E184&gt;0,4-Data!E184,"")</f>
        <v>2</v>
      </c>
      <c r="F184" s="1">
        <f>IF(Data!F184&gt;0,Data!F184-4,"")</f>
        <v>0</v>
      </c>
      <c r="G184" s="1">
        <f>IF(Data!G184&gt;0,Data!G184-4,"")</f>
        <v>0</v>
      </c>
      <c r="H184" s="1">
        <f>IF(Data!H184&gt;0,Data!H184-4,"")</f>
        <v>2</v>
      </c>
      <c r="I184" s="1">
        <f>IF(Data!I184&gt;0,4-Data!I184,"")</f>
        <v>1</v>
      </c>
      <c r="J184" s="1">
        <f>IF(Data!J184&gt;0,4-Data!J184,"")</f>
        <v>0</v>
      </c>
      <c r="K184" s="1">
        <f>IF(Data!K184&gt;0,Data!K184-4,"")</f>
        <v>1</v>
      </c>
      <c r="L184" s="1">
        <f>IF(Data!L184&gt;0,4-Data!L184,"")</f>
        <v>2</v>
      </c>
      <c r="M184" s="1">
        <f>IF(Data!M184&gt;0,Data!M184-4,"")</f>
        <v>3</v>
      </c>
      <c r="N184" s="1">
        <f>IF(Data!N184&gt;0,Data!N184-4,"")</f>
        <v>2</v>
      </c>
      <c r="O184" s="1">
        <f>IF(Data!O184&gt;0,Data!O184-4,"")</f>
        <v>0</v>
      </c>
      <c r="P184" s="1">
        <f>IF(Data!P184&gt;0,Data!P184-4,"")</f>
        <v>2</v>
      </c>
      <c r="Q184" s="1">
        <f>IF(Data!Q184&gt;0,4-Data!Q184,"")</f>
        <v>3</v>
      </c>
      <c r="R184" s="1">
        <f>IF(Data!R184&gt;0,4-Data!R184,"")</f>
        <v>0</v>
      </c>
      <c r="S184" s="1">
        <f>IF(Data!S184&gt;0,4-Data!S184,"")</f>
        <v>2</v>
      </c>
      <c r="T184" s="1">
        <f>IF(Data!T184&gt;0,Data!T184-4,"")</f>
        <v>1</v>
      </c>
      <c r="U184" s="1">
        <f>IF(Data!U184&gt;0,4-Data!U184,"")</f>
        <v>1</v>
      </c>
      <c r="V184" s="1">
        <f>IF(Data!V184&gt;0,Data!V184-4,"")</f>
        <v>2</v>
      </c>
      <c r="W184" s="1">
        <f>IF(Data!W184&gt;0,4-Data!W184,"")</f>
        <v>2</v>
      </c>
      <c r="X184" s="1">
        <f>IF(Data!X184&gt;0,4-Data!X184,"")</f>
        <v>0</v>
      </c>
      <c r="Y184" s="1">
        <f>IF(Data!Y184&gt;0,4-Data!Y184,"")</f>
        <v>1</v>
      </c>
      <c r="Z184" s="1">
        <f>IF(Data!Z184&gt;0,Data!Z184-4,"")</f>
        <v>0</v>
      </c>
      <c r="AC184" s="7">
        <f t="shared" si="12"/>
        <v>1.3333333333333333</v>
      </c>
      <c r="AD184" s="7">
        <f t="shared" si="13"/>
        <v>2.25</v>
      </c>
      <c r="AE184" s="7">
        <f t="shared" si="14"/>
        <v>1.5</v>
      </c>
      <c r="AF184" s="7">
        <f t="shared" si="15"/>
        <v>2</v>
      </c>
      <c r="AG184" s="7">
        <f t="shared" si="16"/>
        <v>0.5</v>
      </c>
      <c r="AH184" s="7">
        <f t="shared" si="17"/>
        <v>0</v>
      </c>
    </row>
    <row r="185" spans="1:34" x14ac:dyDescent="0.3">
      <c r="A185" s="1">
        <f>IF(Data!A185&gt;0,Data!A185-4,"")</f>
        <v>3</v>
      </c>
      <c r="B185" s="1">
        <f>IF(Data!B185&gt;0,Data!B185-4,"")</f>
        <v>3</v>
      </c>
      <c r="C185" s="1">
        <f>IF(Data!C185&gt;0,4-Data!C185,"")</f>
        <v>3</v>
      </c>
      <c r="D185" s="1">
        <f>IF(Data!D185&gt;0,4-Data!D185,"")</f>
        <v>3</v>
      </c>
      <c r="E185" s="1">
        <f>IF(Data!E185&gt;0,4-Data!E185,"")</f>
        <v>3</v>
      </c>
      <c r="F185" s="1">
        <f>IF(Data!F185&gt;0,Data!F185-4,"")</f>
        <v>2</v>
      </c>
      <c r="G185" s="1">
        <f>IF(Data!G185&gt;0,Data!G185-4,"")</f>
        <v>2</v>
      </c>
      <c r="H185" s="1">
        <f>IF(Data!H185&gt;0,Data!H185-4,"")</f>
        <v>2</v>
      </c>
      <c r="I185" s="1">
        <f>IF(Data!I185&gt;0,4-Data!I185,"")</f>
        <v>2</v>
      </c>
      <c r="J185" s="1">
        <f>IF(Data!J185&gt;0,4-Data!J185,"")</f>
        <v>2</v>
      </c>
      <c r="K185" s="1">
        <f>IF(Data!K185&gt;0,Data!K185-4,"")</f>
        <v>2</v>
      </c>
      <c r="L185" s="1">
        <f>IF(Data!L185&gt;0,4-Data!L185,"")</f>
        <v>3</v>
      </c>
      <c r="M185" s="1">
        <f>IF(Data!M185&gt;0,Data!M185-4,"")</f>
        <v>3</v>
      </c>
      <c r="N185" s="1">
        <f>IF(Data!N185&gt;0,Data!N185-4,"")</f>
        <v>3</v>
      </c>
      <c r="O185" s="1">
        <f>IF(Data!O185&gt;0,Data!O185-4,"")</f>
        <v>2</v>
      </c>
      <c r="P185" s="1">
        <f>IF(Data!P185&gt;0,Data!P185-4,"")</f>
        <v>3</v>
      </c>
      <c r="Q185" s="1">
        <f>IF(Data!Q185&gt;0,4-Data!Q185,"")</f>
        <v>3</v>
      </c>
      <c r="R185" s="1">
        <f>IF(Data!R185&gt;0,4-Data!R185,"")</f>
        <v>2</v>
      </c>
      <c r="S185" s="1">
        <f>IF(Data!S185&gt;0,4-Data!S185,"")</f>
        <v>2</v>
      </c>
      <c r="T185" s="1">
        <f>IF(Data!T185&gt;0,Data!T185-4,"")</f>
        <v>2</v>
      </c>
      <c r="U185" s="1">
        <f>IF(Data!U185&gt;0,4-Data!U185,"")</f>
        <v>2</v>
      </c>
      <c r="V185" s="1">
        <f>IF(Data!V185&gt;0,Data!V185-4,"")</f>
        <v>2</v>
      </c>
      <c r="W185" s="1">
        <f>IF(Data!W185&gt;0,4-Data!W185,"")</f>
        <v>2</v>
      </c>
      <c r="X185" s="1">
        <f>IF(Data!X185&gt;0,4-Data!X185,"")</f>
        <v>2</v>
      </c>
      <c r="Y185" s="1">
        <f>IF(Data!Y185&gt;0,4-Data!Y185,"")</f>
        <v>2</v>
      </c>
      <c r="Z185" s="1">
        <f>IF(Data!Z185&gt;0,Data!Z185-4,"")</f>
        <v>1</v>
      </c>
      <c r="AC185" s="7">
        <f t="shared" si="12"/>
        <v>2.6666666666666665</v>
      </c>
      <c r="AD185" s="7">
        <f t="shared" si="13"/>
        <v>2.75</v>
      </c>
      <c r="AE185" s="7">
        <f t="shared" si="14"/>
        <v>2</v>
      </c>
      <c r="AF185" s="7">
        <f t="shared" si="15"/>
        <v>2.25</v>
      </c>
      <c r="AG185" s="7">
        <f t="shared" si="16"/>
        <v>2.25</v>
      </c>
      <c r="AH185" s="7">
        <f t="shared" si="17"/>
        <v>2</v>
      </c>
    </row>
    <row r="186" spans="1:34" x14ac:dyDescent="0.3">
      <c r="A186" s="1">
        <f>IF(Data!A186&gt;0,Data!A186-4,"")</f>
        <v>3</v>
      </c>
      <c r="B186" s="1">
        <f>IF(Data!B186&gt;0,Data!B186-4,"")</f>
        <v>3</v>
      </c>
      <c r="C186" s="1">
        <f>IF(Data!C186&gt;0,4-Data!C186,"")</f>
        <v>3</v>
      </c>
      <c r="D186" s="1">
        <f>IF(Data!D186&gt;0,4-Data!D186,"")</f>
        <v>1</v>
      </c>
      <c r="E186" s="1">
        <f>IF(Data!E186&gt;0,4-Data!E186,"")</f>
        <v>0</v>
      </c>
      <c r="F186" s="1">
        <f>IF(Data!F186&gt;0,Data!F186-4,"")</f>
        <v>1</v>
      </c>
      <c r="G186" s="1">
        <f>IF(Data!G186&gt;0,Data!G186-4,"")</f>
        <v>0</v>
      </c>
      <c r="H186" s="1">
        <f>IF(Data!H186&gt;0,Data!H186-4,"")</f>
        <v>3</v>
      </c>
      <c r="I186" s="1">
        <f>IF(Data!I186&gt;0,4-Data!I186,"")</f>
        <v>-1</v>
      </c>
      <c r="J186" s="1">
        <f>IF(Data!J186&gt;0,4-Data!J186,"")</f>
        <v>0</v>
      </c>
      <c r="K186" s="1">
        <f>IF(Data!K186&gt;0,Data!K186-4,"")</f>
        <v>1</v>
      </c>
      <c r="L186" s="1">
        <f>IF(Data!L186&gt;0,4-Data!L186,"")</f>
        <v>3</v>
      </c>
      <c r="M186" s="1">
        <f>IF(Data!M186&gt;0,Data!M186-4,"")</f>
        <v>1</v>
      </c>
      <c r="N186" s="1">
        <f>IF(Data!N186&gt;0,Data!N186-4,"")</f>
        <v>0</v>
      </c>
      <c r="O186" s="1">
        <f>IF(Data!O186&gt;0,Data!O186-4,"")</f>
        <v>0</v>
      </c>
      <c r="P186" s="1">
        <f>IF(Data!P186&gt;0,Data!P186-4,"")</f>
        <v>0</v>
      </c>
      <c r="Q186" s="1">
        <f>IF(Data!Q186&gt;0,4-Data!Q186,"")</f>
        <v>-1</v>
      </c>
      <c r="R186" s="1">
        <f>IF(Data!R186&gt;0,4-Data!R186,"")</f>
        <v>1</v>
      </c>
      <c r="S186" s="1">
        <f>IF(Data!S186&gt;0,4-Data!S186,"")</f>
        <v>1</v>
      </c>
      <c r="T186" s="1">
        <f>IF(Data!T186&gt;0,Data!T186-4,"")</f>
        <v>0</v>
      </c>
      <c r="U186" s="1">
        <f>IF(Data!U186&gt;0,4-Data!U186,"")</f>
        <v>0</v>
      </c>
      <c r="V186" s="1">
        <f>IF(Data!V186&gt;0,Data!V186-4,"")</f>
        <v>0</v>
      </c>
      <c r="W186" s="1">
        <f>IF(Data!W186&gt;0,4-Data!W186,"")</f>
        <v>0</v>
      </c>
      <c r="X186" s="1">
        <f>IF(Data!X186&gt;0,4-Data!X186,"")</f>
        <v>3</v>
      </c>
      <c r="Y186" s="1">
        <f>IF(Data!Y186&gt;0,4-Data!Y186,"")</f>
        <v>3</v>
      </c>
      <c r="Z186" s="1">
        <f>IF(Data!Z186&gt;0,Data!Z186-4,"")</f>
        <v>-3</v>
      </c>
      <c r="AC186" s="7">
        <f t="shared" si="12"/>
        <v>2</v>
      </c>
      <c r="AD186" s="7">
        <f t="shared" si="13"/>
        <v>1.25</v>
      </c>
      <c r="AE186" s="7">
        <f t="shared" si="14"/>
        <v>-0.25</v>
      </c>
      <c r="AF186" s="7">
        <f t="shared" si="15"/>
        <v>1</v>
      </c>
      <c r="AG186" s="7">
        <f t="shared" si="16"/>
        <v>0.5</v>
      </c>
      <c r="AH186" s="7">
        <f t="shared" si="17"/>
        <v>0</v>
      </c>
    </row>
    <row r="187" spans="1:34" x14ac:dyDescent="0.3">
      <c r="A187" s="1">
        <f>IF(Data!A187&gt;0,Data!A187-4,"")</f>
        <v>2</v>
      </c>
      <c r="B187" s="1">
        <f>IF(Data!B187&gt;0,Data!B187-4,"")</f>
        <v>2</v>
      </c>
      <c r="C187" s="1">
        <f>IF(Data!C187&gt;0,4-Data!C187,"")</f>
        <v>1</v>
      </c>
      <c r="D187" s="1">
        <f>IF(Data!D187&gt;0,4-Data!D187,"")</f>
        <v>3</v>
      </c>
      <c r="E187" s="1">
        <f>IF(Data!E187&gt;0,4-Data!E187,"")</f>
        <v>3</v>
      </c>
      <c r="F187" s="1">
        <f>IF(Data!F187&gt;0,Data!F187-4,"")</f>
        <v>1</v>
      </c>
      <c r="G187" s="1">
        <f>IF(Data!G187&gt;0,Data!G187-4,"")</f>
        <v>2</v>
      </c>
      <c r="H187" s="1">
        <f>IF(Data!H187&gt;0,Data!H187-4,"")</f>
        <v>3</v>
      </c>
      <c r="I187" s="1">
        <f>IF(Data!I187&gt;0,4-Data!I187,"")</f>
        <v>2</v>
      </c>
      <c r="J187" s="1">
        <f>IF(Data!J187&gt;0,4-Data!J187,"")</f>
        <v>-3</v>
      </c>
      <c r="K187" s="1">
        <f>IF(Data!K187&gt;0,Data!K187-4,"")</f>
        <v>0</v>
      </c>
      <c r="L187" s="1">
        <f>IF(Data!L187&gt;0,4-Data!L187,"")</f>
        <v>1</v>
      </c>
      <c r="M187" s="1">
        <f>IF(Data!M187&gt;0,Data!M187-4,"")</f>
        <v>1</v>
      </c>
      <c r="N187" s="1">
        <f>IF(Data!N187&gt;0,Data!N187-4,"")</f>
        <v>1</v>
      </c>
      <c r="O187" s="1">
        <f>IF(Data!O187&gt;0,Data!O187-4,"")</f>
        <v>-2</v>
      </c>
      <c r="P187" s="1">
        <f>IF(Data!P187&gt;0,Data!P187-4,"")</f>
        <v>1</v>
      </c>
      <c r="Q187" s="1">
        <f>IF(Data!Q187&gt;0,4-Data!Q187,"")</f>
        <v>3</v>
      </c>
      <c r="R187" s="1">
        <f>IF(Data!R187&gt;0,4-Data!R187,"")</f>
        <v>1</v>
      </c>
      <c r="S187" s="1">
        <f>IF(Data!S187&gt;0,4-Data!S187,"")</f>
        <v>2</v>
      </c>
      <c r="T187" s="1">
        <f>IF(Data!T187&gt;0,Data!T187-4,"")</f>
        <v>2</v>
      </c>
      <c r="U187" s="1">
        <f>IF(Data!U187&gt;0,4-Data!U187,"")</f>
        <v>3</v>
      </c>
      <c r="V187" s="1">
        <f>IF(Data!V187&gt;0,Data!V187-4,"")</f>
        <v>3</v>
      </c>
      <c r="W187" s="1">
        <f>IF(Data!W187&gt;0,4-Data!W187,"")</f>
        <v>3</v>
      </c>
      <c r="X187" s="1">
        <f>IF(Data!X187&gt;0,4-Data!X187,"")</f>
        <v>1</v>
      </c>
      <c r="Y187" s="1">
        <f>IF(Data!Y187&gt;0,4-Data!Y187,"")</f>
        <v>0</v>
      </c>
      <c r="Z187" s="1">
        <f>IF(Data!Z187&gt;0,Data!Z187-4,"")</f>
        <v>1</v>
      </c>
      <c r="AC187" s="7">
        <f t="shared" si="12"/>
        <v>1</v>
      </c>
      <c r="AD187" s="7">
        <f t="shared" si="13"/>
        <v>2.25</v>
      </c>
      <c r="AE187" s="7">
        <f t="shared" si="14"/>
        <v>2.5</v>
      </c>
      <c r="AF187" s="7">
        <f t="shared" si="15"/>
        <v>2</v>
      </c>
      <c r="AG187" s="7">
        <f t="shared" si="16"/>
        <v>1.75</v>
      </c>
      <c r="AH187" s="7">
        <f t="shared" si="17"/>
        <v>-0.75</v>
      </c>
    </row>
    <row r="188" spans="1:34" x14ac:dyDescent="0.3">
      <c r="A188" s="1">
        <f>IF(Data!A188&gt;0,Data!A188-4,"")</f>
        <v>3</v>
      </c>
      <c r="B188" s="1">
        <f>IF(Data!B188&gt;0,Data!B188-4,"")</f>
        <v>3</v>
      </c>
      <c r="C188" s="1">
        <f>IF(Data!C188&gt;0,4-Data!C188,"")</f>
        <v>2</v>
      </c>
      <c r="D188" s="1">
        <f>IF(Data!D188&gt;0,4-Data!D188,"")</f>
        <v>2</v>
      </c>
      <c r="E188" s="1">
        <f>IF(Data!E188&gt;0,4-Data!E188,"")</f>
        <v>2</v>
      </c>
      <c r="F188" s="1">
        <f>IF(Data!F188&gt;0,Data!F188-4,"")</f>
        <v>2</v>
      </c>
      <c r="G188" s="1">
        <f>IF(Data!G188&gt;0,Data!G188-4,"")</f>
        <v>2</v>
      </c>
      <c r="H188" s="1">
        <f>IF(Data!H188&gt;0,Data!H188-4,"")</f>
        <v>2</v>
      </c>
      <c r="I188" s="1">
        <f>IF(Data!I188&gt;0,4-Data!I188,"")</f>
        <v>2</v>
      </c>
      <c r="J188" s="1">
        <f>IF(Data!J188&gt;0,4-Data!J188,"")</f>
        <v>2</v>
      </c>
      <c r="K188" s="1">
        <f>IF(Data!K188&gt;0,Data!K188-4,"")</f>
        <v>2</v>
      </c>
      <c r="L188" s="1">
        <f>IF(Data!L188&gt;0,4-Data!L188,"")</f>
        <v>2</v>
      </c>
      <c r="M188" s="1">
        <f>IF(Data!M188&gt;0,Data!M188-4,"")</f>
        <v>2</v>
      </c>
      <c r="N188" s="1">
        <f>IF(Data!N188&gt;0,Data!N188-4,"")</f>
        <v>2</v>
      </c>
      <c r="O188" s="1">
        <f>IF(Data!O188&gt;0,Data!O188-4,"")</f>
        <v>2</v>
      </c>
      <c r="P188" s="1">
        <f>IF(Data!P188&gt;0,Data!P188-4,"")</f>
        <v>2</v>
      </c>
      <c r="Q188" s="1">
        <f>IF(Data!Q188&gt;0,4-Data!Q188,"")</f>
        <v>3</v>
      </c>
      <c r="R188" s="1">
        <f>IF(Data!R188&gt;0,4-Data!R188,"")</f>
        <v>2</v>
      </c>
      <c r="S188" s="1">
        <f>IF(Data!S188&gt;0,4-Data!S188,"")</f>
        <v>2</v>
      </c>
      <c r="T188" s="1">
        <f>IF(Data!T188&gt;0,Data!T188-4,"")</f>
        <v>2</v>
      </c>
      <c r="U188" s="1">
        <f>IF(Data!U188&gt;0,4-Data!U188,"")</f>
        <v>2</v>
      </c>
      <c r="V188" s="1">
        <f>IF(Data!V188&gt;0,Data!V188-4,"")</f>
        <v>2</v>
      </c>
      <c r="W188" s="1">
        <f>IF(Data!W188&gt;0,4-Data!W188,"")</f>
        <v>3</v>
      </c>
      <c r="X188" s="1">
        <f>IF(Data!X188&gt;0,4-Data!X188,"")</f>
        <v>2</v>
      </c>
      <c r="Y188" s="1">
        <f>IF(Data!Y188&gt;0,4-Data!Y188,"")</f>
        <v>2</v>
      </c>
      <c r="Z188" s="1">
        <f>IF(Data!Z188&gt;0,Data!Z188-4,"")</f>
        <v>2</v>
      </c>
      <c r="AC188" s="7">
        <f t="shared" si="12"/>
        <v>2.1666666666666665</v>
      </c>
      <c r="AD188" s="7">
        <f t="shared" si="13"/>
        <v>2.25</v>
      </c>
      <c r="AE188" s="7">
        <f t="shared" si="14"/>
        <v>2.25</v>
      </c>
      <c r="AF188" s="7">
        <f t="shared" si="15"/>
        <v>2.25</v>
      </c>
      <c r="AG188" s="7">
        <f t="shared" si="16"/>
        <v>2</v>
      </c>
      <c r="AH188" s="7">
        <f t="shared" si="17"/>
        <v>2</v>
      </c>
    </row>
    <row r="189" spans="1:34" x14ac:dyDescent="0.3">
      <c r="A189" s="1">
        <f>IF(Data!A189&gt;0,Data!A189-4,"")</f>
        <v>2</v>
      </c>
      <c r="B189" s="1">
        <f>IF(Data!B189&gt;0,Data!B189-4,"")</f>
        <v>2</v>
      </c>
      <c r="C189" s="1">
        <f>IF(Data!C189&gt;0,4-Data!C189,"")</f>
        <v>2</v>
      </c>
      <c r="D189" s="1">
        <f>IF(Data!D189&gt;0,4-Data!D189,"")</f>
        <v>2</v>
      </c>
      <c r="E189" s="1">
        <f>IF(Data!E189&gt;0,4-Data!E189,"")</f>
        <v>2</v>
      </c>
      <c r="F189" s="1">
        <f>IF(Data!F189&gt;0,Data!F189-4,"")</f>
        <v>2</v>
      </c>
      <c r="G189" s="1">
        <f>IF(Data!G189&gt;0,Data!G189-4,"")</f>
        <v>2</v>
      </c>
      <c r="H189" s="1">
        <f>IF(Data!H189&gt;0,Data!H189-4,"")</f>
        <v>-1</v>
      </c>
      <c r="I189" s="1">
        <f>IF(Data!I189&gt;0,4-Data!I189,"")</f>
        <v>3</v>
      </c>
      <c r="J189" s="1">
        <f>IF(Data!J189&gt;0,4-Data!J189,"")</f>
        <v>3</v>
      </c>
      <c r="K189" s="1">
        <f>IF(Data!K189&gt;0,Data!K189-4,"")</f>
        <v>2</v>
      </c>
      <c r="L189" s="1">
        <f>IF(Data!L189&gt;0,4-Data!L189,"")</f>
        <v>2</v>
      </c>
      <c r="M189" s="1">
        <f>IF(Data!M189&gt;0,Data!M189-4,"")</f>
        <v>2</v>
      </c>
      <c r="N189" s="1">
        <f>IF(Data!N189&gt;0,Data!N189-4,"")</f>
        <v>2</v>
      </c>
      <c r="O189" s="1">
        <f>IF(Data!O189&gt;0,Data!O189-4,"")</f>
        <v>2</v>
      </c>
      <c r="P189" s="1">
        <f>IF(Data!P189&gt;0,Data!P189-4,"")</f>
        <v>2</v>
      </c>
      <c r="Q189" s="1">
        <f>IF(Data!Q189&gt;0,4-Data!Q189,"")</f>
        <v>2</v>
      </c>
      <c r="R189" s="1">
        <f>IF(Data!R189&gt;0,4-Data!R189,"")</f>
        <v>2</v>
      </c>
      <c r="S189" s="1">
        <f>IF(Data!S189&gt;0,4-Data!S189,"")</f>
        <v>2</v>
      </c>
      <c r="T189" s="1">
        <f>IF(Data!T189&gt;0,Data!T189-4,"")</f>
        <v>2</v>
      </c>
      <c r="U189" s="1">
        <f>IF(Data!U189&gt;0,4-Data!U189,"")</f>
        <v>2</v>
      </c>
      <c r="V189" s="1">
        <f>IF(Data!V189&gt;0,Data!V189-4,"")</f>
        <v>2</v>
      </c>
      <c r="W189" s="1">
        <f>IF(Data!W189&gt;0,4-Data!W189,"")</f>
        <v>2</v>
      </c>
      <c r="X189" s="1">
        <f>IF(Data!X189&gt;0,4-Data!X189,"")</f>
        <v>2</v>
      </c>
      <c r="Y189" s="1">
        <f>IF(Data!Y189&gt;0,4-Data!Y189,"")</f>
        <v>2</v>
      </c>
      <c r="Z189" s="1">
        <f>IF(Data!Z189&gt;0,Data!Z189-4,"")</f>
        <v>2</v>
      </c>
      <c r="AC189" s="7">
        <f t="shared" si="12"/>
        <v>2</v>
      </c>
      <c r="AD189" s="7">
        <f t="shared" si="13"/>
        <v>2</v>
      </c>
      <c r="AE189" s="7">
        <f t="shared" si="14"/>
        <v>2.25</v>
      </c>
      <c r="AF189" s="7">
        <f t="shared" si="15"/>
        <v>1.25</v>
      </c>
      <c r="AG189" s="7">
        <f t="shared" si="16"/>
        <v>2</v>
      </c>
      <c r="AH189" s="7">
        <f t="shared" si="17"/>
        <v>2.25</v>
      </c>
    </row>
    <row r="190" spans="1:34" x14ac:dyDescent="0.3">
      <c r="A190" s="1">
        <f>IF(Data!A190&gt;0,Data!A190-4,"")</f>
        <v>2</v>
      </c>
      <c r="B190" s="1">
        <f>IF(Data!B190&gt;0,Data!B190-4,"")</f>
        <v>1</v>
      </c>
      <c r="C190" s="1">
        <f>IF(Data!C190&gt;0,4-Data!C190,"")</f>
        <v>1</v>
      </c>
      <c r="D190" s="1">
        <f>IF(Data!D190&gt;0,4-Data!D190,"")</f>
        <v>1</v>
      </c>
      <c r="E190" s="1">
        <f>IF(Data!E190&gt;0,4-Data!E190,"")</f>
        <v>2</v>
      </c>
      <c r="F190" s="1">
        <f>IF(Data!F190&gt;0,Data!F190-4,"")</f>
        <v>2</v>
      </c>
      <c r="G190" s="1">
        <f>IF(Data!G190&gt;0,Data!G190-4,"")</f>
        <v>2</v>
      </c>
      <c r="H190" s="1">
        <f>IF(Data!H190&gt;0,Data!H190-4,"")</f>
        <v>-1</v>
      </c>
      <c r="I190" s="1">
        <f>IF(Data!I190&gt;0,4-Data!I190,"")</f>
        <v>2</v>
      </c>
      <c r="J190" s="1">
        <f>IF(Data!J190&gt;0,4-Data!J190,"")</f>
        <v>0</v>
      </c>
      <c r="K190" s="1">
        <f>IF(Data!K190&gt;0,Data!K190-4,"")</f>
        <v>1</v>
      </c>
      <c r="L190" s="1">
        <f>IF(Data!L190&gt;0,4-Data!L190,"")</f>
        <v>2</v>
      </c>
      <c r="M190" s="1">
        <f>IF(Data!M190&gt;0,Data!M190-4,"")</f>
        <v>2</v>
      </c>
      <c r="N190" s="1">
        <f>IF(Data!N190&gt;0,Data!N190-4,"")</f>
        <v>2</v>
      </c>
      <c r="O190" s="1">
        <f>IF(Data!O190&gt;0,Data!O190-4,"")</f>
        <v>2</v>
      </c>
      <c r="P190" s="1">
        <f>IF(Data!P190&gt;0,Data!P190-4,"")</f>
        <v>2</v>
      </c>
      <c r="Q190" s="1">
        <f>IF(Data!Q190&gt;0,4-Data!Q190,"")</f>
        <v>2</v>
      </c>
      <c r="R190" s="1">
        <f>IF(Data!R190&gt;0,4-Data!R190,"")</f>
        <v>0</v>
      </c>
      <c r="S190" s="1">
        <f>IF(Data!S190&gt;0,4-Data!S190,"")</f>
        <v>3</v>
      </c>
      <c r="T190" s="1">
        <f>IF(Data!T190&gt;0,Data!T190-4,"")</f>
        <v>2</v>
      </c>
      <c r="U190" s="1">
        <f>IF(Data!U190&gt;0,4-Data!U190,"")</f>
        <v>2</v>
      </c>
      <c r="V190" s="1">
        <f>IF(Data!V190&gt;0,Data!V190-4,"")</f>
        <v>2</v>
      </c>
      <c r="W190" s="1">
        <f>IF(Data!W190&gt;0,4-Data!W190,"")</f>
        <v>2</v>
      </c>
      <c r="X190" s="1">
        <f>IF(Data!X190&gt;0,4-Data!X190,"")</f>
        <v>2</v>
      </c>
      <c r="Y190" s="1">
        <f>IF(Data!Y190&gt;0,4-Data!Y190,"")</f>
        <v>2</v>
      </c>
      <c r="Z190" s="1">
        <f>IF(Data!Z190&gt;0,Data!Z190-4,"")</f>
        <v>2</v>
      </c>
      <c r="AC190" s="7">
        <f t="shared" si="12"/>
        <v>2</v>
      </c>
      <c r="AD190" s="7">
        <f t="shared" si="13"/>
        <v>1.5</v>
      </c>
      <c r="AE190" s="7">
        <f t="shared" si="14"/>
        <v>2</v>
      </c>
      <c r="AF190" s="7">
        <f t="shared" si="15"/>
        <v>1.25</v>
      </c>
      <c r="AG190" s="7">
        <f t="shared" si="16"/>
        <v>1.5</v>
      </c>
      <c r="AH190" s="7">
        <f t="shared" si="17"/>
        <v>1.25</v>
      </c>
    </row>
    <row r="191" spans="1:34" x14ac:dyDescent="0.3">
      <c r="A191" s="1">
        <f>IF(Data!A191&gt;0,Data!A191-4,"")</f>
        <v>1</v>
      </c>
      <c r="B191" s="1">
        <f>IF(Data!B191&gt;0,Data!B191-4,"")</f>
        <v>2</v>
      </c>
      <c r="C191" s="1">
        <f>IF(Data!C191&gt;0,4-Data!C191,"")</f>
        <v>-2</v>
      </c>
      <c r="D191" s="1">
        <f>IF(Data!D191&gt;0,4-Data!D191,"")</f>
        <v>1</v>
      </c>
      <c r="E191" s="1">
        <f>IF(Data!E191&gt;0,4-Data!E191,"")</f>
        <v>2</v>
      </c>
      <c r="F191" s="1">
        <f>IF(Data!F191&gt;0,Data!F191-4,"")</f>
        <v>-1</v>
      </c>
      <c r="G191" s="1">
        <f>IF(Data!G191&gt;0,Data!G191-4,"")</f>
        <v>0</v>
      </c>
      <c r="H191" s="1">
        <f>IF(Data!H191&gt;0,Data!H191-4,"")</f>
        <v>2</v>
      </c>
      <c r="I191" s="1">
        <f>IF(Data!I191&gt;0,4-Data!I191,"")</f>
        <v>2</v>
      </c>
      <c r="J191" s="1">
        <f>IF(Data!J191&gt;0,4-Data!J191,"")</f>
        <v>1</v>
      </c>
      <c r="K191" s="1">
        <f>IF(Data!K191&gt;0,Data!K191-4,"")</f>
        <v>0</v>
      </c>
      <c r="L191" s="1">
        <f>IF(Data!L191&gt;0,4-Data!L191,"")</f>
        <v>1</v>
      </c>
      <c r="M191" s="1">
        <f>IF(Data!M191&gt;0,Data!M191-4,"")</f>
        <v>2</v>
      </c>
      <c r="N191" s="1">
        <f>IF(Data!N191&gt;0,Data!N191-4,"")</f>
        <v>1</v>
      </c>
      <c r="O191" s="1">
        <f>IF(Data!O191&gt;0,Data!O191-4,"")</f>
        <v>1</v>
      </c>
      <c r="P191" s="1">
        <f>IF(Data!P191&gt;0,Data!P191-4,"")</f>
        <v>2</v>
      </c>
      <c r="Q191" s="1">
        <f>IF(Data!Q191&gt;0,4-Data!Q191,"")</f>
        <v>2</v>
      </c>
      <c r="R191" s="1">
        <f>IF(Data!R191&gt;0,4-Data!R191,"")</f>
        <v>1</v>
      </c>
      <c r="S191" s="1">
        <f>IF(Data!S191&gt;0,4-Data!S191,"")</f>
        <v>1</v>
      </c>
      <c r="T191" s="1">
        <f>IF(Data!T191&gt;0,Data!T191-4,"")</f>
        <v>3</v>
      </c>
      <c r="U191" s="1">
        <f>IF(Data!U191&gt;0,4-Data!U191,"")</f>
        <v>2</v>
      </c>
      <c r="V191" s="1">
        <f>IF(Data!V191&gt;0,Data!V191-4,"")</f>
        <v>3</v>
      </c>
      <c r="W191" s="1">
        <f>IF(Data!W191&gt;0,4-Data!W191,"")</f>
        <v>-1</v>
      </c>
      <c r="X191" s="1">
        <f>IF(Data!X191&gt;0,4-Data!X191,"")</f>
        <v>-1</v>
      </c>
      <c r="Y191" s="1">
        <f>IF(Data!Y191&gt;0,4-Data!Y191,"")</f>
        <v>1</v>
      </c>
      <c r="Z191" s="1">
        <f>IF(Data!Z191&gt;0,Data!Z191-4,"")</f>
        <v>2</v>
      </c>
      <c r="AC191" s="7">
        <f t="shared" si="12"/>
        <v>0.83333333333333337</v>
      </c>
      <c r="AD191" s="7">
        <f t="shared" si="13"/>
        <v>1.75</v>
      </c>
      <c r="AE191" s="7">
        <f t="shared" si="14"/>
        <v>1.75</v>
      </c>
      <c r="AF191" s="7">
        <f t="shared" si="15"/>
        <v>1.25</v>
      </c>
      <c r="AG191" s="7">
        <f t="shared" si="16"/>
        <v>0.5</v>
      </c>
      <c r="AH191" s="7">
        <f t="shared" si="17"/>
        <v>0.5</v>
      </c>
    </row>
    <row r="192" spans="1:34" x14ac:dyDescent="0.3">
      <c r="A192" s="1">
        <f>IF(Data!A192&gt;0,Data!A192-4,"")</f>
        <v>2</v>
      </c>
      <c r="B192" s="1">
        <f>IF(Data!B192&gt;0,Data!B192-4,"")</f>
        <v>1</v>
      </c>
      <c r="C192" s="1">
        <f>IF(Data!C192&gt;0,4-Data!C192,"")</f>
        <v>1</v>
      </c>
      <c r="D192" s="1">
        <f>IF(Data!D192&gt;0,4-Data!D192,"")</f>
        <v>2</v>
      </c>
      <c r="E192" s="1">
        <f>IF(Data!E192&gt;0,4-Data!E192,"")</f>
        <v>3</v>
      </c>
      <c r="F192" s="1">
        <f>IF(Data!F192&gt;0,Data!F192-4,"")</f>
        <v>1</v>
      </c>
      <c r="G192" s="1">
        <f>IF(Data!G192&gt;0,Data!G192-4,"")</f>
        <v>1</v>
      </c>
      <c r="H192" s="1">
        <f>IF(Data!H192&gt;0,Data!H192-4,"")</f>
        <v>1</v>
      </c>
      <c r="I192" s="1">
        <f>IF(Data!I192&gt;0,4-Data!I192,"")</f>
        <v>3</v>
      </c>
      <c r="J192" s="1">
        <f>IF(Data!J192&gt;0,4-Data!J192,"")</f>
        <v>2</v>
      </c>
      <c r="K192" s="1">
        <f>IF(Data!K192&gt;0,Data!K192-4,"")</f>
        <v>2</v>
      </c>
      <c r="L192" s="1">
        <f>IF(Data!L192&gt;0,4-Data!L192,"")</f>
        <v>2</v>
      </c>
      <c r="M192" s="1">
        <f>IF(Data!M192&gt;0,Data!M192-4,"")</f>
        <v>2</v>
      </c>
      <c r="N192" s="1">
        <f>IF(Data!N192&gt;0,Data!N192-4,"")</f>
        <v>1</v>
      </c>
      <c r="O192" s="1">
        <f>IF(Data!O192&gt;0,Data!O192-4,"")</f>
        <v>2</v>
      </c>
      <c r="P192" s="1">
        <f>IF(Data!P192&gt;0,Data!P192-4,"")</f>
        <v>2</v>
      </c>
      <c r="Q192" s="1">
        <f>IF(Data!Q192&gt;0,4-Data!Q192,"")</f>
        <v>3</v>
      </c>
      <c r="R192" s="1">
        <f>IF(Data!R192&gt;0,4-Data!R192,"")</f>
        <v>1</v>
      </c>
      <c r="S192" s="1">
        <f>IF(Data!S192&gt;0,4-Data!S192,"")</f>
        <v>3</v>
      </c>
      <c r="T192" s="1">
        <f>IF(Data!T192&gt;0,Data!T192-4,"")</f>
        <v>-1</v>
      </c>
      <c r="U192" s="1">
        <f>IF(Data!U192&gt;0,4-Data!U192,"")</f>
        <v>2</v>
      </c>
      <c r="V192" s="1">
        <f>IF(Data!V192&gt;0,Data!V192-4,"")</f>
        <v>2</v>
      </c>
      <c r="W192" s="1">
        <f>IF(Data!W192&gt;0,4-Data!W192,"")</f>
        <v>1</v>
      </c>
      <c r="X192" s="1">
        <f>IF(Data!X192&gt;0,4-Data!X192,"")</f>
        <v>1</v>
      </c>
      <c r="Y192" s="1">
        <f>IF(Data!Y192&gt;0,4-Data!Y192,"")</f>
        <v>3</v>
      </c>
      <c r="Z192" s="1">
        <f>IF(Data!Z192&gt;0,Data!Z192-4,"")</f>
        <v>1</v>
      </c>
      <c r="AC192" s="7">
        <f t="shared" si="12"/>
        <v>1.8333333333333333</v>
      </c>
      <c r="AD192" s="7">
        <f t="shared" si="13"/>
        <v>1.75</v>
      </c>
      <c r="AE192" s="7">
        <f t="shared" si="14"/>
        <v>1.25</v>
      </c>
      <c r="AF192" s="7">
        <f t="shared" si="15"/>
        <v>2.25</v>
      </c>
      <c r="AG192" s="7">
        <f t="shared" si="16"/>
        <v>1.5</v>
      </c>
      <c r="AH192" s="7">
        <f t="shared" si="17"/>
        <v>1.5</v>
      </c>
    </row>
    <row r="193" spans="1:34" x14ac:dyDescent="0.3">
      <c r="A193" s="1">
        <f>IF(Data!A193&gt;0,Data!A193-4,"")</f>
        <v>1</v>
      </c>
      <c r="B193" s="1">
        <f>IF(Data!B193&gt;0,Data!B193-4,"")</f>
        <v>1</v>
      </c>
      <c r="C193" s="1">
        <f>IF(Data!C193&gt;0,4-Data!C193,"")</f>
        <v>0</v>
      </c>
      <c r="D193" s="1">
        <f>IF(Data!D193&gt;0,4-Data!D193,"")</f>
        <v>2</v>
      </c>
      <c r="E193" s="1">
        <f>IF(Data!E193&gt;0,4-Data!E193,"")</f>
        <v>2</v>
      </c>
      <c r="F193" s="1">
        <f>IF(Data!F193&gt;0,Data!F193-4,"")</f>
        <v>1</v>
      </c>
      <c r="G193" s="1">
        <f>IF(Data!G193&gt;0,Data!G193-4,"")</f>
        <v>1</v>
      </c>
      <c r="H193" s="1">
        <f>IF(Data!H193&gt;0,Data!H193-4,"")</f>
        <v>-1</v>
      </c>
      <c r="I193" s="1">
        <f>IF(Data!I193&gt;0,4-Data!I193,"")</f>
        <v>1</v>
      </c>
      <c r="J193" s="1">
        <f>IF(Data!J193&gt;0,4-Data!J193,"")</f>
        <v>1</v>
      </c>
      <c r="K193" s="1">
        <f>IF(Data!K193&gt;0,Data!K193-4,"")</f>
        <v>0</v>
      </c>
      <c r="L193" s="1">
        <f>IF(Data!L193&gt;0,4-Data!L193,"")</f>
        <v>0</v>
      </c>
      <c r="M193" s="1">
        <f>IF(Data!M193&gt;0,Data!M193-4,"")</f>
        <v>1</v>
      </c>
      <c r="N193" s="1">
        <f>IF(Data!N193&gt;0,Data!N193-4,"")</f>
        <v>1</v>
      </c>
      <c r="O193" s="1">
        <f>IF(Data!O193&gt;0,Data!O193-4,"")</f>
        <v>2</v>
      </c>
      <c r="P193" s="1">
        <f>IF(Data!P193&gt;0,Data!P193-4,"")</f>
        <v>0</v>
      </c>
      <c r="Q193" s="1">
        <f>IF(Data!Q193&gt;0,4-Data!Q193,"")</f>
        <v>1</v>
      </c>
      <c r="R193" s="1">
        <f>IF(Data!R193&gt;0,4-Data!R193,"")</f>
        <v>0</v>
      </c>
      <c r="S193" s="1">
        <f>IF(Data!S193&gt;0,4-Data!S193,"")</f>
        <v>2</v>
      </c>
      <c r="T193" s="1">
        <f>IF(Data!T193&gt;0,Data!T193-4,"")</f>
        <v>1</v>
      </c>
      <c r="U193" s="1">
        <f>IF(Data!U193&gt;0,4-Data!U193,"")</f>
        <v>2</v>
      </c>
      <c r="V193" s="1">
        <f>IF(Data!V193&gt;0,Data!V193-4,"")</f>
        <v>2</v>
      </c>
      <c r="W193" s="1">
        <f>IF(Data!W193&gt;0,4-Data!W193,"")</f>
        <v>1</v>
      </c>
      <c r="X193" s="1">
        <f>IF(Data!X193&gt;0,4-Data!X193,"")</f>
        <v>1</v>
      </c>
      <c r="Y193" s="1">
        <f>IF(Data!Y193&gt;0,4-Data!Y193,"")</f>
        <v>1</v>
      </c>
      <c r="Z193" s="1">
        <f>IF(Data!Z193&gt;0,Data!Z193-4,"")</f>
        <v>1</v>
      </c>
      <c r="AC193" s="7">
        <f t="shared" si="12"/>
        <v>0.66666666666666663</v>
      </c>
      <c r="AD193" s="7">
        <f t="shared" si="13"/>
        <v>1.5</v>
      </c>
      <c r="AE193" s="7">
        <f t="shared" si="14"/>
        <v>1.25</v>
      </c>
      <c r="AF193" s="7">
        <f t="shared" si="15"/>
        <v>0.5</v>
      </c>
      <c r="AG193" s="7">
        <f t="shared" si="16"/>
        <v>1</v>
      </c>
      <c r="AH193" s="7">
        <f t="shared" si="17"/>
        <v>1</v>
      </c>
    </row>
    <row r="194" spans="1:34" x14ac:dyDescent="0.3">
      <c r="A194" s="1">
        <f>IF(Data!A194&gt;0,Data!A194-4,"")</f>
        <v>2</v>
      </c>
      <c r="B194" s="1">
        <f>IF(Data!B194&gt;0,Data!B194-4,"")</f>
        <v>1</v>
      </c>
      <c r="C194" s="1">
        <f>IF(Data!C194&gt;0,4-Data!C194,"")</f>
        <v>1</v>
      </c>
      <c r="D194" s="1">
        <f>IF(Data!D194&gt;0,4-Data!D194,"")</f>
        <v>0</v>
      </c>
      <c r="E194" s="1">
        <f>IF(Data!E194&gt;0,4-Data!E194,"")</f>
        <v>2</v>
      </c>
      <c r="F194" s="1">
        <f>IF(Data!F194&gt;0,Data!F194-4,"")</f>
        <v>2</v>
      </c>
      <c r="G194" s="1">
        <f>IF(Data!G194&gt;0,Data!G194-4,"")</f>
        <v>2</v>
      </c>
      <c r="H194" s="1">
        <f>IF(Data!H194&gt;0,Data!H194-4,"")</f>
        <v>0</v>
      </c>
      <c r="I194" s="1">
        <f>IF(Data!I194&gt;0,4-Data!I194,"")</f>
        <v>2</v>
      </c>
      <c r="J194" s="1">
        <f>IF(Data!J194&gt;0,4-Data!J194,"")</f>
        <v>2</v>
      </c>
      <c r="K194" s="1">
        <f>IF(Data!K194&gt;0,Data!K194-4,"")</f>
        <v>-1</v>
      </c>
      <c r="L194" s="1">
        <f>IF(Data!L194&gt;0,4-Data!L194,"")</f>
        <v>0</v>
      </c>
      <c r="M194" s="1">
        <f>IF(Data!M194&gt;0,Data!M194-4,"")</f>
        <v>-1</v>
      </c>
      <c r="N194" s="1">
        <f>IF(Data!N194&gt;0,Data!N194-4,"")</f>
        <v>1</v>
      </c>
      <c r="O194" s="1">
        <f>IF(Data!O194&gt;0,Data!O194-4,"")</f>
        <v>1</v>
      </c>
      <c r="P194" s="1">
        <f>IF(Data!P194&gt;0,Data!P194-4,"")</f>
        <v>2</v>
      </c>
      <c r="Q194" s="1">
        <f>IF(Data!Q194&gt;0,4-Data!Q194,"")</f>
        <v>1</v>
      </c>
      <c r="R194" s="1">
        <f>IF(Data!R194&gt;0,4-Data!R194,"")</f>
        <v>0</v>
      </c>
      <c r="S194" s="1">
        <f>IF(Data!S194&gt;0,4-Data!S194,"")</f>
        <v>2</v>
      </c>
      <c r="T194" s="1">
        <f>IF(Data!T194&gt;0,Data!T194-4,"")</f>
        <v>1</v>
      </c>
      <c r="U194" s="1">
        <f>IF(Data!U194&gt;0,4-Data!U194,"")</f>
        <v>1</v>
      </c>
      <c r="V194" s="1">
        <f>IF(Data!V194&gt;0,Data!V194-4,"")</f>
        <v>3</v>
      </c>
      <c r="W194" s="1">
        <f>IF(Data!W194&gt;0,4-Data!W194,"")</f>
        <v>1</v>
      </c>
      <c r="X194" s="1">
        <f>IF(Data!X194&gt;0,4-Data!X194,"")</f>
        <v>0</v>
      </c>
      <c r="Y194" s="1">
        <f>IF(Data!Y194&gt;0,4-Data!Y194,"")</f>
        <v>1</v>
      </c>
      <c r="Z194" s="1">
        <f>IF(Data!Z194&gt;0,Data!Z194-4,"")</f>
        <v>2</v>
      </c>
      <c r="AC194" s="7">
        <f t="shared" si="12"/>
        <v>1</v>
      </c>
      <c r="AD194" s="7">
        <f t="shared" si="13"/>
        <v>0.25</v>
      </c>
      <c r="AE194" s="7">
        <f t="shared" si="14"/>
        <v>1.75</v>
      </c>
      <c r="AF194" s="7">
        <f t="shared" si="15"/>
        <v>0.5</v>
      </c>
      <c r="AG194" s="7">
        <f t="shared" si="16"/>
        <v>1.5</v>
      </c>
      <c r="AH194" s="7">
        <f t="shared" si="17"/>
        <v>1.5</v>
      </c>
    </row>
    <row r="195" spans="1:34" x14ac:dyDescent="0.3">
      <c r="A195" s="1">
        <f>IF(Data!A195&gt;0,Data!A195-4,"")</f>
        <v>3</v>
      </c>
      <c r="B195" s="1">
        <f>IF(Data!B195&gt;0,Data!B195-4,"")</f>
        <v>3</v>
      </c>
      <c r="C195" s="1">
        <f>IF(Data!C195&gt;0,4-Data!C195,"")</f>
        <v>3</v>
      </c>
      <c r="D195" s="1">
        <f>IF(Data!D195&gt;0,4-Data!D195,"")</f>
        <v>3</v>
      </c>
      <c r="E195" s="1">
        <f>IF(Data!E195&gt;0,4-Data!E195,"")</f>
        <v>3</v>
      </c>
      <c r="F195" s="1">
        <f>IF(Data!F195&gt;0,Data!F195-4,"")</f>
        <v>3</v>
      </c>
      <c r="G195" s="1">
        <f>IF(Data!G195&gt;0,Data!G195-4,"")</f>
        <v>3</v>
      </c>
      <c r="H195" s="1">
        <f>IF(Data!H195&gt;0,Data!H195-4,"")</f>
        <v>-3</v>
      </c>
      <c r="I195" s="1">
        <f>IF(Data!I195&gt;0,4-Data!I195,"")</f>
        <v>3</v>
      </c>
      <c r="J195" s="1">
        <f>IF(Data!J195&gt;0,4-Data!J195,"")</f>
        <v>3</v>
      </c>
      <c r="K195" s="1">
        <f>IF(Data!K195&gt;0,Data!K195-4,"")</f>
        <v>3</v>
      </c>
      <c r="L195" s="1">
        <f>IF(Data!L195&gt;0,4-Data!L195,"")</f>
        <v>3</v>
      </c>
      <c r="M195" s="1">
        <f>IF(Data!M195&gt;0,Data!M195-4,"")</f>
        <v>3</v>
      </c>
      <c r="N195" s="1">
        <f>IF(Data!N195&gt;0,Data!N195-4,"")</f>
        <v>3</v>
      </c>
      <c r="O195" s="1">
        <f>IF(Data!O195&gt;0,Data!O195-4,"")</f>
        <v>3</v>
      </c>
      <c r="P195" s="1">
        <f>IF(Data!P195&gt;0,Data!P195-4,"")</f>
        <v>3</v>
      </c>
      <c r="Q195" s="1">
        <f>IF(Data!Q195&gt;0,4-Data!Q195,"")</f>
        <v>3</v>
      </c>
      <c r="R195" s="1">
        <f>IF(Data!R195&gt;0,4-Data!R195,"")</f>
        <v>3</v>
      </c>
      <c r="S195" s="1">
        <f>IF(Data!S195&gt;0,4-Data!S195,"")</f>
        <v>3</v>
      </c>
      <c r="T195" s="1">
        <f>IF(Data!T195&gt;0,Data!T195-4,"")</f>
        <v>3</v>
      </c>
      <c r="U195" s="1">
        <f>IF(Data!U195&gt;0,4-Data!U195,"")</f>
        <v>3</v>
      </c>
      <c r="V195" s="1">
        <f>IF(Data!V195&gt;0,Data!V195-4,"")</f>
        <v>3</v>
      </c>
      <c r="W195" s="1">
        <f>IF(Data!W195&gt;0,4-Data!W195,"")</f>
        <v>3</v>
      </c>
      <c r="X195" s="1">
        <f>IF(Data!X195&gt;0,4-Data!X195,"")</f>
        <v>3</v>
      </c>
      <c r="Y195" s="1">
        <f>IF(Data!Y195&gt;0,4-Data!Y195,"")</f>
        <v>3</v>
      </c>
      <c r="Z195" s="1">
        <f>IF(Data!Z195&gt;0,Data!Z195-4,"")</f>
        <v>3</v>
      </c>
      <c r="AC195" s="7">
        <f t="shared" si="12"/>
        <v>3</v>
      </c>
      <c r="AD195" s="7">
        <f t="shared" si="13"/>
        <v>3</v>
      </c>
      <c r="AE195" s="7">
        <f t="shared" si="14"/>
        <v>3</v>
      </c>
      <c r="AF195" s="7">
        <f t="shared" si="15"/>
        <v>1.5</v>
      </c>
      <c r="AG195" s="7">
        <f t="shared" si="16"/>
        <v>3</v>
      </c>
      <c r="AH195" s="7">
        <f t="shared" si="17"/>
        <v>3</v>
      </c>
    </row>
    <row r="196" spans="1:34" x14ac:dyDescent="0.3">
      <c r="A196" s="1">
        <f>IF(Data!A196&gt;0,Data!A196-4,"")</f>
        <v>2</v>
      </c>
      <c r="B196" s="1">
        <f>IF(Data!B196&gt;0,Data!B196-4,"")</f>
        <v>1</v>
      </c>
      <c r="C196" s="1">
        <f>IF(Data!C196&gt;0,4-Data!C196,"")</f>
        <v>1</v>
      </c>
      <c r="D196" s="1">
        <f>IF(Data!D196&gt;0,4-Data!D196,"")</f>
        <v>2</v>
      </c>
      <c r="E196" s="1">
        <f>IF(Data!E196&gt;0,4-Data!E196,"")</f>
        <v>1</v>
      </c>
      <c r="F196" s="1">
        <f>IF(Data!F196&gt;0,Data!F196-4,"")</f>
        <v>1</v>
      </c>
      <c r="G196" s="1">
        <f>IF(Data!G196&gt;0,Data!G196-4,"")</f>
        <v>1</v>
      </c>
      <c r="H196" s="1">
        <f>IF(Data!H196&gt;0,Data!H196-4,"")</f>
        <v>2</v>
      </c>
      <c r="I196" s="1">
        <f>IF(Data!I196&gt;0,4-Data!I196,"")</f>
        <v>1</v>
      </c>
      <c r="J196" s="1">
        <f>IF(Data!J196&gt;0,4-Data!J196,"")</f>
        <v>-1</v>
      </c>
      <c r="K196" s="1">
        <f>IF(Data!K196&gt;0,Data!K196-4,"")</f>
        <v>2</v>
      </c>
      <c r="L196" s="1">
        <f>IF(Data!L196&gt;0,4-Data!L196,"")</f>
        <v>2</v>
      </c>
      <c r="M196" s="1">
        <f>IF(Data!M196&gt;0,Data!M196-4,"")</f>
        <v>2</v>
      </c>
      <c r="N196" s="1">
        <f>IF(Data!N196&gt;0,Data!N196-4,"")</f>
        <v>2</v>
      </c>
      <c r="O196" s="1">
        <f>IF(Data!O196&gt;0,Data!O196-4,"")</f>
        <v>-2</v>
      </c>
      <c r="P196" s="1">
        <f>IF(Data!P196&gt;0,Data!P196-4,"")</f>
        <v>2</v>
      </c>
      <c r="Q196" s="1">
        <f>IF(Data!Q196&gt;0,4-Data!Q196,"")</f>
        <v>2</v>
      </c>
      <c r="R196" s="1">
        <f>IF(Data!R196&gt;0,4-Data!R196,"")</f>
        <v>0</v>
      </c>
      <c r="S196" s="1">
        <f>IF(Data!S196&gt;0,4-Data!S196,"")</f>
        <v>2</v>
      </c>
      <c r="T196" s="1">
        <f>IF(Data!T196&gt;0,Data!T196-4,"")</f>
        <v>1</v>
      </c>
      <c r="U196" s="1">
        <f>IF(Data!U196&gt;0,4-Data!U196,"")</f>
        <v>1</v>
      </c>
      <c r="V196" s="1">
        <f>IF(Data!V196&gt;0,Data!V196-4,"")</f>
        <v>2</v>
      </c>
      <c r="W196" s="1">
        <f>IF(Data!W196&gt;0,4-Data!W196,"")</f>
        <v>2</v>
      </c>
      <c r="X196" s="1">
        <f>IF(Data!X196&gt;0,4-Data!X196,"")</f>
        <v>2</v>
      </c>
      <c r="Y196" s="1">
        <f>IF(Data!Y196&gt;0,4-Data!Y196,"")</f>
        <v>1</v>
      </c>
      <c r="Z196" s="1">
        <f>IF(Data!Z196&gt;0,Data!Z196-4,"")</f>
        <v>0</v>
      </c>
      <c r="AC196" s="7">
        <f t="shared" si="12"/>
        <v>1.8333333333333333</v>
      </c>
      <c r="AD196" s="7">
        <f t="shared" si="13"/>
        <v>1.5</v>
      </c>
      <c r="AE196" s="7">
        <f t="shared" si="14"/>
        <v>1.5</v>
      </c>
      <c r="AF196" s="7">
        <f t="shared" si="15"/>
        <v>2</v>
      </c>
      <c r="AG196" s="7">
        <f t="shared" si="16"/>
        <v>0.75</v>
      </c>
      <c r="AH196" s="7">
        <f t="shared" si="17"/>
        <v>-0.5</v>
      </c>
    </row>
    <row r="197" spans="1:34" x14ac:dyDescent="0.3">
      <c r="A197" s="1">
        <f>IF(Data!A197&gt;0,Data!A197-4,"")</f>
        <v>2</v>
      </c>
      <c r="B197" s="1">
        <f>IF(Data!B197&gt;0,Data!B197-4,"")</f>
        <v>1</v>
      </c>
      <c r="C197" s="1">
        <f>IF(Data!C197&gt;0,4-Data!C197,"")</f>
        <v>0</v>
      </c>
      <c r="D197" s="1">
        <f>IF(Data!D197&gt;0,4-Data!D197,"")</f>
        <v>2</v>
      </c>
      <c r="E197" s="1">
        <f>IF(Data!E197&gt;0,4-Data!E197,"")</f>
        <v>3</v>
      </c>
      <c r="F197" s="1">
        <f>IF(Data!F197&gt;0,Data!F197-4,"")</f>
        <v>2</v>
      </c>
      <c r="G197" s="1">
        <f>IF(Data!G197&gt;0,Data!G197-4,"")</f>
        <v>3</v>
      </c>
      <c r="H197" s="1">
        <f>IF(Data!H197&gt;0,Data!H197-4,"")</f>
        <v>-2</v>
      </c>
      <c r="I197" s="1">
        <f>IF(Data!I197&gt;0,4-Data!I197,"")</f>
        <v>3</v>
      </c>
      <c r="J197" s="1">
        <f>IF(Data!J197&gt;0,4-Data!J197,"")</f>
        <v>3</v>
      </c>
      <c r="K197" s="1">
        <f>IF(Data!K197&gt;0,Data!K197-4,"")</f>
        <v>0</v>
      </c>
      <c r="L197" s="1">
        <f>IF(Data!L197&gt;0,4-Data!L197,"")</f>
        <v>-1</v>
      </c>
      <c r="M197" s="1">
        <f>IF(Data!M197&gt;0,Data!M197-4,"")</f>
        <v>2</v>
      </c>
      <c r="N197" s="1">
        <f>IF(Data!N197&gt;0,Data!N197-4,"")</f>
        <v>0</v>
      </c>
      <c r="O197" s="1">
        <f>IF(Data!O197&gt;0,Data!O197-4,"")</f>
        <v>2</v>
      </c>
      <c r="P197" s="1">
        <f>IF(Data!P197&gt;0,Data!P197-4,"")</f>
        <v>2</v>
      </c>
      <c r="Q197" s="1">
        <f>IF(Data!Q197&gt;0,4-Data!Q197,"")</f>
        <v>2</v>
      </c>
      <c r="R197" s="1">
        <f>IF(Data!R197&gt;0,4-Data!R197,"")</f>
        <v>0</v>
      </c>
      <c r="S197" s="1">
        <f>IF(Data!S197&gt;0,4-Data!S197,"")</f>
        <v>3</v>
      </c>
      <c r="T197" s="1">
        <f>IF(Data!T197&gt;0,Data!T197-4,"")</f>
        <v>3</v>
      </c>
      <c r="U197" s="1">
        <f>IF(Data!U197&gt;0,4-Data!U197,"")</f>
        <v>3</v>
      </c>
      <c r="V197" s="1">
        <f>IF(Data!V197&gt;0,Data!V197-4,"")</f>
        <v>3</v>
      </c>
      <c r="W197" s="1">
        <f>IF(Data!W197&gt;0,4-Data!W197,"")</f>
        <v>-1</v>
      </c>
      <c r="X197" s="1">
        <f>IF(Data!X197&gt;0,4-Data!X197,"")</f>
        <v>1</v>
      </c>
      <c r="Y197" s="1">
        <f>IF(Data!Y197&gt;0,4-Data!Y197,"")</f>
        <v>0</v>
      </c>
      <c r="Z197" s="1">
        <f>IF(Data!Z197&gt;0,Data!Z197-4,"")</f>
        <v>2</v>
      </c>
      <c r="AC197" s="7">
        <f t="shared" ref="AC197:AC260" si="18">IF(COUNT(A197,L197,N197,P197,X197,Y197)&gt;0,AVERAGE(A197,L197,N197,P197,X197,Y197),"")</f>
        <v>0.66666666666666663</v>
      </c>
      <c r="AD197" s="7">
        <f t="shared" ref="AD197:AD260" si="19">IF(COUNT(B197,D197,M197,U197)&gt;0,AVERAGE(B197,D197,M197,U197),"")</f>
        <v>2</v>
      </c>
      <c r="AE197" s="7">
        <f t="shared" ref="AE197:AE260" si="20">IF(COUNT(I197,T197,V197,W197)&gt;0,AVERAGE(I197,T197,V197,W197),"")</f>
        <v>2</v>
      </c>
      <c r="AF197" s="7">
        <f t="shared" ref="AF197:AF260" si="21">IF(COUNT(H197,K197,Q197,S197)&gt;0,AVERAGE(H197,K197,Q197,S197),"")</f>
        <v>0.75</v>
      </c>
      <c r="AG197" s="7">
        <f t="shared" ref="AG197:AG260" si="22">IF(COUNT(E197,F197,G197,R197)&gt;0,AVERAGE(E197,F197,G197,R197),"")</f>
        <v>2</v>
      </c>
      <c r="AH197" s="7">
        <f t="shared" ref="AH197:AH260" si="23">IF(COUNT(C197,J197,O197,Z197)&gt;0,AVERAGE(C197,J197,O197,Z197),"")</f>
        <v>1.75</v>
      </c>
    </row>
    <row r="198" spans="1:34" x14ac:dyDescent="0.3">
      <c r="A198" s="1">
        <f>IF(Data!A198&gt;0,Data!A198-4,"")</f>
        <v>3</v>
      </c>
      <c r="B198" s="1">
        <f>IF(Data!B198&gt;0,Data!B198-4,"")</f>
        <v>3</v>
      </c>
      <c r="C198" s="1">
        <f>IF(Data!C198&gt;0,4-Data!C198,"")</f>
        <v>2</v>
      </c>
      <c r="D198" s="1">
        <f>IF(Data!D198&gt;0,4-Data!D198,"")</f>
        <v>3</v>
      </c>
      <c r="E198" s="1">
        <f>IF(Data!E198&gt;0,4-Data!E198,"")</f>
        <v>3</v>
      </c>
      <c r="F198" s="1">
        <f>IF(Data!F198&gt;0,Data!F198-4,"")</f>
        <v>2</v>
      </c>
      <c r="G198" s="1">
        <f>IF(Data!G198&gt;0,Data!G198-4,"")</f>
        <v>2</v>
      </c>
      <c r="H198" s="1">
        <f>IF(Data!H198&gt;0,Data!H198-4,"")</f>
        <v>0</v>
      </c>
      <c r="I198" s="1">
        <f>IF(Data!I198&gt;0,4-Data!I198,"")</f>
        <v>2</v>
      </c>
      <c r="J198" s="1">
        <f>IF(Data!J198&gt;0,4-Data!J198,"")</f>
        <v>3</v>
      </c>
      <c r="K198" s="1">
        <f>IF(Data!K198&gt;0,Data!K198-4,"")</f>
        <v>2</v>
      </c>
      <c r="L198" s="1">
        <f>IF(Data!L198&gt;0,4-Data!L198,"")</f>
        <v>3</v>
      </c>
      <c r="M198" s="1">
        <f>IF(Data!M198&gt;0,Data!M198-4,"")</f>
        <v>3</v>
      </c>
      <c r="N198" s="1">
        <f>IF(Data!N198&gt;0,Data!N198-4,"")</f>
        <v>3</v>
      </c>
      <c r="O198" s="1">
        <f>IF(Data!O198&gt;0,Data!O198-4,"")</f>
        <v>1</v>
      </c>
      <c r="P198" s="1">
        <f>IF(Data!P198&gt;0,Data!P198-4,"")</f>
        <v>3</v>
      </c>
      <c r="Q198" s="1">
        <f>IF(Data!Q198&gt;0,4-Data!Q198,"")</f>
        <v>3</v>
      </c>
      <c r="R198" s="1">
        <f>IF(Data!R198&gt;0,4-Data!R198,"")</f>
        <v>2</v>
      </c>
      <c r="S198" s="1">
        <f>IF(Data!S198&gt;0,4-Data!S198,"")</f>
        <v>3</v>
      </c>
      <c r="T198" s="1">
        <f>IF(Data!T198&gt;0,Data!T198-4,"")</f>
        <v>3</v>
      </c>
      <c r="U198" s="1">
        <f>IF(Data!U198&gt;0,4-Data!U198,"")</f>
        <v>3</v>
      </c>
      <c r="V198" s="1">
        <f>IF(Data!V198&gt;0,Data!V198-4,"")</f>
        <v>3</v>
      </c>
      <c r="W198" s="1">
        <f>IF(Data!W198&gt;0,4-Data!W198,"")</f>
        <v>3</v>
      </c>
      <c r="X198" s="1">
        <f>IF(Data!X198&gt;0,4-Data!X198,"")</f>
        <v>1</v>
      </c>
      <c r="Y198" s="1">
        <f>IF(Data!Y198&gt;0,4-Data!Y198,"")</f>
        <v>3</v>
      </c>
      <c r="Z198" s="1">
        <f>IF(Data!Z198&gt;0,Data!Z198-4,"")</f>
        <v>3</v>
      </c>
      <c r="AC198" s="7">
        <f t="shared" si="18"/>
        <v>2.6666666666666665</v>
      </c>
      <c r="AD198" s="7">
        <f t="shared" si="19"/>
        <v>3</v>
      </c>
      <c r="AE198" s="7">
        <f t="shared" si="20"/>
        <v>2.75</v>
      </c>
      <c r="AF198" s="7">
        <f t="shared" si="21"/>
        <v>2</v>
      </c>
      <c r="AG198" s="7">
        <f t="shared" si="22"/>
        <v>2.25</v>
      </c>
      <c r="AH198" s="7">
        <f t="shared" si="23"/>
        <v>2.25</v>
      </c>
    </row>
    <row r="199" spans="1:34" x14ac:dyDescent="0.3">
      <c r="A199" s="1">
        <f>IF(Data!A199&gt;0,Data!A199-4,"")</f>
        <v>2</v>
      </c>
      <c r="B199" s="1">
        <f>IF(Data!B199&gt;0,Data!B199-4,"")</f>
        <v>1</v>
      </c>
      <c r="C199" s="1">
        <f>IF(Data!C199&gt;0,4-Data!C199,"")</f>
        <v>1</v>
      </c>
      <c r="D199" s="1">
        <f>IF(Data!D199&gt;0,4-Data!D199,"")</f>
        <v>2</v>
      </c>
      <c r="E199" s="1">
        <f>IF(Data!E199&gt;0,4-Data!E199,"")</f>
        <v>2</v>
      </c>
      <c r="F199" s="1">
        <f>IF(Data!F199&gt;0,Data!F199-4,"")</f>
        <v>2</v>
      </c>
      <c r="G199" s="1">
        <f>IF(Data!G199&gt;0,Data!G199-4,"")</f>
        <v>1</v>
      </c>
      <c r="H199" s="1">
        <f>IF(Data!H199&gt;0,Data!H199-4,"")</f>
        <v>0</v>
      </c>
      <c r="I199" s="1">
        <f>IF(Data!I199&gt;0,4-Data!I199,"")</f>
        <v>2</v>
      </c>
      <c r="J199" s="1">
        <f>IF(Data!J199&gt;0,4-Data!J199,"")</f>
        <v>-1</v>
      </c>
      <c r="K199" s="1">
        <f>IF(Data!K199&gt;0,Data!K199-4,"")</f>
        <v>2</v>
      </c>
      <c r="L199" s="1">
        <f>IF(Data!L199&gt;0,4-Data!L199,"")</f>
        <v>1</v>
      </c>
      <c r="M199" s="1">
        <f>IF(Data!M199&gt;0,Data!M199-4,"")</f>
        <v>2</v>
      </c>
      <c r="N199" s="1">
        <f>IF(Data!N199&gt;0,Data!N199-4,"")</f>
        <v>1</v>
      </c>
      <c r="O199" s="1">
        <f>IF(Data!O199&gt;0,Data!O199-4,"")</f>
        <v>2</v>
      </c>
      <c r="P199" s="1">
        <f>IF(Data!P199&gt;0,Data!P199-4,"")</f>
        <v>2</v>
      </c>
      <c r="Q199" s="1">
        <f>IF(Data!Q199&gt;0,4-Data!Q199,"")</f>
        <v>2</v>
      </c>
      <c r="R199" s="1">
        <f>IF(Data!R199&gt;0,4-Data!R199,"")</f>
        <v>1</v>
      </c>
      <c r="S199" s="1">
        <f>IF(Data!S199&gt;0,4-Data!S199,"")</f>
        <v>2</v>
      </c>
      <c r="T199" s="1">
        <f>IF(Data!T199&gt;0,Data!T199-4,"")</f>
        <v>2</v>
      </c>
      <c r="U199" s="1">
        <f>IF(Data!U199&gt;0,4-Data!U199,"")</f>
        <v>2</v>
      </c>
      <c r="V199" s="1">
        <f>IF(Data!V199&gt;0,Data!V199-4,"")</f>
        <v>1</v>
      </c>
      <c r="W199" s="1">
        <f>IF(Data!W199&gt;0,4-Data!W199,"")</f>
        <v>2</v>
      </c>
      <c r="X199" s="1">
        <f>IF(Data!X199&gt;0,4-Data!X199,"")</f>
        <v>1</v>
      </c>
      <c r="Y199" s="1">
        <f>IF(Data!Y199&gt;0,4-Data!Y199,"")</f>
        <v>0</v>
      </c>
      <c r="Z199" s="1">
        <f>IF(Data!Z199&gt;0,Data!Z199-4,"")</f>
        <v>2</v>
      </c>
      <c r="AC199" s="7">
        <f t="shared" si="18"/>
        <v>1.1666666666666667</v>
      </c>
      <c r="AD199" s="7">
        <f t="shared" si="19"/>
        <v>1.75</v>
      </c>
      <c r="AE199" s="7">
        <f t="shared" si="20"/>
        <v>1.75</v>
      </c>
      <c r="AF199" s="7">
        <f t="shared" si="21"/>
        <v>1.5</v>
      </c>
      <c r="AG199" s="7">
        <f t="shared" si="22"/>
        <v>1.5</v>
      </c>
      <c r="AH199" s="7">
        <f t="shared" si="23"/>
        <v>1</v>
      </c>
    </row>
    <row r="200" spans="1:34" x14ac:dyDescent="0.3">
      <c r="A200" s="1">
        <f>IF(Data!A200&gt;0,Data!A200-4,"")</f>
        <v>1</v>
      </c>
      <c r="B200" s="1">
        <f>IF(Data!B200&gt;0,Data!B200-4,"")</f>
        <v>2</v>
      </c>
      <c r="C200" s="1">
        <f>IF(Data!C200&gt;0,4-Data!C200,"")</f>
        <v>-1</v>
      </c>
      <c r="D200" s="1">
        <f>IF(Data!D200&gt;0,4-Data!D200,"")</f>
        <v>1</v>
      </c>
      <c r="E200" s="1">
        <f>IF(Data!E200&gt;0,4-Data!E200,"")</f>
        <v>2</v>
      </c>
      <c r="F200" s="1">
        <f>IF(Data!F200&gt;0,Data!F200-4,"")</f>
        <v>0</v>
      </c>
      <c r="G200" s="1">
        <f>IF(Data!G200&gt;0,Data!G200-4,"")</f>
        <v>0</v>
      </c>
      <c r="H200" s="1">
        <f>IF(Data!H200&gt;0,Data!H200-4,"")</f>
        <v>1</v>
      </c>
      <c r="I200" s="1">
        <f>IF(Data!I200&gt;0,4-Data!I200,"")</f>
        <v>-1</v>
      </c>
      <c r="J200" s="1">
        <f>IF(Data!J200&gt;0,4-Data!J200,"")</f>
        <v>-1</v>
      </c>
      <c r="K200" s="1">
        <f>IF(Data!K200&gt;0,Data!K200-4,"")</f>
        <v>-1</v>
      </c>
      <c r="L200" s="1">
        <f>IF(Data!L200&gt;0,4-Data!L200,"")</f>
        <v>0</v>
      </c>
      <c r="M200" s="1">
        <f>IF(Data!M200&gt;0,Data!M200-4,"")</f>
        <v>1</v>
      </c>
      <c r="N200" s="1">
        <f>IF(Data!N200&gt;0,Data!N200-4,"")</f>
        <v>-1</v>
      </c>
      <c r="O200" s="1">
        <f>IF(Data!O200&gt;0,Data!O200-4,"")</f>
        <v>0</v>
      </c>
      <c r="P200" s="1">
        <f>IF(Data!P200&gt;0,Data!P200-4,"")</f>
        <v>0</v>
      </c>
      <c r="Q200" s="1">
        <f>IF(Data!Q200&gt;0,4-Data!Q200,"")</f>
        <v>1</v>
      </c>
      <c r="R200" s="1">
        <f>IF(Data!R200&gt;0,4-Data!R200,"")</f>
        <v>0</v>
      </c>
      <c r="S200" s="1">
        <f>IF(Data!S200&gt;0,4-Data!S200,"")</f>
        <v>2</v>
      </c>
      <c r="T200" s="1">
        <f>IF(Data!T200&gt;0,Data!T200-4,"")</f>
        <v>1</v>
      </c>
      <c r="U200" s="1">
        <f>IF(Data!U200&gt;0,4-Data!U200,"")</f>
        <v>1</v>
      </c>
      <c r="V200" s="1">
        <f>IF(Data!V200&gt;0,Data!V200-4,"")</f>
        <v>2</v>
      </c>
      <c r="W200" s="1">
        <f>IF(Data!W200&gt;0,4-Data!W200,"")</f>
        <v>1</v>
      </c>
      <c r="X200" s="1">
        <f>IF(Data!X200&gt;0,4-Data!X200,"")</f>
        <v>1</v>
      </c>
      <c r="Y200" s="1">
        <f>IF(Data!Y200&gt;0,4-Data!Y200,"")</f>
        <v>0</v>
      </c>
      <c r="Z200" s="1">
        <f>IF(Data!Z200&gt;0,Data!Z200-4,"")</f>
        <v>0</v>
      </c>
      <c r="AC200" s="7">
        <f t="shared" si="18"/>
        <v>0.16666666666666666</v>
      </c>
      <c r="AD200" s="7">
        <f t="shared" si="19"/>
        <v>1.25</v>
      </c>
      <c r="AE200" s="7">
        <f t="shared" si="20"/>
        <v>0.75</v>
      </c>
      <c r="AF200" s="7">
        <f t="shared" si="21"/>
        <v>0.75</v>
      </c>
      <c r="AG200" s="7">
        <f t="shared" si="22"/>
        <v>0.5</v>
      </c>
      <c r="AH200" s="7">
        <f t="shared" si="23"/>
        <v>-0.5</v>
      </c>
    </row>
    <row r="201" spans="1:34" x14ac:dyDescent="0.3">
      <c r="A201" s="1">
        <f>IF(Data!A201&gt;0,Data!A201-4,"")</f>
        <v>2</v>
      </c>
      <c r="B201" s="1">
        <f>IF(Data!B201&gt;0,Data!B201-4,"")</f>
        <v>3</v>
      </c>
      <c r="C201" s="1">
        <f>IF(Data!C201&gt;0,4-Data!C201,"")</f>
        <v>0</v>
      </c>
      <c r="D201" s="1">
        <f>IF(Data!D201&gt;0,4-Data!D201,"")</f>
        <v>-2</v>
      </c>
      <c r="E201" s="1">
        <f>IF(Data!E201&gt;0,4-Data!E201,"")</f>
        <v>0</v>
      </c>
      <c r="F201" s="1">
        <f>IF(Data!F201&gt;0,Data!F201-4,"")</f>
        <v>0</v>
      </c>
      <c r="G201" s="1">
        <f>IF(Data!G201&gt;0,Data!G201-4,"")</f>
        <v>0</v>
      </c>
      <c r="H201" s="1">
        <f>IF(Data!H201&gt;0,Data!H201-4,"")</f>
        <v>0</v>
      </c>
      <c r="I201" s="1">
        <f>IF(Data!I201&gt;0,4-Data!I201,"")</f>
        <v>0</v>
      </c>
      <c r="J201" s="1">
        <f>IF(Data!J201&gt;0,4-Data!J201,"")</f>
        <v>-1</v>
      </c>
      <c r="K201" s="1">
        <f>IF(Data!K201&gt;0,Data!K201-4,"")</f>
        <v>0</v>
      </c>
      <c r="L201" s="1">
        <f>IF(Data!L201&gt;0,4-Data!L201,"")</f>
        <v>3</v>
      </c>
      <c r="M201" s="1">
        <f>IF(Data!M201&gt;0,Data!M201-4,"")</f>
        <v>3</v>
      </c>
      <c r="N201" s="1">
        <f>IF(Data!N201&gt;0,Data!N201-4,"")</f>
        <v>3</v>
      </c>
      <c r="O201" s="1">
        <f>IF(Data!O201&gt;0,Data!O201-4,"")</f>
        <v>2</v>
      </c>
      <c r="P201" s="1">
        <f>IF(Data!P201&gt;0,Data!P201-4,"")</f>
        <v>3</v>
      </c>
      <c r="Q201" s="1">
        <f>IF(Data!Q201&gt;0,4-Data!Q201,"")</f>
        <v>3</v>
      </c>
      <c r="R201" s="1">
        <f>IF(Data!R201&gt;0,4-Data!R201,"")</f>
        <v>0</v>
      </c>
      <c r="S201" s="1">
        <f>IF(Data!S201&gt;0,4-Data!S201,"")</f>
        <v>3</v>
      </c>
      <c r="T201" s="1">
        <f>IF(Data!T201&gt;0,Data!T201-4,"")</f>
        <v>2</v>
      </c>
      <c r="U201" s="1">
        <f>IF(Data!U201&gt;0,4-Data!U201,"")</f>
        <v>-3</v>
      </c>
      <c r="V201" s="1">
        <f>IF(Data!V201&gt;0,Data!V201-4,"")</f>
        <v>3</v>
      </c>
      <c r="W201" s="1">
        <f>IF(Data!W201&gt;0,4-Data!W201,"")</f>
        <v>-2</v>
      </c>
      <c r="X201" s="1">
        <f>IF(Data!X201&gt;0,4-Data!X201,"")</f>
        <v>-1</v>
      </c>
      <c r="Y201" s="1">
        <f>IF(Data!Y201&gt;0,4-Data!Y201,"")</f>
        <v>0</v>
      </c>
      <c r="Z201" s="1">
        <f>IF(Data!Z201&gt;0,Data!Z201-4,"")</f>
        <v>0</v>
      </c>
      <c r="AC201" s="7">
        <f t="shared" si="18"/>
        <v>1.6666666666666667</v>
      </c>
      <c r="AD201" s="7">
        <f t="shared" si="19"/>
        <v>0.25</v>
      </c>
      <c r="AE201" s="7">
        <f t="shared" si="20"/>
        <v>0.75</v>
      </c>
      <c r="AF201" s="7">
        <f t="shared" si="21"/>
        <v>1.5</v>
      </c>
      <c r="AG201" s="7">
        <f t="shared" si="22"/>
        <v>0</v>
      </c>
      <c r="AH201" s="7">
        <f t="shared" si="23"/>
        <v>0.25</v>
      </c>
    </row>
    <row r="202" spans="1:34" x14ac:dyDescent="0.3">
      <c r="A202" s="1">
        <f>IF(Data!A202&gt;0,Data!A202-4,"")</f>
        <v>1</v>
      </c>
      <c r="B202" s="1">
        <f>IF(Data!B202&gt;0,Data!B202-4,"")</f>
        <v>2</v>
      </c>
      <c r="C202" s="1">
        <f>IF(Data!C202&gt;0,4-Data!C202,"")</f>
        <v>1</v>
      </c>
      <c r="D202" s="1">
        <f>IF(Data!D202&gt;0,4-Data!D202,"")</f>
        <v>3</v>
      </c>
      <c r="E202" s="1">
        <f>IF(Data!E202&gt;0,4-Data!E202,"")</f>
        <v>1</v>
      </c>
      <c r="F202" s="1">
        <f>IF(Data!F202&gt;0,Data!F202-4,"")</f>
        <v>2</v>
      </c>
      <c r="G202" s="1">
        <f>IF(Data!G202&gt;0,Data!G202-4,"")</f>
        <v>1</v>
      </c>
      <c r="H202" s="1">
        <f>IF(Data!H202&gt;0,Data!H202-4,"")</f>
        <v>2</v>
      </c>
      <c r="I202" s="1">
        <f>IF(Data!I202&gt;0,4-Data!I202,"")</f>
        <v>1</v>
      </c>
      <c r="J202" s="1">
        <f>IF(Data!J202&gt;0,4-Data!J202,"")</f>
        <v>0</v>
      </c>
      <c r="K202" s="1">
        <f>IF(Data!K202&gt;0,Data!K202-4,"")</f>
        <v>1</v>
      </c>
      <c r="L202" s="1">
        <f>IF(Data!L202&gt;0,4-Data!L202,"")</f>
        <v>2</v>
      </c>
      <c r="M202" s="1">
        <f>IF(Data!M202&gt;0,Data!M202-4,"")</f>
        <v>2</v>
      </c>
      <c r="N202" s="1">
        <f>IF(Data!N202&gt;0,Data!N202-4,"")</f>
        <v>2</v>
      </c>
      <c r="O202" s="1">
        <f>IF(Data!O202&gt;0,Data!O202-4,"")</f>
        <v>1</v>
      </c>
      <c r="P202" s="1">
        <f>IF(Data!P202&gt;0,Data!P202-4,"")</f>
        <v>2</v>
      </c>
      <c r="Q202" s="1">
        <f>IF(Data!Q202&gt;0,4-Data!Q202,"")</f>
        <v>1</v>
      </c>
      <c r="R202" s="1">
        <f>IF(Data!R202&gt;0,4-Data!R202,"")</f>
        <v>1</v>
      </c>
      <c r="S202" s="1">
        <f>IF(Data!S202&gt;0,4-Data!S202,"")</f>
        <v>2</v>
      </c>
      <c r="T202" s="1">
        <f>IF(Data!T202&gt;0,Data!T202-4,"")</f>
        <v>2</v>
      </c>
      <c r="U202" s="1">
        <f>IF(Data!U202&gt;0,4-Data!U202,"")</f>
        <v>2</v>
      </c>
      <c r="V202" s="1">
        <f>IF(Data!V202&gt;0,Data!V202-4,"")</f>
        <v>2</v>
      </c>
      <c r="W202" s="1">
        <f>IF(Data!W202&gt;0,4-Data!W202,"")</f>
        <v>0</v>
      </c>
      <c r="X202" s="1">
        <f>IF(Data!X202&gt;0,4-Data!X202,"")</f>
        <v>1</v>
      </c>
      <c r="Y202" s="1">
        <f>IF(Data!Y202&gt;0,4-Data!Y202,"")</f>
        <v>2</v>
      </c>
      <c r="Z202" s="1">
        <f>IF(Data!Z202&gt;0,Data!Z202-4,"")</f>
        <v>-1</v>
      </c>
      <c r="AC202" s="7">
        <f t="shared" si="18"/>
        <v>1.6666666666666667</v>
      </c>
      <c r="AD202" s="7">
        <f t="shared" si="19"/>
        <v>2.25</v>
      </c>
      <c r="AE202" s="7">
        <f t="shared" si="20"/>
        <v>1.25</v>
      </c>
      <c r="AF202" s="7">
        <f t="shared" si="21"/>
        <v>1.5</v>
      </c>
      <c r="AG202" s="7">
        <f t="shared" si="22"/>
        <v>1.25</v>
      </c>
      <c r="AH202" s="7">
        <f t="shared" si="23"/>
        <v>0.25</v>
      </c>
    </row>
    <row r="203" spans="1:34" x14ac:dyDescent="0.3">
      <c r="A203" s="1">
        <f>IF(Data!A203&gt;0,Data!A203-4,"")</f>
        <v>2</v>
      </c>
      <c r="B203" s="1">
        <f>IF(Data!B203&gt;0,Data!B203-4,"")</f>
        <v>2</v>
      </c>
      <c r="C203" s="1">
        <f>IF(Data!C203&gt;0,4-Data!C203,"")</f>
        <v>0</v>
      </c>
      <c r="D203" s="1">
        <f>IF(Data!D203&gt;0,4-Data!D203,"")</f>
        <v>-1</v>
      </c>
      <c r="E203" s="1">
        <f>IF(Data!E203&gt;0,4-Data!E203,"")</f>
        <v>-2</v>
      </c>
      <c r="F203" s="1">
        <f>IF(Data!F203&gt;0,Data!F203-4,"")</f>
        <v>2</v>
      </c>
      <c r="G203" s="1">
        <f>IF(Data!G203&gt;0,Data!G203-4,"")</f>
        <v>2</v>
      </c>
      <c r="H203" s="1">
        <f>IF(Data!H203&gt;0,Data!H203-4,"")</f>
        <v>2</v>
      </c>
      <c r="I203" s="1">
        <f>IF(Data!I203&gt;0,4-Data!I203,"")</f>
        <v>1</v>
      </c>
      <c r="J203" s="1">
        <f>IF(Data!J203&gt;0,4-Data!J203,"")</f>
        <v>1</v>
      </c>
      <c r="K203" s="1">
        <f>IF(Data!K203&gt;0,Data!K203-4,"")</f>
        <v>1</v>
      </c>
      <c r="L203" s="1">
        <f>IF(Data!L203&gt;0,4-Data!L203,"")</f>
        <v>2</v>
      </c>
      <c r="M203" s="1">
        <f>IF(Data!M203&gt;0,Data!M203-4,"")</f>
        <v>0</v>
      </c>
      <c r="N203" s="1">
        <f>IF(Data!N203&gt;0,Data!N203-4,"")</f>
        <v>1</v>
      </c>
      <c r="O203" s="1">
        <f>IF(Data!O203&gt;0,Data!O203-4,"")</f>
        <v>2</v>
      </c>
      <c r="P203" s="1">
        <f>IF(Data!P203&gt;0,Data!P203-4,"")</f>
        <v>1</v>
      </c>
      <c r="Q203" s="1">
        <f>IF(Data!Q203&gt;0,4-Data!Q203,"")</f>
        <v>1</v>
      </c>
      <c r="R203" s="1">
        <f>IF(Data!R203&gt;0,4-Data!R203,"")</f>
        <v>0</v>
      </c>
      <c r="S203" s="1">
        <f>IF(Data!S203&gt;0,4-Data!S203,"")</f>
        <v>-2</v>
      </c>
      <c r="T203" s="1">
        <f>IF(Data!T203&gt;0,Data!T203-4,"")</f>
        <v>2</v>
      </c>
      <c r="U203" s="1">
        <f>IF(Data!U203&gt;0,4-Data!U203,"")</f>
        <v>1</v>
      </c>
      <c r="V203" s="1">
        <f>IF(Data!V203&gt;0,Data!V203-4,"")</f>
        <v>2</v>
      </c>
      <c r="W203" s="1">
        <f>IF(Data!W203&gt;0,4-Data!W203,"")</f>
        <v>-2</v>
      </c>
      <c r="X203" s="1">
        <f>IF(Data!X203&gt;0,4-Data!X203,"")</f>
        <v>1</v>
      </c>
      <c r="Y203" s="1">
        <f>IF(Data!Y203&gt;0,4-Data!Y203,"")</f>
        <v>0</v>
      </c>
      <c r="Z203" s="1">
        <f>IF(Data!Z203&gt;0,Data!Z203-4,"")</f>
        <v>2</v>
      </c>
      <c r="AC203" s="7">
        <f t="shared" si="18"/>
        <v>1.1666666666666667</v>
      </c>
      <c r="AD203" s="7">
        <f t="shared" si="19"/>
        <v>0.5</v>
      </c>
      <c r="AE203" s="7">
        <f t="shared" si="20"/>
        <v>0.75</v>
      </c>
      <c r="AF203" s="7">
        <f t="shared" si="21"/>
        <v>0.5</v>
      </c>
      <c r="AG203" s="7">
        <f t="shared" si="22"/>
        <v>0.5</v>
      </c>
      <c r="AH203" s="7">
        <f t="shared" si="23"/>
        <v>1.25</v>
      </c>
    </row>
    <row r="204" spans="1:34" x14ac:dyDescent="0.3">
      <c r="A204" s="1">
        <f>IF(Data!A204&gt;0,Data!A204-4,"")</f>
        <v>1</v>
      </c>
      <c r="B204" s="1">
        <f>IF(Data!B204&gt;0,Data!B204-4,"")</f>
        <v>2</v>
      </c>
      <c r="C204" s="1">
        <f>IF(Data!C204&gt;0,4-Data!C204,"")</f>
        <v>0</v>
      </c>
      <c r="D204" s="1">
        <f>IF(Data!D204&gt;0,4-Data!D204,"")</f>
        <v>2</v>
      </c>
      <c r="E204" s="1">
        <f>IF(Data!E204&gt;0,4-Data!E204,"")</f>
        <v>2</v>
      </c>
      <c r="F204" s="1">
        <f>IF(Data!F204&gt;0,Data!F204-4,"")</f>
        <v>0</v>
      </c>
      <c r="G204" s="1">
        <f>IF(Data!G204&gt;0,Data!G204-4,"")</f>
        <v>1</v>
      </c>
      <c r="H204" s="1">
        <f>IF(Data!H204&gt;0,Data!H204-4,"")</f>
        <v>2</v>
      </c>
      <c r="I204" s="1">
        <f>IF(Data!I204&gt;0,4-Data!I204,"")</f>
        <v>2</v>
      </c>
      <c r="J204" s="1">
        <f>IF(Data!J204&gt;0,4-Data!J204,"")</f>
        <v>0</v>
      </c>
      <c r="K204" s="1">
        <f>IF(Data!K204&gt;0,Data!K204-4,"")</f>
        <v>1</v>
      </c>
      <c r="L204" s="1">
        <f>IF(Data!L204&gt;0,4-Data!L204,"")</f>
        <v>2</v>
      </c>
      <c r="M204" s="1">
        <f>IF(Data!M204&gt;0,Data!M204-4,"")</f>
        <v>2</v>
      </c>
      <c r="N204" s="1">
        <f>IF(Data!N204&gt;0,Data!N204-4,"")</f>
        <v>2</v>
      </c>
      <c r="O204" s="1">
        <f>IF(Data!O204&gt;0,Data!O204-4,"")</f>
        <v>0</v>
      </c>
      <c r="P204" s="1">
        <f>IF(Data!P204&gt;0,Data!P204-4,"")</f>
        <v>2</v>
      </c>
      <c r="Q204" s="1">
        <f>IF(Data!Q204&gt;0,4-Data!Q204,"")</f>
        <v>2</v>
      </c>
      <c r="R204" s="1">
        <f>IF(Data!R204&gt;0,4-Data!R204,"")</f>
        <v>1</v>
      </c>
      <c r="S204" s="1">
        <f>IF(Data!S204&gt;0,4-Data!S204,"")</f>
        <v>2</v>
      </c>
      <c r="T204" s="1">
        <f>IF(Data!T204&gt;0,Data!T204-4,"")</f>
        <v>2</v>
      </c>
      <c r="U204" s="1">
        <f>IF(Data!U204&gt;0,4-Data!U204,"")</f>
        <v>1</v>
      </c>
      <c r="V204" s="1">
        <f>IF(Data!V204&gt;0,Data!V204-4,"")</f>
        <v>2</v>
      </c>
      <c r="W204" s="1">
        <f>IF(Data!W204&gt;0,4-Data!W204,"")</f>
        <v>2</v>
      </c>
      <c r="X204" s="1">
        <f>IF(Data!X204&gt;0,4-Data!X204,"")</f>
        <v>0</v>
      </c>
      <c r="Y204" s="1">
        <f>IF(Data!Y204&gt;0,4-Data!Y204,"")</f>
        <v>1</v>
      </c>
      <c r="Z204" s="1">
        <f>IF(Data!Z204&gt;0,Data!Z204-4,"")</f>
        <v>-2</v>
      </c>
      <c r="AC204" s="7">
        <f t="shared" si="18"/>
        <v>1.3333333333333333</v>
      </c>
      <c r="AD204" s="7">
        <f t="shared" si="19"/>
        <v>1.75</v>
      </c>
      <c r="AE204" s="7">
        <f t="shared" si="20"/>
        <v>2</v>
      </c>
      <c r="AF204" s="7">
        <f t="shared" si="21"/>
        <v>1.75</v>
      </c>
      <c r="AG204" s="7">
        <f t="shared" si="22"/>
        <v>1</v>
      </c>
      <c r="AH204" s="7">
        <f t="shared" si="23"/>
        <v>-0.5</v>
      </c>
    </row>
    <row r="205" spans="1:34" x14ac:dyDescent="0.3">
      <c r="A205" s="1">
        <f>IF(Data!A205&gt;0,Data!A205-4,"")</f>
        <v>-2</v>
      </c>
      <c r="B205" s="1">
        <f>IF(Data!B205&gt;0,Data!B205-4,"")</f>
        <v>-2</v>
      </c>
      <c r="C205" s="1">
        <f>IF(Data!C205&gt;0,4-Data!C205,"")</f>
        <v>-1</v>
      </c>
      <c r="D205" s="1">
        <f>IF(Data!D205&gt;0,4-Data!D205,"")</f>
        <v>-1</v>
      </c>
      <c r="E205" s="1">
        <f>IF(Data!E205&gt;0,4-Data!E205,"")</f>
        <v>-2</v>
      </c>
      <c r="F205" s="1">
        <f>IF(Data!F205&gt;0,Data!F205-4,"")</f>
        <v>-1</v>
      </c>
      <c r="G205" s="1">
        <f>IF(Data!G205&gt;0,Data!G205-4,"")</f>
        <v>-1</v>
      </c>
      <c r="H205" s="1">
        <f>IF(Data!H205&gt;0,Data!H205-4,"")</f>
        <v>-1</v>
      </c>
      <c r="I205" s="1">
        <f>IF(Data!I205&gt;0,4-Data!I205,"")</f>
        <v>-1</v>
      </c>
      <c r="J205" s="1">
        <f>IF(Data!J205&gt;0,4-Data!J205,"")</f>
        <v>-1</v>
      </c>
      <c r="K205" s="1">
        <f>IF(Data!K205&gt;0,Data!K205-4,"")</f>
        <v>-1</v>
      </c>
      <c r="L205" s="1">
        <f>IF(Data!L205&gt;0,4-Data!L205,"")</f>
        <v>-1</v>
      </c>
      <c r="M205" s="1">
        <f>IF(Data!M205&gt;0,Data!M205-4,"")</f>
        <v>-2</v>
      </c>
      <c r="N205" s="1">
        <f>IF(Data!N205&gt;0,Data!N205-4,"")</f>
        <v>-2</v>
      </c>
      <c r="O205" s="1">
        <f>IF(Data!O205&gt;0,Data!O205-4,"")</f>
        <v>-1</v>
      </c>
      <c r="P205" s="1">
        <f>IF(Data!P205&gt;0,Data!P205-4,"")</f>
        <v>-2</v>
      </c>
      <c r="Q205" s="1">
        <f>IF(Data!Q205&gt;0,4-Data!Q205,"")</f>
        <v>-1</v>
      </c>
      <c r="R205" s="1">
        <f>IF(Data!R205&gt;0,4-Data!R205,"")</f>
        <v>3</v>
      </c>
      <c r="S205" s="1">
        <f>IF(Data!S205&gt;0,4-Data!S205,"")</f>
        <v>-1</v>
      </c>
      <c r="T205" s="1">
        <f>IF(Data!T205&gt;0,Data!T205-4,"")</f>
        <v>-2</v>
      </c>
      <c r="U205" s="1">
        <f>IF(Data!U205&gt;0,4-Data!U205,"")</f>
        <v>2</v>
      </c>
      <c r="V205" s="1">
        <f>IF(Data!V205&gt;0,Data!V205-4,"")</f>
        <v>-2</v>
      </c>
      <c r="W205" s="1">
        <f>IF(Data!W205&gt;0,4-Data!W205,"")</f>
        <v>-1</v>
      </c>
      <c r="X205" s="1">
        <f>IF(Data!X205&gt;0,4-Data!X205,"")</f>
        <v>0</v>
      </c>
      <c r="Y205" s="1">
        <f>IF(Data!Y205&gt;0,4-Data!Y205,"")</f>
        <v>1</v>
      </c>
      <c r="Z205" s="1">
        <f>IF(Data!Z205&gt;0,Data!Z205-4,"")</f>
        <v>-1</v>
      </c>
      <c r="AC205" s="7">
        <f t="shared" si="18"/>
        <v>-1</v>
      </c>
      <c r="AD205" s="7">
        <f t="shared" si="19"/>
        <v>-0.75</v>
      </c>
      <c r="AE205" s="7">
        <f t="shared" si="20"/>
        <v>-1.5</v>
      </c>
      <c r="AF205" s="7">
        <f t="shared" si="21"/>
        <v>-1</v>
      </c>
      <c r="AG205" s="7">
        <f t="shared" si="22"/>
        <v>-0.25</v>
      </c>
      <c r="AH205" s="7">
        <f t="shared" si="23"/>
        <v>-1</v>
      </c>
    </row>
    <row r="206" spans="1:34" x14ac:dyDescent="0.3">
      <c r="A206" s="1">
        <f>IF(Data!A206&gt;0,Data!A206-4,"")</f>
        <v>-1</v>
      </c>
      <c r="B206" s="1">
        <f>IF(Data!B206&gt;0,Data!B206-4,"")</f>
        <v>1</v>
      </c>
      <c r="C206" s="1">
        <f>IF(Data!C206&gt;0,4-Data!C206,"")</f>
        <v>2</v>
      </c>
      <c r="D206" s="1">
        <f>IF(Data!D206&gt;0,4-Data!D206,"")</f>
        <v>2</v>
      </c>
      <c r="E206" s="1">
        <f>IF(Data!E206&gt;0,4-Data!E206,"")</f>
        <v>2</v>
      </c>
      <c r="F206" s="1">
        <f>IF(Data!F206&gt;0,Data!F206-4,"")</f>
        <v>1</v>
      </c>
      <c r="G206" s="1">
        <f>IF(Data!G206&gt;0,Data!G206-4,"")</f>
        <v>-1</v>
      </c>
      <c r="H206" s="1">
        <f>IF(Data!H206&gt;0,Data!H206-4,"")</f>
        <v>1</v>
      </c>
      <c r="I206" s="1">
        <f>IF(Data!I206&gt;0,4-Data!I206,"")</f>
        <v>2</v>
      </c>
      <c r="J206" s="1">
        <f>IF(Data!J206&gt;0,4-Data!J206,"")</f>
        <v>0</v>
      </c>
      <c r="K206" s="1">
        <f>IF(Data!K206&gt;0,Data!K206-4,"")</f>
        <v>0</v>
      </c>
      <c r="L206" s="1">
        <f>IF(Data!L206&gt;0,4-Data!L206,"")</f>
        <v>1</v>
      </c>
      <c r="M206" s="1">
        <f>IF(Data!M206&gt;0,Data!M206-4,"")</f>
        <v>1</v>
      </c>
      <c r="N206" s="1">
        <f>IF(Data!N206&gt;0,Data!N206-4,"")</f>
        <v>1</v>
      </c>
      <c r="O206" s="1">
        <f>IF(Data!O206&gt;0,Data!O206-4,"")</f>
        <v>1</v>
      </c>
      <c r="P206" s="1">
        <f>IF(Data!P206&gt;0,Data!P206-4,"")</f>
        <v>1</v>
      </c>
      <c r="Q206" s="1">
        <f>IF(Data!Q206&gt;0,4-Data!Q206,"")</f>
        <v>2</v>
      </c>
      <c r="R206" s="1">
        <f>IF(Data!R206&gt;0,4-Data!R206,"")</f>
        <v>0</v>
      </c>
      <c r="S206" s="1">
        <f>IF(Data!S206&gt;0,4-Data!S206,"")</f>
        <v>2</v>
      </c>
      <c r="T206" s="1">
        <f>IF(Data!T206&gt;0,Data!T206-4,"")</f>
        <v>1</v>
      </c>
      <c r="U206" s="1">
        <f>IF(Data!U206&gt;0,4-Data!U206,"")</f>
        <v>-1</v>
      </c>
      <c r="V206" s="1">
        <f>IF(Data!V206&gt;0,Data!V206-4,"")</f>
        <v>1</v>
      </c>
      <c r="W206" s="1">
        <f>IF(Data!W206&gt;0,4-Data!W206,"")</f>
        <v>1</v>
      </c>
      <c r="X206" s="1">
        <f>IF(Data!X206&gt;0,4-Data!X206,"")</f>
        <v>1</v>
      </c>
      <c r="Y206" s="1">
        <f>IF(Data!Y206&gt;0,4-Data!Y206,"")</f>
        <v>1</v>
      </c>
      <c r="Z206" s="1">
        <f>IF(Data!Z206&gt;0,Data!Z206-4,"")</f>
        <v>1</v>
      </c>
      <c r="AC206" s="7">
        <f t="shared" si="18"/>
        <v>0.66666666666666663</v>
      </c>
      <c r="AD206" s="7">
        <f t="shared" si="19"/>
        <v>0.75</v>
      </c>
      <c r="AE206" s="7">
        <f t="shared" si="20"/>
        <v>1.25</v>
      </c>
      <c r="AF206" s="7">
        <f t="shared" si="21"/>
        <v>1.25</v>
      </c>
      <c r="AG206" s="7">
        <f t="shared" si="22"/>
        <v>0.5</v>
      </c>
      <c r="AH206" s="7">
        <f t="shared" si="23"/>
        <v>1</v>
      </c>
    </row>
    <row r="207" spans="1:34" x14ac:dyDescent="0.3">
      <c r="A207" s="1">
        <f>IF(Data!A207&gt;0,Data!A207-4,"")</f>
        <v>2</v>
      </c>
      <c r="B207" s="1">
        <f>IF(Data!B207&gt;0,Data!B207-4,"")</f>
        <v>2</v>
      </c>
      <c r="C207" s="1">
        <f>IF(Data!C207&gt;0,4-Data!C207,"")</f>
        <v>0</v>
      </c>
      <c r="D207" s="1">
        <f>IF(Data!D207&gt;0,4-Data!D207,"")</f>
        <v>2</v>
      </c>
      <c r="E207" s="1">
        <f>IF(Data!E207&gt;0,4-Data!E207,"")</f>
        <v>3</v>
      </c>
      <c r="F207" s="1">
        <f>IF(Data!F207&gt;0,Data!F207-4,"")</f>
        <v>0</v>
      </c>
      <c r="G207" s="1">
        <f>IF(Data!G207&gt;0,Data!G207-4,"")</f>
        <v>0</v>
      </c>
      <c r="H207" s="1">
        <f>IF(Data!H207&gt;0,Data!H207-4,"")</f>
        <v>2</v>
      </c>
      <c r="I207" s="1">
        <f>IF(Data!I207&gt;0,4-Data!I207,"")</f>
        <v>2</v>
      </c>
      <c r="J207" s="1">
        <f>IF(Data!J207&gt;0,4-Data!J207,"")</f>
        <v>1</v>
      </c>
      <c r="K207" s="1">
        <f>IF(Data!K207&gt;0,Data!K207-4,"")</f>
        <v>0</v>
      </c>
      <c r="L207" s="1">
        <f>IF(Data!L207&gt;0,4-Data!L207,"")</f>
        <v>3</v>
      </c>
      <c r="M207" s="1">
        <f>IF(Data!M207&gt;0,Data!M207-4,"")</f>
        <v>2</v>
      </c>
      <c r="N207" s="1">
        <f>IF(Data!N207&gt;0,Data!N207-4,"")</f>
        <v>2</v>
      </c>
      <c r="O207" s="1">
        <f>IF(Data!O207&gt;0,Data!O207-4,"")</f>
        <v>1</v>
      </c>
      <c r="P207" s="1">
        <f>IF(Data!P207&gt;0,Data!P207-4,"")</f>
        <v>2</v>
      </c>
      <c r="Q207" s="1">
        <f>IF(Data!Q207&gt;0,4-Data!Q207,"")</f>
        <v>2</v>
      </c>
      <c r="R207" s="1">
        <f>IF(Data!R207&gt;0,4-Data!R207,"")</f>
        <v>0</v>
      </c>
      <c r="S207" s="1">
        <f>IF(Data!S207&gt;0,4-Data!S207,"")</f>
        <v>3</v>
      </c>
      <c r="T207" s="1">
        <f>IF(Data!T207&gt;0,Data!T207-4,"")</f>
        <v>3</v>
      </c>
      <c r="U207" s="1">
        <f>IF(Data!U207&gt;0,4-Data!U207,"")</f>
        <v>2</v>
      </c>
      <c r="V207" s="1">
        <f>IF(Data!V207&gt;0,Data!V207-4,"")</f>
        <v>3</v>
      </c>
      <c r="W207" s="1">
        <f>IF(Data!W207&gt;0,4-Data!W207,"")</f>
        <v>1</v>
      </c>
      <c r="X207" s="1">
        <f>IF(Data!X207&gt;0,4-Data!X207,"")</f>
        <v>0</v>
      </c>
      <c r="Y207" s="1">
        <f>IF(Data!Y207&gt;0,4-Data!Y207,"")</f>
        <v>2</v>
      </c>
      <c r="Z207" s="1">
        <f>IF(Data!Z207&gt;0,Data!Z207-4,"")</f>
        <v>1</v>
      </c>
      <c r="AC207" s="7">
        <f t="shared" si="18"/>
        <v>1.8333333333333333</v>
      </c>
      <c r="AD207" s="7">
        <f t="shared" si="19"/>
        <v>2</v>
      </c>
      <c r="AE207" s="7">
        <f t="shared" si="20"/>
        <v>2.25</v>
      </c>
      <c r="AF207" s="7">
        <f t="shared" si="21"/>
        <v>1.75</v>
      </c>
      <c r="AG207" s="7">
        <f t="shared" si="22"/>
        <v>0.75</v>
      </c>
      <c r="AH207" s="7">
        <f t="shared" si="23"/>
        <v>0.75</v>
      </c>
    </row>
    <row r="208" spans="1:34" x14ac:dyDescent="0.3">
      <c r="A208" s="1">
        <f>IF(Data!A208&gt;0,Data!A208-4,"")</f>
        <v>2</v>
      </c>
      <c r="B208" s="1">
        <f>IF(Data!B208&gt;0,Data!B208-4,"")</f>
        <v>2</v>
      </c>
      <c r="C208" s="1">
        <f>IF(Data!C208&gt;0,4-Data!C208,"")</f>
        <v>1</v>
      </c>
      <c r="D208" s="1">
        <f>IF(Data!D208&gt;0,4-Data!D208,"")</f>
        <v>2</v>
      </c>
      <c r="E208" s="1">
        <f>IF(Data!E208&gt;0,4-Data!E208,"")</f>
        <v>2</v>
      </c>
      <c r="F208" s="1">
        <f>IF(Data!F208&gt;0,Data!F208-4,"")</f>
        <v>0</v>
      </c>
      <c r="G208" s="1">
        <f>IF(Data!G208&gt;0,Data!G208-4,"")</f>
        <v>0</v>
      </c>
      <c r="H208" s="1">
        <f>IF(Data!H208&gt;0,Data!H208-4,"")</f>
        <v>2</v>
      </c>
      <c r="I208" s="1">
        <f>IF(Data!I208&gt;0,4-Data!I208,"")</f>
        <v>1</v>
      </c>
      <c r="J208" s="1">
        <f>IF(Data!J208&gt;0,4-Data!J208,"")</f>
        <v>0</v>
      </c>
      <c r="K208" s="1">
        <f>IF(Data!K208&gt;0,Data!K208-4,"")</f>
        <v>1</v>
      </c>
      <c r="L208" s="1">
        <f>IF(Data!L208&gt;0,4-Data!L208,"")</f>
        <v>2</v>
      </c>
      <c r="M208" s="1">
        <f>IF(Data!M208&gt;0,Data!M208-4,"")</f>
        <v>2</v>
      </c>
      <c r="N208" s="1">
        <f>IF(Data!N208&gt;0,Data!N208-4,"")</f>
        <v>2</v>
      </c>
      <c r="O208" s="1">
        <f>IF(Data!O208&gt;0,Data!O208-4,"")</f>
        <v>1</v>
      </c>
      <c r="P208" s="1">
        <f>IF(Data!P208&gt;0,Data!P208-4,"")</f>
        <v>0</v>
      </c>
      <c r="Q208" s="1">
        <f>IF(Data!Q208&gt;0,4-Data!Q208,"")</f>
        <v>1</v>
      </c>
      <c r="R208" s="1">
        <f>IF(Data!R208&gt;0,4-Data!R208,"")</f>
        <v>1</v>
      </c>
      <c r="S208" s="1">
        <f>IF(Data!S208&gt;0,4-Data!S208,"")</f>
        <v>2</v>
      </c>
      <c r="T208" s="1">
        <f>IF(Data!T208&gt;0,Data!T208-4,"")</f>
        <v>1</v>
      </c>
      <c r="U208" s="1">
        <f>IF(Data!U208&gt;0,4-Data!U208,"")</f>
        <v>1</v>
      </c>
      <c r="V208" s="1">
        <f>IF(Data!V208&gt;0,Data!V208-4,"")</f>
        <v>2</v>
      </c>
      <c r="W208" s="1">
        <f>IF(Data!W208&gt;0,4-Data!W208,"")</f>
        <v>-1</v>
      </c>
      <c r="X208" s="1">
        <f>IF(Data!X208&gt;0,4-Data!X208,"")</f>
        <v>2</v>
      </c>
      <c r="Y208" s="1">
        <f>IF(Data!Y208&gt;0,4-Data!Y208,"")</f>
        <v>2</v>
      </c>
      <c r="Z208" s="1">
        <f>IF(Data!Z208&gt;0,Data!Z208-4,"")</f>
        <v>0</v>
      </c>
      <c r="AC208" s="7">
        <f t="shared" si="18"/>
        <v>1.6666666666666667</v>
      </c>
      <c r="AD208" s="7">
        <f t="shared" si="19"/>
        <v>1.75</v>
      </c>
      <c r="AE208" s="7">
        <f t="shared" si="20"/>
        <v>0.75</v>
      </c>
      <c r="AF208" s="7">
        <f t="shared" si="21"/>
        <v>1.5</v>
      </c>
      <c r="AG208" s="7">
        <f t="shared" si="22"/>
        <v>0.75</v>
      </c>
      <c r="AH208" s="7">
        <f t="shared" si="23"/>
        <v>0.5</v>
      </c>
    </row>
    <row r="209" spans="1:34" x14ac:dyDescent="0.3">
      <c r="A209" s="1">
        <f>IF(Data!A209&gt;0,Data!A209-4,"")</f>
        <v>0</v>
      </c>
      <c r="B209" s="1">
        <f>IF(Data!B209&gt;0,Data!B209-4,"")</f>
        <v>2</v>
      </c>
      <c r="C209" s="1">
        <f>IF(Data!C209&gt;0,4-Data!C209,"")</f>
        <v>-1</v>
      </c>
      <c r="D209" s="1">
        <f>IF(Data!D209&gt;0,4-Data!D209,"")</f>
        <v>-2</v>
      </c>
      <c r="E209" s="1">
        <f>IF(Data!E209&gt;0,4-Data!E209,"")</f>
        <v>-1</v>
      </c>
      <c r="F209" s="1">
        <f>IF(Data!F209&gt;0,Data!F209-4,"")</f>
        <v>0</v>
      </c>
      <c r="G209" s="1">
        <f>IF(Data!G209&gt;0,Data!G209-4,"")</f>
        <v>1</v>
      </c>
      <c r="H209" s="1">
        <f>IF(Data!H209&gt;0,Data!H209-4,"")</f>
        <v>1</v>
      </c>
      <c r="I209" s="1">
        <f>IF(Data!I209&gt;0,4-Data!I209,"")</f>
        <v>-1</v>
      </c>
      <c r="J209" s="1">
        <f>IF(Data!J209&gt;0,4-Data!J209,"")</f>
        <v>0</v>
      </c>
      <c r="K209" s="1">
        <f>IF(Data!K209&gt;0,Data!K209-4,"")</f>
        <v>1</v>
      </c>
      <c r="L209" s="1">
        <f>IF(Data!L209&gt;0,4-Data!L209,"")</f>
        <v>2</v>
      </c>
      <c r="M209" s="1">
        <f>IF(Data!M209&gt;0,Data!M209-4,"")</f>
        <v>2</v>
      </c>
      <c r="N209" s="1">
        <f>IF(Data!N209&gt;0,Data!N209-4,"")</f>
        <v>1</v>
      </c>
      <c r="O209" s="1">
        <f>IF(Data!O209&gt;0,Data!O209-4,"")</f>
        <v>1</v>
      </c>
      <c r="P209" s="1">
        <f>IF(Data!P209&gt;0,Data!P209-4,"")</f>
        <v>1</v>
      </c>
      <c r="Q209" s="1">
        <f>IF(Data!Q209&gt;0,4-Data!Q209,"")</f>
        <v>2</v>
      </c>
      <c r="R209" s="1">
        <f>IF(Data!R209&gt;0,4-Data!R209,"")</f>
        <v>0</v>
      </c>
      <c r="S209" s="1">
        <f>IF(Data!S209&gt;0,4-Data!S209,"")</f>
        <v>2</v>
      </c>
      <c r="T209" s="1">
        <f>IF(Data!T209&gt;0,Data!T209-4,"")</f>
        <v>1</v>
      </c>
      <c r="U209" s="1">
        <f>IF(Data!U209&gt;0,4-Data!U209,"")</f>
        <v>2</v>
      </c>
      <c r="V209" s="1">
        <f>IF(Data!V209&gt;0,Data!V209-4,"")</f>
        <v>1</v>
      </c>
      <c r="W209" s="1">
        <f>IF(Data!W209&gt;0,4-Data!W209,"")</f>
        <v>2</v>
      </c>
      <c r="X209" s="1">
        <f>IF(Data!X209&gt;0,4-Data!X209,"")</f>
        <v>1</v>
      </c>
      <c r="Y209" s="1">
        <f>IF(Data!Y209&gt;0,4-Data!Y209,"")</f>
        <v>2</v>
      </c>
      <c r="Z209" s="1">
        <f>IF(Data!Z209&gt;0,Data!Z209-4,"")</f>
        <v>0</v>
      </c>
      <c r="AC209" s="7">
        <f t="shared" si="18"/>
        <v>1.1666666666666667</v>
      </c>
      <c r="AD209" s="7">
        <f t="shared" si="19"/>
        <v>1</v>
      </c>
      <c r="AE209" s="7">
        <f t="shared" si="20"/>
        <v>0.75</v>
      </c>
      <c r="AF209" s="7">
        <f t="shared" si="21"/>
        <v>1.5</v>
      </c>
      <c r="AG209" s="7">
        <f t="shared" si="22"/>
        <v>0</v>
      </c>
      <c r="AH209" s="7">
        <f t="shared" si="23"/>
        <v>0</v>
      </c>
    </row>
    <row r="210" spans="1:34" x14ac:dyDescent="0.3">
      <c r="A210" s="1">
        <f>IF(Data!A210&gt;0,Data!A210-4,"")</f>
        <v>2</v>
      </c>
      <c r="B210" s="1">
        <f>IF(Data!B210&gt;0,Data!B210-4,"")</f>
        <v>2</v>
      </c>
      <c r="C210" s="1">
        <f>IF(Data!C210&gt;0,4-Data!C210,"")</f>
        <v>1</v>
      </c>
      <c r="D210" s="1">
        <f>IF(Data!D210&gt;0,4-Data!D210,"")</f>
        <v>2</v>
      </c>
      <c r="E210" s="1">
        <f>IF(Data!E210&gt;0,4-Data!E210,"")</f>
        <v>3</v>
      </c>
      <c r="F210" s="1">
        <f>IF(Data!F210&gt;0,Data!F210-4,"")</f>
        <v>1</v>
      </c>
      <c r="G210" s="1">
        <f>IF(Data!G210&gt;0,Data!G210-4,"")</f>
        <v>1</v>
      </c>
      <c r="H210" s="1">
        <f>IF(Data!H210&gt;0,Data!H210-4,"")</f>
        <v>0</v>
      </c>
      <c r="I210" s="1">
        <f>IF(Data!I210&gt;0,4-Data!I210,"")</f>
        <v>2</v>
      </c>
      <c r="J210" s="1">
        <f>IF(Data!J210&gt;0,4-Data!J210,"")</f>
        <v>2</v>
      </c>
      <c r="K210" s="1">
        <f>IF(Data!K210&gt;0,Data!K210-4,"")</f>
        <v>3</v>
      </c>
      <c r="L210" s="1">
        <f>IF(Data!L210&gt;0,4-Data!L210,"")</f>
        <v>-1</v>
      </c>
      <c r="M210" s="1">
        <f>IF(Data!M210&gt;0,Data!M210-4,"")</f>
        <v>2</v>
      </c>
      <c r="N210" s="1">
        <f>IF(Data!N210&gt;0,Data!N210-4,"")</f>
        <v>1</v>
      </c>
      <c r="O210" s="1">
        <f>IF(Data!O210&gt;0,Data!O210-4,"")</f>
        <v>2</v>
      </c>
      <c r="P210" s="1">
        <f>IF(Data!P210&gt;0,Data!P210-4,"")</f>
        <v>2</v>
      </c>
      <c r="Q210" s="1">
        <f>IF(Data!Q210&gt;0,4-Data!Q210,"")</f>
        <v>-2</v>
      </c>
      <c r="R210" s="1">
        <f>IF(Data!R210&gt;0,4-Data!R210,"")</f>
        <v>-1</v>
      </c>
      <c r="S210" s="1">
        <f>IF(Data!S210&gt;0,4-Data!S210,"")</f>
        <v>2</v>
      </c>
      <c r="T210" s="1">
        <f>IF(Data!T210&gt;0,Data!T210-4,"")</f>
        <v>3</v>
      </c>
      <c r="U210" s="1">
        <f>IF(Data!U210&gt;0,4-Data!U210,"")</f>
        <v>-2</v>
      </c>
      <c r="V210" s="1">
        <f>IF(Data!V210&gt;0,Data!V210-4,"")</f>
        <v>1</v>
      </c>
      <c r="W210" s="1">
        <f>IF(Data!W210&gt;0,4-Data!W210,"")</f>
        <v>2</v>
      </c>
      <c r="X210" s="1">
        <f>IF(Data!X210&gt;0,4-Data!X210,"")</f>
        <v>1</v>
      </c>
      <c r="Y210" s="1">
        <f>IF(Data!Y210&gt;0,4-Data!Y210,"")</f>
        <v>2</v>
      </c>
      <c r="Z210" s="1">
        <f>IF(Data!Z210&gt;0,Data!Z210-4,"")</f>
        <v>2</v>
      </c>
      <c r="AC210" s="7">
        <f t="shared" si="18"/>
        <v>1.1666666666666667</v>
      </c>
      <c r="AD210" s="7">
        <f t="shared" si="19"/>
        <v>1</v>
      </c>
      <c r="AE210" s="7">
        <f t="shared" si="20"/>
        <v>2</v>
      </c>
      <c r="AF210" s="7">
        <f t="shared" si="21"/>
        <v>0.75</v>
      </c>
      <c r="AG210" s="7">
        <f t="shared" si="22"/>
        <v>1</v>
      </c>
      <c r="AH210" s="7">
        <f t="shared" si="23"/>
        <v>1.75</v>
      </c>
    </row>
    <row r="211" spans="1:34" x14ac:dyDescent="0.3">
      <c r="A211" s="1">
        <f>IF(Data!A211&gt;0,Data!A211-4,"")</f>
        <v>1</v>
      </c>
      <c r="B211" s="1">
        <f>IF(Data!B211&gt;0,Data!B211-4,"")</f>
        <v>-1</v>
      </c>
      <c r="C211" s="1">
        <f>IF(Data!C211&gt;0,4-Data!C211,"")</f>
        <v>-1</v>
      </c>
      <c r="D211" s="1">
        <f>IF(Data!D211&gt;0,4-Data!D211,"")</f>
        <v>1</v>
      </c>
      <c r="E211" s="1">
        <f>IF(Data!E211&gt;0,4-Data!E211,"")</f>
        <v>0</v>
      </c>
      <c r="F211" s="1">
        <f>IF(Data!F211&gt;0,Data!F211-4,"")</f>
        <v>0</v>
      </c>
      <c r="G211" s="1">
        <f>IF(Data!G211&gt;0,Data!G211-4,"")</f>
        <v>0</v>
      </c>
      <c r="H211" s="1">
        <f>IF(Data!H211&gt;0,Data!H211-4,"")</f>
        <v>-1</v>
      </c>
      <c r="I211" s="1">
        <f>IF(Data!I211&gt;0,4-Data!I211,"")</f>
        <v>-1</v>
      </c>
      <c r="J211" s="1">
        <f>IF(Data!J211&gt;0,4-Data!J211,"")</f>
        <v>-1</v>
      </c>
      <c r="K211" s="1">
        <f>IF(Data!K211&gt;0,Data!K211-4,"")</f>
        <v>-1</v>
      </c>
      <c r="L211" s="1">
        <f>IF(Data!L211&gt;0,4-Data!L211,"")</f>
        <v>0</v>
      </c>
      <c r="M211" s="1">
        <f>IF(Data!M211&gt;0,Data!M211-4,"")</f>
        <v>1</v>
      </c>
      <c r="N211" s="1">
        <f>IF(Data!N211&gt;0,Data!N211-4,"")</f>
        <v>1</v>
      </c>
      <c r="O211" s="1">
        <f>IF(Data!O211&gt;0,Data!O211-4,"")</f>
        <v>-1</v>
      </c>
      <c r="P211" s="1">
        <f>IF(Data!P211&gt;0,Data!P211-4,"")</f>
        <v>0</v>
      </c>
      <c r="Q211" s="1">
        <f>IF(Data!Q211&gt;0,4-Data!Q211,"")</f>
        <v>-1</v>
      </c>
      <c r="R211" s="1">
        <f>IF(Data!R211&gt;0,4-Data!R211,"")</f>
        <v>-1</v>
      </c>
      <c r="S211" s="1">
        <f>IF(Data!S211&gt;0,4-Data!S211,"")</f>
        <v>-1</v>
      </c>
      <c r="T211" s="1">
        <f>IF(Data!T211&gt;0,Data!T211-4,"")</f>
        <v>-1</v>
      </c>
      <c r="U211" s="1">
        <f>IF(Data!U211&gt;0,4-Data!U211,"")</f>
        <v>-1</v>
      </c>
      <c r="V211" s="1">
        <f>IF(Data!V211&gt;0,Data!V211-4,"")</f>
        <v>0</v>
      </c>
      <c r="W211" s="1">
        <f>IF(Data!W211&gt;0,4-Data!W211,"")</f>
        <v>-3</v>
      </c>
      <c r="X211" s="1">
        <f>IF(Data!X211&gt;0,4-Data!X211,"")</f>
        <v>-1</v>
      </c>
      <c r="Y211" s="1">
        <f>IF(Data!Y211&gt;0,4-Data!Y211,"")</f>
        <v>-2</v>
      </c>
      <c r="Z211" s="1">
        <f>IF(Data!Z211&gt;0,Data!Z211-4,"")</f>
        <v>-1</v>
      </c>
      <c r="AC211" s="7">
        <f t="shared" si="18"/>
        <v>-0.16666666666666666</v>
      </c>
      <c r="AD211" s="7">
        <f t="shared" si="19"/>
        <v>0</v>
      </c>
      <c r="AE211" s="7">
        <f t="shared" si="20"/>
        <v>-1.25</v>
      </c>
      <c r="AF211" s="7">
        <f t="shared" si="21"/>
        <v>-1</v>
      </c>
      <c r="AG211" s="7">
        <f t="shared" si="22"/>
        <v>-0.25</v>
      </c>
      <c r="AH211" s="7">
        <f t="shared" si="23"/>
        <v>-1</v>
      </c>
    </row>
    <row r="212" spans="1:34" x14ac:dyDescent="0.3">
      <c r="A212" s="1">
        <f>IF(Data!A212&gt;0,Data!A212-4,"")</f>
        <v>1</v>
      </c>
      <c r="B212" s="1">
        <f>IF(Data!B212&gt;0,Data!B212-4,"")</f>
        <v>1</v>
      </c>
      <c r="C212" s="1">
        <f>IF(Data!C212&gt;0,4-Data!C212,"")</f>
        <v>-2</v>
      </c>
      <c r="D212" s="1">
        <f>IF(Data!D212&gt;0,4-Data!D212,"")</f>
        <v>-1</v>
      </c>
      <c r="E212" s="1">
        <f>IF(Data!E212&gt;0,4-Data!E212,"")</f>
        <v>-1</v>
      </c>
      <c r="F212" s="1">
        <f>IF(Data!F212&gt;0,Data!F212-4,"")</f>
        <v>0</v>
      </c>
      <c r="G212" s="1">
        <f>IF(Data!G212&gt;0,Data!G212-4,"")</f>
        <v>0</v>
      </c>
      <c r="H212" s="1">
        <f>IF(Data!H212&gt;0,Data!H212-4,"")</f>
        <v>0</v>
      </c>
      <c r="I212" s="1">
        <f>IF(Data!I212&gt;0,4-Data!I212,"")</f>
        <v>-1</v>
      </c>
      <c r="J212" s="1">
        <f>IF(Data!J212&gt;0,4-Data!J212,"")</f>
        <v>-1</v>
      </c>
      <c r="K212" s="1">
        <f>IF(Data!K212&gt;0,Data!K212-4,"")</f>
        <v>0</v>
      </c>
      <c r="L212" s="1">
        <f>IF(Data!L212&gt;0,4-Data!L212,"")</f>
        <v>0</v>
      </c>
      <c r="M212" s="1">
        <f>IF(Data!M212&gt;0,Data!M212-4,"")</f>
        <v>0</v>
      </c>
      <c r="N212" s="1">
        <f>IF(Data!N212&gt;0,Data!N212-4,"")</f>
        <v>0</v>
      </c>
      <c r="O212" s="1">
        <f>IF(Data!O212&gt;0,Data!O212-4,"")</f>
        <v>0</v>
      </c>
      <c r="P212" s="1">
        <f>IF(Data!P212&gt;0,Data!P212-4,"")</f>
        <v>-1</v>
      </c>
      <c r="Q212" s="1">
        <f>IF(Data!Q212&gt;0,4-Data!Q212,"")</f>
        <v>-2</v>
      </c>
      <c r="R212" s="1">
        <f>IF(Data!R212&gt;0,4-Data!R212,"")</f>
        <v>0</v>
      </c>
      <c r="S212" s="1">
        <f>IF(Data!S212&gt;0,4-Data!S212,"")</f>
        <v>0</v>
      </c>
      <c r="T212" s="1">
        <f>IF(Data!T212&gt;0,Data!T212-4,"")</f>
        <v>0</v>
      </c>
      <c r="U212" s="1">
        <f>IF(Data!U212&gt;0,4-Data!U212,"")</f>
        <v>1</v>
      </c>
      <c r="V212" s="1">
        <f>IF(Data!V212&gt;0,Data!V212-4,"")</f>
        <v>1</v>
      </c>
      <c r="W212" s="1">
        <f>IF(Data!W212&gt;0,4-Data!W212,"")</f>
        <v>-1</v>
      </c>
      <c r="X212" s="1">
        <f>IF(Data!X212&gt;0,4-Data!X212,"")</f>
        <v>0</v>
      </c>
      <c r="Y212" s="1">
        <f>IF(Data!Y212&gt;0,4-Data!Y212,"")</f>
        <v>0</v>
      </c>
      <c r="Z212" s="1">
        <f>IF(Data!Z212&gt;0,Data!Z212-4,"")</f>
        <v>1</v>
      </c>
      <c r="AC212" s="7">
        <f t="shared" si="18"/>
        <v>0</v>
      </c>
      <c r="AD212" s="7">
        <f t="shared" si="19"/>
        <v>0.25</v>
      </c>
      <c r="AE212" s="7">
        <f t="shared" si="20"/>
        <v>-0.25</v>
      </c>
      <c r="AF212" s="7">
        <f t="shared" si="21"/>
        <v>-0.5</v>
      </c>
      <c r="AG212" s="7">
        <f t="shared" si="22"/>
        <v>-0.25</v>
      </c>
      <c r="AH212" s="7">
        <f t="shared" si="23"/>
        <v>-0.5</v>
      </c>
    </row>
    <row r="213" spans="1:34" x14ac:dyDescent="0.3">
      <c r="A213" s="1">
        <f>IF(Data!A213&gt;0,Data!A213-4,"")</f>
        <v>2</v>
      </c>
      <c r="B213" s="1">
        <f>IF(Data!B213&gt;0,Data!B213-4,"")</f>
        <v>2</v>
      </c>
      <c r="C213" s="1">
        <f>IF(Data!C213&gt;0,4-Data!C213,"")</f>
        <v>3</v>
      </c>
      <c r="D213" s="1">
        <f>IF(Data!D213&gt;0,4-Data!D213,"")</f>
        <v>3</v>
      </c>
      <c r="E213" s="1">
        <f>IF(Data!E213&gt;0,4-Data!E213,"")</f>
        <v>3</v>
      </c>
      <c r="F213" s="1">
        <f>IF(Data!F213&gt;0,Data!F213-4,"")</f>
        <v>3</v>
      </c>
      <c r="G213" s="1">
        <f>IF(Data!G213&gt;0,Data!G213-4,"")</f>
        <v>2</v>
      </c>
      <c r="H213" s="1">
        <f>IF(Data!H213&gt;0,Data!H213-4,"")</f>
        <v>-1</v>
      </c>
      <c r="I213" s="1">
        <f>IF(Data!I213&gt;0,4-Data!I213,"")</f>
        <v>2</v>
      </c>
      <c r="J213" s="1">
        <f>IF(Data!J213&gt;0,4-Data!J213,"")</f>
        <v>3</v>
      </c>
      <c r="K213" s="1">
        <f>IF(Data!K213&gt;0,Data!K213-4,"")</f>
        <v>2</v>
      </c>
      <c r="L213" s="1">
        <f>IF(Data!L213&gt;0,4-Data!L213,"")</f>
        <v>3</v>
      </c>
      <c r="M213" s="1">
        <f>IF(Data!M213&gt;0,Data!M213-4,"")</f>
        <v>2</v>
      </c>
      <c r="N213" s="1">
        <f>IF(Data!N213&gt;0,Data!N213-4,"")</f>
        <v>2</v>
      </c>
      <c r="O213" s="1">
        <f>IF(Data!O213&gt;0,Data!O213-4,"")</f>
        <v>2</v>
      </c>
      <c r="P213" s="1">
        <f>IF(Data!P213&gt;0,Data!P213-4,"")</f>
        <v>2</v>
      </c>
      <c r="Q213" s="1">
        <f>IF(Data!Q213&gt;0,4-Data!Q213,"")</f>
        <v>2</v>
      </c>
      <c r="R213" s="1">
        <f>IF(Data!R213&gt;0,4-Data!R213,"")</f>
        <v>3</v>
      </c>
      <c r="S213" s="1">
        <f>IF(Data!S213&gt;0,4-Data!S213,"")</f>
        <v>3</v>
      </c>
      <c r="T213" s="1">
        <f>IF(Data!T213&gt;0,Data!T213-4,"")</f>
        <v>2</v>
      </c>
      <c r="U213" s="1">
        <f>IF(Data!U213&gt;0,4-Data!U213,"")</f>
        <v>3</v>
      </c>
      <c r="V213" s="1">
        <f>IF(Data!V213&gt;0,Data!V213-4,"")</f>
        <v>2</v>
      </c>
      <c r="W213" s="1">
        <f>IF(Data!W213&gt;0,4-Data!W213,"")</f>
        <v>3</v>
      </c>
      <c r="X213" s="1">
        <f>IF(Data!X213&gt;0,4-Data!X213,"")</f>
        <v>3</v>
      </c>
      <c r="Y213" s="1">
        <f>IF(Data!Y213&gt;0,4-Data!Y213,"")</f>
        <v>3</v>
      </c>
      <c r="Z213" s="1">
        <f>IF(Data!Z213&gt;0,Data!Z213-4,"")</f>
        <v>3</v>
      </c>
      <c r="AC213" s="7">
        <f t="shared" si="18"/>
        <v>2.5</v>
      </c>
      <c r="AD213" s="7">
        <f t="shared" si="19"/>
        <v>2.5</v>
      </c>
      <c r="AE213" s="7">
        <f t="shared" si="20"/>
        <v>2.25</v>
      </c>
      <c r="AF213" s="7">
        <f t="shared" si="21"/>
        <v>1.5</v>
      </c>
      <c r="AG213" s="7">
        <f t="shared" si="22"/>
        <v>2.75</v>
      </c>
      <c r="AH213" s="7">
        <f t="shared" si="23"/>
        <v>2.75</v>
      </c>
    </row>
    <row r="214" spans="1:34" x14ac:dyDescent="0.3">
      <c r="A214" s="1">
        <f>IF(Data!A214&gt;0,Data!A214-4,"")</f>
        <v>2</v>
      </c>
      <c r="B214" s="1">
        <f>IF(Data!B214&gt;0,Data!B214-4,"")</f>
        <v>2</v>
      </c>
      <c r="C214" s="1">
        <f>IF(Data!C214&gt;0,4-Data!C214,"")</f>
        <v>0</v>
      </c>
      <c r="D214" s="1">
        <f>IF(Data!D214&gt;0,4-Data!D214,"")</f>
        <v>2</v>
      </c>
      <c r="E214" s="1">
        <f>IF(Data!E214&gt;0,4-Data!E214,"")</f>
        <v>1</v>
      </c>
      <c r="F214" s="1">
        <f>IF(Data!F214&gt;0,Data!F214-4,"")</f>
        <v>1</v>
      </c>
      <c r="G214" s="1">
        <f>IF(Data!G214&gt;0,Data!G214-4,"")</f>
        <v>1</v>
      </c>
      <c r="H214" s="1">
        <f>IF(Data!H214&gt;0,Data!H214-4,"")</f>
        <v>0</v>
      </c>
      <c r="I214" s="1">
        <f>IF(Data!I214&gt;0,4-Data!I214,"")</f>
        <v>2</v>
      </c>
      <c r="J214" s="1">
        <f>IF(Data!J214&gt;0,4-Data!J214,"")</f>
        <v>1</v>
      </c>
      <c r="K214" s="1">
        <f>IF(Data!K214&gt;0,Data!K214-4,"")</f>
        <v>1</v>
      </c>
      <c r="L214" s="1">
        <f>IF(Data!L214&gt;0,4-Data!L214,"")</f>
        <v>2</v>
      </c>
      <c r="M214" s="1">
        <f>IF(Data!M214&gt;0,Data!M214-4,"")</f>
        <v>2</v>
      </c>
      <c r="N214" s="1">
        <f>IF(Data!N214&gt;0,Data!N214-4,"")</f>
        <v>2</v>
      </c>
      <c r="O214" s="1">
        <f>IF(Data!O214&gt;0,Data!O214-4,"")</f>
        <v>1</v>
      </c>
      <c r="P214" s="1">
        <f>IF(Data!P214&gt;0,Data!P214-4,"")</f>
        <v>1</v>
      </c>
      <c r="Q214" s="1">
        <f>IF(Data!Q214&gt;0,4-Data!Q214,"")</f>
        <v>1</v>
      </c>
      <c r="R214" s="1">
        <f>IF(Data!R214&gt;0,4-Data!R214,"")</f>
        <v>1</v>
      </c>
      <c r="S214" s="1">
        <f>IF(Data!S214&gt;0,4-Data!S214,"")</f>
        <v>1</v>
      </c>
      <c r="T214" s="1">
        <f>IF(Data!T214&gt;0,Data!T214-4,"")</f>
        <v>2</v>
      </c>
      <c r="U214" s="1">
        <f>IF(Data!U214&gt;0,4-Data!U214,"")</f>
        <v>1</v>
      </c>
      <c r="V214" s="1">
        <f>IF(Data!V214&gt;0,Data!V214-4,"")</f>
        <v>2</v>
      </c>
      <c r="W214" s="1">
        <f>IF(Data!W214&gt;0,4-Data!W214,"")</f>
        <v>2</v>
      </c>
      <c r="X214" s="1">
        <f>IF(Data!X214&gt;0,4-Data!X214,"")</f>
        <v>1</v>
      </c>
      <c r="Y214" s="1">
        <f>IF(Data!Y214&gt;0,4-Data!Y214,"")</f>
        <v>1</v>
      </c>
      <c r="Z214" s="1">
        <f>IF(Data!Z214&gt;0,Data!Z214-4,"")</f>
        <v>2</v>
      </c>
      <c r="AC214" s="7">
        <f t="shared" si="18"/>
        <v>1.5</v>
      </c>
      <c r="AD214" s="7">
        <f t="shared" si="19"/>
        <v>1.75</v>
      </c>
      <c r="AE214" s="7">
        <f t="shared" si="20"/>
        <v>2</v>
      </c>
      <c r="AF214" s="7">
        <f t="shared" si="21"/>
        <v>0.75</v>
      </c>
      <c r="AG214" s="7">
        <f t="shared" si="22"/>
        <v>1</v>
      </c>
      <c r="AH214" s="7">
        <f t="shared" si="23"/>
        <v>1</v>
      </c>
    </row>
    <row r="215" spans="1:34" x14ac:dyDescent="0.3">
      <c r="A215" s="1">
        <f>IF(Data!A215&gt;0,Data!A215-4,"")</f>
        <v>-1</v>
      </c>
      <c r="B215" s="1">
        <f>IF(Data!B215&gt;0,Data!B215-4,"")</f>
        <v>2</v>
      </c>
      <c r="C215" s="1">
        <f>IF(Data!C215&gt;0,4-Data!C215,"")</f>
        <v>1</v>
      </c>
      <c r="D215" s="1">
        <f>IF(Data!D215&gt;0,4-Data!D215,"")</f>
        <v>1</v>
      </c>
      <c r="E215" s="1">
        <f>IF(Data!E215&gt;0,4-Data!E215,"")</f>
        <v>1</v>
      </c>
      <c r="F215" s="1">
        <f>IF(Data!F215&gt;0,Data!F215-4,"")</f>
        <v>0</v>
      </c>
      <c r="G215" s="1">
        <f>IF(Data!G215&gt;0,Data!G215-4,"")</f>
        <v>1</v>
      </c>
      <c r="H215" s="1">
        <f>IF(Data!H215&gt;0,Data!H215-4,"")</f>
        <v>1</v>
      </c>
      <c r="I215" s="1">
        <f>IF(Data!I215&gt;0,4-Data!I215,"")</f>
        <v>1</v>
      </c>
      <c r="J215" s="1">
        <f>IF(Data!J215&gt;0,4-Data!J215,"")</f>
        <v>1</v>
      </c>
      <c r="K215" s="1">
        <f>IF(Data!K215&gt;0,Data!K215-4,"")</f>
        <v>2</v>
      </c>
      <c r="L215" s="1">
        <f>IF(Data!L215&gt;0,4-Data!L215,"")</f>
        <v>2</v>
      </c>
      <c r="M215" s="1">
        <f>IF(Data!M215&gt;0,Data!M215-4,"")</f>
        <v>-1</v>
      </c>
      <c r="N215" s="1">
        <f>IF(Data!N215&gt;0,Data!N215-4,"")</f>
        <v>1</v>
      </c>
      <c r="O215" s="1">
        <f>IF(Data!O215&gt;0,Data!O215-4,"")</f>
        <v>0</v>
      </c>
      <c r="P215" s="1">
        <f>IF(Data!P215&gt;0,Data!P215-4,"")</f>
        <v>1</v>
      </c>
      <c r="Q215" s="1">
        <f>IF(Data!Q215&gt;0,4-Data!Q215,"")</f>
        <v>1</v>
      </c>
      <c r="R215" s="1">
        <f>IF(Data!R215&gt;0,4-Data!R215,"")</f>
        <v>0</v>
      </c>
      <c r="S215" s="1">
        <f>IF(Data!S215&gt;0,4-Data!S215,"")</f>
        <v>1</v>
      </c>
      <c r="T215" s="1">
        <f>IF(Data!T215&gt;0,Data!T215-4,"")</f>
        <v>-1</v>
      </c>
      <c r="U215" s="1">
        <f>IF(Data!U215&gt;0,4-Data!U215,"")</f>
        <v>0</v>
      </c>
      <c r="V215" s="1">
        <f>IF(Data!V215&gt;0,Data!V215-4,"")</f>
        <v>-1</v>
      </c>
      <c r="W215" s="1">
        <f>IF(Data!W215&gt;0,4-Data!W215,"")</f>
        <v>1</v>
      </c>
      <c r="X215" s="1">
        <f>IF(Data!X215&gt;0,4-Data!X215,"")</f>
        <v>1</v>
      </c>
      <c r="Y215" s="1">
        <f>IF(Data!Y215&gt;0,4-Data!Y215,"")</f>
        <v>2</v>
      </c>
      <c r="Z215" s="1">
        <f>IF(Data!Z215&gt;0,Data!Z215-4,"")</f>
        <v>-2</v>
      </c>
      <c r="AC215" s="7">
        <f t="shared" si="18"/>
        <v>1</v>
      </c>
      <c r="AD215" s="7">
        <f t="shared" si="19"/>
        <v>0.5</v>
      </c>
      <c r="AE215" s="7">
        <f t="shared" si="20"/>
        <v>0</v>
      </c>
      <c r="AF215" s="7">
        <f t="shared" si="21"/>
        <v>1.25</v>
      </c>
      <c r="AG215" s="7">
        <f t="shared" si="22"/>
        <v>0.5</v>
      </c>
      <c r="AH215" s="7">
        <f t="shared" si="23"/>
        <v>0</v>
      </c>
    </row>
    <row r="216" spans="1:34" x14ac:dyDescent="0.3">
      <c r="A216" s="1">
        <f>IF(Data!A216&gt;0,Data!A216-4,"")</f>
        <v>2</v>
      </c>
      <c r="B216" s="1">
        <f>IF(Data!B216&gt;0,Data!B216-4,"")</f>
        <v>3</v>
      </c>
      <c r="C216" s="1">
        <f>IF(Data!C216&gt;0,4-Data!C216,"")</f>
        <v>2</v>
      </c>
      <c r="D216" s="1">
        <f>IF(Data!D216&gt;0,4-Data!D216,"")</f>
        <v>3</v>
      </c>
      <c r="E216" s="1">
        <f>IF(Data!E216&gt;0,4-Data!E216,"")</f>
        <v>3</v>
      </c>
      <c r="F216" s="1">
        <f>IF(Data!F216&gt;0,Data!F216-4,"")</f>
        <v>2</v>
      </c>
      <c r="G216" s="1">
        <f>IF(Data!G216&gt;0,Data!G216-4,"")</f>
        <v>2</v>
      </c>
      <c r="H216" s="1">
        <f>IF(Data!H216&gt;0,Data!H216-4,"")</f>
        <v>0</v>
      </c>
      <c r="I216" s="1">
        <f>IF(Data!I216&gt;0,4-Data!I216,"")</f>
        <v>3</v>
      </c>
      <c r="J216" s="1">
        <f>IF(Data!J216&gt;0,4-Data!J216,"")</f>
        <v>2</v>
      </c>
      <c r="K216" s="1">
        <f>IF(Data!K216&gt;0,Data!K216-4,"")</f>
        <v>2</v>
      </c>
      <c r="L216" s="1">
        <f>IF(Data!L216&gt;0,4-Data!L216,"")</f>
        <v>2</v>
      </c>
      <c r="M216" s="1">
        <f>IF(Data!M216&gt;0,Data!M216-4,"")</f>
        <v>2</v>
      </c>
      <c r="N216" s="1">
        <f>IF(Data!N216&gt;0,Data!N216-4,"")</f>
        <v>2</v>
      </c>
      <c r="O216" s="1">
        <f>IF(Data!O216&gt;0,Data!O216-4,"")</f>
        <v>2</v>
      </c>
      <c r="P216" s="1">
        <f>IF(Data!P216&gt;0,Data!P216-4,"")</f>
        <v>2</v>
      </c>
      <c r="Q216" s="1">
        <f>IF(Data!Q216&gt;0,4-Data!Q216,"")</f>
        <v>2</v>
      </c>
      <c r="R216" s="1">
        <f>IF(Data!R216&gt;0,4-Data!R216,"")</f>
        <v>1</v>
      </c>
      <c r="S216" s="1">
        <f>IF(Data!S216&gt;0,4-Data!S216,"")</f>
        <v>2</v>
      </c>
      <c r="T216" s="1">
        <f>IF(Data!T216&gt;0,Data!T216-4,"")</f>
        <v>2</v>
      </c>
      <c r="U216" s="1">
        <f>IF(Data!U216&gt;0,4-Data!U216,"")</f>
        <v>2</v>
      </c>
      <c r="V216" s="1">
        <f>IF(Data!V216&gt;0,Data!V216-4,"")</f>
        <v>2</v>
      </c>
      <c r="W216" s="1">
        <f>IF(Data!W216&gt;0,4-Data!W216,"")</f>
        <v>2</v>
      </c>
      <c r="X216" s="1">
        <f>IF(Data!X216&gt;0,4-Data!X216,"")</f>
        <v>3</v>
      </c>
      <c r="Y216" s="1">
        <f>IF(Data!Y216&gt;0,4-Data!Y216,"")</f>
        <v>2</v>
      </c>
      <c r="Z216" s="1">
        <f>IF(Data!Z216&gt;0,Data!Z216-4,"")</f>
        <v>2</v>
      </c>
      <c r="AC216" s="7">
        <f t="shared" si="18"/>
        <v>2.1666666666666665</v>
      </c>
      <c r="AD216" s="7">
        <f t="shared" si="19"/>
        <v>2.5</v>
      </c>
      <c r="AE216" s="7">
        <f t="shared" si="20"/>
        <v>2.25</v>
      </c>
      <c r="AF216" s="7">
        <f t="shared" si="21"/>
        <v>1.5</v>
      </c>
      <c r="AG216" s="7">
        <f t="shared" si="22"/>
        <v>2</v>
      </c>
      <c r="AH216" s="7">
        <f t="shared" si="23"/>
        <v>2</v>
      </c>
    </row>
    <row r="217" spans="1:34" x14ac:dyDescent="0.3">
      <c r="A217" s="1">
        <f>IF(Data!A217&gt;0,Data!A217-4,"")</f>
        <v>2</v>
      </c>
      <c r="B217" s="1">
        <f>IF(Data!B217&gt;0,Data!B217-4,"")</f>
        <v>2</v>
      </c>
      <c r="C217" s="1">
        <f>IF(Data!C217&gt;0,4-Data!C217,"")</f>
        <v>2</v>
      </c>
      <c r="D217" s="1">
        <f>IF(Data!D217&gt;0,4-Data!D217,"")</f>
        <v>2</v>
      </c>
      <c r="E217" s="1">
        <f>IF(Data!E217&gt;0,4-Data!E217,"")</f>
        <v>2</v>
      </c>
      <c r="F217" s="1">
        <f>IF(Data!F217&gt;0,Data!F217-4,"")</f>
        <v>2</v>
      </c>
      <c r="G217" s="1">
        <f>IF(Data!G217&gt;0,Data!G217-4,"")</f>
        <v>2</v>
      </c>
      <c r="H217" s="1">
        <f>IF(Data!H217&gt;0,Data!H217-4,"")</f>
        <v>-2</v>
      </c>
      <c r="I217" s="1">
        <f>IF(Data!I217&gt;0,4-Data!I217,"")</f>
        <v>2</v>
      </c>
      <c r="J217" s="1">
        <f>IF(Data!J217&gt;0,4-Data!J217,"")</f>
        <v>2</v>
      </c>
      <c r="K217" s="1">
        <f>IF(Data!K217&gt;0,Data!K217-4,"")</f>
        <v>2</v>
      </c>
      <c r="L217" s="1">
        <f>IF(Data!L217&gt;0,4-Data!L217,"")</f>
        <v>2</v>
      </c>
      <c r="M217" s="1">
        <f>IF(Data!M217&gt;0,Data!M217-4,"")</f>
        <v>2</v>
      </c>
      <c r="N217" s="1">
        <f>IF(Data!N217&gt;0,Data!N217-4,"")</f>
        <v>2</v>
      </c>
      <c r="O217" s="1">
        <f>IF(Data!O217&gt;0,Data!O217-4,"")</f>
        <v>2</v>
      </c>
      <c r="P217" s="1">
        <f>IF(Data!P217&gt;0,Data!P217-4,"")</f>
        <v>2</v>
      </c>
      <c r="Q217" s="1">
        <f>IF(Data!Q217&gt;0,4-Data!Q217,"")</f>
        <v>2</v>
      </c>
      <c r="R217" s="1">
        <f>IF(Data!R217&gt;0,4-Data!R217,"")</f>
        <v>2</v>
      </c>
      <c r="S217" s="1">
        <f>IF(Data!S217&gt;0,4-Data!S217,"")</f>
        <v>2</v>
      </c>
      <c r="T217" s="1">
        <f>IF(Data!T217&gt;0,Data!T217-4,"")</f>
        <v>2</v>
      </c>
      <c r="U217" s="1">
        <f>IF(Data!U217&gt;0,4-Data!U217,"")</f>
        <v>1</v>
      </c>
      <c r="V217" s="1">
        <f>IF(Data!V217&gt;0,Data!V217-4,"")</f>
        <v>2</v>
      </c>
      <c r="W217" s="1">
        <f>IF(Data!W217&gt;0,4-Data!W217,"")</f>
        <v>2</v>
      </c>
      <c r="X217" s="1">
        <f>IF(Data!X217&gt;0,4-Data!X217,"")</f>
        <v>2</v>
      </c>
      <c r="Y217" s="1">
        <f>IF(Data!Y217&gt;0,4-Data!Y217,"")</f>
        <v>2</v>
      </c>
      <c r="Z217" s="1">
        <f>IF(Data!Z217&gt;0,Data!Z217-4,"")</f>
        <v>0</v>
      </c>
      <c r="AC217" s="7">
        <f t="shared" si="18"/>
        <v>2</v>
      </c>
      <c r="AD217" s="7">
        <f t="shared" si="19"/>
        <v>1.75</v>
      </c>
      <c r="AE217" s="7">
        <f t="shared" si="20"/>
        <v>2</v>
      </c>
      <c r="AF217" s="7">
        <f t="shared" si="21"/>
        <v>1</v>
      </c>
      <c r="AG217" s="7">
        <f t="shared" si="22"/>
        <v>2</v>
      </c>
      <c r="AH217" s="7">
        <f t="shared" si="23"/>
        <v>1.5</v>
      </c>
    </row>
    <row r="218" spans="1:34" x14ac:dyDescent="0.3">
      <c r="A218" s="1">
        <f>IF(Data!A218&gt;0,Data!A218-4,"")</f>
        <v>2</v>
      </c>
      <c r="B218" s="1">
        <f>IF(Data!B218&gt;0,Data!B218-4,"")</f>
        <v>3</v>
      </c>
      <c r="C218" s="1">
        <f>IF(Data!C218&gt;0,4-Data!C218,"")</f>
        <v>2</v>
      </c>
      <c r="D218" s="1">
        <f>IF(Data!D218&gt;0,4-Data!D218,"")</f>
        <v>2</v>
      </c>
      <c r="E218" s="1">
        <f>IF(Data!E218&gt;0,4-Data!E218,"")</f>
        <v>2</v>
      </c>
      <c r="F218" s="1">
        <f>IF(Data!F218&gt;0,Data!F218-4,"")</f>
        <v>2</v>
      </c>
      <c r="G218" s="1">
        <f>IF(Data!G218&gt;0,Data!G218-4,"")</f>
        <v>2</v>
      </c>
      <c r="H218" s="1">
        <f>IF(Data!H218&gt;0,Data!H218-4,"")</f>
        <v>0</v>
      </c>
      <c r="I218" s="1">
        <f>IF(Data!I218&gt;0,4-Data!I218,"")</f>
        <v>2</v>
      </c>
      <c r="J218" s="1">
        <f>IF(Data!J218&gt;0,4-Data!J218,"")</f>
        <v>2</v>
      </c>
      <c r="K218" s="1">
        <f>IF(Data!K218&gt;0,Data!K218-4,"")</f>
        <v>2</v>
      </c>
      <c r="L218" s="1">
        <f>IF(Data!L218&gt;0,4-Data!L218,"")</f>
        <v>3</v>
      </c>
      <c r="M218" s="1">
        <f>IF(Data!M218&gt;0,Data!M218-4,"")</f>
        <v>2</v>
      </c>
      <c r="N218" s="1">
        <f>IF(Data!N218&gt;0,Data!N218-4,"")</f>
        <v>2</v>
      </c>
      <c r="O218" s="1">
        <f>IF(Data!O218&gt;0,Data!O218-4,"")</f>
        <v>2</v>
      </c>
      <c r="P218" s="1">
        <f>IF(Data!P218&gt;0,Data!P218-4,"")</f>
        <v>2</v>
      </c>
      <c r="Q218" s="1">
        <f>IF(Data!Q218&gt;0,4-Data!Q218,"")</f>
        <v>2</v>
      </c>
      <c r="R218" s="1">
        <f>IF(Data!R218&gt;0,4-Data!R218,"")</f>
        <v>2</v>
      </c>
      <c r="S218" s="1">
        <f>IF(Data!S218&gt;0,4-Data!S218,"")</f>
        <v>2</v>
      </c>
      <c r="T218" s="1">
        <f>IF(Data!T218&gt;0,Data!T218-4,"")</f>
        <v>2</v>
      </c>
      <c r="U218" s="1">
        <f>IF(Data!U218&gt;0,4-Data!U218,"")</f>
        <v>2</v>
      </c>
      <c r="V218" s="1">
        <f>IF(Data!V218&gt;0,Data!V218-4,"")</f>
        <v>2</v>
      </c>
      <c r="W218" s="1">
        <f>IF(Data!W218&gt;0,4-Data!W218,"")</f>
        <v>0</v>
      </c>
      <c r="X218" s="1">
        <f>IF(Data!X218&gt;0,4-Data!X218,"")</f>
        <v>2</v>
      </c>
      <c r="Y218" s="1">
        <f>IF(Data!Y218&gt;0,4-Data!Y218,"")</f>
        <v>2</v>
      </c>
      <c r="Z218" s="1">
        <f>IF(Data!Z218&gt;0,Data!Z218-4,"")</f>
        <v>2</v>
      </c>
      <c r="AC218" s="7">
        <f t="shared" si="18"/>
        <v>2.1666666666666665</v>
      </c>
      <c r="AD218" s="7">
        <f t="shared" si="19"/>
        <v>2.25</v>
      </c>
      <c r="AE218" s="7">
        <f t="shared" si="20"/>
        <v>1.5</v>
      </c>
      <c r="AF218" s="7">
        <f t="shared" si="21"/>
        <v>1.5</v>
      </c>
      <c r="AG218" s="7">
        <f t="shared" si="22"/>
        <v>2</v>
      </c>
      <c r="AH218" s="7">
        <f t="shared" si="23"/>
        <v>2</v>
      </c>
    </row>
    <row r="219" spans="1:34" x14ac:dyDescent="0.3">
      <c r="A219" s="1">
        <f>IF(Data!A219&gt;0,Data!A219-4,"")</f>
        <v>1</v>
      </c>
      <c r="B219" s="1">
        <f>IF(Data!B219&gt;0,Data!B219-4,"")</f>
        <v>2</v>
      </c>
      <c r="C219" s="1">
        <f>IF(Data!C219&gt;0,4-Data!C219,"")</f>
        <v>2</v>
      </c>
      <c r="D219" s="1">
        <f>IF(Data!D219&gt;0,4-Data!D219,"")</f>
        <v>2</v>
      </c>
      <c r="E219" s="1">
        <f>IF(Data!E219&gt;0,4-Data!E219,"")</f>
        <v>2</v>
      </c>
      <c r="F219" s="1">
        <f>IF(Data!F219&gt;0,Data!F219-4,"")</f>
        <v>1</v>
      </c>
      <c r="G219" s="1">
        <f>IF(Data!G219&gt;0,Data!G219-4,"")</f>
        <v>2</v>
      </c>
      <c r="H219" s="1">
        <f>IF(Data!H219&gt;0,Data!H219-4,"")</f>
        <v>-1</v>
      </c>
      <c r="I219" s="1">
        <f>IF(Data!I219&gt;0,4-Data!I219,"")</f>
        <v>1</v>
      </c>
      <c r="J219" s="1">
        <f>IF(Data!J219&gt;0,4-Data!J219,"")</f>
        <v>2</v>
      </c>
      <c r="K219" s="1">
        <f>IF(Data!K219&gt;0,Data!K219-4,"")</f>
        <v>0</v>
      </c>
      <c r="L219" s="1">
        <f>IF(Data!L219&gt;0,4-Data!L219,"")</f>
        <v>1</v>
      </c>
      <c r="M219" s="1">
        <f>IF(Data!M219&gt;0,Data!M219-4,"")</f>
        <v>-2</v>
      </c>
      <c r="N219" s="1">
        <f>IF(Data!N219&gt;0,Data!N219-4,"")</f>
        <v>1</v>
      </c>
      <c r="O219" s="1">
        <f>IF(Data!O219&gt;0,Data!O219-4,"")</f>
        <v>3</v>
      </c>
      <c r="P219" s="1">
        <f>IF(Data!P219&gt;0,Data!P219-4,"")</f>
        <v>1</v>
      </c>
      <c r="Q219" s="1">
        <f>IF(Data!Q219&gt;0,4-Data!Q219,"")</f>
        <v>1</v>
      </c>
      <c r="R219" s="1">
        <f>IF(Data!R219&gt;0,4-Data!R219,"")</f>
        <v>2</v>
      </c>
      <c r="S219" s="1">
        <f>IF(Data!S219&gt;0,4-Data!S219,"")</f>
        <v>2</v>
      </c>
      <c r="T219" s="1">
        <f>IF(Data!T219&gt;0,Data!T219-4,"")</f>
        <v>2</v>
      </c>
      <c r="U219" s="1">
        <f>IF(Data!U219&gt;0,4-Data!U219,"")</f>
        <v>2</v>
      </c>
      <c r="V219" s="1">
        <f>IF(Data!V219&gt;0,Data!V219-4,"")</f>
        <v>2</v>
      </c>
      <c r="W219" s="1">
        <f>IF(Data!W219&gt;0,4-Data!W219,"")</f>
        <v>1</v>
      </c>
      <c r="X219" s="1">
        <f>IF(Data!X219&gt;0,4-Data!X219,"")</f>
        <v>1</v>
      </c>
      <c r="Y219" s="1">
        <f>IF(Data!Y219&gt;0,4-Data!Y219,"")</f>
        <v>1</v>
      </c>
      <c r="Z219" s="1">
        <f>IF(Data!Z219&gt;0,Data!Z219-4,"")</f>
        <v>3</v>
      </c>
      <c r="AC219" s="7">
        <f t="shared" si="18"/>
        <v>1</v>
      </c>
      <c r="AD219" s="7">
        <f t="shared" si="19"/>
        <v>1</v>
      </c>
      <c r="AE219" s="7">
        <f t="shared" si="20"/>
        <v>1.5</v>
      </c>
      <c r="AF219" s="7">
        <f t="shared" si="21"/>
        <v>0.5</v>
      </c>
      <c r="AG219" s="7">
        <f t="shared" si="22"/>
        <v>1.75</v>
      </c>
      <c r="AH219" s="7">
        <f t="shared" si="23"/>
        <v>2.5</v>
      </c>
    </row>
    <row r="220" spans="1:34" x14ac:dyDescent="0.3">
      <c r="A220" s="1">
        <f>IF(Data!A220&gt;0,Data!A220-4,"")</f>
        <v>3</v>
      </c>
      <c r="B220" s="1">
        <f>IF(Data!B220&gt;0,Data!B220-4,"")</f>
        <v>2</v>
      </c>
      <c r="C220" s="1">
        <f>IF(Data!C220&gt;0,4-Data!C220,"")</f>
        <v>2</v>
      </c>
      <c r="D220" s="1">
        <f>IF(Data!D220&gt;0,4-Data!D220,"")</f>
        <v>2</v>
      </c>
      <c r="E220" s="1">
        <f>IF(Data!E220&gt;0,4-Data!E220,"")</f>
        <v>2</v>
      </c>
      <c r="F220" s="1">
        <f>IF(Data!F220&gt;0,Data!F220-4,"")</f>
        <v>2</v>
      </c>
      <c r="G220" s="1">
        <f>IF(Data!G220&gt;0,Data!G220-4,"")</f>
        <v>2</v>
      </c>
      <c r="H220" s="1">
        <f>IF(Data!H220&gt;0,Data!H220-4,"")</f>
        <v>-1</v>
      </c>
      <c r="I220" s="1">
        <f>IF(Data!I220&gt;0,4-Data!I220,"")</f>
        <v>2</v>
      </c>
      <c r="J220" s="1">
        <f>IF(Data!J220&gt;0,4-Data!J220,"")</f>
        <v>2</v>
      </c>
      <c r="K220" s="1">
        <f>IF(Data!K220&gt;0,Data!K220-4,"")</f>
        <v>1</v>
      </c>
      <c r="L220" s="1">
        <f>IF(Data!L220&gt;0,4-Data!L220,"")</f>
        <v>2</v>
      </c>
      <c r="M220" s="1">
        <f>IF(Data!M220&gt;0,Data!M220-4,"")</f>
        <v>1</v>
      </c>
      <c r="N220" s="1">
        <f>IF(Data!N220&gt;0,Data!N220-4,"")</f>
        <v>2</v>
      </c>
      <c r="O220" s="1">
        <f>IF(Data!O220&gt;0,Data!O220-4,"")</f>
        <v>2</v>
      </c>
      <c r="P220" s="1">
        <f>IF(Data!P220&gt;0,Data!P220-4,"")</f>
        <v>2</v>
      </c>
      <c r="Q220" s="1">
        <f>IF(Data!Q220&gt;0,4-Data!Q220,"")</f>
        <v>3</v>
      </c>
      <c r="R220" s="1">
        <f>IF(Data!R220&gt;0,4-Data!R220,"")</f>
        <v>1</v>
      </c>
      <c r="S220" s="1">
        <f>IF(Data!S220&gt;0,4-Data!S220,"")</f>
        <v>2</v>
      </c>
      <c r="T220" s="1">
        <f>IF(Data!T220&gt;0,Data!T220-4,"")</f>
        <v>2</v>
      </c>
      <c r="U220" s="1">
        <f>IF(Data!U220&gt;0,4-Data!U220,"")</f>
        <v>2</v>
      </c>
      <c r="V220" s="1">
        <f>IF(Data!V220&gt;0,Data!V220-4,"")</f>
        <v>2</v>
      </c>
      <c r="W220" s="1">
        <f>IF(Data!W220&gt;0,4-Data!W220,"")</f>
        <v>3</v>
      </c>
      <c r="X220" s="1">
        <f>IF(Data!X220&gt;0,4-Data!X220,"")</f>
        <v>1</v>
      </c>
      <c r="Y220" s="1">
        <f>IF(Data!Y220&gt;0,4-Data!Y220,"")</f>
        <v>2</v>
      </c>
      <c r="Z220" s="1">
        <f>IF(Data!Z220&gt;0,Data!Z220-4,"")</f>
        <v>2</v>
      </c>
      <c r="AC220" s="7">
        <f t="shared" si="18"/>
        <v>2</v>
      </c>
      <c r="AD220" s="7">
        <f t="shared" si="19"/>
        <v>1.75</v>
      </c>
      <c r="AE220" s="7">
        <f t="shared" si="20"/>
        <v>2.25</v>
      </c>
      <c r="AF220" s="7">
        <f t="shared" si="21"/>
        <v>1.25</v>
      </c>
      <c r="AG220" s="7">
        <f t="shared" si="22"/>
        <v>1.75</v>
      </c>
      <c r="AH220" s="7">
        <f t="shared" si="23"/>
        <v>2</v>
      </c>
    </row>
    <row r="221" spans="1:34" x14ac:dyDescent="0.3">
      <c r="A221" s="1">
        <f>IF(Data!A221&gt;0,Data!A221-4,"")</f>
        <v>1</v>
      </c>
      <c r="B221" s="1">
        <f>IF(Data!B221&gt;0,Data!B221-4,"")</f>
        <v>3</v>
      </c>
      <c r="C221" s="1">
        <f>IF(Data!C221&gt;0,4-Data!C221,"")</f>
        <v>0</v>
      </c>
      <c r="D221" s="1">
        <f>IF(Data!D221&gt;0,4-Data!D221,"")</f>
        <v>3</v>
      </c>
      <c r="E221" s="1">
        <f>IF(Data!E221&gt;0,4-Data!E221,"")</f>
        <v>2</v>
      </c>
      <c r="F221" s="1">
        <f>IF(Data!F221&gt;0,Data!F221-4,"")</f>
        <v>-1</v>
      </c>
      <c r="G221" s="1">
        <f>IF(Data!G221&gt;0,Data!G221-4,"")</f>
        <v>1</v>
      </c>
      <c r="H221" s="1">
        <f>IF(Data!H221&gt;0,Data!H221-4,"")</f>
        <v>2</v>
      </c>
      <c r="I221" s="1">
        <f>IF(Data!I221&gt;0,4-Data!I221,"")</f>
        <v>3</v>
      </c>
      <c r="J221" s="1">
        <f>IF(Data!J221&gt;0,4-Data!J221,"")</f>
        <v>0</v>
      </c>
      <c r="K221" s="1">
        <f>IF(Data!K221&gt;0,Data!K221-4,"")</f>
        <v>2</v>
      </c>
      <c r="L221" s="1">
        <f>IF(Data!L221&gt;0,4-Data!L221,"")</f>
        <v>3</v>
      </c>
      <c r="M221" s="1">
        <f>IF(Data!M221&gt;0,Data!M221-4,"")</f>
        <v>2</v>
      </c>
      <c r="N221" s="1">
        <f>IF(Data!N221&gt;0,Data!N221-4,"")</f>
        <v>2</v>
      </c>
      <c r="O221" s="1">
        <f>IF(Data!O221&gt;0,Data!O221-4,"")</f>
        <v>-3</v>
      </c>
      <c r="P221" s="1">
        <f>IF(Data!P221&gt;0,Data!P221-4,"")</f>
        <v>2</v>
      </c>
      <c r="Q221" s="1">
        <f>IF(Data!Q221&gt;0,4-Data!Q221,"")</f>
        <v>2</v>
      </c>
      <c r="R221" s="1">
        <f>IF(Data!R221&gt;0,4-Data!R221,"")</f>
        <v>1</v>
      </c>
      <c r="S221" s="1">
        <f>IF(Data!S221&gt;0,4-Data!S221,"")</f>
        <v>3</v>
      </c>
      <c r="T221" s="1">
        <f>IF(Data!T221&gt;0,Data!T221-4,"")</f>
        <v>3</v>
      </c>
      <c r="U221" s="1">
        <f>IF(Data!U221&gt;0,4-Data!U221,"")</f>
        <v>2</v>
      </c>
      <c r="V221" s="1">
        <f>IF(Data!V221&gt;0,Data!V221-4,"")</f>
        <v>3</v>
      </c>
      <c r="W221" s="1">
        <f>IF(Data!W221&gt;0,4-Data!W221,"")</f>
        <v>1</v>
      </c>
      <c r="X221" s="1">
        <f>IF(Data!X221&gt;0,4-Data!X221,"")</f>
        <v>-1</v>
      </c>
      <c r="Y221" s="1">
        <f>IF(Data!Y221&gt;0,4-Data!Y221,"")</f>
        <v>1</v>
      </c>
      <c r="Z221" s="1">
        <f>IF(Data!Z221&gt;0,Data!Z221-4,"")</f>
        <v>0</v>
      </c>
      <c r="AC221" s="7">
        <f t="shared" si="18"/>
        <v>1.3333333333333333</v>
      </c>
      <c r="AD221" s="7">
        <f t="shared" si="19"/>
        <v>2.5</v>
      </c>
      <c r="AE221" s="7">
        <f t="shared" si="20"/>
        <v>2.5</v>
      </c>
      <c r="AF221" s="7">
        <f t="shared" si="21"/>
        <v>2.25</v>
      </c>
      <c r="AG221" s="7">
        <f t="shared" si="22"/>
        <v>0.75</v>
      </c>
      <c r="AH221" s="7">
        <f t="shared" si="23"/>
        <v>-0.75</v>
      </c>
    </row>
    <row r="222" spans="1:34" x14ac:dyDescent="0.3">
      <c r="A222" s="1">
        <f>IF(Data!A222&gt;0,Data!A222-4,"")</f>
        <v>3</v>
      </c>
      <c r="B222" s="1">
        <f>IF(Data!B222&gt;0,Data!B222-4,"")</f>
        <v>3</v>
      </c>
      <c r="C222" s="1">
        <f>IF(Data!C222&gt;0,4-Data!C222,"")</f>
        <v>0</v>
      </c>
      <c r="D222" s="1">
        <f>IF(Data!D222&gt;0,4-Data!D222,"")</f>
        <v>1</v>
      </c>
      <c r="E222" s="1">
        <f>IF(Data!E222&gt;0,4-Data!E222,"")</f>
        <v>3</v>
      </c>
      <c r="F222" s="1">
        <f>IF(Data!F222&gt;0,Data!F222-4,"")</f>
        <v>2</v>
      </c>
      <c r="G222" s="1">
        <f>IF(Data!G222&gt;0,Data!G222-4,"")</f>
        <v>2</v>
      </c>
      <c r="H222" s="1">
        <f>IF(Data!H222&gt;0,Data!H222-4,"")</f>
        <v>2</v>
      </c>
      <c r="I222" s="1">
        <f>IF(Data!I222&gt;0,4-Data!I222,"")</f>
        <v>2</v>
      </c>
      <c r="J222" s="1">
        <f>IF(Data!J222&gt;0,4-Data!J222,"")</f>
        <v>2</v>
      </c>
      <c r="K222" s="1">
        <f>IF(Data!K222&gt;0,Data!K222-4,"")</f>
        <v>3</v>
      </c>
      <c r="L222" s="1">
        <f>IF(Data!L222&gt;0,4-Data!L222,"")</f>
        <v>3</v>
      </c>
      <c r="M222" s="1">
        <f>IF(Data!M222&gt;0,Data!M222-4,"")</f>
        <v>2</v>
      </c>
      <c r="N222" s="1">
        <f>IF(Data!N222&gt;0,Data!N222-4,"")</f>
        <v>3</v>
      </c>
      <c r="O222" s="1">
        <f>IF(Data!O222&gt;0,Data!O222-4,"")</f>
        <v>2</v>
      </c>
      <c r="P222" s="1">
        <f>IF(Data!P222&gt;0,Data!P222-4,"")</f>
        <v>3</v>
      </c>
      <c r="Q222" s="1">
        <f>IF(Data!Q222&gt;0,4-Data!Q222,"")</f>
        <v>3</v>
      </c>
      <c r="R222" s="1">
        <f>IF(Data!R222&gt;0,4-Data!R222,"")</f>
        <v>2</v>
      </c>
      <c r="S222" s="1">
        <f>IF(Data!S222&gt;0,4-Data!S222,"")</f>
        <v>3</v>
      </c>
      <c r="T222" s="1">
        <f>IF(Data!T222&gt;0,Data!T222-4,"")</f>
        <v>3</v>
      </c>
      <c r="U222" s="1">
        <f>IF(Data!U222&gt;0,4-Data!U222,"")</f>
        <v>3</v>
      </c>
      <c r="V222" s="1">
        <f>IF(Data!V222&gt;0,Data!V222-4,"")</f>
        <v>3</v>
      </c>
      <c r="W222" s="1">
        <f>IF(Data!W222&gt;0,4-Data!W222,"")</f>
        <v>2</v>
      </c>
      <c r="X222" s="1">
        <f>IF(Data!X222&gt;0,4-Data!X222,"")</f>
        <v>2</v>
      </c>
      <c r="Y222" s="1">
        <f>IF(Data!Y222&gt;0,4-Data!Y222,"")</f>
        <v>3</v>
      </c>
      <c r="Z222" s="1">
        <f>IF(Data!Z222&gt;0,Data!Z222-4,"")</f>
        <v>1</v>
      </c>
      <c r="AC222" s="7">
        <f t="shared" si="18"/>
        <v>2.8333333333333335</v>
      </c>
      <c r="AD222" s="7">
        <f t="shared" si="19"/>
        <v>2.25</v>
      </c>
      <c r="AE222" s="7">
        <f t="shared" si="20"/>
        <v>2.5</v>
      </c>
      <c r="AF222" s="7">
        <f t="shared" si="21"/>
        <v>2.75</v>
      </c>
      <c r="AG222" s="7">
        <f t="shared" si="22"/>
        <v>2.25</v>
      </c>
      <c r="AH222" s="7">
        <f t="shared" si="23"/>
        <v>1.25</v>
      </c>
    </row>
    <row r="223" spans="1:34" x14ac:dyDescent="0.3">
      <c r="A223" s="1">
        <f>IF(Data!A223&gt;0,Data!A223-4,"")</f>
        <v>3</v>
      </c>
      <c r="B223" s="1">
        <f>IF(Data!B223&gt;0,Data!B223-4,"")</f>
        <v>-3</v>
      </c>
      <c r="C223" s="1">
        <f>IF(Data!C223&gt;0,4-Data!C223,"")</f>
        <v>-1</v>
      </c>
      <c r="D223" s="1">
        <f>IF(Data!D223&gt;0,4-Data!D223,"")</f>
        <v>-1</v>
      </c>
      <c r="E223" s="1">
        <f>IF(Data!E223&gt;0,4-Data!E223,"")</f>
        <v>-2</v>
      </c>
      <c r="F223" s="1">
        <f>IF(Data!F223&gt;0,Data!F223-4,"")</f>
        <v>-2</v>
      </c>
      <c r="G223" s="1">
        <f>IF(Data!G223&gt;0,Data!G223-4,"")</f>
        <v>-2</v>
      </c>
      <c r="H223" s="1">
        <f>IF(Data!H223&gt;0,Data!H223-4,"")</f>
        <v>0</v>
      </c>
      <c r="I223" s="1">
        <f>IF(Data!I223&gt;0,4-Data!I223,"")</f>
        <v>-1</v>
      </c>
      <c r="J223" s="1">
        <f>IF(Data!J223&gt;0,4-Data!J223,"")</f>
        <v>-1</v>
      </c>
      <c r="K223" s="1">
        <f>IF(Data!K223&gt;0,Data!K223-4,"")</f>
        <v>-1</v>
      </c>
      <c r="L223" s="1">
        <f>IF(Data!L223&gt;0,4-Data!L223,"")</f>
        <v>-1</v>
      </c>
      <c r="M223" s="1">
        <f>IF(Data!M223&gt;0,Data!M223-4,"")</f>
        <v>-2</v>
      </c>
      <c r="N223" s="1">
        <f>IF(Data!N223&gt;0,Data!N223-4,"")</f>
        <v>-2</v>
      </c>
      <c r="O223" s="1">
        <f>IF(Data!O223&gt;0,Data!O223-4,"")</f>
        <v>2</v>
      </c>
      <c r="P223" s="1">
        <f>IF(Data!P223&gt;0,Data!P223-4,"")</f>
        <v>-2</v>
      </c>
      <c r="Q223" s="1">
        <f>IF(Data!Q223&gt;0,4-Data!Q223,"")</f>
        <v>-1</v>
      </c>
      <c r="R223" s="1">
        <f>IF(Data!R223&gt;0,4-Data!R223,"")</f>
        <v>0</v>
      </c>
      <c r="S223" s="1">
        <f>IF(Data!S223&gt;0,4-Data!S223,"")</f>
        <v>-2</v>
      </c>
      <c r="T223" s="1">
        <f>IF(Data!T223&gt;0,Data!T223-4,"")</f>
        <v>-2</v>
      </c>
      <c r="U223" s="1">
        <f>IF(Data!U223&gt;0,4-Data!U223,"")</f>
        <v>-1</v>
      </c>
      <c r="V223" s="1">
        <f>IF(Data!V223&gt;0,Data!V223-4,"")</f>
        <v>0</v>
      </c>
      <c r="W223" s="1">
        <f>IF(Data!W223&gt;0,4-Data!W223,"")</f>
        <v>-1</v>
      </c>
      <c r="X223" s="1">
        <f>IF(Data!X223&gt;0,4-Data!X223,"")</f>
        <v>1</v>
      </c>
      <c r="Y223" s="1">
        <f>IF(Data!Y223&gt;0,4-Data!Y223,"")</f>
        <v>0</v>
      </c>
      <c r="Z223" s="1">
        <f>IF(Data!Z223&gt;0,Data!Z223-4,"")</f>
        <v>-2</v>
      </c>
      <c r="AC223" s="7">
        <f t="shared" si="18"/>
        <v>-0.16666666666666666</v>
      </c>
      <c r="AD223" s="7">
        <f t="shared" si="19"/>
        <v>-1.75</v>
      </c>
      <c r="AE223" s="7">
        <f t="shared" si="20"/>
        <v>-1</v>
      </c>
      <c r="AF223" s="7">
        <f t="shared" si="21"/>
        <v>-1</v>
      </c>
      <c r="AG223" s="7">
        <f t="shared" si="22"/>
        <v>-1.5</v>
      </c>
      <c r="AH223" s="7">
        <f t="shared" si="23"/>
        <v>-0.5</v>
      </c>
    </row>
    <row r="224" spans="1:34" x14ac:dyDescent="0.3">
      <c r="A224" s="1">
        <f>IF(Data!A224&gt;0,Data!A224-4,"")</f>
        <v>3</v>
      </c>
      <c r="B224" s="1">
        <f>IF(Data!B224&gt;0,Data!B224-4,"")</f>
        <v>3</v>
      </c>
      <c r="C224" s="1">
        <f>IF(Data!C224&gt;0,4-Data!C224,"")</f>
        <v>3</v>
      </c>
      <c r="D224" s="1">
        <f>IF(Data!D224&gt;0,4-Data!D224,"")</f>
        <v>3</v>
      </c>
      <c r="E224" s="1">
        <f>IF(Data!E224&gt;0,4-Data!E224,"")</f>
        <v>3</v>
      </c>
      <c r="F224" s="1">
        <f>IF(Data!F224&gt;0,Data!F224-4,"")</f>
        <v>3</v>
      </c>
      <c r="G224" s="1">
        <f>IF(Data!G224&gt;0,Data!G224-4,"")</f>
        <v>3</v>
      </c>
      <c r="H224" s="1">
        <f>IF(Data!H224&gt;0,Data!H224-4,"")</f>
        <v>3</v>
      </c>
      <c r="I224" s="1">
        <f>IF(Data!I224&gt;0,4-Data!I224,"")</f>
        <v>3</v>
      </c>
      <c r="J224" s="1">
        <f>IF(Data!J224&gt;0,4-Data!J224,"")</f>
        <v>0</v>
      </c>
      <c r="K224" s="1">
        <f>IF(Data!K224&gt;0,Data!K224-4,"")</f>
        <v>0</v>
      </c>
      <c r="L224" s="1">
        <f>IF(Data!L224&gt;0,4-Data!L224,"")</f>
        <v>3</v>
      </c>
      <c r="M224" s="1">
        <f>IF(Data!M224&gt;0,Data!M224-4,"")</f>
        <v>3</v>
      </c>
      <c r="N224" s="1">
        <f>IF(Data!N224&gt;0,Data!N224-4,"")</f>
        <v>3</v>
      </c>
      <c r="O224" s="1">
        <f>IF(Data!O224&gt;0,Data!O224-4,"")</f>
        <v>-3</v>
      </c>
      <c r="P224" s="1">
        <f>IF(Data!P224&gt;0,Data!P224-4,"")</f>
        <v>3</v>
      </c>
      <c r="Q224" s="1">
        <f>IF(Data!Q224&gt;0,4-Data!Q224,"")</f>
        <v>3</v>
      </c>
      <c r="R224" s="1">
        <f>IF(Data!R224&gt;0,4-Data!R224,"")</f>
        <v>2</v>
      </c>
      <c r="S224" s="1">
        <f>IF(Data!S224&gt;0,4-Data!S224,"")</f>
        <v>2</v>
      </c>
      <c r="T224" s="1">
        <f>IF(Data!T224&gt;0,Data!T224-4,"")</f>
        <v>2</v>
      </c>
      <c r="U224" s="1">
        <f>IF(Data!U224&gt;0,4-Data!U224,"")</f>
        <v>3</v>
      </c>
      <c r="V224" s="1">
        <f>IF(Data!V224&gt;0,Data!V224-4,"")</f>
        <v>3</v>
      </c>
      <c r="W224" s="1">
        <f>IF(Data!W224&gt;0,4-Data!W224,"")</f>
        <v>3</v>
      </c>
      <c r="X224" s="1">
        <f>IF(Data!X224&gt;0,4-Data!X224,"")</f>
        <v>3</v>
      </c>
      <c r="Y224" s="1">
        <f>IF(Data!Y224&gt;0,4-Data!Y224,"")</f>
        <v>3</v>
      </c>
      <c r="Z224" s="1">
        <f>IF(Data!Z224&gt;0,Data!Z224-4,"")</f>
        <v>-3</v>
      </c>
      <c r="AC224" s="7">
        <f t="shared" si="18"/>
        <v>3</v>
      </c>
      <c r="AD224" s="7">
        <f t="shared" si="19"/>
        <v>3</v>
      </c>
      <c r="AE224" s="7">
        <f t="shared" si="20"/>
        <v>2.75</v>
      </c>
      <c r="AF224" s="7">
        <f t="shared" si="21"/>
        <v>2</v>
      </c>
      <c r="AG224" s="7">
        <f t="shared" si="22"/>
        <v>2.75</v>
      </c>
      <c r="AH224" s="7">
        <f t="shared" si="23"/>
        <v>-0.75</v>
      </c>
    </row>
    <row r="225" spans="1:34" x14ac:dyDescent="0.3">
      <c r="A225" s="1">
        <f>IF(Data!A225&gt;0,Data!A225-4,"")</f>
        <v>1</v>
      </c>
      <c r="B225" s="1">
        <f>IF(Data!B225&gt;0,Data!B225-4,"")</f>
        <v>1</v>
      </c>
      <c r="C225" s="1">
        <f>IF(Data!C225&gt;0,4-Data!C225,"")</f>
        <v>1</v>
      </c>
      <c r="D225" s="1">
        <f>IF(Data!D225&gt;0,4-Data!D225,"")</f>
        <v>2</v>
      </c>
      <c r="E225" s="1">
        <f>IF(Data!E225&gt;0,4-Data!E225,"")</f>
        <v>3</v>
      </c>
      <c r="F225" s="1">
        <f>IF(Data!F225&gt;0,Data!F225-4,"")</f>
        <v>1</v>
      </c>
      <c r="G225" s="1">
        <f>IF(Data!G225&gt;0,Data!G225-4,"")</f>
        <v>1</v>
      </c>
      <c r="H225" s="1">
        <f>IF(Data!H225&gt;0,Data!H225-4,"")</f>
        <v>2</v>
      </c>
      <c r="I225" s="1">
        <f>IF(Data!I225&gt;0,4-Data!I225,"")</f>
        <v>1</v>
      </c>
      <c r="J225" s="1">
        <f>IF(Data!J225&gt;0,4-Data!J225,"")</f>
        <v>0</v>
      </c>
      <c r="K225" s="1">
        <f>IF(Data!K225&gt;0,Data!K225-4,"")</f>
        <v>2</v>
      </c>
      <c r="L225" s="1">
        <f>IF(Data!L225&gt;0,4-Data!L225,"")</f>
        <v>2</v>
      </c>
      <c r="M225" s="1">
        <f>IF(Data!M225&gt;0,Data!M225-4,"")</f>
        <v>1</v>
      </c>
      <c r="N225" s="1">
        <f>IF(Data!N225&gt;0,Data!N225-4,"")</f>
        <v>2</v>
      </c>
      <c r="O225" s="1">
        <f>IF(Data!O225&gt;0,Data!O225-4,"")</f>
        <v>2</v>
      </c>
      <c r="P225" s="1">
        <f>IF(Data!P225&gt;0,Data!P225-4,"")</f>
        <v>2</v>
      </c>
      <c r="Q225" s="1">
        <f>IF(Data!Q225&gt;0,4-Data!Q225,"")</f>
        <v>2</v>
      </c>
      <c r="R225" s="1">
        <f>IF(Data!R225&gt;0,4-Data!R225,"")</f>
        <v>1</v>
      </c>
      <c r="S225" s="1">
        <f>IF(Data!S225&gt;0,4-Data!S225,"")</f>
        <v>1</v>
      </c>
      <c r="T225" s="1">
        <f>IF(Data!T225&gt;0,Data!T225-4,"")</f>
        <v>1</v>
      </c>
      <c r="U225" s="1">
        <f>IF(Data!U225&gt;0,4-Data!U225,"")</f>
        <v>1</v>
      </c>
      <c r="V225" s="1">
        <f>IF(Data!V225&gt;0,Data!V225-4,"")</f>
        <v>2</v>
      </c>
      <c r="W225" s="1">
        <f>IF(Data!W225&gt;0,4-Data!W225,"")</f>
        <v>2</v>
      </c>
      <c r="X225" s="1">
        <f>IF(Data!X225&gt;0,4-Data!X225,"")</f>
        <v>2</v>
      </c>
      <c r="Y225" s="1">
        <f>IF(Data!Y225&gt;0,4-Data!Y225,"")</f>
        <v>2</v>
      </c>
      <c r="Z225" s="1">
        <f>IF(Data!Z225&gt;0,Data!Z225-4,"")</f>
        <v>2</v>
      </c>
      <c r="AC225" s="7">
        <f t="shared" si="18"/>
        <v>1.8333333333333333</v>
      </c>
      <c r="AD225" s="7">
        <f t="shared" si="19"/>
        <v>1.25</v>
      </c>
      <c r="AE225" s="7">
        <f t="shared" si="20"/>
        <v>1.5</v>
      </c>
      <c r="AF225" s="7">
        <f t="shared" si="21"/>
        <v>1.75</v>
      </c>
      <c r="AG225" s="7">
        <f t="shared" si="22"/>
        <v>1.5</v>
      </c>
      <c r="AH225" s="7">
        <f t="shared" si="23"/>
        <v>1.25</v>
      </c>
    </row>
    <row r="226" spans="1:34" x14ac:dyDescent="0.3">
      <c r="A226" s="1">
        <f>IF(Data!A226&gt;0,Data!A226-4,"")</f>
        <v>2</v>
      </c>
      <c r="B226" s="1">
        <f>IF(Data!B226&gt;0,Data!B226-4,"")</f>
        <v>3</v>
      </c>
      <c r="C226" s="1">
        <f>IF(Data!C226&gt;0,4-Data!C226,"")</f>
        <v>0</v>
      </c>
      <c r="D226" s="1">
        <f>IF(Data!D226&gt;0,4-Data!D226,"")</f>
        <v>2</v>
      </c>
      <c r="E226" s="1">
        <f>IF(Data!E226&gt;0,4-Data!E226,"")</f>
        <v>2</v>
      </c>
      <c r="F226" s="1">
        <f>IF(Data!F226&gt;0,Data!F226-4,"")</f>
        <v>0</v>
      </c>
      <c r="G226" s="1">
        <f>IF(Data!G226&gt;0,Data!G226-4,"")</f>
        <v>2</v>
      </c>
      <c r="H226" s="1">
        <f>IF(Data!H226&gt;0,Data!H226-4,"")</f>
        <v>2</v>
      </c>
      <c r="I226" s="1">
        <f>IF(Data!I226&gt;0,4-Data!I226,"")</f>
        <v>3</v>
      </c>
      <c r="J226" s="1">
        <f>IF(Data!J226&gt;0,4-Data!J226,"")</f>
        <v>-2</v>
      </c>
      <c r="K226" s="1">
        <f>IF(Data!K226&gt;0,Data!K226-4,"")</f>
        <v>0</v>
      </c>
      <c r="L226" s="1">
        <f>IF(Data!L226&gt;0,4-Data!L226,"")</f>
        <v>1</v>
      </c>
      <c r="M226" s="1">
        <f>IF(Data!M226&gt;0,Data!M226-4,"")</f>
        <v>2</v>
      </c>
      <c r="N226" s="1">
        <f>IF(Data!N226&gt;0,Data!N226-4,"")</f>
        <v>2</v>
      </c>
      <c r="O226" s="1">
        <f>IF(Data!O226&gt;0,Data!O226-4,"")</f>
        <v>2</v>
      </c>
      <c r="P226" s="1">
        <f>IF(Data!P226&gt;0,Data!P226-4,"")</f>
        <v>0</v>
      </c>
      <c r="Q226" s="1">
        <f>IF(Data!Q226&gt;0,4-Data!Q226,"")</f>
        <v>1</v>
      </c>
      <c r="R226" s="1">
        <f>IF(Data!R226&gt;0,4-Data!R226,"")</f>
        <v>0</v>
      </c>
      <c r="S226" s="1">
        <f>IF(Data!S226&gt;0,4-Data!S226,"")</f>
        <v>3</v>
      </c>
      <c r="T226" s="1">
        <f>IF(Data!T226&gt;0,Data!T226-4,"")</f>
        <v>3</v>
      </c>
      <c r="U226" s="1">
        <f>IF(Data!U226&gt;0,4-Data!U226,"")</f>
        <v>2</v>
      </c>
      <c r="V226" s="1">
        <f>IF(Data!V226&gt;0,Data!V226-4,"")</f>
        <v>2</v>
      </c>
      <c r="W226" s="1">
        <f>IF(Data!W226&gt;0,4-Data!W226,"")</f>
        <v>2</v>
      </c>
      <c r="X226" s="1">
        <f>IF(Data!X226&gt;0,4-Data!X226,"")</f>
        <v>2</v>
      </c>
      <c r="Y226" s="1">
        <f>IF(Data!Y226&gt;0,4-Data!Y226,"")</f>
        <v>0</v>
      </c>
      <c r="Z226" s="1">
        <f>IF(Data!Z226&gt;0,Data!Z226-4,"")</f>
        <v>0</v>
      </c>
      <c r="AC226" s="7">
        <f t="shared" si="18"/>
        <v>1.1666666666666667</v>
      </c>
      <c r="AD226" s="7">
        <f t="shared" si="19"/>
        <v>2.25</v>
      </c>
      <c r="AE226" s="7">
        <f t="shared" si="20"/>
        <v>2.5</v>
      </c>
      <c r="AF226" s="7">
        <f t="shared" si="21"/>
        <v>1.5</v>
      </c>
      <c r="AG226" s="7">
        <f t="shared" si="22"/>
        <v>1</v>
      </c>
      <c r="AH226" s="7">
        <f t="shared" si="23"/>
        <v>0</v>
      </c>
    </row>
    <row r="227" spans="1:34" x14ac:dyDescent="0.3">
      <c r="A227" s="1">
        <f>IF(Data!A227&gt;0,Data!A227-4,"")</f>
        <v>-1</v>
      </c>
      <c r="B227" s="1">
        <f>IF(Data!B227&gt;0,Data!B227-4,"")</f>
        <v>-2</v>
      </c>
      <c r="C227" s="1">
        <f>IF(Data!C227&gt;0,4-Data!C227,"")</f>
        <v>-2</v>
      </c>
      <c r="D227" s="1">
        <f>IF(Data!D227&gt;0,4-Data!D227,"")</f>
        <v>1</v>
      </c>
      <c r="E227" s="1">
        <f>IF(Data!E227&gt;0,4-Data!E227,"")</f>
        <v>-2</v>
      </c>
      <c r="F227" s="1">
        <f>IF(Data!F227&gt;0,Data!F227-4,"")</f>
        <v>-3</v>
      </c>
      <c r="G227" s="1">
        <f>IF(Data!G227&gt;0,Data!G227-4,"")</f>
        <v>-3</v>
      </c>
      <c r="H227" s="1">
        <f>IF(Data!H227&gt;0,Data!H227-4,"")</f>
        <v>-2</v>
      </c>
      <c r="I227" s="1">
        <f>IF(Data!I227&gt;0,4-Data!I227,"")</f>
        <v>2</v>
      </c>
      <c r="J227" s="1">
        <f>IF(Data!J227&gt;0,4-Data!J227,"")</f>
        <v>-1</v>
      </c>
      <c r="K227" s="1">
        <f>IF(Data!K227&gt;0,Data!K227-4,"")</f>
        <v>0</v>
      </c>
      <c r="L227" s="1">
        <f>IF(Data!L227&gt;0,4-Data!L227,"")</f>
        <v>0</v>
      </c>
      <c r="M227" s="1">
        <f>IF(Data!M227&gt;0,Data!M227-4,"")</f>
        <v>0</v>
      </c>
      <c r="N227" s="1">
        <f>IF(Data!N227&gt;0,Data!N227-4,"")</f>
        <v>-3</v>
      </c>
      <c r="O227" s="1">
        <f>IF(Data!O227&gt;0,Data!O227-4,"")</f>
        <v>-2</v>
      </c>
      <c r="P227" s="1">
        <f>IF(Data!P227&gt;0,Data!P227-4,"")</f>
        <v>-2</v>
      </c>
      <c r="Q227" s="1">
        <f>IF(Data!Q227&gt;0,4-Data!Q227,"")</f>
        <v>3</v>
      </c>
      <c r="R227" s="1">
        <f>IF(Data!R227&gt;0,4-Data!R227,"")</f>
        <v>-2</v>
      </c>
      <c r="S227" s="1">
        <f>IF(Data!S227&gt;0,4-Data!S227,"")</f>
        <v>-2</v>
      </c>
      <c r="T227" s="1">
        <f>IF(Data!T227&gt;0,Data!T227-4,"")</f>
        <v>-1</v>
      </c>
      <c r="U227" s="1">
        <f>IF(Data!U227&gt;0,4-Data!U227,"")</f>
        <v>-2</v>
      </c>
      <c r="V227" s="1">
        <f>IF(Data!V227&gt;0,Data!V227-4,"")</f>
        <v>-2</v>
      </c>
      <c r="W227" s="1">
        <f>IF(Data!W227&gt;0,4-Data!W227,"")</f>
        <v>-2</v>
      </c>
      <c r="X227" s="1">
        <f>IF(Data!X227&gt;0,4-Data!X227,"")</f>
        <v>-2</v>
      </c>
      <c r="Y227" s="1">
        <f>IF(Data!Y227&gt;0,4-Data!Y227,"")</f>
        <v>-2</v>
      </c>
      <c r="Z227" s="1">
        <f>IF(Data!Z227&gt;0,Data!Z227-4,"")</f>
        <v>0</v>
      </c>
      <c r="AC227" s="7">
        <f t="shared" si="18"/>
        <v>-1.6666666666666667</v>
      </c>
      <c r="AD227" s="7">
        <f t="shared" si="19"/>
        <v>-0.75</v>
      </c>
      <c r="AE227" s="7">
        <f t="shared" si="20"/>
        <v>-0.75</v>
      </c>
      <c r="AF227" s="7">
        <f t="shared" si="21"/>
        <v>-0.25</v>
      </c>
      <c r="AG227" s="7">
        <f t="shared" si="22"/>
        <v>-2.5</v>
      </c>
      <c r="AH227" s="7">
        <f t="shared" si="23"/>
        <v>-1.25</v>
      </c>
    </row>
    <row r="228" spans="1:34" x14ac:dyDescent="0.3">
      <c r="A228" s="1">
        <f>IF(Data!A228&gt;0,Data!A228-4,"")</f>
        <v>3</v>
      </c>
      <c r="B228" s="1">
        <f>IF(Data!B228&gt;0,Data!B228-4,"")</f>
        <v>3</v>
      </c>
      <c r="C228" s="1">
        <f>IF(Data!C228&gt;0,4-Data!C228,"")</f>
        <v>3</v>
      </c>
      <c r="D228" s="1">
        <f>IF(Data!D228&gt;0,4-Data!D228,"")</f>
        <v>3</v>
      </c>
      <c r="E228" s="1">
        <f>IF(Data!E228&gt;0,4-Data!E228,"")</f>
        <v>3</v>
      </c>
      <c r="F228" s="1">
        <f>IF(Data!F228&gt;0,Data!F228-4,"")</f>
        <v>3</v>
      </c>
      <c r="G228" s="1">
        <f>IF(Data!G228&gt;0,Data!G228-4,"")</f>
        <v>3</v>
      </c>
      <c r="H228" s="1">
        <f>IF(Data!H228&gt;0,Data!H228-4,"")</f>
        <v>0</v>
      </c>
      <c r="I228" s="1">
        <f>IF(Data!I228&gt;0,4-Data!I228,"")</f>
        <v>2</v>
      </c>
      <c r="J228" s="1">
        <f>IF(Data!J228&gt;0,4-Data!J228,"")</f>
        <v>2</v>
      </c>
      <c r="K228" s="1">
        <f>IF(Data!K228&gt;0,Data!K228-4,"")</f>
        <v>-3</v>
      </c>
      <c r="L228" s="1">
        <f>IF(Data!L228&gt;0,4-Data!L228,"")</f>
        <v>3</v>
      </c>
      <c r="M228" s="1">
        <f>IF(Data!M228&gt;0,Data!M228-4,"")</f>
        <v>3</v>
      </c>
      <c r="N228" s="1">
        <f>IF(Data!N228&gt;0,Data!N228-4,"")</f>
        <v>3</v>
      </c>
      <c r="O228" s="1">
        <f>IF(Data!O228&gt;0,Data!O228-4,"")</f>
        <v>3</v>
      </c>
      <c r="P228" s="1">
        <f>IF(Data!P228&gt;0,Data!P228-4,"")</f>
        <v>3</v>
      </c>
      <c r="Q228" s="1">
        <f>IF(Data!Q228&gt;0,4-Data!Q228,"")</f>
        <v>3</v>
      </c>
      <c r="R228" s="1">
        <f>IF(Data!R228&gt;0,4-Data!R228,"")</f>
        <v>3</v>
      </c>
      <c r="S228" s="1">
        <f>IF(Data!S228&gt;0,4-Data!S228,"")</f>
        <v>3</v>
      </c>
      <c r="T228" s="1">
        <f>IF(Data!T228&gt;0,Data!T228-4,"")</f>
        <v>3</v>
      </c>
      <c r="U228" s="1">
        <f>IF(Data!U228&gt;0,4-Data!U228,"")</f>
        <v>3</v>
      </c>
      <c r="V228" s="1">
        <f>IF(Data!V228&gt;0,Data!V228-4,"")</f>
        <v>2</v>
      </c>
      <c r="W228" s="1">
        <f>IF(Data!W228&gt;0,4-Data!W228,"")</f>
        <v>2</v>
      </c>
      <c r="X228" s="1">
        <f>IF(Data!X228&gt;0,4-Data!X228,"")</f>
        <v>3</v>
      </c>
      <c r="Y228" s="1">
        <f>IF(Data!Y228&gt;0,4-Data!Y228,"")</f>
        <v>3</v>
      </c>
      <c r="Z228" s="1">
        <f>IF(Data!Z228&gt;0,Data!Z228-4,"")</f>
        <v>-3</v>
      </c>
      <c r="AC228" s="7">
        <f t="shared" si="18"/>
        <v>3</v>
      </c>
      <c r="AD228" s="7">
        <f t="shared" si="19"/>
        <v>3</v>
      </c>
      <c r="AE228" s="7">
        <f t="shared" si="20"/>
        <v>2.25</v>
      </c>
      <c r="AF228" s="7">
        <f t="shared" si="21"/>
        <v>0.75</v>
      </c>
      <c r="AG228" s="7">
        <f t="shared" si="22"/>
        <v>3</v>
      </c>
      <c r="AH228" s="7">
        <f t="shared" si="23"/>
        <v>1.25</v>
      </c>
    </row>
    <row r="229" spans="1:34" x14ac:dyDescent="0.3">
      <c r="A229" s="1">
        <f>IF(Data!A229&gt;0,Data!A229-4,"")</f>
        <v>2</v>
      </c>
      <c r="B229" s="1">
        <f>IF(Data!B229&gt;0,Data!B229-4,"")</f>
        <v>3</v>
      </c>
      <c r="C229" s="1">
        <f>IF(Data!C229&gt;0,4-Data!C229,"")</f>
        <v>1</v>
      </c>
      <c r="D229" s="1">
        <f>IF(Data!D229&gt;0,4-Data!D229,"")</f>
        <v>3</v>
      </c>
      <c r="E229" s="1">
        <f>IF(Data!E229&gt;0,4-Data!E229,"")</f>
        <v>3</v>
      </c>
      <c r="F229" s="1">
        <f>IF(Data!F229&gt;0,Data!F229-4,"")</f>
        <v>2</v>
      </c>
      <c r="G229" s="1">
        <f>IF(Data!G229&gt;0,Data!G229-4,"")</f>
        <v>2</v>
      </c>
      <c r="H229" s="1">
        <f>IF(Data!H229&gt;0,Data!H229-4,"")</f>
        <v>0</v>
      </c>
      <c r="I229" s="1">
        <f>IF(Data!I229&gt;0,4-Data!I229,"")</f>
        <v>1</v>
      </c>
      <c r="J229" s="1">
        <f>IF(Data!J229&gt;0,4-Data!J229,"")</f>
        <v>1</v>
      </c>
      <c r="K229" s="1">
        <f>IF(Data!K229&gt;0,Data!K229-4,"")</f>
        <v>1</v>
      </c>
      <c r="L229" s="1">
        <f>IF(Data!L229&gt;0,4-Data!L229,"")</f>
        <v>2</v>
      </c>
      <c r="M229" s="1">
        <f>IF(Data!M229&gt;0,Data!M229-4,"")</f>
        <v>3</v>
      </c>
      <c r="N229" s="1">
        <f>IF(Data!N229&gt;0,Data!N229-4,"")</f>
        <v>1</v>
      </c>
      <c r="O229" s="1">
        <f>IF(Data!O229&gt;0,Data!O229-4,"")</f>
        <v>1</v>
      </c>
      <c r="P229" s="1">
        <f>IF(Data!P229&gt;0,Data!P229-4,"")</f>
        <v>2</v>
      </c>
      <c r="Q229" s="1">
        <f>IF(Data!Q229&gt;0,4-Data!Q229,"")</f>
        <v>2</v>
      </c>
      <c r="R229" s="1">
        <f>IF(Data!R229&gt;0,4-Data!R229,"")</f>
        <v>1</v>
      </c>
      <c r="S229" s="1">
        <f>IF(Data!S229&gt;0,4-Data!S229,"")</f>
        <v>1</v>
      </c>
      <c r="T229" s="1">
        <f>IF(Data!T229&gt;0,Data!T229-4,"")</f>
        <v>1</v>
      </c>
      <c r="U229" s="1">
        <f>IF(Data!U229&gt;0,4-Data!U229,"")</f>
        <v>1</v>
      </c>
      <c r="V229" s="1">
        <f>IF(Data!V229&gt;0,Data!V229-4,"")</f>
        <v>1</v>
      </c>
      <c r="W229" s="1">
        <f>IF(Data!W229&gt;0,4-Data!W229,"")</f>
        <v>1</v>
      </c>
      <c r="X229" s="1">
        <f>IF(Data!X229&gt;0,4-Data!X229,"")</f>
        <v>1</v>
      </c>
      <c r="Y229" s="1">
        <f>IF(Data!Y229&gt;0,4-Data!Y229,"")</f>
        <v>1</v>
      </c>
      <c r="Z229" s="1">
        <f>IF(Data!Z229&gt;0,Data!Z229-4,"")</f>
        <v>1</v>
      </c>
      <c r="AC229" s="7">
        <f t="shared" si="18"/>
        <v>1.5</v>
      </c>
      <c r="AD229" s="7">
        <f t="shared" si="19"/>
        <v>2.5</v>
      </c>
      <c r="AE229" s="7">
        <f t="shared" si="20"/>
        <v>1</v>
      </c>
      <c r="AF229" s="7">
        <f t="shared" si="21"/>
        <v>1</v>
      </c>
      <c r="AG229" s="7">
        <f t="shared" si="22"/>
        <v>2</v>
      </c>
      <c r="AH229" s="7">
        <f t="shared" si="23"/>
        <v>1</v>
      </c>
    </row>
    <row r="230" spans="1:34" x14ac:dyDescent="0.3">
      <c r="A230" s="1">
        <f>IF(Data!A230&gt;0,Data!A230-4,"")</f>
        <v>3</v>
      </c>
      <c r="B230" s="1">
        <f>IF(Data!B230&gt;0,Data!B230-4,"")</f>
        <v>3</v>
      </c>
      <c r="C230" s="1">
        <f>IF(Data!C230&gt;0,4-Data!C230,"")</f>
        <v>3</v>
      </c>
      <c r="D230" s="1">
        <f>IF(Data!D230&gt;0,4-Data!D230,"")</f>
        <v>3</v>
      </c>
      <c r="E230" s="1">
        <f>IF(Data!E230&gt;0,4-Data!E230,"")</f>
        <v>3</v>
      </c>
      <c r="F230" s="1">
        <f>IF(Data!F230&gt;0,Data!F230-4,"")</f>
        <v>0</v>
      </c>
      <c r="G230" s="1">
        <f>IF(Data!G230&gt;0,Data!G230-4,"")</f>
        <v>3</v>
      </c>
      <c r="H230" s="1">
        <f>IF(Data!H230&gt;0,Data!H230-4,"")</f>
        <v>0</v>
      </c>
      <c r="I230" s="1">
        <f>IF(Data!I230&gt;0,4-Data!I230,"")</f>
        <v>0</v>
      </c>
      <c r="J230" s="1">
        <f>IF(Data!J230&gt;0,4-Data!J230,"")</f>
        <v>2</v>
      </c>
      <c r="K230" s="1">
        <f>IF(Data!K230&gt;0,Data!K230-4,"")</f>
        <v>2</v>
      </c>
      <c r="L230" s="1">
        <f>IF(Data!L230&gt;0,4-Data!L230,"")</f>
        <v>3</v>
      </c>
      <c r="M230" s="1">
        <f>IF(Data!M230&gt;0,Data!M230-4,"")</f>
        <v>3</v>
      </c>
      <c r="N230" s="1">
        <f>IF(Data!N230&gt;0,Data!N230-4,"")</f>
        <v>3</v>
      </c>
      <c r="O230" s="1">
        <f>IF(Data!O230&gt;0,Data!O230-4,"")</f>
        <v>2</v>
      </c>
      <c r="P230" s="1">
        <f>IF(Data!P230&gt;0,Data!P230-4,"")</f>
        <v>3</v>
      </c>
      <c r="Q230" s="1">
        <f>IF(Data!Q230&gt;0,4-Data!Q230,"")</f>
        <v>3</v>
      </c>
      <c r="R230" s="1">
        <f>IF(Data!R230&gt;0,4-Data!R230,"")</f>
        <v>0</v>
      </c>
      <c r="S230" s="1">
        <f>IF(Data!S230&gt;0,4-Data!S230,"")</f>
        <v>3</v>
      </c>
      <c r="T230" s="1">
        <f>IF(Data!T230&gt;0,Data!T230-4,"")</f>
        <v>2</v>
      </c>
      <c r="U230" s="1">
        <f>IF(Data!U230&gt;0,4-Data!U230,"")</f>
        <v>3</v>
      </c>
      <c r="V230" s="1">
        <f>IF(Data!V230&gt;0,Data!V230-4,"")</f>
        <v>3</v>
      </c>
      <c r="W230" s="1">
        <f>IF(Data!W230&gt;0,4-Data!W230,"")</f>
        <v>3</v>
      </c>
      <c r="X230" s="1">
        <f>IF(Data!X230&gt;0,4-Data!X230,"")</f>
        <v>3</v>
      </c>
      <c r="Y230" s="1">
        <f>IF(Data!Y230&gt;0,4-Data!Y230,"")</f>
        <v>3</v>
      </c>
      <c r="Z230" s="1">
        <f>IF(Data!Z230&gt;0,Data!Z230-4,"")</f>
        <v>3</v>
      </c>
      <c r="AC230" s="7">
        <f t="shared" si="18"/>
        <v>3</v>
      </c>
      <c r="AD230" s="7">
        <f t="shared" si="19"/>
        <v>3</v>
      </c>
      <c r="AE230" s="7">
        <f t="shared" si="20"/>
        <v>2</v>
      </c>
      <c r="AF230" s="7">
        <f t="shared" si="21"/>
        <v>2</v>
      </c>
      <c r="AG230" s="7">
        <f t="shared" si="22"/>
        <v>1.5</v>
      </c>
      <c r="AH230" s="7">
        <f t="shared" si="23"/>
        <v>2.5</v>
      </c>
    </row>
    <row r="231" spans="1:34" x14ac:dyDescent="0.3">
      <c r="A231" s="1">
        <f>IF(Data!A231&gt;0,Data!A231-4,"")</f>
        <v>3</v>
      </c>
      <c r="B231" s="1">
        <f>IF(Data!B231&gt;0,Data!B231-4,"")</f>
        <v>3</v>
      </c>
      <c r="C231" s="1">
        <f>IF(Data!C231&gt;0,4-Data!C231,"")</f>
        <v>3</v>
      </c>
      <c r="D231" s="1">
        <f>IF(Data!D231&gt;0,4-Data!D231,"")</f>
        <v>3</v>
      </c>
      <c r="E231" s="1">
        <f>IF(Data!E231&gt;0,4-Data!E231,"")</f>
        <v>3</v>
      </c>
      <c r="F231" s="1">
        <f>IF(Data!F231&gt;0,Data!F231-4,"")</f>
        <v>1</v>
      </c>
      <c r="G231" s="1">
        <f>IF(Data!G231&gt;0,Data!G231-4,"")</f>
        <v>3</v>
      </c>
      <c r="H231" s="1">
        <f>IF(Data!H231&gt;0,Data!H231-4,"")</f>
        <v>3</v>
      </c>
      <c r="I231" s="1">
        <f>IF(Data!I231&gt;0,4-Data!I231,"")</f>
        <v>3</v>
      </c>
      <c r="J231" s="1">
        <f>IF(Data!J231&gt;0,4-Data!J231,"")</f>
        <v>3</v>
      </c>
      <c r="K231" s="1">
        <f>IF(Data!K231&gt;0,Data!K231-4,"")</f>
        <v>3</v>
      </c>
      <c r="L231" s="1">
        <f>IF(Data!L231&gt;0,4-Data!L231,"")</f>
        <v>3</v>
      </c>
      <c r="M231" s="1">
        <f>IF(Data!M231&gt;0,Data!M231-4,"")</f>
        <v>3</v>
      </c>
      <c r="N231" s="1">
        <f>IF(Data!N231&gt;0,Data!N231-4,"")</f>
        <v>3</v>
      </c>
      <c r="O231" s="1">
        <f>IF(Data!O231&gt;0,Data!O231-4,"")</f>
        <v>3</v>
      </c>
      <c r="P231" s="1">
        <f>IF(Data!P231&gt;0,Data!P231-4,"")</f>
        <v>3</v>
      </c>
      <c r="Q231" s="1">
        <f>IF(Data!Q231&gt;0,4-Data!Q231,"")</f>
        <v>3</v>
      </c>
      <c r="R231" s="1">
        <f>IF(Data!R231&gt;0,4-Data!R231,"")</f>
        <v>1</v>
      </c>
      <c r="S231" s="1">
        <f>IF(Data!S231&gt;0,4-Data!S231,"")</f>
        <v>3</v>
      </c>
      <c r="T231" s="1">
        <f>IF(Data!T231&gt;0,Data!T231-4,"")</f>
        <v>3</v>
      </c>
      <c r="U231" s="1">
        <f>IF(Data!U231&gt;0,4-Data!U231,"")</f>
        <v>3</v>
      </c>
      <c r="V231" s="1">
        <f>IF(Data!V231&gt;0,Data!V231-4,"")</f>
        <v>3</v>
      </c>
      <c r="W231" s="1">
        <f>IF(Data!W231&gt;0,4-Data!W231,"")</f>
        <v>3</v>
      </c>
      <c r="X231" s="1">
        <f>IF(Data!X231&gt;0,4-Data!X231,"")</f>
        <v>2</v>
      </c>
      <c r="Y231" s="1">
        <f>IF(Data!Y231&gt;0,4-Data!Y231,"")</f>
        <v>3</v>
      </c>
      <c r="Z231" s="1">
        <f>IF(Data!Z231&gt;0,Data!Z231-4,"")</f>
        <v>2</v>
      </c>
      <c r="AC231" s="7">
        <f t="shared" si="18"/>
        <v>2.8333333333333335</v>
      </c>
      <c r="AD231" s="7">
        <f t="shared" si="19"/>
        <v>3</v>
      </c>
      <c r="AE231" s="7">
        <f t="shared" si="20"/>
        <v>3</v>
      </c>
      <c r="AF231" s="7">
        <f t="shared" si="21"/>
        <v>3</v>
      </c>
      <c r="AG231" s="7">
        <f t="shared" si="22"/>
        <v>2</v>
      </c>
      <c r="AH231" s="7">
        <f t="shared" si="23"/>
        <v>2.75</v>
      </c>
    </row>
    <row r="232" spans="1:34" x14ac:dyDescent="0.3">
      <c r="A232" s="1">
        <f>IF(Data!A232&gt;0,Data!A232-4,"")</f>
        <v>1</v>
      </c>
      <c r="B232" s="1">
        <f>IF(Data!B232&gt;0,Data!B232-4,"")</f>
        <v>0</v>
      </c>
      <c r="C232" s="1">
        <f>IF(Data!C232&gt;0,4-Data!C232,"")</f>
        <v>-1</v>
      </c>
      <c r="D232" s="1">
        <f>IF(Data!D232&gt;0,4-Data!D232,"")</f>
        <v>-1</v>
      </c>
      <c r="E232" s="1">
        <f>IF(Data!E232&gt;0,4-Data!E232,"")</f>
        <v>-1</v>
      </c>
      <c r="F232" s="1">
        <f>IF(Data!F232&gt;0,Data!F232-4,"")</f>
        <v>0</v>
      </c>
      <c r="G232" s="1">
        <f>IF(Data!G232&gt;0,Data!G232-4,"")</f>
        <v>0</v>
      </c>
      <c r="H232" s="1">
        <f>IF(Data!H232&gt;0,Data!H232-4,"")</f>
        <v>1</v>
      </c>
      <c r="I232" s="1">
        <f>IF(Data!I232&gt;0,4-Data!I232,"")</f>
        <v>-1</v>
      </c>
      <c r="J232" s="1">
        <f>IF(Data!J232&gt;0,4-Data!J232,"")</f>
        <v>0</v>
      </c>
      <c r="K232" s="1">
        <f>IF(Data!K232&gt;0,Data!K232-4,"")</f>
        <v>0</v>
      </c>
      <c r="L232" s="1">
        <f>IF(Data!L232&gt;0,4-Data!L232,"")</f>
        <v>-1</v>
      </c>
      <c r="M232" s="1">
        <f>IF(Data!M232&gt;0,Data!M232-4,"")</f>
        <v>1</v>
      </c>
      <c r="N232" s="1">
        <f>IF(Data!N232&gt;0,Data!N232-4,"")</f>
        <v>1</v>
      </c>
      <c r="O232" s="1">
        <f>IF(Data!O232&gt;0,Data!O232-4,"")</f>
        <v>1</v>
      </c>
      <c r="P232" s="1">
        <f>IF(Data!P232&gt;0,Data!P232-4,"")</f>
        <v>1</v>
      </c>
      <c r="Q232" s="1">
        <f>IF(Data!Q232&gt;0,4-Data!Q232,"")</f>
        <v>0</v>
      </c>
      <c r="R232" s="1">
        <f>IF(Data!R232&gt;0,4-Data!R232,"")</f>
        <v>0</v>
      </c>
      <c r="S232" s="1">
        <f>IF(Data!S232&gt;0,4-Data!S232,"")</f>
        <v>1</v>
      </c>
      <c r="T232" s="1">
        <f>IF(Data!T232&gt;0,Data!T232-4,"")</f>
        <v>-2</v>
      </c>
      <c r="U232" s="1">
        <f>IF(Data!U232&gt;0,4-Data!U232,"")</f>
        <v>1</v>
      </c>
      <c r="V232" s="1">
        <f>IF(Data!V232&gt;0,Data!V232-4,"")</f>
        <v>0</v>
      </c>
      <c r="W232" s="1">
        <f>IF(Data!W232&gt;0,4-Data!W232,"")</f>
        <v>0</v>
      </c>
      <c r="X232" s="1">
        <f>IF(Data!X232&gt;0,4-Data!X232,"")</f>
        <v>-1</v>
      </c>
      <c r="Y232" s="1">
        <f>IF(Data!Y232&gt;0,4-Data!Y232,"")</f>
        <v>-1</v>
      </c>
      <c r="Z232" s="1">
        <f>IF(Data!Z232&gt;0,Data!Z232-4,"")</f>
        <v>1</v>
      </c>
      <c r="AC232" s="7">
        <f t="shared" si="18"/>
        <v>0</v>
      </c>
      <c r="AD232" s="7">
        <f t="shared" si="19"/>
        <v>0.25</v>
      </c>
      <c r="AE232" s="7">
        <f t="shared" si="20"/>
        <v>-0.75</v>
      </c>
      <c r="AF232" s="7">
        <f t="shared" si="21"/>
        <v>0.5</v>
      </c>
      <c r="AG232" s="7">
        <f t="shared" si="22"/>
        <v>-0.25</v>
      </c>
      <c r="AH232" s="7">
        <f t="shared" si="23"/>
        <v>0.25</v>
      </c>
    </row>
    <row r="233" spans="1:34" x14ac:dyDescent="0.3">
      <c r="A233" s="1">
        <f>IF(Data!A233&gt;0,Data!A233-4,"")</f>
        <v>3</v>
      </c>
      <c r="B233" s="1">
        <f>IF(Data!B233&gt;0,Data!B233-4,"")</f>
        <v>3</v>
      </c>
      <c r="C233" s="1">
        <f>IF(Data!C233&gt;0,4-Data!C233,"")</f>
        <v>1</v>
      </c>
      <c r="D233" s="1">
        <f>IF(Data!D233&gt;0,4-Data!D233,"")</f>
        <v>3</v>
      </c>
      <c r="E233" s="1">
        <f>IF(Data!E233&gt;0,4-Data!E233,"")</f>
        <v>2</v>
      </c>
      <c r="F233" s="1">
        <f>IF(Data!F233&gt;0,Data!F233-4,"")</f>
        <v>1</v>
      </c>
      <c r="G233" s="1">
        <f>IF(Data!G233&gt;0,Data!G233-4,"")</f>
        <v>2</v>
      </c>
      <c r="H233" s="1">
        <f>IF(Data!H233&gt;0,Data!H233-4,"")</f>
        <v>1</v>
      </c>
      <c r="I233" s="1">
        <f>IF(Data!I233&gt;0,4-Data!I233,"")</f>
        <v>1</v>
      </c>
      <c r="J233" s="1">
        <f>IF(Data!J233&gt;0,4-Data!J233,"")</f>
        <v>0</v>
      </c>
      <c r="K233" s="1">
        <f>IF(Data!K233&gt;0,Data!K233-4,"")</f>
        <v>2</v>
      </c>
      <c r="L233" s="1">
        <f>IF(Data!L233&gt;0,4-Data!L233,"")</f>
        <v>3</v>
      </c>
      <c r="M233" s="1">
        <f>IF(Data!M233&gt;0,Data!M233-4,"")</f>
        <v>2</v>
      </c>
      <c r="N233" s="1">
        <f>IF(Data!N233&gt;0,Data!N233-4,"")</f>
        <v>2</v>
      </c>
      <c r="O233" s="1">
        <f>IF(Data!O233&gt;0,Data!O233-4,"")</f>
        <v>2</v>
      </c>
      <c r="P233" s="1">
        <f>IF(Data!P233&gt;0,Data!P233-4,"")</f>
        <v>2</v>
      </c>
      <c r="Q233" s="1">
        <f>IF(Data!Q233&gt;0,4-Data!Q233,"")</f>
        <v>2</v>
      </c>
      <c r="R233" s="1">
        <f>IF(Data!R233&gt;0,4-Data!R233,"")</f>
        <v>1</v>
      </c>
      <c r="S233" s="1">
        <f>IF(Data!S233&gt;0,4-Data!S233,"")</f>
        <v>3</v>
      </c>
      <c r="T233" s="1">
        <f>IF(Data!T233&gt;0,Data!T233-4,"")</f>
        <v>3</v>
      </c>
      <c r="U233" s="1">
        <f>IF(Data!U233&gt;0,4-Data!U233,"")</f>
        <v>2</v>
      </c>
      <c r="V233" s="1">
        <f>IF(Data!V233&gt;0,Data!V233-4,"")</f>
        <v>2</v>
      </c>
      <c r="W233" s="1">
        <f>IF(Data!W233&gt;0,4-Data!W233,"")</f>
        <v>1</v>
      </c>
      <c r="X233" s="1">
        <f>IF(Data!X233&gt;0,4-Data!X233,"")</f>
        <v>0</v>
      </c>
      <c r="Y233" s="1">
        <f>IF(Data!Y233&gt;0,4-Data!Y233,"")</f>
        <v>2</v>
      </c>
      <c r="Z233" s="1">
        <f>IF(Data!Z233&gt;0,Data!Z233-4,"")</f>
        <v>2</v>
      </c>
      <c r="AC233" s="7">
        <f t="shared" si="18"/>
        <v>2</v>
      </c>
      <c r="AD233" s="7">
        <f t="shared" si="19"/>
        <v>2.5</v>
      </c>
      <c r="AE233" s="7">
        <f t="shared" si="20"/>
        <v>1.75</v>
      </c>
      <c r="AF233" s="7">
        <f t="shared" si="21"/>
        <v>2</v>
      </c>
      <c r="AG233" s="7">
        <f t="shared" si="22"/>
        <v>1.5</v>
      </c>
      <c r="AH233" s="7">
        <f t="shared" si="23"/>
        <v>1.25</v>
      </c>
    </row>
    <row r="234" spans="1:34" x14ac:dyDescent="0.3">
      <c r="A234" s="1">
        <f>IF(Data!A234&gt;0,Data!A234-4,"")</f>
        <v>1</v>
      </c>
      <c r="B234" s="1">
        <f>IF(Data!B234&gt;0,Data!B234-4,"")</f>
        <v>2</v>
      </c>
      <c r="C234" s="1">
        <f>IF(Data!C234&gt;0,4-Data!C234,"")</f>
        <v>0</v>
      </c>
      <c r="D234" s="1">
        <f>IF(Data!D234&gt;0,4-Data!D234,"")</f>
        <v>-1</v>
      </c>
      <c r="E234" s="1">
        <f>IF(Data!E234&gt;0,4-Data!E234,"")</f>
        <v>-2</v>
      </c>
      <c r="F234" s="1">
        <f>IF(Data!F234&gt;0,Data!F234-4,"")</f>
        <v>1</v>
      </c>
      <c r="G234" s="1">
        <f>IF(Data!G234&gt;0,Data!G234-4,"")</f>
        <v>1</v>
      </c>
      <c r="H234" s="1">
        <f>IF(Data!H234&gt;0,Data!H234-4,"")</f>
        <v>-1</v>
      </c>
      <c r="I234" s="1">
        <f>IF(Data!I234&gt;0,4-Data!I234,"")</f>
        <v>1</v>
      </c>
      <c r="J234" s="1">
        <f>IF(Data!J234&gt;0,4-Data!J234,"")</f>
        <v>-1</v>
      </c>
      <c r="K234" s="1">
        <f>IF(Data!K234&gt;0,Data!K234-4,"")</f>
        <v>1</v>
      </c>
      <c r="L234" s="1">
        <f>IF(Data!L234&gt;0,4-Data!L234,"")</f>
        <v>-1</v>
      </c>
      <c r="M234" s="1">
        <f>IF(Data!M234&gt;0,Data!M234-4,"")</f>
        <v>-1</v>
      </c>
      <c r="N234" s="1">
        <f>IF(Data!N234&gt;0,Data!N234-4,"")</f>
        <v>1</v>
      </c>
      <c r="O234" s="1">
        <f>IF(Data!O234&gt;0,Data!O234-4,"")</f>
        <v>0</v>
      </c>
      <c r="P234" s="1">
        <f>IF(Data!P234&gt;0,Data!P234-4,"")</f>
        <v>-1</v>
      </c>
      <c r="Q234" s="1">
        <f>IF(Data!Q234&gt;0,4-Data!Q234,"")</f>
        <v>1</v>
      </c>
      <c r="R234" s="1">
        <f>IF(Data!R234&gt;0,4-Data!R234,"")</f>
        <v>-1</v>
      </c>
      <c r="S234" s="1">
        <f>IF(Data!S234&gt;0,4-Data!S234,"")</f>
        <v>1</v>
      </c>
      <c r="T234" s="1">
        <f>IF(Data!T234&gt;0,Data!T234-4,"")</f>
        <v>2</v>
      </c>
      <c r="U234" s="1">
        <f>IF(Data!U234&gt;0,4-Data!U234,"")</f>
        <v>2</v>
      </c>
      <c r="V234" s="1">
        <f>IF(Data!V234&gt;0,Data!V234-4,"")</f>
        <v>2</v>
      </c>
      <c r="W234" s="1">
        <f>IF(Data!W234&gt;0,4-Data!W234,"")</f>
        <v>2</v>
      </c>
      <c r="X234" s="1">
        <f>IF(Data!X234&gt;0,4-Data!X234,"")</f>
        <v>0</v>
      </c>
      <c r="Y234" s="1">
        <f>IF(Data!Y234&gt;0,4-Data!Y234,"")</f>
        <v>2</v>
      </c>
      <c r="Z234" s="1">
        <f>IF(Data!Z234&gt;0,Data!Z234-4,"")</f>
        <v>1</v>
      </c>
      <c r="AC234" s="7">
        <f t="shared" si="18"/>
        <v>0.33333333333333331</v>
      </c>
      <c r="AD234" s="7">
        <f t="shared" si="19"/>
        <v>0.5</v>
      </c>
      <c r="AE234" s="7">
        <f t="shared" si="20"/>
        <v>1.75</v>
      </c>
      <c r="AF234" s="7">
        <f t="shared" si="21"/>
        <v>0.5</v>
      </c>
      <c r="AG234" s="7">
        <f t="shared" si="22"/>
        <v>-0.25</v>
      </c>
      <c r="AH234" s="7">
        <f t="shared" si="23"/>
        <v>0</v>
      </c>
    </row>
    <row r="235" spans="1:34" x14ac:dyDescent="0.3">
      <c r="A235" s="1">
        <f>IF(Data!A235&gt;0,Data!A235-4,"")</f>
        <v>2</v>
      </c>
      <c r="B235" s="1">
        <f>IF(Data!B235&gt;0,Data!B235-4,"")</f>
        <v>2</v>
      </c>
      <c r="C235" s="1">
        <f>IF(Data!C235&gt;0,4-Data!C235,"")</f>
        <v>-3</v>
      </c>
      <c r="D235" s="1">
        <f>IF(Data!D235&gt;0,4-Data!D235,"")</f>
        <v>-1</v>
      </c>
      <c r="E235" s="1">
        <f>IF(Data!E235&gt;0,4-Data!E235,"")</f>
        <v>-1</v>
      </c>
      <c r="F235" s="1">
        <f>IF(Data!F235&gt;0,Data!F235-4,"")</f>
        <v>1</v>
      </c>
      <c r="G235" s="1">
        <f>IF(Data!G235&gt;0,Data!G235-4,"")</f>
        <v>2</v>
      </c>
      <c r="H235" s="1">
        <f>IF(Data!H235&gt;0,Data!H235-4,"")</f>
        <v>0</v>
      </c>
      <c r="I235" s="1">
        <f>IF(Data!I235&gt;0,4-Data!I235,"")</f>
        <v>-1</v>
      </c>
      <c r="J235" s="1">
        <f>IF(Data!J235&gt;0,4-Data!J235,"")</f>
        <v>-1</v>
      </c>
      <c r="K235" s="1">
        <f>IF(Data!K235&gt;0,Data!K235-4,"")</f>
        <v>1</v>
      </c>
      <c r="L235" s="1">
        <f>IF(Data!L235&gt;0,4-Data!L235,"")</f>
        <v>-2</v>
      </c>
      <c r="M235" s="1">
        <f>IF(Data!M235&gt;0,Data!M235-4,"")</f>
        <v>1</v>
      </c>
      <c r="N235" s="1">
        <f>IF(Data!N235&gt;0,Data!N235-4,"")</f>
        <v>1</v>
      </c>
      <c r="O235" s="1">
        <f>IF(Data!O235&gt;0,Data!O235-4,"")</f>
        <v>2</v>
      </c>
      <c r="P235" s="1">
        <f>IF(Data!P235&gt;0,Data!P235-4,"")</f>
        <v>1</v>
      </c>
      <c r="Q235" s="1">
        <f>IF(Data!Q235&gt;0,4-Data!Q235,"")</f>
        <v>-1</v>
      </c>
      <c r="R235" s="1">
        <f>IF(Data!R235&gt;0,4-Data!R235,"")</f>
        <v>-2</v>
      </c>
      <c r="S235" s="1">
        <f>IF(Data!S235&gt;0,4-Data!S235,"")</f>
        <v>-1</v>
      </c>
      <c r="T235" s="1">
        <f>IF(Data!T235&gt;0,Data!T235-4,"")</f>
        <v>1</v>
      </c>
      <c r="U235" s="1">
        <f>IF(Data!U235&gt;0,4-Data!U235,"")</f>
        <v>-1</v>
      </c>
      <c r="V235" s="1">
        <f>IF(Data!V235&gt;0,Data!V235-4,"")</f>
        <v>2</v>
      </c>
      <c r="W235" s="1">
        <f>IF(Data!W235&gt;0,4-Data!W235,"")</f>
        <v>-1</v>
      </c>
      <c r="X235" s="1">
        <f>IF(Data!X235&gt;0,4-Data!X235,"")</f>
        <v>-1</v>
      </c>
      <c r="Y235" s="1">
        <f>IF(Data!Y235&gt;0,4-Data!Y235,"")</f>
        <v>-2</v>
      </c>
      <c r="Z235" s="1">
        <f>IF(Data!Z235&gt;0,Data!Z235-4,"")</f>
        <v>2</v>
      </c>
      <c r="AC235" s="7">
        <f t="shared" si="18"/>
        <v>-0.16666666666666666</v>
      </c>
      <c r="AD235" s="7">
        <f t="shared" si="19"/>
        <v>0.25</v>
      </c>
      <c r="AE235" s="7">
        <f t="shared" si="20"/>
        <v>0.25</v>
      </c>
      <c r="AF235" s="7">
        <f t="shared" si="21"/>
        <v>-0.25</v>
      </c>
      <c r="AG235" s="7">
        <f t="shared" si="22"/>
        <v>0</v>
      </c>
      <c r="AH235" s="7">
        <f t="shared" si="23"/>
        <v>0</v>
      </c>
    </row>
    <row r="236" spans="1:34" x14ac:dyDescent="0.3">
      <c r="A236" s="1">
        <f>IF(Data!A236&gt;0,Data!A236-4,"")</f>
        <v>-2</v>
      </c>
      <c r="B236" s="1">
        <f>IF(Data!B236&gt;0,Data!B236-4,"")</f>
        <v>3</v>
      </c>
      <c r="C236" s="1">
        <f>IF(Data!C236&gt;0,4-Data!C236,"")</f>
        <v>0</v>
      </c>
      <c r="D236" s="1">
        <f>IF(Data!D236&gt;0,4-Data!D236,"")</f>
        <v>3</v>
      </c>
      <c r="E236" s="1">
        <f>IF(Data!E236&gt;0,4-Data!E236,"")</f>
        <v>3</v>
      </c>
      <c r="F236" s="1">
        <f>IF(Data!F236&gt;0,Data!F236-4,"")</f>
        <v>0</v>
      </c>
      <c r="G236" s="1">
        <f>IF(Data!G236&gt;0,Data!G236-4,"")</f>
        <v>0</v>
      </c>
      <c r="H236" s="1">
        <f>IF(Data!H236&gt;0,Data!H236-4,"")</f>
        <v>3</v>
      </c>
      <c r="I236" s="1">
        <f>IF(Data!I236&gt;0,4-Data!I236,"")</f>
        <v>3</v>
      </c>
      <c r="J236" s="1">
        <f>IF(Data!J236&gt;0,4-Data!J236,"")</f>
        <v>-1</v>
      </c>
      <c r="K236" s="1">
        <f>IF(Data!K236&gt;0,Data!K236-4,"")</f>
        <v>0</v>
      </c>
      <c r="L236" s="1">
        <f>IF(Data!L236&gt;0,4-Data!L236,"")</f>
        <v>2</v>
      </c>
      <c r="M236" s="1">
        <f>IF(Data!M236&gt;0,Data!M236-4,"")</f>
        <v>3</v>
      </c>
      <c r="N236" s="1">
        <f>IF(Data!N236&gt;0,Data!N236-4,"")</f>
        <v>1</v>
      </c>
      <c r="O236" s="1">
        <f>IF(Data!O236&gt;0,Data!O236-4,"")</f>
        <v>-2</v>
      </c>
      <c r="P236" s="1">
        <f>IF(Data!P236&gt;0,Data!P236-4,"")</f>
        <v>1</v>
      </c>
      <c r="Q236" s="1">
        <f>IF(Data!Q236&gt;0,4-Data!Q236,"")</f>
        <v>2</v>
      </c>
      <c r="R236" s="1">
        <f>IF(Data!R236&gt;0,4-Data!R236,"")</f>
        <v>0</v>
      </c>
      <c r="S236" s="1">
        <f>IF(Data!S236&gt;0,4-Data!S236,"")</f>
        <v>2</v>
      </c>
      <c r="T236" s="1">
        <f>IF(Data!T236&gt;0,Data!T236-4,"")</f>
        <v>3</v>
      </c>
      <c r="U236" s="1">
        <f>IF(Data!U236&gt;0,4-Data!U236,"")</f>
        <v>2</v>
      </c>
      <c r="V236" s="1">
        <f>IF(Data!V236&gt;0,Data!V236-4,"")</f>
        <v>3</v>
      </c>
      <c r="W236" s="1">
        <f>IF(Data!W236&gt;0,4-Data!W236,"")</f>
        <v>2</v>
      </c>
      <c r="X236" s="1">
        <f>IF(Data!X236&gt;0,4-Data!X236,"")</f>
        <v>0</v>
      </c>
      <c r="Y236" s="1">
        <f>IF(Data!Y236&gt;0,4-Data!Y236,"")</f>
        <v>0</v>
      </c>
      <c r="Z236" s="1">
        <f>IF(Data!Z236&gt;0,Data!Z236-4,"")</f>
        <v>1</v>
      </c>
      <c r="AC236" s="7">
        <f t="shared" si="18"/>
        <v>0.33333333333333331</v>
      </c>
      <c r="AD236" s="7">
        <f t="shared" si="19"/>
        <v>2.75</v>
      </c>
      <c r="AE236" s="7">
        <f t="shared" si="20"/>
        <v>2.75</v>
      </c>
      <c r="AF236" s="7">
        <f t="shared" si="21"/>
        <v>1.75</v>
      </c>
      <c r="AG236" s="7">
        <f t="shared" si="22"/>
        <v>0.75</v>
      </c>
      <c r="AH236" s="7">
        <f t="shared" si="23"/>
        <v>-0.5</v>
      </c>
    </row>
    <row r="237" spans="1:34" x14ac:dyDescent="0.3">
      <c r="A237" s="1">
        <f>IF(Data!A237&gt;0,Data!A237-4,"")</f>
        <v>2</v>
      </c>
      <c r="B237" s="1">
        <f>IF(Data!B237&gt;0,Data!B237-4,"")</f>
        <v>2</v>
      </c>
      <c r="C237" s="1">
        <f>IF(Data!C237&gt;0,4-Data!C237,"")</f>
        <v>2</v>
      </c>
      <c r="D237" s="1">
        <f>IF(Data!D237&gt;0,4-Data!D237,"")</f>
        <v>2</v>
      </c>
      <c r="E237" s="1">
        <f>IF(Data!E237&gt;0,4-Data!E237,"")</f>
        <v>2</v>
      </c>
      <c r="F237" s="1">
        <f>IF(Data!F237&gt;0,Data!F237-4,"")</f>
        <v>1</v>
      </c>
      <c r="G237" s="1">
        <f>IF(Data!G237&gt;0,Data!G237-4,"")</f>
        <v>2</v>
      </c>
      <c r="H237" s="1">
        <f>IF(Data!H237&gt;0,Data!H237-4,"")</f>
        <v>1</v>
      </c>
      <c r="I237" s="1">
        <f>IF(Data!I237&gt;0,4-Data!I237,"")</f>
        <v>1</v>
      </c>
      <c r="J237" s="1">
        <f>IF(Data!J237&gt;0,4-Data!J237,"")</f>
        <v>2</v>
      </c>
      <c r="K237" s="1">
        <f>IF(Data!K237&gt;0,Data!K237-4,"")</f>
        <v>2</v>
      </c>
      <c r="L237" s="1">
        <f>IF(Data!L237&gt;0,4-Data!L237,"")</f>
        <v>2</v>
      </c>
      <c r="M237" s="1">
        <f>IF(Data!M237&gt;0,Data!M237-4,"")</f>
        <v>2</v>
      </c>
      <c r="N237" s="1">
        <f>IF(Data!N237&gt;0,Data!N237-4,"")</f>
        <v>2</v>
      </c>
      <c r="O237" s="1">
        <f>IF(Data!O237&gt;0,Data!O237-4,"")</f>
        <v>2</v>
      </c>
      <c r="P237" s="1">
        <f>IF(Data!P237&gt;0,Data!P237-4,"")</f>
        <v>2</v>
      </c>
      <c r="Q237" s="1">
        <f>IF(Data!Q237&gt;0,4-Data!Q237,"")</f>
        <v>0</v>
      </c>
      <c r="R237" s="1">
        <f>IF(Data!R237&gt;0,4-Data!R237,"")</f>
        <v>2</v>
      </c>
      <c r="S237" s="1">
        <f>IF(Data!S237&gt;0,4-Data!S237,"")</f>
        <v>2</v>
      </c>
      <c r="T237" s="1">
        <f>IF(Data!T237&gt;0,Data!T237-4,"")</f>
        <v>2</v>
      </c>
      <c r="U237" s="1">
        <f>IF(Data!U237&gt;0,4-Data!U237,"")</f>
        <v>2</v>
      </c>
      <c r="V237" s="1">
        <f>IF(Data!V237&gt;0,Data!V237-4,"")</f>
        <v>2</v>
      </c>
      <c r="W237" s="1">
        <f>IF(Data!W237&gt;0,4-Data!W237,"")</f>
        <v>2</v>
      </c>
      <c r="X237" s="1">
        <f>IF(Data!X237&gt;0,4-Data!X237,"")</f>
        <v>1</v>
      </c>
      <c r="Y237" s="1">
        <f>IF(Data!Y237&gt;0,4-Data!Y237,"")</f>
        <v>2</v>
      </c>
      <c r="Z237" s="1">
        <f>IF(Data!Z237&gt;0,Data!Z237-4,"")</f>
        <v>2</v>
      </c>
      <c r="AC237" s="7">
        <f t="shared" si="18"/>
        <v>1.8333333333333333</v>
      </c>
      <c r="AD237" s="7">
        <f t="shared" si="19"/>
        <v>2</v>
      </c>
      <c r="AE237" s="7">
        <f t="shared" si="20"/>
        <v>1.75</v>
      </c>
      <c r="AF237" s="7">
        <f t="shared" si="21"/>
        <v>1.25</v>
      </c>
      <c r="AG237" s="7">
        <f t="shared" si="22"/>
        <v>1.75</v>
      </c>
      <c r="AH237" s="7">
        <f t="shared" si="23"/>
        <v>2</v>
      </c>
    </row>
    <row r="238" spans="1:34" x14ac:dyDescent="0.3">
      <c r="A238" s="1">
        <f>IF(Data!A238&gt;0,Data!A238-4,"")</f>
        <v>2</v>
      </c>
      <c r="B238" s="1">
        <f>IF(Data!B238&gt;0,Data!B238-4,"")</f>
        <v>3</v>
      </c>
      <c r="C238" s="1">
        <f>IF(Data!C238&gt;0,4-Data!C238,"")</f>
        <v>2</v>
      </c>
      <c r="D238" s="1">
        <f>IF(Data!D238&gt;0,4-Data!D238,"")</f>
        <v>2</v>
      </c>
      <c r="E238" s="1">
        <f>IF(Data!E238&gt;0,4-Data!E238,"")</f>
        <v>3</v>
      </c>
      <c r="F238" s="1">
        <f>IF(Data!F238&gt;0,Data!F238-4,"")</f>
        <v>2</v>
      </c>
      <c r="G238" s="1">
        <f>IF(Data!G238&gt;0,Data!G238-4,"")</f>
        <v>2</v>
      </c>
      <c r="H238" s="1">
        <f>IF(Data!H238&gt;0,Data!H238-4,"")</f>
        <v>0</v>
      </c>
      <c r="I238" s="1">
        <f>IF(Data!I238&gt;0,4-Data!I238,"")</f>
        <v>1</v>
      </c>
      <c r="J238" s="1">
        <f>IF(Data!J238&gt;0,4-Data!J238,"")</f>
        <v>-1</v>
      </c>
      <c r="K238" s="1">
        <f>IF(Data!K238&gt;0,Data!K238-4,"")</f>
        <v>2</v>
      </c>
      <c r="L238" s="1">
        <f>IF(Data!L238&gt;0,4-Data!L238,"")</f>
        <v>2</v>
      </c>
      <c r="M238" s="1">
        <f>IF(Data!M238&gt;0,Data!M238-4,"")</f>
        <v>2</v>
      </c>
      <c r="N238" s="1">
        <f>IF(Data!N238&gt;0,Data!N238-4,"")</f>
        <v>2</v>
      </c>
      <c r="O238" s="1">
        <f>IF(Data!O238&gt;0,Data!O238-4,"")</f>
        <v>2</v>
      </c>
      <c r="P238" s="1">
        <f>IF(Data!P238&gt;0,Data!P238-4,"")</f>
        <v>3</v>
      </c>
      <c r="Q238" s="1">
        <f>IF(Data!Q238&gt;0,4-Data!Q238,"")</f>
        <v>2</v>
      </c>
      <c r="R238" s="1">
        <f>IF(Data!R238&gt;0,4-Data!R238,"")</f>
        <v>3</v>
      </c>
      <c r="S238" s="1">
        <f>IF(Data!S238&gt;0,4-Data!S238,"")</f>
        <v>2</v>
      </c>
      <c r="T238" s="1">
        <f>IF(Data!T238&gt;0,Data!T238-4,"")</f>
        <v>3</v>
      </c>
      <c r="U238" s="1">
        <f>IF(Data!U238&gt;0,4-Data!U238,"")</f>
        <v>2</v>
      </c>
      <c r="V238" s="1">
        <f>IF(Data!V238&gt;0,Data!V238-4,"")</f>
        <v>3</v>
      </c>
      <c r="W238" s="1">
        <f>IF(Data!W238&gt;0,4-Data!W238,"")</f>
        <v>3</v>
      </c>
      <c r="X238" s="1">
        <f>IF(Data!X238&gt;0,4-Data!X238,"")</f>
        <v>3</v>
      </c>
      <c r="Y238" s="1">
        <f>IF(Data!Y238&gt;0,4-Data!Y238,"")</f>
        <v>2</v>
      </c>
      <c r="Z238" s="1">
        <f>IF(Data!Z238&gt;0,Data!Z238-4,"")</f>
        <v>2</v>
      </c>
      <c r="AC238" s="7">
        <f t="shared" si="18"/>
        <v>2.3333333333333335</v>
      </c>
      <c r="AD238" s="7">
        <f t="shared" si="19"/>
        <v>2.25</v>
      </c>
      <c r="AE238" s="7">
        <f t="shared" si="20"/>
        <v>2.5</v>
      </c>
      <c r="AF238" s="7">
        <f t="shared" si="21"/>
        <v>1.5</v>
      </c>
      <c r="AG238" s="7">
        <f t="shared" si="22"/>
        <v>2.5</v>
      </c>
      <c r="AH238" s="7">
        <f t="shared" si="23"/>
        <v>1.25</v>
      </c>
    </row>
    <row r="239" spans="1:34" x14ac:dyDescent="0.3">
      <c r="A239" s="1">
        <f>IF(Data!A239&gt;0,Data!A239-4,"")</f>
        <v>2</v>
      </c>
      <c r="B239" s="1">
        <f>IF(Data!B239&gt;0,Data!B239-4,"")</f>
        <v>3</v>
      </c>
      <c r="C239" s="1">
        <f>IF(Data!C239&gt;0,4-Data!C239,"")</f>
        <v>0</v>
      </c>
      <c r="D239" s="1">
        <f>IF(Data!D239&gt;0,4-Data!D239,"")</f>
        <v>2</v>
      </c>
      <c r="E239" s="1">
        <f>IF(Data!E239&gt;0,4-Data!E239,"")</f>
        <v>2</v>
      </c>
      <c r="F239" s="1">
        <f>IF(Data!F239&gt;0,Data!F239-4,"")</f>
        <v>0</v>
      </c>
      <c r="G239" s="1">
        <f>IF(Data!G239&gt;0,Data!G239-4,"")</f>
        <v>1</v>
      </c>
      <c r="H239" s="1">
        <f>IF(Data!H239&gt;0,Data!H239-4,"")</f>
        <v>0</v>
      </c>
      <c r="I239" s="1">
        <f>IF(Data!I239&gt;0,4-Data!I239,"")</f>
        <v>2</v>
      </c>
      <c r="J239" s="1">
        <f>IF(Data!J239&gt;0,4-Data!J239,"")</f>
        <v>1</v>
      </c>
      <c r="K239" s="1">
        <f>IF(Data!K239&gt;0,Data!K239-4,"")</f>
        <v>0</v>
      </c>
      <c r="L239" s="1">
        <f>IF(Data!L239&gt;0,4-Data!L239,"")</f>
        <v>3</v>
      </c>
      <c r="M239" s="1">
        <f>IF(Data!M239&gt;0,Data!M239-4,"")</f>
        <v>2</v>
      </c>
      <c r="N239" s="1">
        <f>IF(Data!N239&gt;0,Data!N239-4,"")</f>
        <v>1</v>
      </c>
      <c r="O239" s="1">
        <f>IF(Data!O239&gt;0,Data!O239-4,"")</f>
        <v>0</v>
      </c>
      <c r="P239" s="1">
        <f>IF(Data!P239&gt;0,Data!P239-4,"")</f>
        <v>2</v>
      </c>
      <c r="Q239" s="1">
        <f>IF(Data!Q239&gt;0,4-Data!Q239,"")</f>
        <v>3</v>
      </c>
      <c r="R239" s="1">
        <f>IF(Data!R239&gt;0,4-Data!R239,"")</f>
        <v>1</v>
      </c>
      <c r="S239" s="1">
        <f>IF(Data!S239&gt;0,4-Data!S239,"")</f>
        <v>2</v>
      </c>
      <c r="T239" s="1">
        <f>IF(Data!T239&gt;0,Data!T239-4,"")</f>
        <v>2</v>
      </c>
      <c r="U239" s="1">
        <f>IF(Data!U239&gt;0,4-Data!U239,"")</f>
        <v>3</v>
      </c>
      <c r="V239" s="1">
        <f>IF(Data!V239&gt;0,Data!V239-4,"")</f>
        <v>3</v>
      </c>
      <c r="W239" s="1">
        <f>IF(Data!W239&gt;0,4-Data!W239,"")</f>
        <v>2</v>
      </c>
      <c r="X239" s="1">
        <f>IF(Data!X239&gt;0,4-Data!X239,"")</f>
        <v>3</v>
      </c>
      <c r="Y239" s="1">
        <f>IF(Data!Y239&gt;0,4-Data!Y239,"")</f>
        <v>3</v>
      </c>
      <c r="Z239" s="1">
        <f>IF(Data!Z239&gt;0,Data!Z239-4,"")</f>
        <v>1</v>
      </c>
      <c r="AC239" s="7">
        <f t="shared" si="18"/>
        <v>2.3333333333333335</v>
      </c>
      <c r="AD239" s="7">
        <f t="shared" si="19"/>
        <v>2.5</v>
      </c>
      <c r="AE239" s="7">
        <f t="shared" si="20"/>
        <v>2.25</v>
      </c>
      <c r="AF239" s="7">
        <f t="shared" si="21"/>
        <v>1.25</v>
      </c>
      <c r="AG239" s="7">
        <f t="shared" si="22"/>
        <v>1</v>
      </c>
      <c r="AH239" s="7">
        <f t="shared" si="23"/>
        <v>0.5</v>
      </c>
    </row>
    <row r="240" spans="1:34" x14ac:dyDescent="0.3">
      <c r="A240" s="1">
        <f>IF(Data!A240&gt;0,Data!A240-4,"")</f>
        <v>0</v>
      </c>
      <c r="B240" s="1">
        <f>IF(Data!B240&gt;0,Data!B240-4,"")</f>
        <v>1</v>
      </c>
      <c r="C240" s="1">
        <f>IF(Data!C240&gt;0,4-Data!C240,"")</f>
        <v>0</v>
      </c>
      <c r="D240" s="1">
        <f>IF(Data!D240&gt;0,4-Data!D240,"")</f>
        <v>2</v>
      </c>
      <c r="E240" s="1">
        <f>IF(Data!E240&gt;0,4-Data!E240,"")</f>
        <v>1</v>
      </c>
      <c r="F240" s="1">
        <f>IF(Data!F240&gt;0,Data!F240-4,"")</f>
        <v>0</v>
      </c>
      <c r="G240" s="1">
        <f>IF(Data!G240&gt;0,Data!G240-4,"")</f>
        <v>-1</v>
      </c>
      <c r="H240" s="1">
        <f>IF(Data!H240&gt;0,Data!H240-4,"")</f>
        <v>1</v>
      </c>
      <c r="I240" s="1">
        <f>IF(Data!I240&gt;0,4-Data!I240,"")</f>
        <v>1</v>
      </c>
      <c r="J240" s="1">
        <f>IF(Data!J240&gt;0,4-Data!J240,"")</f>
        <v>1</v>
      </c>
      <c r="K240" s="1">
        <f>IF(Data!K240&gt;0,Data!K240-4,"")</f>
        <v>0</v>
      </c>
      <c r="L240" s="1">
        <f>IF(Data!L240&gt;0,4-Data!L240,"")</f>
        <v>1</v>
      </c>
      <c r="M240" s="1">
        <f>IF(Data!M240&gt;0,Data!M240-4,"")</f>
        <v>1</v>
      </c>
      <c r="N240" s="1">
        <f>IF(Data!N240&gt;0,Data!N240-4,"")</f>
        <v>1</v>
      </c>
      <c r="O240" s="1">
        <f>IF(Data!O240&gt;0,Data!O240-4,"")</f>
        <v>1</v>
      </c>
      <c r="P240" s="1">
        <f>IF(Data!P240&gt;0,Data!P240-4,"")</f>
        <v>1</v>
      </c>
      <c r="Q240" s="1">
        <f>IF(Data!Q240&gt;0,4-Data!Q240,"")</f>
        <v>2</v>
      </c>
      <c r="R240" s="1">
        <f>IF(Data!R240&gt;0,4-Data!R240,"")</f>
        <v>-1</v>
      </c>
      <c r="S240" s="1">
        <f>IF(Data!S240&gt;0,4-Data!S240,"")</f>
        <v>1</v>
      </c>
      <c r="T240" s="1">
        <f>IF(Data!T240&gt;0,Data!T240-4,"")</f>
        <v>2</v>
      </c>
      <c r="U240" s="1">
        <f>IF(Data!U240&gt;0,4-Data!U240,"")</f>
        <v>-1</v>
      </c>
      <c r="V240" s="1">
        <f>IF(Data!V240&gt;0,Data!V240-4,"")</f>
        <v>2</v>
      </c>
      <c r="W240" s="1">
        <f>IF(Data!W240&gt;0,4-Data!W240,"")</f>
        <v>-1</v>
      </c>
      <c r="X240" s="1">
        <f>IF(Data!X240&gt;0,4-Data!X240,"")</f>
        <v>1</v>
      </c>
      <c r="Y240" s="1">
        <f>IF(Data!Y240&gt;0,4-Data!Y240,"")</f>
        <v>1</v>
      </c>
      <c r="Z240" s="1">
        <f>IF(Data!Z240&gt;0,Data!Z240-4,"")</f>
        <v>1</v>
      </c>
      <c r="AC240" s="7">
        <f t="shared" si="18"/>
        <v>0.83333333333333337</v>
      </c>
      <c r="AD240" s="7">
        <f t="shared" si="19"/>
        <v>0.75</v>
      </c>
      <c r="AE240" s="7">
        <f t="shared" si="20"/>
        <v>1</v>
      </c>
      <c r="AF240" s="7">
        <f t="shared" si="21"/>
        <v>1</v>
      </c>
      <c r="AG240" s="7">
        <f t="shared" si="22"/>
        <v>-0.25</v>
      </c>
      <c r="AH240" s="7">
        <f t="shared" si="23"/>
        <v>0.75</v>
      </c>
    </row>
    <row r="241" spans="1:34" x14ac:dyDescent="0.3">
      <c r="A241" s="1">
        <f>IF(Data!A241&gt;0,Data!A241-4,"")</f>
        <v>1</v>
      </c>
      <c r="B241" s="1">
        <f>IF(Data!B241&gt;0,Data!B241-4,"")</f>
        <v>2</v>
      </c>
      <c r="C241" s="1">
        <f>IF(Data!C241&gt;0,4-Data!C241,"")</f>
        <v>0</v>
      </c>
      <c r="D241" s="1">
        <f>IF(Data!D241&gt;0,4-Data!D241,"")</f>
        <v>0</v>
      </c>
      <c r="E241" s="1">
        <f>IF(Data!E241&gt;0,4-Data!E241,"")</f>
        <v>-1</v>
      </c>
      <c r="F241" s="1">
        <f>IF(Data!F241&gt;0,Data!F241-4,"")</f>
        <v>-1</v>
      </c>
      <c r="G241" s="1">
        <f>IF(Data!G241&gt;0,Data!G241-4,"")</f>
        <v>-1</v>
      </c>
      <c r="H241" s="1">
        <f>IF(Data!H241&gt;0,Data!H241-4,"")</f>
        <v>2</v>
      </c>
      <c r="I241" s="1">
        <f>IF(Data!I241&gt;0,4-Data!I241,"")</f>
        <v>-1</v>
      </c>
      <c r="J241" s="1">
        <f>IF(Data!J241&gt;0,4-Data!J241,"")</f>
        <v>-1</v>
      </c>
      <c r="K241" s="1">
        <f>IF(Data!K241&gt;0,Data!K241-4,"")</f>
        <v>0</v>
      </c>
      <c r="L241" s="1">
        <f>IF(Data!L241&gt;0,4-Data!L241,"")</f>
        <v>-1</v>
      </c>
      <c r="M241" s="1">
        <f>IF(Data!M241&gt;0,Data!M241-4,"")</f>
        <v>0</v>
      </c>
      <c r="N241" s="1">
        <f>IF(Data!N241&gt;0,Data!N241-4,"")</f>
        <v>-1</v>
      </c>
      <c r="O241" s="1">
        <f>IF(Data!O241&gt;0,Data!O241-4,"")</f>
        <v>0</v>
      </c>
      <c r="P241" s="1">
        <f>IF(Data!P241&gt;0,Data!P241-4,"")</f>
        <v>0</v>
      </c>
      <c r="Q241" s="1">
        <f>IF(Data!Q241&gt;0,4-Data!Q241,"")</f>
        <v>-1</v>
      </c>
      <c r="R241" s="1">
        <f>IF(Data!R241&gt;0,4-Data!R241,"")</f>
        <v>-1</v>
      </c>
      <c r="S241" s="1">
        <f>IF(Data!S241&gt;0,4-Data!S241,"")</f>
        <v>0</v>
      </c>
      <c r="T241" s="1">
        <f>IF(Data!T241&gt;0,Data!T241-4,"")</f>
        <v>-1</v>
      </c>
      <c r="U241" s="1">
        <f>IF(Data!U241&gt;0,4-Data!U241,"")</f>
        <v>0</v>
      </c>
      <c r="V241" s="1">
        <f>IF(Data!V241&gt;0,Data!V241-4,"")</f>
        <v>0</v>
      </c>
      <c r="W241" s="1">
        <f>IF(Data!W241&gt;0,4-Data!W241,"")</f>
        <v>-1</v>
      </c>
      <c r="X241" s="1">
        <f>IF(Data!X241&gt;0,4-Data!X241,"")</f>
        <v>-1</v>
      </c>
      <c r="Y241" s="1">
        <f>IF(Data!Y241&gt;0,4-Data!Y241,"")</f>
        <v>-1</v>
      </c>
      <c r="Z241" s="1">
        <f>IF(Data!Z241&gt;0,Data!Z241-4,"")</f>
        <v>1</v>
      </c>
      <c r="AC241" s="7">
        <f t="shared" si="18"/>
        <v>-0.5</v>
      </c>
      <c r="AD241" s="7">
        <f t="shared" si="19"/>
        <v>0.5</v>
      </c>
      <c r="AE241" s="7">
        <f t="shared" si="20"/>
        <v>-0.75</v>
      </c>
      <c r="AF241" s="7">
        <f t="shared" si="21"/>
        <v>0.25</v>
      </c>
      <c r="AG241" s="7">
        <f t="shared" si="22"/>
        <v>-1</v>
      </c>
      <c r="AH241" s="7">
        <f t="shared" si="23"/>
        <v>0</v>
      </c>
    </row>
    <row r="242" spans="1:34" x14ac:dyDescent="0.3">
      <c r="A242" s="1">
        <f>IF(Data!A242&gt;0,Data!A242-4,"")</f>
        <v>1</v>
      </c>
      <c r="B242" s="1">
        <f>IF(Data!B242&gt;0,Data!B242-4,"")</f>
        <v>2</v>
      </c>
      <c r="C242" s="1">
        <f>IF(Data!C242&gt;0,4-Data!C242,"")</f>
        <v>-1</v>
      </c>
      <c r="D242" s="1">
        <f>IF(Data!D242&gt;0,4-Data!D242,"")</f>
        <v>-2</v>
      </c>
      <c r="E242" s="1">
        <f>IF(Data!E242&gt;0,4-Data!E242,"")</f>
        <v>-2</v>
      </c>
      <c r="F242" s="1">
        <f>IF(Data!F242&gt;0,Data!F242-4,"")</f>
        <v>0</v>
      </c>
      <c r="G242" s="1">
        <f>IF(Data!G242&gt;0,Data!G242-4,"")</f>
        <v>0</v>
      </c>
      <c r="H242" s="1">
        <f>IF(Data!H242&gt;0,Data!H242-4,"")</f>
        <v>0</v>
      </c>
      <c r="I242" s="1">
        <f>IF(Data!I242&gt;0,4-Data!I242,"")</f>
        <v>2</v>
      </c>
      <c r="J242" s="1">
        <f>IF(Data!J242&gt;0,4-Data!J242,"")</f>
        <v>1</v>
      </c>
      <c r="K242" s="1">
        <f>IF(Data!K242&gt;0,Data!K242-4,"")</f>
        <v>1</v>
      </c>
      <c r="L242" s="1">
        <f>IF(Data!L242&gt;0,4-Data!L242,"")</f>
        <v>2</v>
      </c>
      <c r="M242" s="1">
        <f>IF(Data!M242&gt;0,Data!M242-4,"")</f>
        <v>2</v>
      </c>
      <c r="N242" s="1">
        <f>IF(Data!N242&gt;0,Data!N242-4,"")</f>
        <v>1</v>
      </c>
      <c r="O242" s="1">
        <f>IF(Data!O242&gt;0,Data!O242-4,"")</f>
        <v>1</v>
      </c>
      <c r="P242" s="1">
        <f>IF(Data!P242&gt;0,Data!P242-4,"")</f>
        <v>2</v>
      </c>
      <c r="Q242" s="1">
        <f>IF(Data!Q242&gt;0,4-Data!Q242,"")</f>
        <v>2</v>
      </c>
      <c r="R242" s="1">
        <f>IF(Data!R242&gt;0,4-Data!R242,"")</f>
        <v>1</v>
      </c>
      <c r="S242" s="1">
        <f>IF(Data!S242&gt;0,4-Data!S242,"")</f>
        <v>2</v>
      </c>
      <c r="T242" s="1">
        <f>IF(Data!T242&gt;0,Data!T242-4,"")</f>
        <v>2</v>
      </c>
      <c r="U242" s="1">
        <f>IF(Data!U242&gt;0,4-Data!U242,"")</f>
        <v>3</v>
      </c>
      <c r="V242" s="1">
        <f>IF(Data!V242&gt;0,Data!V242-4,"")</f>
        <v>3</v>
      </c>
      <c r="W242" s="1">
        <f>IF(Data!W242&gt;0,4-Data!W242,"")</f>
        <v>3</v>
      </c>
      <c r="X242" s="1">
        <f>IF(Data!X242&gt;0,4-Data!X242,"")</f>
        <v>2</v>
      </c>
      <c r="Y242" s="1">
        <f>IF(Data!Y242&gt;0,4-Data!Y242,"")</f>
        <v>2</v>
      </c>
      <c r="Z242" s="1">
        <f>IF(Data!Z242&gt;0,Data!Z242-4,"")</f>
        <v>0</v>
      </c>
      <c r="AC242" s="7">
        <f t="shared" si="18"/>
        <v>1.6666666666666667</v>
      </c>
      <c r="AD242" s="7">
        <f t="shared" si="19"/>
        <v>1.25</v>
      </c>
      <c r="AE242" s="7">
        <f t="shared" si="20"/>
        <v>2.5</v>
      </c>
      <c r="AF242" s="7">
        <f t="shared" si="21"/>
        <v>1.25</v>
      </c>
      <c r="AG242" s="7">
        <f t="shared" si="22"/>
        <v>-0.25</v>
      </c>
      <c r="AH242" s="7">
        <f t="shared" si="23"/>
        <v>0.25</v>
      </c>
    </row>
    <row r="243" spans="1:34" x14ac:dyDescent="0.3">
      <c r="A243" s="1">
        <f>IF(Data!A243&gt;0,Data!A243-4,"")</f>
        <v>2</v>
      </c>
      <c r="B243" s="1">
        <f>IF(Data!B243&gt;0,Data!B243-4,"")</f>
        <v>3</v>
      </c>
      <c r="C243" s="1">
        <f>IF(Data!C243&gt;0,4-Data!C243,"")</f>
        <v>-3</v>
      </c>
      <c r="D243" s="1">
        <f>IF(Data!D243&gt;0,4-Data!D243,"")</f>
        <v>2</v>
      </c>
      <c r="E243" s="1">
        <f>IF(Data!E243&gt;0,4-Data!E243,"")</f>
        <v>1</v>
      </c>
      <c r="F243" s="1">
        <f>IF(Data!F243&gt;0,Data!F243-4,"")</f>
        <v>0</v>
      </c>
      <c r="G243" s="1">
        <f>IF(Data!G243&gt;0,Data!G243-4,"")</f>
        <v>1</v>
      </c>
      <c r="H243" s="1">
        <f>IF(Data!H243&gt;0,Data!H243-4,"")</f>
        <v>-1</v>
      </c>
      <c r="I243" s="1">
        <f>IF(Data!I243&gt;0,4-Data!I243,"")</f>
        <v>3</v>
      </c>
      <c r="J243" s="1">
        <f>IF(Data!J243&gt;0,4-Data!J243,"")</f>
        <v>-1</v>
      </c>
      <c r="K243" s="1">
        <f>IF(Data!K243&gt;0,Data!K243-4,"")</f>
        <v>3</v>
      </c>
      <c r="L243" s="1">
        <f>IF(Data!L243&gt;0,4-Data!L243,"")</f>
        <v>3</v>
      </c>
      <c r="M243" s="1">
        <f>IF(Data!M243&gt;0,Data!M243-4,"")</f>
        <v>-1</v>
      </c>
      <c r="N243" s="1">
        <f>IF(Data!N243&gt;0,Data!N243-4,"")</f>
        <v>2</v>
      </c>
      <c r="O243" s="1">
        <f>IF(Data!O243&gt;0,Data!O243-4,"")</f>
        <v>1</v>
      </c>
      <c r="P243" s="1">
        <f>IF(Data!P243&gt;0,Data!P243-4,"")</f>
        <v>0</v>
      </c>
      <c r="Q243" s="1">
        <f>IF(Data!Q243&gt;0,4-Data!Q243,"")</f>
        <v>3</v>
      </c>
      <c r="R243" s="1">
        <f>IF(Data!R243&gt;0,4-Data!R243,"")</f>
        <v>2</v>
      </c>
      <c r="S243" s="1">
        <f>IF(Data!S243&gt;0,4-Data!S243,"")</f>
        <v>3</v>
      </c>
      <c r="T243" s="1">
        <f>IF(Data!T243&gt;0,Data!T243-4,"")</f>
        <v>2</v>
      </c>
      <c r="U243" s="1">
        <f>IF(Data!U243&gt;0,4-Data!U243,"")</f>
        <v>3</v>
      </c>
      <c r="V243" s="1">
        <f>IF(Data!V243&gt;0,Data!V243-4,"")</f>
        <v>0</v>
      </c>
      <c r="W243" s="1">
        <f>IF(Data!W243&gt;0,4-Data!W243,"")</f>
        <v>3</v>
      </c>
      <c r="X243" s="1">
        <f>IF(Data!X243&gt;0,4-Data!X243,"")</f>
        <v>3</v>
      </c>
      <c r="Y243" s="1">
        <f>IF(Data!Y243&gt;0,4-Data!Y243,"")</f>
        <v>-1</v>
      </c>
      <c r="Z243" s="1">
        <f>IF(Data!Z243&gt;0,Data!Z243-4,"")</f>
        <v>2</v>
      </c>
      <c r="AC243" s="7">
        <f t="shared" si="18"/>
        <v>1.5</v>
      </c>
      <c r="AD243" s="7">
        <f t="shared" si="19"/>
        <v>1.75</v>
      </c>
      <c r="AE243" s="7">
        <f t="shared" si="20"/>
        <v>2</v>
      </c>
      <c r="AF243" s="7">
        <f t="shared" si="21"/>
        <v>2</v>
      </c>
      <c r="AG243" s="7">
        <f t="shared" si="22"/>
        <v>1</v>
      </c>
      <c r="AH243" s="7">
        <f t="shared" si="23"/>
        <v>-0.25</v>
      </c>
    </row>
    <row r="244" spans="1:34" x14ac:dyDescent="0.3">
      <c r="A244" s="1">
        <f>IF(Data!A244&gt;0,Data!A244-4,"")</f>
        <v>1</v>
      </c>
      <c r="B244" s="1">
        <f>IF(Data!B244&gt;0,Data!B244-4,"")</f>
        <v>1</v>
      </c>
      <c r="C244" s="1">
        <f>IF(Data!C244&gt;0,4-Data!C244,"")</f>
        <v>1</v>
      </c>
      <c r="D244" s="1">
        <f>IF(Data!D244&gt;0,4-Data!D244,"")</f>
        <v>3</v>
      </c>
      <c r="E244" s="1">
        <f>IF(Data!E244&gt;0,4-Data!E244,"")</f>
        <v>2</v>
      </c>
      <c r="F244" s="1">
        <f>IF(Data!F244&gt;0,Data!F244-4,"")</f>
        <v>0</v>
      </c>
      <c r="G244" s="1">
        <f>IF(Data!G244&gt;0,Data!G244-4,"")</f>
        <v>1</v>
      </c>
      <c r="H244" s="1">
        <f>IF(Data!H244&gt;0,Data!H244-4,"")</f>
        <v>1</v>
      </c>
      <c r="I244" s="1">
        <f>IF(Data!I244&gt;0,4-Data!I244,"")</f>
        <v>1</v>
      </c>
      <c r="J244" s="1">
        <f>IF(Data!J244&gt;0,4-Data!J244,"")</f>
        <v>2</v>
      </c>
      <c r="K244" s="1">
        <f>IF(Data!K244&gt;0,Data!K244-4,"")</f>
        <v>3</v>
      </c>
      <c r="L244" s="1">
        <f>IF(Data!L244&gt;0,4-Data!L244,"")</f>
        <v>2</v>
      </c>
      <c r="M244" s="1">
        <f>IF(Data!M244&gt;0,Data!M244-4,"")</f>
        <v>2</v>
      </c>
      <c r="N244" s="1">
        <f>IF(Data!N244&gt;0,Data!N244-4,"")</f>
        <v>2</v>
      </c>
      <c r="O244" s="1">
        <f>IF(Data!O244&gt;0,Data!O244-4,"")</f>
        <v>1</v>
      </c>
      <c r="P244" s="1">
        <f>IF(Data!P244&gt;0,Data!P244-4,"")</f>
        <v>1</v>
      </c>
      <c r="Q244" s="1">
        <f>IF(Data!Q244&gt;0,4-Data!Q244,"")</f>
        <v>1</v>
      </c>
      <c r="R244" s="1">
        <f>IF(Data!R244&gt;0,4-Data!R244,"")</f>
        <v>1</v>
      </c>
      <c r="S244" s="1">
        <f>IF(Data!S244&gt;0,4-Data!S244,"")</f>
        <v>1</v>
      </c>
      <c r="T244" s="1">
        <f>IF(Data!T244&gt;0,Data!T244-4,"")</f>
        <v>2</v>
      </c>
      <c r="U244" s="1">
        <f>IF(Data!U244&gt;0,4-Data!U244,"")</f>
        <v>2</v>
      </c>
      <c r="V244" s="1">
        <f>IF(Data!V244&gt;0,Data!V244-4,"")</f>
        <v>2</v>
      </c>
      <c r="W244" s="1">
        <f>IF(Data!W244&gt;0,4-Data!W244,"")</f>
        <v>2</v>
      </c>
      <c r="X244" s="1">
        <f>IF(Data!X244&gt;0,4-Data!X244,"")</f>
        <v>3</v>
      </c>
      <c r="Y244" s="1">
        <f>IF(Data!Y244&gt;0,4-Data!Y244,"")</f>
        <v>2</v>
      </c>
      <c r="Z244" s="1">
        <f>IF(Data!Z244&gt;0,Data!Z244-4,"")</f>
        <v>2</v>
      </c>
      <c r="AC244" s="7">
        <f t="shared" si="18"/>
        <v>1.8333333333333333</v>
      </c>
      <c r="AD244" s="7">
        <f t="shared" si="19"/>
        <v>2</v>
      </c>
      <c r="AE244" s="7">
        <f t="shared" si="20"/>
        <v>1.75</v>
      </c>
      <c r="AF244" s="7">
        <f t="shared" si="21"/>
        <v>1.5</v>
      </c>
      <c r="AG244" s="7">
        <f t="shared" si="22"/>
        <v>1</v>
      </c>
      <c r="AH244" s="7">
        <f t="shared" si="23"/>
        <v>1.5</v>
      </c>
    </row>
    <row r="245" spans="1:34" x14ac:dyDescent="0.3">
      <c r="A245" s="1">
        <f>IF(Data!A245&gt;0,Data!A245-4,"")</f>
        <v>1</v>
      </c>
      <c r="B245" s="1">
        <f>IF(Data!B245&gt;0,Data!B245-4,"")</f>
        <v>1</v>
      </c>
      <c r="C245" s="1">
        <f>IF(Data!C245&gt;0,4-Data!C245,"")</f>
        <v>0</v>
      </c>
      <c r="D245" s="1">
        <f>IF(Data!D245&gt;0,4-Data!D245,"")</f>
        <v>2</v>
      </c>
      <c r="E245" s="1">
        <f>IF(Data!E245&gt;0,4-Data!E245,"")</f>
        <v>0</v>
      </c>
      <c r="F245" s="1">
        <f>IF(Data!F245&gt;0,Data!F245-4,"")</f>
        <v>0</v>
      </c>
      <c r="G245" s="1">
        <f>IF(Data!G245&gt;0,Data!G245-4,"")</f>
        <v>1</v>
      </c>
      <c r="H245" s="1">
        <f>IF(Data!H245&gt;0,Data!H245-4,"")</f>
        <v>1</v>
      </c>
      <c r="I245" s="1">
        <f>IF(Data!I245&gt;0,4-Data!I245,"")</f>
        <v>2</v>
      </c>
      <c r="J245" s="1">
        <f>IF(Data!J245&gt;0,4-Data!J245,"")</f>
        <v>1</v>
      </c>
      <c r="K245" s="1">
        <f>IF(Data!K245&gt;0,Data!K245-4,"")</f>
        <v>1</v>
      </c>
      <c r="L245" s="1">
        <f>IF(Data!L245&gt;0,4-Data!L245,"")</f>
        <v>-2</v>
      </c>
      <c r="M245" s="1">
        <f>IF(Data!M245&gt;0,Data!M245-4,"")</f>
        <v>3</v>
      </c>
      <c r="N245" s="1">
        <f>IF(Data!N245&gt;0,Data!N245-4,"")</f>
        <v>-2</v>
      </c>
      <c r="O245" s="1">
        <f>IF(Data!O245&gt;0,Data!O245-4,"")</f>
        <v>-1</v>
      </c>
      <c r="P245" s="1">
        <f>IF(Data!P245&gt;0,Data!P245-4,"")</f>
        <v>-1</v>
      </c>
      <c r="Q245" s="1">
        <f>IF(Data!Q245&gt;0,4-Data!Q245,"")</f>
        <v>2</v>
      </c>
      <c r="R245" s="1">
        <f>IF(Data!R245&gt;0,4-Data!R245,"")</f>
        <v>0</v>
      </c>
      <c r="S245" s="1">
        <f>IF(Data!S245&gt;0,4-Data!S245,"")</f>
        <v>1</v>
      </c>
      <c r="T245" s="1">
        <f>IF(Data!T245&gt;0,Data!T245-4,"")</f>
        <v>2</v>
      </c>
      <c r="U245" s="1">
        <f>IF(Data!U245&gt;0,4-Data!U245,"")</f>
        <v>2</v>
      </c>
      <c r="V245" s="1">
        <f>IF(Data!V245&gt;0,Data!V245-4,"")</f>
        <v>1</v>
      </c>
      <c r="W245" s="1">
        <f>IF(Data!W245&gt;0,4-Data!W245,"")</f>
        <v>-1</v>
      </c>
      <c r="X245" s="1">
        <f>IF(Data!X245&gt;0,4-Data!X245,"")</f>
        <v>1</v>
      </c>
      <c r="Y245" s="1">
        <f>IF(Data!Y245&gt;0,4-Data!Y245,"")</f>
        <v>0</v>
      </c>
      <c r="Z245" s="1">
        <f>IF(Data!Z245&gt;0,Data!Z245-4,"")</f>
        <v>-2</v>
      </c>
      <c r="AC245" s="7">
        <f t="shared" si="18"/>
        <v>-0.5</v>
      </c>
      <c r="AD245" s="7">
        <f t="shared" si="19"/>
        <v>2</v>
      </c>
      <c r="AE245" s="7">
        <f t="shared" si="20"/>
        <v>1</v>
      </c>
      <c r="AF245" s="7">
        <f t="shared" si="21"/>
        <v>1.25</v>
      </c>
      <c r="AG245" s="7">
        <f t="shared" si="22"/>
        <v>0.25</v>
      </c>
      <c r="AH245" s="7">
        <f t="shared" si="23"/>
        <v>-0.5</v>
      </c>
    </row>
    <row r="246" spans="1:34" x14ac:dyDescent="0.3">
      <c r="A246" s="1">
        <f>IF(Data!A246&gt;0,Data!A246-4,"")</f>
        <v>3</v>
      </c>
      <c r="B246" s="1">
        <f>IF(Data!B246&gt;0,Data!B246-4,"")</f>
        <v>-1</v>
      </c>
      <c r="C246" s="1">
        <f>IF(Data!C246&gt;0,4-Data!C246,"")</f>
        <v>2</v>
      </c>
      <c r="D246" s="1">
        <f>IF(Data!D246&gt;0,4-Data!D246,"")</f>
        <v>-1</v>
      </c>
      <c r="E246" s="1">
        <f>IF(Data!E246&gt;0,4-Data!E246,"")</f>
        <v>1</v>
      </c>
      <c r="F246" s="1">
        <f>IF(Data!F246&gt;0,Data!F246-4,"")</f>
        <v>1</v>
      </c>
      <c r="G246" s="1">
        <f>IF(Data!G246&gt;0,Data!G246-4,"")</f>
        <v>1</v>
      </c>
      <c r="H246" s="1">
        <f>IF(Data!H246&gt;0,Data!H246-4,"")</f>
        <v>0</v>
      </c>
      <c r="I246" s="1">
        <f>IF(Data!I246&gt;0,4-Data!I246,"")</f>
        <v>2</v>
      </c>
      <c r="J246" s="1">
        <f>IF(Data!J246&gt;0,4-Data!J246,"")</f>
        <v>0</v>
      </c>
      <c r="K246" s="1">
        <f>IF(Data!K246&gt;0,Data!K246-4,"")</f>
        <v>0</v>
      </c>
      <c r="L246" s="1">
        <f>IF(Data!L246&gt;0,4-Data!L246,"")</f>
        <v>2</v>
      </c>
      <c r="M246" s="1">
        <f>IF(Data!M246&gt;0,Data!M246-4,"")</f>
        <v>-1</v>
      </c>
      <c r="N246" s="1">
        <f>IF(Data!N246&gt;0,Data!N246-4,"")</f>
        <v>1</v>
      </c>
      <c r="O246" s="1">
        <f>IF(Data!O246&gt;0,Data!O246-4,"")</f>
        <v>0</v>
      </c>
      <c r="P246" s="1">
        <f>IF(Data!P246&gt;0,Data!P246-4,"")</f>
        <v>1</v>
      </c>
      <c r="Q246" s="1">
        <f>IF(Data!Q246&gt;0,4-Data!Q246,"")</f>
        <v>2</v>
      </c>
      <c r="R246" s="1">
        <f>IF(Data!R246&gt;0,4-Data!R246,"")</f>
        <v>0</v>
      </c>
      <c r="S246" s="1">
        <f>IF(Data!S246&gt;0,4-Data!S246,"")</f>
        <v>2</v>
      </c>
      <c r="T246" s="1">
        <f>IF(Data!T246&gt;0,Data!T246-4,"")</f>
        <v>2</v>
      </c>
      <c r="U246" s="1">
        <f>IF(Data!U246&gt;0,4-Data!U246,"")</f>
        <v>-1</v>
      </c>
      <c r="V246" s="1">
        <f>IF(Data!V246&gt;0,Data!V246-4,"")</f>
        <v>2</v>
      </c>
      <c r="W246" s="1">
        <f>IF(Data!W246&gt;0,4-Data!W246,"")</f>
        <v>2</v>
      </c>
      <c r="X246" s="1">
        <f>IF(Data!X246&gt;0,4-Data!X246,"")</f>
        <v>2</v>
      </c>
      <c r="Y246" s="1">
        <f>IF(Data!Y246&gt;0,4-Data!Y246,"")</f>
        <v>2</v>
      </c>
      <c r="Z246" s="1">
        <f>IF(Data!Z246&gt;0,Data!Z246-4,"")</f>
        <v>0</v>
      </c>
      <c r="AC246" s="7">
        <f t="shared" si="18"/>
        <v>1.8333333333333333</v>
      </c>
      <c r="AD246" s="7">
        <f t="shared" si="19"/>
        <v>-1</v>
      </c>
      <c r="AE246" s="7">
        <f t="shared" si="20"/>
        <v>2</v>
      </c>
      <c r="AF246" s="7">
        <f t="shared" si="21"/>
        <v>1</v>
      </c>
      <c r="AG246" s="7">
        <f t="shared" si="22"/>
        <v>0.75</v>
      </c>
      <c r="AH246" s="7">
        <f t="shared" si="23"/>
        <v>0.5</v>
      </c>
    </row>
    <row r="247" spans="1:34" x14ac:dyDescent="0.3">
      <c r="A247" s="1">
        <f>IF(Data!A247&gt;0,Data!A247-4,"")</f>
        <v>2</v>
      </c>
      <c r="B247" s="1">
        <f>IF(Data!B247&gt;0,Data!B247-4,"")</f>
        <v>2</v>
      </c>
      <c r="C247" s="1">
        <f>IF(Data!C247&gt;0,4-Data!C247,"")</f>
        <v>-3</v>
      </c>
      <c r="D247" s="1">
        <f>IF(Data!D247&gt;0,4-Data!D247,"")</f>
        <v>2</v>
      </c>
      <c r="E247" s="1">
        <f>IF(Data!E247&gt;0,4-Data!E247,"")</f>
        <v>2</v>
      </c>
      <c r="F247" s="1">
        <f>IF(Data!F247&gt;0,Data!F247-4,"")</f>
        <v>-2</v>
      </c>
      <c r="G247" s="1">
        <f>IF(Data!G247&gt;0,Data!G247-4,"")</f>
        <v>-2</v>
      </c>
      <c r="H247" s="1">
        <f>IF(Data!H247&gt;0,Data!H247-4,"")</f>
        <v>3</v>
      </c>
      <c r="I247" s="1">
        <f>IF(Data!I247&gt;0,4-Data!I247,"")</f>
        <v>2</v>
      </c>
      <c r="J247" s="1">
        <f>IF(Data!J247&gt;0,4-Data!J247,"")</f>
        <v>0</v>
      </c>
      <c r="K247" s="1">
        <f>IF(Data!K247&gt;0,Data!K247-4,"")</f>
        <v>2</v>
      </c>
      <c r="L247" s="1">
        <f>IF(Data!L247&gt;0,4-Data!L247,"")</f>
        <v>2</v>
      </c>
      <c r="M247" s="1">
        <f>IF(Data!M247&gt;0,Data!M247-4,"")</f>
        <v>2</v>
      </c>
      <c r="N247" s="1">
        <f>IF(Data!N247&gt;0,Data!N247-4,"")</f>
        <v>-2</v>
      </c>
      <c r="O247" s="1">
        <f>IF(Data!O247&gt;0,Data!O247-4,"")</f>
        <v>-2</v>
      </c>
      <c r="P247" s="1">
        <f>IF(Data!P247&gt;0,Data!P247-4,"")</f>
        <v>1</v>
      </c>
      <c r="Q247" s="1">
        <f>IF(Data!Q247&gt;0,4-Data!Q247,"")</f>
        <v>3</v>
      </c>
      <c r="R247" s="1">
        <f>IF(Data!R247&gt;0,4-Data!R247,"")</f>
        <v>-2</v>
      </c>
      <c r="S247" s="1">
        <f>IF(Data!S247&gt;0,4-Data!S247,"")</f>
        <v>-2</v>
      </c>
      <c r="T247" s="1">
        <f>IF(Data!T247&gt;0,Data!T247-4,"")</f>
        <v>2</v>
      </c>
      <c r="U247" s="1">
        <f>IF(Data!U247&gt;0,4-Data!U247,"")</f>
        <v>2</v>
      </c>
      <c r="V247" s="1">
        <f>IF(Data!V247&gt;0,Data!V247-4,"")</f>
        <v>2</v>
      </c>
      <c r="W247" s="1">
        <f>IF(Data!W247&gt;0,4-Data!W247,"")</f>
        <v>2</v>
      </c>
      <c r="X247" s="1">
        <f>IF(Data!X247&gt;0,4-Data!X247,"")</f>
        <v>-1</v>
      </c>
      <c r="Y247" s="1">
        <f>IF(Data!Y247&gt;0,4-Data!Y247,"")</f>
        <v>-1</v>
      </c>
      <c r="Z247" s="1">
        <f>IF(Data!Z247&gt;0,Data!Z247-4,"")</f>
        <v>-3</v>
      </c>
      <c r="AC247" s="7">
        <f t="shared" si="18"/>
        <v>0.16666666666666666</v>
      </c>
      <c r="AD247" s="7">
        <f t="shared" si="19"/>
        <v>2</v>
      </c>
      <c r="AE247" s="7">
        <f t="shared" si="20"/>
        <v>2</v>
      </c>
      <c r="AF247" s="7">
        <f t="shared" si="21"/>
        <v>1.5</v>
      </c>
      <c r="AG247" s="7">
        <f t="shared" si="22"/>
        <v>-1</v>
      </c>
      <c r="AH247" s="7">
        <f t="shared" si="23"/>
        <v>-2</v>
      </c>
    </row>
    <row r="248" spans="1:34" x14ac:dyDescent="0.3">
      <c r="A248" s="1">
        <f>IF(Data!A248&gt;0,Data!A248-4,"")</f>
        <v>1</v>
      </c>
      <c r="B248" s="1">
        <f>IF(Data!B248&gt;0,Data!B248-4,"")</f>
        <v>3</v>
      </c>
      <c r="C248" s="1">
        <f>IF(Data!C248&gt;0,4-Data!C248,"")</f>
        <v>0</v>
      </c>
      <c r="D248" s="1">
        <f>IF(Data!D248&gt;0,4-Data!D248,"")</f>
        <v>3</v>
      </c>
      <c r="E248" s="1">
        <f>IF(Data!E248&gt;0,4-Data!E248,"")</f>
        <v>2</v>
      </c>
      <c r="F248" s="1">
        <f>IF(Data!F248&gt;0,Data!F248-4,"")</f>
        <v>0</v>
      </c>
      <c r="G248" s="1">
        <f>IF(Data!G248&gt;0,Data!G248-4,"")</f>
        <v>1</v>
      </c>
      <c r="H248" s="1">
        <f>IF(Data!H248&gt;0,Data!H248-4,"")</f>
        <v>2</v>
      </c>
      <c r="I248" s="1">
        <f>IF(Data!I248&gt;0,4-Data!I248,"")</f>
        <v>3</v>
      </c>
      <c r="J248" s="1">
        <f>IF(Data!J248&gt;0,4-Data!J248,"")</f>
        <v>2</v>
      </c>
      <c r="K248" s="1">
        <f>IF(Data!K248&gt;0,Data!K248-4,"")</f>
        <v>0</v>
      </c>
      <c r="L248" s="1">
        <f>IF(Data!L248&gt;0,4-Data!L248,"")</f>
        <v>2</v>
      </c>
      <c r="M248" s="1">
        <f>IF(Data!M248&gt;0,Data!M248-4,"")</f>
        <v>3</v>
      </c>
      <c r="N248" s="1">
        <f>IF(Data!N248&gt;0,Data!N248-4,"")</f>
        <v>1</v>
      </c>
      <c r="O248" s="1">
        <f>IF(Data!O248&gt;0,Data!O248-4,"")</f>
        <v>0</v>
      </c>
      <c r="P248" s="1">
        <f>IF(Data!P248&gt;0,Data!P248-4,"")</f>
        <v>1</v>
      </c>
      <c r="Q248" s="1">
        <f>IF(Data!Q248&gt;0,4-Data!Q248,"")</f>
        <v>3</v>
      </c>
      <c r="R248" s="1">
        <f>IF(Data!R248&gt;0,4-Data!R248,"")</f>
        <v>1</v>
      </c>
      <c r="S248" s="1">
        <f>IF(Data!S248&gt;0,4-Data!S248,"")</f>
        <v>2</v>
      </c>
      <c r="T248" s="1">
        <f>IF(Data!T248&gt;0,Data!T248-4,"")</f>
        <v>3</v>
      </c>
      <c r="U248" s="1">
        <f>IF(Data!U248&gt;0,4-Data!U248,"")</f>
        <v>3</v>
      </c>
      <c r="V248" s="1">
        <f>IF(Data!V248&gt;0,Data!V248-4,"")</f>
        <v>3</v>
      </c>
      <c r="W248" s="1">
        <f>IF(Data!W248&gt;0,4-Data!W248,"")</f>
        <v>3</v>
      </c>
      <c r="X248" s="1">
        <f>IF(Data!X248&gt;0,4-Data!X248,"")</f>
        <v>0</v>
      </c>
      <c r="Y248" s="1">
        <f>IF(Data!Y248&gt;0,4-Data!Y248,"")</f>
        <v>0</v>
      </c>
      <c r="Z248" s="1">
        <f>IF(Data!Z248&gt;0,Data!Z248-4,"")</f>
        <v>1</v>
      </c>
      <c r="AC248" s="7">
        <f t="shared" si="18"/>
        <v>0.83333333333333337</v>
      </c>
      <c r="AD248" s="7">
        <f t="shared" si="19"/>
        <v>3</v>
      </c>
      <c r="AE248" s="7">
        <f t="shared" si="20"/>
        <v>3</v>
      </c>
      <c r="AF248" s="7">
        <f t="shared" si="21"/>
        <v>1.75</v>
      </c>
      <c r="AG248" s="7">
        <f t="shared" si="22"/>
        <v>1</v>
      </c>
      <c r="AH248" s="7">
        <f t="shared" si="23"/>
        <v>0.75</v>
      </c>
    </row>
    <row r="249" spans="1:34" x14ac:dyDescent="0.3">
      <c r="A249" s="1">
        <f>IF(Data!A249&gt;0,Data!A249-4,"")</f>
        <v>-2</v>
      </c>
      <c r="B249" s="1">
        <f>IF(Data!B249&gt;0,Data!B249-4,"")</f>
        <v>1</v>
      </c>
      <c r="C249" s="1">
        <f>IF(Data!C249&gt;0,4-Data!C249,"")</f>
        <v>0</v>
      </c>
      <c r="D249" s="1">
        <f>IF(Data!D249&gt;0,4-Data!D249,"")</f>
        <v>1</v>
      </c>
      <c r="E249" s="1">
        <f>IF(Data!E249&gt;0,4-Data!E249,"")</f>
        <v>1</v>
      </c>
      <c r="F249" s="1">
        <f>IF(Data!F249&gt;0,Data!F249-4,"")</f>
        <v>1</v>
      </c>
      <c r="G249" s="1">
        <f>IF(Data!G249&gt;0,Data!G249-4,"")</f>
        <v>0</v>
      </c>
      <c r="H249" s="1">
        <f>IF(Data!H249&gt;0,Data!H249-4,"")</f>
        <v>2</v>
      </c>
      <c r="I249" s="1">
        <f>IF(Data!I249&gt;0,4-Data!I249,"")</f>
        <v>0</v>
      </c>
      <c r="J249" s="1">
        <f>IF(Data!J249&gt;0,4-Data!J249,"")</f>
        <v>1</v>
      </c>
      <c r="K249" s="1">
        <f>IF(Data!K249&gt;0,Data!K249-4,"")</f>
        <v>0</v>
      </c>
      <c r="L249" s="1">
        <f>IF(Data!L249&gt;0,4-Data!L249,"")</f>
        <v>1</v>
      </c>
      <c r="M249" s="1">
        <f>IF(Data!M249&gt;0,Data!M249-4,"")</f>
        <v>1</v>
      </c>
      <c r="N249" s="1">
        <f>IF(Data!N249&gt;0,Data!N249-4,"")</f>
        <v>1</v>
      </c>
      <c r="O249" s="1">
        <f>IF(Data!O249&gt;0,Data!O249-4,"")</f>
        <v>1</v>
      </c>
      <c r="P249" s="1">
        <f>IF(Data!P249&gt;0,Data!P249-4,"")</f>
        <v>1</v>
      </c>
      <c r="Q249" s="1">
        <f>IF(Data!Q249&gt;0,4-Data!Q249,"")</f>
        <v>0</v>
      </c>
      <c r="R249" s="1">
        <f>IF(Data!R249&gt;0,4-Data!R249,"")</f>
        <v>0</v>
      </c>
      <c r="S249" s="1">
        <f>IF(Data!S249&gt;0,4-Data!S249,"")</f>
        <v>2</v>
      </c>
      <c r="T249" s="1">
        <f>IF(Data!T249&gt;0,Data!T249-4,"")</f>
        <v>1</v>
      </c>
      <c r="U249" s="1">
        <f>IF(Data!U249&gt;0,4-Data!U249,"")</f>
        <v>0</v>
      </c>
      <c r="V249" s="1">
        <f>IF(Data!V249&gt;0,Data!V249-4,"")</f>
        <v>1</v>
      </c>
      <c r="W249" s="1">
        <f>IF(Data!W249&gt;0,4-Data!W249,"")</f>
        <v>-1</v>
      </c>
      <c r="X249" s="1">
        <f>IF(Data!X249&gt;0,4-Data!X249,"")</f>
        <v>-1</v>
      </c>
      <c r="Y249" s="1">
        <f>IF(Data!Y249&gt;0,4-Data!Y249,"")</f>
        <v>0</v>
      </c>
      <c r="Z249" s="1">
        <f>IF(Data!Z249&gt;0,Data!Z249-4,"")</f>
        <v>1</v>
      </c>
      <c r="AC249" s="7">
        <f t="shared" si="18"/>
        <v>0</v>
      </c>
      <c r="AD249" s="7">
        <f t="shared" si="19"/>
        <v>0.75</v>
      </c>
      <c r="AE249" s="7">
        <f t="shared" si="20"/>
        <v>0.25</v>
      </c>
      <c r="AF249" s="7">
        <f t="shared" si="21"/>
        <v>1</v>
      </c>
      <c r="AG249" s="7">
        <f t="shared" si="22"/>
        <v>0.5</v>
      </c>
      <c r="AH249" s="7">
        <f t="shared" si="23"/>
        <v>0.75</v>
      </c>
    </row>
    <row r="250" spans="1:34" x14ac:dyDescent="0.3">
      <c r="A250" s="1">
        <f>IF(Data!A250&gt;0,Data!A250-4,"")</f>
        <v>1</v>
      </c>
      <c r="B250" s="1">
        <f>IF(Data!B250&gt;0,Data!B250-4,"")</f>
        <v>2</v>
      </c>
      <c r="C250" s="1">
        <f>IF(Data!C250&gt;0,4-Data!C250,"")</f>
        <v>0</v>
      </c>
      <c r="D250" s="1">
        <f>IF(Data!D250&gt;0,4-Data!D250,"")</f>
        <v>2</v>
      </c>
      <c r="E250" s="1">
        <f>IF(Data!E250&gt;0,4-Data!E250,"")</f>
        <v>2</v>
      </c>
      <c r="F250" s="1">
        <f>IF(Data!F250&gt;0,Data!F250-4,"")</f>
        <v>0</v>
      </c>
      <c r="G250" s="1">
        <f>IF(Data!G250&gt;0,Data!G250-4,"")</f>
        <v>2</v>
      </c>
      <c r="H250" s="1">
        <f>IF(Data!H250&gt;0,Data!H250-4,"")</f>
        <v>2</v>
      </c>
      <c r="I250" s="1">
        <f>IF(Data!I250&gt;0,4-Data!I250,"")</f>
        <v>2</v>
      </c>
      <c r="J250" s="1">
        <f>IF(Data!J250&gt;0,4-Data!J250,"")</f>
        <v>1</v>
      </c>
      <c r="K250" s="1">
        <f>IF(Data!K250&gt;0,Data!K250-4,"")</f>
        <v>0</v>
      </c>
      <c r="L250" s="1">
        <f>IF(Data!L250&gt;0,4-Data!L250,"")</f>
        <v>2</v>
      </c>
      <c r="M250" s="1">
        <f>IF(Data!M250&gt;0,Data!M250-4,"")</f>
        <v>3</v>
      </c>
      <c r="N250" s="1">
        <f>IF(Data!N250&gt;0,Data!N250-4,"")</f>
        <v>1</v>
      </c>
      <c r="O250" s="1">
        <f>IF(Data!O250&gt;0,Data!O250-4,"")</f>
        <v>-2</v>
      </c>
      <c r="P250" s="1">
        <f>IF(Data!P250&gt;0,Data!P250-4,"")</f>
        <v>0</v>
      </c>
      <c r="Q250" s="1">
        <f>IF(Data!Q250&gt;0,4-Data!Q250,"")</f>
        <v>-3</v>
      </c>
      <c r="R250" s="1">
        <f>IF(Data!R250&gt;0,4-Data!R250,"")</f>
        <v>-2</v>
      </c>
      <c r="S250" s="1">
        <f>IF(Data!S250&gt;0,4-Data!S250,"")</f>
        <v>0</v>
      </c>
      <c r="T250" s="1">
        <f>IF(Data!T250&gt;0,Data!T250-4,"")</f>
        <v>1</v>
      </c>
      <c r="U250" s="1">
        <f>IF(Data!U250&gt;0,4-Data!U250,"")</f>
        <v>1</v>
      </c>
      <c r="V250" s="1">
        <f>IF(Data!V250&gt;0,Data!V250-4,"")</f>
        <v>1</v>
      </c>
      <c r="W250" s="1">
        <f>IF(Data!W250&gt;0,4-Data!W250,"")</f>
        <v>-1</v>
      </c>
      <c r="X250" s="1">
        <f>IF(Data!X250&gt;0,4-Data!X250,"")</f>
        <v>1</v>
      </c>
      <c r="Y250" s="1">
        <f>IF(Data!Y250&gt;0,4-Data!Y250,"")</f>
        <v>1</v>
      </c>
      <c r="Z250" s="1">
        <f>IF(Data!Z250&gt;0,Data!Z250-4,"")</f>
        <v>0</v>
      </c>
      <c r="AC250" s="7">
        <f t="shared" si="18"/>
        <v>1</v>
      </c>
      <c r="AD250" s="7">
        <f t="shared" si="19"/>
        <v>2</v>
      </c>
      <c r="AE250" s="7">
        <f t="shared" si="20"/>
        <v>0.75</v>
      </c>
      <c r="AF250" s="7">
        <f t="shared" si="21"/>
        <v>-0.25</v>
      </c>
      <c r="AG250" s="7">
        <f t="shared" si="22"/>
        <v>0.5</v>
      </c>
      <c r="AH250" s="7">
        <f t="shared" si="23"/>
        <v>-0.25</v>
      </c>
    </row>
    <row r="251" spans="1:34" x14ac:dyDescent="0.3">
      <c r="A251" s="1">
        <f>IF(Data!A251&gt;0,Data!A251-4,"")</f>
        <v>0</v>
      </c>
      <c r="B251" s="1">
        <f>IF(Data!B251&gt;0,Data!B251-4,"")</f>
        <v>1</v>
      </c>
      <c r="C251" s="1">
        <f>IF(Data!C251&gt;0,4-Data!C251,"")</f>
        <v>-1</v>
      </c>
      <c r="D251" s="1">
        <f>IF(Data!D251&gt;0,4-Data!D251,"")</f>
        <v>0</v>
      </c>
      <c r="E251" s="1">
        <f>IF(Data!E251&gt;0,4-Data!E251,"")</f>
        <v>0</v>
      </c>
      <c r="F251" s="1">
        <f>IF(Data!F251&gt;0,Data!F251-4,"")</f>
        <v>1</v>
      </c>
      <c r="G251" s="1">
        <f>IF(Data!G251&gt;0,Data!G251-4,"")</f>
        <v>0</v>
      </c>
      <c r="H251" s="1">
        <f>IF(Data!H251&gt;0,Data!H251-4,"")</f>
        <v>-1</v>
      </c>
      <c r="I251" s="1">
        <f>IF(Data!I251&gt;0,4-Data!I251,"")</f>
        <v>-1</v>
      </c>
      <c r="J251" s="1">
        <f>IF(Data!J251&gt;0,4-Data!J251,"")</f>
        <v>0</v>
      </c>
      <c r="K251" s="1">
        <f>IF(Data!K251&gt;0,Data!K251-4,"")</f>
        <v>1</v>
      </c>
      <c r="L251" s="1">
        <f>IF(Data!L251&gt;0,4-Data!L251,"")</f>
        <v>0</v>
      </c>
      <c r="M251" s="1">
        <f>IF(Data!M251&gt;0,Data!M251-4,"")</f>
        <v>1</v>
      </c>
      <c r="N251" s="1">
        <f>IF(Data!N251&gt;0,Data!N251-4,"")</f>
        <v>2</v>
      </c>
      <c r="O251" s="1">
        <f>IF(Data!O251&gt;0,Data!O251-4,"")</f>
        <v>1</v>
      </c>
      <c r="P251" s="1">
        <f>IF(Data!P251&gt;0,Data!P251-4,"")</f>
        <v>0</v>
      </c>
      <c r="Q251" s="1">
        <f>IF(Data!Q251&gt;0,4-Data!Q251,"")</f>
        <v>-2</v>
      </c>
      <c r="R251" s="1">
        <f>IF(Data!R251&gt;0,4-Data!R251,"")</f>
        <v>0</v>
      </c>
      <c r="S251" s="1">
        <f>IF(Data!S251&gt;0,4-Data!S251,"")</f>
        <v>0</v>
      </c>
      <c r="T251" s="1">
        <f>IF(Data!T251&gt;0,Data!T251-4,"")</f>
        <v>0</v>
      </c>
      <c r="U251" s="1">
        <f>IF(Data!U251&gt;0,4-Data!U251,"")</f>
        <v>1</v>
      </c>
      <c r="V251" s="1">
        <f>IF(Data!V251&gt;0,Data!V251-4,"")</f>
        <v>1</v>
      </c>
      <c r="W251" s="1">
        <f>IF(Data!W251&gt;0,4-Data!W251,"")</f>
        <v>0</v>
      </c>
      <c r="X251" s="1">
        <f>IF(Data!X251&gt;0,4-Data!X251,"")</f>
        <v>1</v>
      </c>
      <c r="Y251" s="1">
        <f>IF(Data!Y251&gt;0,4-Data!Y251,"")</f>
        <v>1</v>
      </c>
      <c r="Z251" s="1">
        <f>IF(Data!Z251&gt;0,Data!Z251-4,"")</f>
        <v>-1</v>
      </c>
      <c r="AC251" s="7">
        <f t="shared" si="18"/>
        <v>0.66666666666666663</v>
      </c>
      <c r="AD251" s="7">
        <f t="shared" si="19"/>
        <v>0.75</v>
      </c>
      <c r="AE251" s="7">
        <f t="shared" si="20"/>
        <v>0</v>
      </c>
      <c r="AF251" s="7">
        <f t="shared" si="21"/>
        <v>-0.5</v>
      </c>
      <c r="AG251" s="7">
        <f t="shared" si="22"/>
        <v>0.25</v>
      </c>
      <c r="AH251" s="7">
        <f t="shared" si="23"/>
        <v>-0.25</v>
      </c>
    </row>
    <row r="252" spans="1:34" x14ac:dyDescent="0.3">
      <c r="A252" s="1">
        <f>IF(Data!A252&gt;0,Data!A252-4,"")</f>
        <v>3</v>
      </c>
      <c r="B252" s="1">
        <f>IF(Data!B252&gt;0,Data!B252-4,"")</f>
        <v>2</v>
      </c>
      <c r="C252" s="1">
        <f>IF(Data!C252&gt;0,4-Data!C252,"")</f>
        <v>2</v>
      </c>
      <c r="D252" s="1">
        <f>IF(Data!D252&gt;0,4-Data!D252,"")</f>
        <v>3</v>
      </c>
      <c r="E252" s="1">
        <f>IF(Data!E252&gt;0,4-Data!E252,"")</f>
        <v>3</v>
      </c>
      <c r="F252" s="1">
        <f>IF(Data!F252&gt;0,Data!F252-4,"")</f>
        <v>3</v>
      </c>
      <c r="G252" s="1">
        <f>IF(Data!G252&gt;0,Data!G252-4,"")</f>
        <v>3</v>
      </c>
      <c r="H252" s="1">
        <f>IF(Data!H252&gt;0,Data!H252-4,"")</f>
        <v>1</v>
      </c>
      <c r="I252" s="1">
        <f>IF(Data!I252&gt;0,4-Data!I252,"")</f>
        <v>3</v>
      </c>
      <c r="J252" s="1">
        <f>IF(Data!J252&gt;0,4-Data!J252,"")</f>
        <v>1</v>
      </c>
      <c r="K252" s="1">
        <f>IF(Data!K252&gt;0,Data!K252-4,"")</f>
        <v>3</v>
      </c>
      <c r="L252" s="1">
        <f>IF(Data!L252&gt;0,4-Data!L252,"")</f>
        <v>3</v>
      </c>
      <c r="M252" s="1">
        <f>IF(Data!M252&gt;0,Data!M252-4,"")</f>
        <v>3</v>
      </c>
      <c r="N252" s="1">
        <f>IF(Data!N252&gt;0,Data!N252-4,"")</f>
        <v>3</v>
      </c>
      <c r="O252" s="1">
        <f>IF(Data!O252&gt;0,Data!O252-4,"")</f>
        <v>1</v>
      </c>
      <c r="P252" s="1">
        <f>IF(Data!P252&gt;0,Data!P252-4,"")</f>
        <v>3</v>
      </c>
      <c r="Q252" s="1">
        <f>IF(Data!Q252&gt;0,4-Data!Q252,"")</f>
        <v>3</v>
      </c>
      <c r="R252" s="1">
        <f>IF(Data!R252&gt;0,4-Data!R252,"")</f>
        <v>2</v>
      </c>
      <c r="S252" s="1">
        <f>IF(Data!S252&gt;0,4-Data!S252,"")</f>
        <v>3</v>
      </c>
      <c r="T252" s="1">
        <f>IF(Data!T252&gt;0,Data!T252-4,"")</f>
        <v>3</v>
      </c>
      <c r="U252" s="1">
        <f>IF(Data!U252&gt;0,4-Data!U252,"")</f>
        <v>3</v>
      </c>
      <c r="V252" s="1">
        <f>IF(Data!V252&gt;0,Data!V252-4,"")</f>
        <v>3</v>
      </c>
      <c r="W252" s="1">
        <f>IF(Data!W252&gt;0,4-Data!W252,"")</f>
        <v>3</v>
      </c>
      <c r="X252" s="1">
        <f>IF(Data!X252&gt;0,4-Data!X252,"")</f>
        <v>3</v>
      </c>
      <c r="Y252" s="1">
        <f>IF(Data!Y252&gt;0,4-Data!Y252,"")</f>
        <v>3</v>
      </c>
      <c r="Z252" s="1">
        <f>IF(Data!Z252&gt;0,Data!Z252-4,"")</f>
        <v>-1</v>
      </c>
      <c r="AC252" s="7">
        <f t="shared" si="18"/>
        <v>3</v>
      </c>
      <c r="AD252" s="7">
        <f t="shared" si="19"/>
        <v>2.75</v>
      </c>
      <c r="AE252" s="7">
        <f t="shared" si="20"/>
        <v>3</v>
      </c>
      <c r="AF252" s="7">
        <f t="shared" si="21"/>
        <v>2.5</v>
      </c>
      <c r="AG252" s="7">
        <f t="shared" si="22"/>
        <v>2.75</v>
      </c>
      <c r="AH252" s="7">
        <f t="shared" si="23"/>
        <v>0.75</v>
      </c>
    </row>
    <row r="253" spans="1:34" x14ac:dyDescent="0.3">
      <c r="A253" s="1">
        <f>IF(Data!A253&gt;0,Data!A253-4,"")</f>
        <v>1</v>
      </c>
      <c r="B253" s="1">
        <f>IF(Data!B253&gt;0,Data!B253-4,"")</f>
        <v>1</v>
      </c>
      <c r="C253" s="1">
        <f>IF(Data!C253&gt;0,4-Data!C253,"")</f>
        <v>-1</v>
      </c>
      <c r="D253" s="1">
        <f>IF(Data!D253&gt;0,4-Data!D253,"")</f>
        <v>2</v>
      </c>
      <c r="E253" s="1">
        <f>IF(Data!E253&gt;0,4-Data!E253,"")</f>
        <v>1</v>
      </c>
      <c r="F253" s="1">
        <f>IF(Data!F253&gt;0,Data!F253-4,"")</f>
        <v>0</v>
      </c>
      <c r="G253" s="1">
        <f>IF(Data!G253&gt;0,Data!G253-4,"")</f>
        <v>1</v>
      </c>
      <c r="H253" s="1">
        <f>IF(Data!H253&gt;0,Data!H253-4,"")</f>
        <v>1</v>
      </c>
      <c r="I253" s="1">
        <f>IF(Data!I253&gt;0,4-Data!I253,"")</f>
        <v>2</v>
      </c>
      <c r="J253" s="1">
        <f>IF(Data!J253&gt;0,4-Data!J253,"")</f>
        <v>1</v>
      </c>
      <c r="K253" s="1">
        <f>IF(Data!K253&gt;0,Data!K253-4,"")</f>
        <v>1</v>
      </c>
      <c r="L253" s="1">
        <f>IF(Data!L253&gt;0,4-Data!L253,"")</f>
        <v>2</v>
      </c>
      <c r="M253" s="1">
        <f>IF(Data!M253&gt;0,Data!M253-4,"")</f>
        <v>1</v>
      </c>
      <c r="N253" s="1">
        <f>IF(Data!N253&gt;0,Data!N253-4,"")</f>
        <v>-1</v>
      </c>
      <c r="O253" s="1">
        <f>IF(Data!O253&gt;0,Data!O253-4,"")</f>
        <v>-1</v>
      </c>
      <c r="P253" s="1">
        <f>IF(Data!P253&gt;0,Data!P253-4,"")</f>
        <v>1</v>
      </c>
      <c r="Q253" s="1">
        <f>IF(Data!Q253&gt;0,4-Data!Q253,"")</f>
        <v>-2</v>
      </c>
      <c r="R253" s="1">
        <f>IF(Data!R253&gt;0,4-Data!R253,"")</f>
        <v>-1</v>
      </c>
      <c r="S253" s="1">
        <f>IF(Data!S253&gt;0,4-Data!S253,"")</f>
        <v>-2</v>
      </c>
      <c r="T253" s="1">
        <f>IF(Data!T253&gt;0,Data!T253-4,"")</f>
        <v>1</v>
      </c>
      <c r="U253" s="1">
        <f>IF(Data!U253&gt;0,4-Data!U253,"")</f>
        <v>-1</v>
      </c>
      <c r="V253" s="1">
        <f>IF(Data!V253&gt;0,Data!V253-4,"")</f>
        <v>2</v>
      </c>
      <c r="W253" s="1">
        <f>IF(Data!W253&gt;0,4-Data!W253,"")</f>
        <v>-1</v>
      </c>
      <c r="X253" s="1">
        <f>IF(Data!X253&gt;0,4-Data!X253,"")</f>
        <v>1</v>
      </c>
      <c r="Y253" s="1">
        <f>IF(Data!Y253&gt;0,4-Data!Y253,"")</f>
        <v>0</v>
      </c>
      <c r="Z253" s="1">
        <f>IF(Data!Z253&gt;0,Data!Z253-4,"")</f>
        <v>1</v>
      </c>
      <c r="AC253" s="7">
        <f t="shared" si="18"/>
        <v>0.66666666666666663</v>
      </c>
      <c r="AD253" s="7">
        <f t="shared" si="19"/>
        <v>0.75</v>
      </c>
      <c r="AE253" s="7">
        <f t="shared" si="20"/>
        <v>1</v>
      </c>
      <c r="AF253" s="7">
        <f t="shared" si="21"/>
        <v>-0.5</v>
      </c>
      <c r="AG253" s="7">
        <f t="shared" si="22"/>
        <v>0.25</v>
      </c>
      <c r="AH253" s="7">
        <f t="shared" si="23"/>
        <v>0</v>
      </c>
    </row>
    <row r="254" spans="1:34" x14ac:dyDescent="0.3">
      <c r="A254" s="1">
        <f>IF(Data!A254&gt;0,Data!A254-4,"")</f>
        <v>2</v>
      </c>
      <c r="B254" s="1">
        <f>IF(Data!B254&gt;0,Data!B254-4,"")</f>
        <v>3</v>
      </c>
      <c r="C254" s="1">
        <f>IF(Data!C254&gt;0,4-Data!C254,"")</f>
        <v>2</v>
      </c>
      <c r="D254" s="1">
        <f>IF(Data!D254&gt;0,4-Data!D254,"")</f>
        <v>3</v>
      </c>
      <c r="E254" s="1">
        <f>IF(Data!E254&gt;0,4-Data!E254,"")</f>
        <v>3</v>
      </c>
      <c r="F254" s="1">
        <f>IF(Data!F254&gt;0,Data!F254-4,"")</f>
        <v>2</v>
      </c>
      <c r="G254" s="1">
        <f>IF(Data!G254&gt;0,Data!G254-4,"")</f>
        <v>2</v>
      </c>
      <c r="H254" s="1">
        <f>IF(Data!H254&gt;0,Data!H254-4,"")</f>
        <v>0</v>
      </c>
      <c r="I254" s="1">
        <f>IF(Data!I254&gt;0,4-Data!I254,"")</f>
        <v>2</v>
      </c>
      <c r="J254" s="1">
        <f>IF(Data!J254&gt;0,4-Data!J254,"")</f>
        <v>3</v>
      </c>
      <c r="K254" s="1">
        <f>IF(Data!K254&gt;0,Data!K254-4,"")</f>
        <v>1</v>
      </c>
      <c r="L254" s="1">
        <f>IF(Data!L254&gt;0,4-Data!L254,"")</f>
        <v>2</v>
      </c>
      <c r="M254" s="1">
        <f>IF(Data!M254&gt;0,Data!M254-4,"")</f>
        <v>1</v>
      </c>
      <c r="N254" s="1">
        <f>IF(Data!N254&gt;0,Data!N254-4,"")</f>
        <v>2</v>
      </c>
      <c r="O254" s="1">
        <f>IF(Data!O254&gt;0,Data!O254-4,"")</f>
        <v>3</v>
      </c>
      <c r="P254" s="1">
        <f>IF(Data!P254&gt;0,Data!P254-4,"")</f>
        <v>2</v>
      </c>
      <c r="Q254" s="1">
        <f>IF(Data!Q254&gt;0,4-Data!Q254,"")</f>
        <v>3</v>
      </c>
      <c r="R254" s="1">
        <f>IF(Data!R254&gt;0,4-Data!R254,"")</f>
        <v>1</v>
      </c>
      <c r="S254" s="1">
        <f>IF(Data!S254&gt;0,4-Data!S254,"")</f>
        <v>3</v>
      </c>
      <c r="T254" s="1">
        <f>IF(Data!T254&gt;0,Data!T254-4,"")</f>
        <v>2</v>
      </c>
      <c r="U254" s="1">
        <f>IF(Data!U254&gt;0,4-Data!U254,"")</f>
        <v>3</v>
      </c>
      <c r="V254" s="1">
        <f>IF(Data!V254&gt;0,Data!V254-4,"")</f>
        <v>2</v>
      </c>
      <c r="W254" s="1">
        <f>IF(Data!W254&gt;0,4-Data!W254,"")</f>
        <v>3</v>
      </c>
      <c r="X254" s="1">
        <f>IF(Data!X254&gt;0,4-Data!X254,"")</f>
        <v>2</v>
      </c>
      <c r="Y254" s="1">
        <f>IF(Data!Y254&gt;0,4-Data!Y254,"")</f>
        <v>2</v>
      </c>
      <c r="Z254" s="1">
        <f>IF(Data!Z254&gt;0,Data!Z254-4,"")</f>
        <v>3</v>
      </c>
      <c r="AC254" s="7">
        <f t="shared" si="18"/>
        <v>2</v>
      </c>
      <c r="AD254" s="7">
        <f t="shared" si="19"/>
        <v>2.5</v>
      </c>
      <c r="AE254" s="7">
        <f t="shared" si="20"/>
        <v>2.25</v>
      </c>
      <c r="AF254" s="7">
        <f t="shared" si="21"/>
        <v>1.75</v>
      </c>
      <c r="AG254" s="7">
        <f t="shared" si="22"/>
        <v>2</v>
      </c>
      <c r="AH254" s="7">
        <f t="shared" si="23"/>
        <v>2.75</v>
      </c>
    </row>
    <row r="255" spans="1:34" x14ac:dyDescent="0.3">
      <c r="A255" s="1">
        <f>IF(Data!A255&gt;0,Data!A255-4,"")</f>
        <v>2</v>
      </c>
      <c r="B255" s="1">
        <f>IF(Data!B255&gt;0,Data!B255-4,"")</f>
        <v>2</v>
      </c>
      <c r="C255" s="1">
        <f>IF(Data!C255&gt;0,4-Data!C255,"")</f>
        <v>1</v>
      </c>
      <c r="D255" s="1">
        <f>IF(Data!D255&gt;0,4-Data!D255,"")</f>
        <v>2</v>
      </c>
      <c r="E255" s="1">
        <f>IF(Data!E255&gt;0,4-Data!E255,"")</f>
        <v>2</v>
      </c>
      <c r="F255" s="1">
        <f>IF(Data!F255&gt;0,Data!F255-4,"")</f>
        <v>1</v>
      </c>
      <c r="G255" s="1">
        <f>IF(Data!G255&gt;0,Data!G255-4,"")</f>
        <v>2</v>
      </c>
      <c r="H255" s="1">
        <f>IF(Data!H255&gt;0,Data!H255-4,"")</f>
        <v>0</v>
      </c>
      <c r="I255" s="1">
        <f>IF(Data!I255&gt;0,4-Data!I255,"")</f>
        <v>1</v>
      </c>
      <c r="J255" s="1">
        <f>IF(Data!J255&gt;0,4-Data!J255,"")</f>
        <v>1</v>
      </c>
      <c r="K255" s="1">
        <f>IF(Data!K255&gt;0,Data!K255-4,"")</f>
        <v>2</v>
      </c>
      <c r="L255" s="1">
        <f>IF(Data!L255&gt;0,4-Data!L255,"")</f>
        <v>1</v>
      </c>
      <c r="M255" s="1">
        <f>IF(Data!M255&gt;0,Data!M255-4,"")</f>
        <v>0</v>
      </c>
      <c r="N255" s="1">
        <f>IF(Data!N255&gt;0,Data!N255-4,"")</f>
        <v>1</v>
      </c>
      <c r="O255" s="1">
        <f>IF(Data!O255&gt;0,Data!O255-4,"")</f>
        <v>1</v>
      </c>
      <c r="P255" s="1">
        <f>IF(Data!P255&gt;0,Data!P255-4,"")</f>
        <v>2</v>
      </c>
      <c r="Q255" s="1">
        <f>IF(Data!Q255&gt;0,4-Data!Q255,"")</f>
        <v>2</v>
      </c>
      <c r="R255" s="1">
        <f>IF(Data!R255&gt;0,4-Data!R255,"")</f>
        <v>0</v>
      </c>
      <c r="S255" s="1">
        <f>IF(Data!S255&gt;0,4-Data!S255,"")</f>
        <v>2</v>
      </c>
      <c r="T255" s="1">
        <f>IF(Data!T255&gt;0,Data!T255-4,"")</f>
        <v>2</v>
      </c>
      <c r="U255" s="1">
        <f>IF(Data!U255&gt;0,4-Data!U255,"")</f>
        <v>2</v>
      </c>
      <c r="V255" s="1">
        <f>IF(Data!V255&gt;0,Data!V255-4,"")</f>
        <v>3</v>
      </c>
      <c r="W255" s="1">
        <f>IF(Data!W255&gt;0,4-Data!W255,"")</f>
        <v>0</v>
      </c>
      <c r="X255" s="1">
        <f>IF(Data!X255&gt;0,4-Data!X255,"")</f>
        <v>0</v>
      </c>
      <c r="Y255" s="1">
        <f>IF(Data!Y255&gt;0,4-Data!Y255,"")</f>
        <v>1</v>
      </c>
      <c r="Z255" s="1">
        <f>IF(Data!Z255&gt;0,Data!Z255-4,"")</f>
        <v>1</v>
      </c>
      <c r="AC255" s="7">
        <f t="shared" si="18"/>
        <v>1.1666666666666667</v>
      </c>
      <c r="AD255" s="7">
        <f t="shared" si="19"/>
        <v>1.5</v>
      </c>
      <c r="AE255" s="7">
        <f t="shared" si="20"/>
        <v>1.5</v>
      </c>
      <c r="AF255" s="7">
        <f t="shared" si="21"/>
        <v>1.5</v>
      </c>
      <c r="AG255" s="7">
        <f t="shared" si="22"/>
        <v>1.25</v>
      </c>
      <c r="AH255" s="7">
        <f t="shared" si="23"/>
        <v>1</v>
      </c>
    </row>
    <row r="256" spans="1:34" x14ac:dyDescent="0.3">
      <c r="A256" s="1">
        <f>IF(Data!A256&gt;0,Data!A256-4,"")</f>
        <v>2</v>
      </c>
      <c r="B256" s="1">
        <f>IF(Data!B256&gt;0,Data!B256-4,"")</f>
        <v>2</v>
      </c>
      <c r="C256" s="1">
        <f>IF(Data!C256&gt;0,4-Data!C256,"")</f>
        <v>-1</v>
      </c>
      <c r="D256" s="1">
        <f>IF(Data!D256&gt;0,4-Data!D256,"")</f>
        <v>-1</v>
      </c>
      <c r="E256" s="1">
        <f>IF(Data!E256&gt;0,4-Data!E256,"")</f>
        <v>-3</v>
      </c>
      <c r="F256" s="1">
        <f>IF(Data!F256&gt;0,Data!F256-4,"")</f>
        <v>3</v>
      </c>
      <c r="G256" s="1">
        <f>IF(Data!G256&gt;0,Data!G256-4,"")</f>
        <v>3</v>
      </c>
      <c r="H256" s="1">
        <f>IF(Data!H256&gt;0,Data!H256-4,"")</f>
        <v>1</v>
      </c>
      <c r="I256" s="1">
        <f>IF(Data!I256&gt;0,4-Data!I256,"")</f>
        <v>-2</v>
      </c>
      <c r="J256" s="1">
        <f>IF(Data!J256&gt;0,4-Data!J256,"")</f>
        <v>-1</v>
      </c>
      <c r="K256" s="1">
        <f>IF(Data!K256&gt;0,Data!K256-4,"")</f>
        <v>1</v>
      </c>
      <c r="L256" s="1">
        <f>IF(Data!L256&gt;0,4-Data!L256,"")</f>
        <v>-2</v>
      </c>
      <c r="M256" s="1">
        <f>IF(Data!M256&gt;0,Data!M256-4,"")</f>
        <v>-1</v>
      </c>
      <c r="N256" s="1">
        <f>IF(Data!N256&gt;0,Data!N256-4,"")</f>
        <v>-1</v>
      </c>
      <c r="O256" s="1">
        <f>IF(Data!O256&gt;0,Data!O256-4,"")</f>
        <v>2</v>
      </c>
      <c r="P256" s="1">
        <f>IF(Data!P256&gt;0,Data!P256-4,"")</f>
        <v>-1</v>
      </c>
      <c r="Q256" s="1">
        <f>IF(Data!Q256&gt;0,4-Data!Q256,"")</f>
        <v>-2</v>
      </c>
      <c r="R256" s="1">
        <f>IF(Data!R256&gt;0,4-Data!R256,"")</f>
        <v>-2</v>
      </c>
      <c r="S256" s="1">
        <f>IF(Data!S256&gt;0,4-Data!S256,"")</f>
        <v>-3</v>
      </c>
      <c r="T256" s="1">
        <f>IF(Data!T256&gt;0,Data!T256-4,"")</f>
        <v>-2</v>
      </c>
      <c r="U256" s="1">
        <f>IF(Data!U256&gt;0,4-Data!U256,"")</f>
        <v>-2</v>
      </c>
      <c r="V256" s="1">
        <f>IF(Data!V256&gt;0,Data!V256-4,"")</f>
        <v>3</v>
      </c>
      <c r="W256" s="1">
        <f>IF(Data!W256&gt;0,4-Data!W256,"")</f>
        <v>3</v>
      </c>
      <c r="X256" s="1">
        <f>IF(Data!X256&gt;0,4-Data!X256,"")</f>
        <v>1</v>
      </c>
      <c r="Y256" s="1">
        <f>IF(Data!Y256&gt;0,4-Data!Y256,"")</f>
        <v>0</v>
      </c>
      <c r="Z256" s="1">
        <f>IF(Data!Z256&gt;0,Data!Z256-4,"")</f>
        <v>0</v>
      </c>
      <c r="AC256" s="7">
        <f t="shared" si="18"/>
        <v>-0.16666666666666666</v>
      </c>
      <c r="AD256" s="7">
        <f t="shared" si="19"/>
        <v>-0.5</v>
      </c>
      <c r="AE256" s="7">
        <f t="shared" si="20"/>
        <v>0.5</v>
      </c>
      <c r="AF256" s="7">
        <f t="shared" si="21"/>
        <v>-0.75</v>
      </c>
      <c r="AG256" s="7">
        <f t="shared" si="22"/>
        <v>0.25</v>
      </c>
      <c r="AH256" s="7">
        <f t="shared" si="23"/>
        <v>0</v>
      </c>
    </row>
    <row r="257" spans="1:34" x14ac:dyDescent="0.3">
      <c r="A257" s="1">
        <f>IF(Data!A257&gt;0,Data!A257-4,"")</f>
        <v>3</v>
      </c>
      <c r="B257" s="1">
        <f>IF(Data!B257&gt;0,Data!B257-4,"")</f>
        <v>2</v>
      </c>
      <c r="C257" s="1">
        <f>IF(Data!C257&gt;0,4-Data!C257,"")</f>
        <v>0</v>
      </c>
      <c r="D257" s="1">
        <f>IF(Data!D257&gt;0,4-Data!D257,"")</f>
        <v>3</v>
      </c>
      <c r="E257" s="1">
        <f>IF(Data!E257&gt;0,4-Data!E257,"")</f>
        <v>2</v>
      </c>
      <c r="F257" s="1">
        <f>IF(Data!F257&gt;0,Data!F257-4,"")</f>
        <v>0</v>
      </c>
      <c r="G257" s="1">
        <f>IF(Data!G257&gt;0,Data!G257-4,"")</f>
        <v>0</v>
      </c>
      <c r="H257" s="1">
        <f>IF(Data!H257&gt;0,Data!H257-4,"")</f>
        <v>3</v>
      </c>
      <c r="I257" s="1">
        <f>IF(Data!I257&gt;0,4-Data!I257,"")</f>
        <v>2</v>
      </c>
      <c r="J257" s="1">
        <f>IF(Data!J257&gt;0,4-Data!J257,"")</f>
        <v>1</v>
      </c>
      <c r="K257" s="1">
        <f>IF(Data!K257&gt;0,Data!K257-4,"")</f>
        <v>0</v>
      </c>
      <c r="L257" s="1">
        <f>IF(Data!L257&gt;0,4-Data!L257,"")</f>
        <v>2</v>
      </c>
      <c r="M257" s="1">
        <f>IF(Data!M257&gt;0,Data!M257-4,"")</f>
        <v>3</v>
      </c>
      <c r="N257" s="1">
        <f>IF(Data!N257&gt;0,Data!N257-4,"")</f>
        <v>3</v>
      </c>
      <c r="O257" s="1">
        <f>IF(Data!O257&gt;0,Data!O257-4,"")</f>
        <v>1</v>
      </c>
      <c r="P257" s="1">
        <f>IF(Data!P257&gt;0,Data!P257-4,"")</f>
        <v>2</v>
      </c>
      <c r="Q257" s="1">
        <f>IF(Data!Q257&gt;0,4-Data!Q257,"")</f>
        <v>2</v>
      </c>
      <c r="R257" s="1">
        <f>IF(Data!R257&gt;0,4-Data!R257,"")</f>
        <v>2</v>
      </c>
      <c r="S257" s="1">
        <f>IF(Data!S257&gt;0,4-Data!S257,"")</f>
        <v>3</v>
      </c>
      <c r="T257" s="1">
        <f>IF(Data!T257&gt;0,Data!T257-4,"")</f>
        <v>3</v>
      </c>
      <c r="U257" s="1">
        <f>IF(Data!U257&gt;0,4-Data!U257,"")</f>
        <v>3</v>
      </c>
      <c r="V257" s="1">
        <f>IF(Data!V257&gt;0,Data!V257-4,"")</f>
        <v>3</v>
      </c>
      <c r="W257" s="1">
        <f>IF(Data!W257&gt;0,4-Data!W257,"")</f>
        <v>2</v>
      </c>
      <c r="X257" s="1">
        <f>IF(Data!X257&gt;0,4-Data!X257,"")</f>
        <v>2</v>
      </c>
      <c r="Y257" s="1">
        <f>IF(Data!Y257&gt;0,4-Data!Y257,"")</f>
        <v>3</v>
      </c>
      <c r="Z257" s="1">
        <f>IF(Data!Z257&gt;0,Data!Z257-4,"")</f>
        <v>1</v>
      </c>
      <c r="AC257" s="7">
        <f t="shared" si="18"/>
        <v>2.5</v>
      </c>
      <c r="AD257" s="7">
        <f t="shared" si="19"/>
        <v>2.75</v>
      </c>
      <c r="AE257" s="7">
        <f t="shared" si="20"/>
        <v>2.5</v>
      </c>
      <c r="AF257" s="7">
        <f t="shared" si="21"/>
        <v>2</v>
      </c>
      <c r="AG257" s="7">
        <f t="shared" si="22"/>
        <v>1</v>
      </c>
      <c r="AH257" s="7">
        <f t="shared" si="23"/>
        <v>0.75</v>
      </c>
    </row>
    <row r="258" spans="1:34" x14ac:dyDescent="0.3">
      <c r="A258" s="1">
        <f>IF(Data!A258&gt;0,Data!A258-4,"")</f>
        <v>3</v>
      </c>
      <c r="B258" s="1">
        <f>IF(Data!B258&gt;0,Data!B258-4,"")</f>
        <v>1</v>
      </c>
      <c r="C258" s="1">
        <f>IF(Data!C258&gt;0,4-Data!C258,"")</f>
        <v>1</v>
      </c>
      <c r="D258" s="1">
        <f>IF(Data!D258&gt;0,4-Data!D258,"")</f>
        <v>1</v>
      </c>
      <c r="E258" s="1">
        <f>IF(Data!E258&gt;0,4-Data!E258,"")</f>
        <v>3</v>
      </c>
      <c r="F258" s="1">
        <f>IF(Data!F258&gt;0,Data!F258-4,"")</f>
        <v>2</v>
      </c>
      <c r="G258" s="1">
        <f>IF(Data!G258&gt;0,Data!G258-4,"")</f>
        <v>2</v>
      </c>
      <c r="H258" s="1">
        <f>IF(Data!H258&gt;0,Data!H258-4,"")</f>
        <v>0</v>
      </c>
      <c r="I258" s="1">
        <f>IF(Data!I258&gt;0,4-Data!I258,"")</f>
        <v>1</v>
      </c>
      <c r="J258" s="1">
        <f>IF(Data!J258&gt;0,4-Data!J258,"")</f>
        <v>2</v>
      </c>
      <c r="K258" s="1">
        <f>IF(Data!K258&gt;0,Data!K258-4,"")</f>
        <v>0</v>
      </c>
      <c r="L258" s="1">
        <f>IF(Data!L258&gt;0,4-Data!L258,"")</f>
        <v>3</v>
      </c>
      <c r="M258" s="1">
        <f>IF(Data!M258&gt;0,Data!M258-4,"")</f>
        <v>2</v>
      </c>
      <c r="N258" s="1">
        <f>IF(Data!N258&gt;0,Data!N258-4,"")</f>
        <v>2</v>
      </c>
      <c r="O258" s="1">
        <f>IF(Data!O258&gt;0,Data!O258-4,"")</f>
        <v>-2</v>
      </c>
      <c r="P258" s="1">
        <f>IF(Data!P258&gt;0,Data!P258-4,"")</f>
        <v>2</v>
      </c>
      <c r="Q258" s="1">
        <f>IF(Data!Q258&gt;0,4-Data!Q258,"")</f>
        <v>-2</v>
      </c>
      <c r="R258" s="1">
        <f>IF(Data!R258&gt;0,4-Data!R258,"")</f>
        <v>3</v>
      </c>
      <c r="S258" s="1">
        <f>IF(Data!S258&gt;0,4-Data!S258,"")</f>
        <v>2</v>
      </c>
      <c r="T258" s="1">
        <f>IF(Data!T258&gt;0,Data!T258-4,"")</f>
        <v>3</v>
      </c>
      <c r="U258" s="1">
        <f>IF(Data!U258&gt;0,4-Data!U258,"")</f>
        <v>3</v>
      </c>
      <c r="V258" s="1">
        <f>IF(Data!V258&gt;0,Data!V258-4,"")</f>
        <v>0</v>
      </c>
      <c r="W258" s="1">
        <f>IF(Data!W258&gt;0,4-Data!W258,"")</f>
        <v>2</v>
      </c>
      <c r="X258" s="1">
        <f>IF(Data!X258&gt;0,4-Data!X258,"")</f>
        <v>2</v>
      </c>
      <c r="Y258" s="1">
        <f>IF(Data!Y258&gt;0,4-Data!Y258,"")</f>
        <v>2</v>
      </c>
      <c r="Z258" s="1">
        <f>IF(Data!Z258&gt;0,Data!Z258-4,"")</f>
        <v>-2</v>
      </c>
      <c r="AC258" s="7">
        <f t="shared" si="18"/>
        <v>2.3333333333333335</v>
      </c>
      <c r="AD258" s="7">
        <f t="shared" si="19"/>
        <v>1.75</v>
      </c>
      <c r="AE258" s="7">
        <f t="shared" si="20"/>
        <v>1.5</v>
      </c>
      <c r="AF258" s="7">
        <f t="shared" si="21"/>
        <v>0</v>
      </c>
      <c r="AG258" s="7">
        <f t="shared" si="22"/>
        <v>2.5</v>
      </c>
      <c r="AH258" s="7">
        <f t="shared" si="23"/>
        <v>-0.25</v>
      </c>
    </row>
    <row r="259" spans="1:34" x14ac:dyDescent="0.3">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3">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3">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3">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3">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3">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3">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3">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3">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3">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3">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3">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3">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3">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3">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3">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3">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3">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3">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3">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3">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3">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3">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3">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3">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3">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3">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3">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3">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3">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3">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3">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3">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3">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3">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3">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3">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3">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3">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3">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3">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3">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3">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3">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3">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3">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3">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3">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3">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3">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3">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3">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3">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3">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3">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3">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3">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3">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3">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3">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3">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3">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3">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3">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3">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3">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3">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3">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3">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3">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3">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3">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3">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3">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3">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3">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3">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3">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3">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3">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3">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3">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3">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3">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3">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3">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3">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3">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3">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3">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3">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3">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3">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3">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3">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3">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3">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3">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3">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3">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3">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3">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3">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3">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3">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3">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3">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3">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3">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3">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3">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3">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3">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3">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3">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3">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3">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3">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3">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3">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3">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3">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3">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3">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3">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3">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3">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3">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3">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3">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3">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3">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3">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3">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3">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3">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3">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3">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3">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3">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3">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3">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3">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3">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3">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3">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3">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3">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3">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3">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3">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3">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3">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3">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3">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3">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3">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3">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3">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3">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3">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3">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3">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3">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3">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3">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3">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3">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3">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3">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3">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3">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3">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3">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3">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3">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3">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3">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3">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3">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3">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3">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3">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3">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3">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3">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3">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3">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3">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3">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3">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3">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3">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3">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3">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3">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3">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3">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3">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3">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3">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3">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3">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3">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3">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3">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3">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3">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3">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3">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3">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3">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3">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3">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3">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3">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3">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3">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3">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3">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3">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3">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3">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3">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3">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3">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3">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3">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3">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3">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3">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3">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3">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3">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3">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3">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3">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3">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3">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3">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3">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3">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3">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3">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3">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3">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3">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3">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3">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3">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3">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3">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3">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3">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3">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3">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3">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3">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3">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3">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3">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3">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3">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3">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3">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3">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3">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3">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3">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3">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3">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3">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3">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3">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3">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3">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3">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3">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3">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3">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3">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3">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3">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3">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3">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3">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3">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3">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3">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3">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3">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3">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3">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3">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3">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3">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3">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3">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3">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3">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3">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3">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3">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3">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3">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3">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3">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3">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3">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3">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3">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3">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3">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3">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3">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3">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3">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3">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3">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3">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3">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3">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3">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3">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3">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3">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3">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3">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3">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3">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3">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3">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3">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3">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3">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3">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3">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3">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3">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3">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3">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3">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3">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3">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3">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3">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3">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3">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3">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3">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3">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3">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3">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3">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3">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3">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3">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3">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3">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3">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3">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3">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3">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3">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3">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3">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3">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3">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3">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3">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3">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3">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3">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3">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3">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3">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3">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3">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3">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3">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3">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3">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3">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3">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3">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3">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3">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3">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3">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3">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3">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3">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3">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3">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3">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3">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3">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3">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3">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3">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3">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3">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3">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3">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3">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3">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3">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3">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3">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3">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3">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3">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3">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3">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3">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3">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3">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3">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3">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3">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3">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3">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3">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3">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3">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3">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3">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3">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3">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3">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3">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3">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3">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3">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3">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3">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3">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3">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3">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3">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3">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3">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3">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3">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3">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3">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3">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3">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3">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3">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3">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3">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3">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3">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3">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3">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3">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3">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3">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3">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3">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3">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3">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3">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3">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3">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3">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3">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3">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3">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3">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3">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3">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3">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3">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3">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3">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3">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3">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3">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3">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3">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3">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3">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3">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3">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3">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3">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3">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3">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3">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3">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3">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3">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3">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3">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3">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3">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3">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3">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3">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3">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3">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3">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3">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3">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3">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3">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3">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3">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3">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3">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3">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3">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3">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3">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3">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3">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3">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3">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3">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3">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3">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3">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3">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3">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3">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3">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3">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3">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3">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3">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3">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3">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3">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3">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3">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3">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3">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3">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3">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3">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3">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3">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3">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3">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3">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3">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3">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3">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3">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3">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3">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3">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3">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3">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3">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3">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3">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3">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3">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3">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3">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3">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3">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3">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3">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3">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3">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3">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3">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3">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3">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3">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3">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3">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3">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3">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3">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3">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3">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3">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3">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3">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3">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3">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3">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3">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3">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3">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3">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3">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3">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3">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3">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3">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3">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3">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3">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3">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3">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3">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3">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3">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3">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3">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3">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3">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3">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3">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3">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3">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3">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3">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3">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3">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3">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3">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3">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3">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3">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3">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3">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3">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3">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3">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3">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3">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3">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3">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3">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3">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3">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3">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3">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3">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3">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3">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3">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3">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3">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3">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3">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3">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3">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3">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3">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3">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3">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3">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3">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3">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3">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3">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3">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3">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3">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3">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3">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3">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3">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3">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3">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3">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3">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3">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3">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3">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3">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3">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3">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3">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3">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3">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3">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3">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3">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3">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3">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3">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3">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3">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3">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3">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3">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3">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3">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3">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3">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3">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3">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3">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3">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3">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3">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3">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3">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3">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3">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3">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3">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3">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3">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3">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3">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3">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3">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3">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3">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3">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3">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3">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3">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3">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3">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3">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3">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3">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3">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3">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3">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3">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3">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3">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3">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3">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3">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3">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3">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3">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3">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3">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3">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3">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3">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3">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3">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3">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3">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3">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3">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3">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3">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3">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3">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3">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3">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3">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3">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3">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3">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3">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3">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3">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3">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3">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3">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3">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3">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3">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3">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3">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3">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3">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3">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3">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3">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3">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3">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3">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3">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3">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3">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3">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3">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3">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3">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3">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3">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3">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3">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3">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3">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3">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3">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3">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3">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3">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3">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3">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3">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3">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3">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3">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3">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3">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3">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3">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3">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3">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3">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3">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3">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3">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3">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3">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3">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3">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3">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3">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3">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3">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3">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3">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3">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3">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3">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3">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3">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3">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3">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3">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3">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3">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3">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3">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3">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3">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3">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3">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3">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3">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3">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3">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3">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3">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3">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3">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3">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3">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3">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3">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3">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3">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3">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3">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3">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3">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3">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3">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3">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3">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3">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3">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3">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3">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3">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3">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3">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3">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3">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3">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3">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3">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3">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3">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3">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3">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3">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3">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3">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3">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3">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3">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3">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3">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3">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3">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3">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3">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3">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3">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3">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3">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3">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3">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3">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3">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3">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3">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3">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3">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3">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3">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3">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3">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3">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3">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3">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3">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3">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3">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3">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3">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3">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3">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3">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3">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3">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3">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3">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3">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3">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3">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3">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3">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B19" sqref="B19"/>
    </sheetView>
  </sheetViews>
  <sheetFormatPr defaultColWidth="9.109375" defaultRowHeight="14.4" x14ac:dyDescent="0.3"/>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183" customHeight="1" x14ac:dyDescent="0.3">
      <c r="A1" s="157" t="s">
        <v>1290</v>
      </c>
      <c r="B1" s="158"/>
      <c r="C1" s="158"/>
      <c r="D1" s="158"/>
      <c r="E1" s="158"/>
      <c r="F1" s="158"/>
      <c r="G1" s="158"/>
      <c r="H1" s="158"/>
      <c r="I1" s="158"/>
      <c r="J1" s="158"/>
      <c r="K1" s="158"/>
      <c r="L1" s="158"/>
      <c r="M1" s="158"/>
      <c r="N1" s="158"/>
    </row>
    <row r="2" spans="1:18" x14ac:dyDescent="0.3">
      <c r="A2" s="77" t="s">
        <v>2</v>
      </c>
      <c r="B2" s="78" t="s">
        <v>106</v>
      </c>
      <c r="C2" s="79" t="s">
        <v>107</v>
      </c>
      <c r="D2" s="80" t="s">
        <v>108</v>
      </c>
      <c r="E2" s="79" t="s">
        <v>109</v>
      </c>
      <c r="F2" s="81" t="s">
        <v>117</v>
      </c>
      <c r="G2" s="82" t="s">
        <v>118</v>
      </c>
      <c r="H2" s="79" t="s">
        <v>110</v>
      </c>
      <c r="I2" s="83"/>
      <c r="K2" s="156" t="s">
        <v>1281</v>
      </c>
      <c r="L2" s="156"/>
      <c r="M2" s="156"/>
    </row>
    <row r="3" spans="1:18" x14ac:dyDescent="0.3">
      <c r="A3" s="71">
        <v>1</v>
      </c>
      <c r="B3" s="72">
        <f>AVERAGE(DT!A4:A1004)</f>
        <v>1.5725490196078431</v>
      </c>
      <c r="C3" s="72">
        <f>VAR(DT!A4:A1004)</f>
        <v>1.8756214296742317</v>
      </c>
      <c r="D3" s="72">
        <f>SQRT(C3)</f>
        <v>1.3695332889982017</v>
      </c>
      <c r="E3" s="73">
        <f>COUNTA(Data!A4:A1000)</f>
        <v>255</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1.4732026143790853</v>
      </c>
      <c r="M3" s="7">
        <f>VAR(DT!AC4:AC1004)</f>
        <v>1.3053814351637423</v>
      </c>
      <c r="R3" s="5"/>
    </row>
    <row r="4" spans="1:18" x14ac:dyDescent="0.3">
      <c r="A4" s="2">
        <v>2</v>
      </c>
      <c r="B4" s="3">
        <f>AVERAGE(DT!B4:B1004)</f>
        <v>1.8862745098039215</v>
      </c>
      <c r="C4" s="3">
        <f>VAR(DT!B4:B1004)</f>
        <v>1.7232360660799755</v>
      </c>
      <c r="D4" s="3">
        <f t="shared" ref="D4:D28" si="0">SQRT(C4)</f>
        <v>1.3127208637330237</v>
      </c>
      <c r="E4" s="4">
        <f>COUNTA(Data!B4:B1000)</f>
        <v>255</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1.642156862745098</v>
      </c>
      <c r="M4" s="7">
        <f>VAR(DT!AD4:AD1004)</f>
        <v>1.2949185579743707</v>
      </c>
    </row>
    <row r="5" spans="1:18" x14ac:dyDescent="0.3">
      <c r="A5" s="2">
        <v>3</v>
      </c>
      <c r="B5" s="3">
        <f>AVERAGE(DT!C4:C1004)</f>
        <v>0.78823529411764703</v>
      </c>
      <c r="C5" s="3">
        <f>VAR(DT!C4:C1004)</f>
        <v>2.3171838814265859</v>
      </c>
      <c r="D5" s="3">
        <f t="shared" si="0"/>
        <v>1.5222299042610437</v>
      </c>
      <c r="E5" s="4">
        <f>COUNTA(Data!C4:C1000)</f>
        <v>255</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1.6068627450980393</v>
      </c>
      <c r="M5" s="7">
        <f>VAR(DT!AE4:AE1004)</f>
        <v>1.0980334259688127</v>
      </c>
    </row>
    <row r="6" spans="1:18" x14ac:dyDescent="0.3">
      <c r="A6" s="2">
        <v>4</v>
      </c>
      <c r="B6" s="3">
        <f>AVERAGE(DT!D4:D1004)</f>
        <v>1.4862745098039216</v>
      </c>
      <c r="C6" s="3">
        <f>VAR(DT!D4:D1004)</f>
        <v>2.6523699243476919</v>
      </c>
      <c r="D6" s="3">
        <f t="shared" si="0"/>
        <v>1.6286098134137876</v>
      </c>
      <c r="E6" s="4">
        <f>COUNTA(Data!D4:D1000)</f>
        <v>255</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1.2431372549019608</v>
      </c>
      <c r="M6" s="7">
        <f>VAR(DT!AF4:AF1004)</f>
        <v>0.82500192990582066</v>
      </c>
    </row>
    <row r="7" spans="1:18" x14ac:dyDescent="0.3">
      <c r="A7" s="2">
        <v>5</v>
      </c>
      <c r="B7" s="3">
        <f>AVERAGE(DT!E4:E1004)</f>
        <v>1.4980392156862745</v>
      </c>
      <c r="C7" s="3">
        <f>VAR(DT!E4:E1004)</f>
        <v>2.1879882661726109</v>
      </c>
      <c r="D7" s="3">
        <f t="shared" si="0"/>
        <v>1.4791850006583391</v>
      </c>
      <c r="E7" s="4">
        <f>COUNTA(Data!E4:E1000)</f>
        <v>255</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1.1352941176470588</v>
      </c>
      <c r="M7" s="7">
        <f>VAR(DT!AG4:AG1004)</f>
        <v>1.1258163501621121</v>
      </c>
    </row>
    <row r="8" spans="1:18" x14ac:dyDescent="0.3">
      <c r="A8" s="2">
        <v>6</v>
      </c>
      <c r="B8" s="3">
        <f>AVERAGE(DT!F4:F1004)</f>
        <v>0.9882352941176471</v>
      </c>
      <c r="C8" s="3">
        <f>VAR(DT!F4:F1004)</f>
        <v>1.6573413617415471</v>
      </c>
      <c r="D8" s="3">
        <f t="shared" si="0"/>
        <v>1.2873777074897432</v>
      </c>
      <c r="E8" s="4">
        <f>COUNTA(Data!F4:F1000)</f>
        <v>255</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0.77352941176470591</v>
      </c>
      <c r="M8" s="7">
        <f>VAR(DT!AH4:AH1004)</f>
        <v>1.1652906438165818</v>
      </c>
    </row>
    <row r="9" spans="1:18" x14ac:dyDescent="0.3">
      <c r="A9" s="2">
        <v>7</v>
      </c>
      <c r="B9" s="3">
        <f>AVERAGE(DT!G4:G1004)</f>
        <v>1.2274509803921569</v>
      </c>
      <c r="C9" s="3">
        <f>VAR(DT!G4:G1004)</f>
        <v>1.8693222170758068</v>
      </c>
      <c r="D9" s="3">
        <f t="shared" si="0"/>
        <v>1.367231588676844</v>
      </c>
      <c r="E9" s="4">
        <f>COUNTA(Data!G4:G1000)</f>
        <v>255</v>
      </c>
      <c r="F9" s="22" t="str">
        <f>VLOOKUP(Read_First!B5,Items!A1:BA50,14,FALSE)</f>
        <v>not interesting</v>
      </c>
      <c r="G9" s="23" t="str">
        <f>VLOOKUP(Read_First!B5,Items!A1:BA50,15,FALSE)</f>
        <v>interesting</v>
      </c>
      <c r="H9" s="29" t="str">
        <f>VLOOKUP(Read_First!B5,Items!A1:BI50,58,FALSE)</f>
        <v>Stimulation</v>
      </c>
      <c r="I9" s="139"/>
    </row>
    <row r="10" spans="1:18" x14ac:dyDescent="0.3">
      <c r="A10" s="2">
        <v>8</v>
      </c>
      <c r="B10" s="3">
        <f>AVERAGE(DT!H4:H1004)</f>
        <v>0.62352941176470589</v>
      </c>
      <c r="C10" s="3">
        <f>VAR(DT!H4:H1004)</f>
        <v>1.8025937934228811</v>
      </c>
      <c r="D10" s="3">
        <f t="shared" si="0"/>
        <v>1.3426070882513921</v>
      </c>
      <c r="E10" s="4">
        <f>COUNTA(Data!H4:H1000)</f>
        <v>255</v>
      </c>
      <c r="F10" s="22" t="str">
        <f>VLOOKUP(Read_First!B5,Items!A1:BA50,16,FALSE)</f>
        <v>unpredictable</v>
      </c>
      <c r="G10" s="23" t="str">
        <f>VLOOKUP(Read_First!B5,Items!A1:BA50,17,FALSE)</f>
        <v>predictable</v>
      </c>
      <c r="H10" s="28" t="str">
        <f>VLOOKUP(Read_First!B5,Items!A1:BI50,57,FALSE)</f>
        <v>Dependability</v>
      </c>
      <c r="I10" s="141"/>
    </row>
    <row r="11" spans="1:18" x14ac:dyDescent="0.3">
      <c r="A11" s="2">
        <v>9</v>
      </c>
      <c r="B11" s="3">
        <f>AVERAGE(DT!I4:I1004)</f>
        <v>1.4313725490196079</v>
      </c>
      <c r="C11" s="3">
        <f>VAR(DT!I4:I1004)</f>
        <v>1.8131851165663113</v>
      </c>
      <c r="D11" s="3">
        <f t="shared" si="0"/>
        <v>1.3465456236482711</v>
      </c>
      <c r="E11" s="4">
        <f>COUNTA(Data!I4:I1000)</f>
        <v>255</v>
      </c>
      <c r="F11" s="22" t="str">
        <f>VLOOKUP(Read_First!B5,Items!A1:BA50,18,FALSE)</f>
        <v>fast</v>
      </c>
      <c r="G11" s="23" t="str">
        <f>VLOOKUP(Read_First!B5,Items!A1:BA50,19,FALSE)</f>
        <v>slow</v>
      </c>
      <c r="H11" s="28" t="str">
        <f>VLOOKUP(Read_First!B5,Items!A1:BI50,56,FALSE)</f>
        <v>Efficiency</v>
      </c>
      <c r="I11" s="140"/>
    </row>
    <row r="12" spans="1:18" x14ac:dyDescent="0.3">
      <c r="A12" s="2">
        <v>10</v>
      </c>
      <c r="B12" s="3">
        <f>AVERAGE(DT!J4:J1004)</f>
        <v>0.78823529411764703</v>
      </c>
      <c r="C12" s="3">
        <f>VAR(DT!J4:J1004)</f>
        <v>2.2226956924502081</v>
      </c>
      <c r="D12" s="3">
        <f t="shared" si="0"/>
        <v>1.4908707832841208</v>
      </c>
      <c r="E12" s="4">
        <f>COUNTA(Data!J4:J1000)</f>
        <v>255</v>
      </c>
      <c r="F12" s="22" t="str">
        <f>VLOOKUP(Read_First!B5,Items!A1:BA50,20,FALSE)</f>
        <v>inventive</v>
      </c>
      <c r="G12" s="23" t="str">
        <f>VLOOKUP(Read_First!B5,Items!A1:BA50,21,FALSE)</f>
        <v>conventional</v>
      </c>
      <c r="H12" s="28" t="str">
        <f>VLOOKUP(Read_First!B5,Items!A1:BI50,59,FALSE)</f>
        <v>Novelty</v>
      </c>
      <c r="I12" s="138"/>
    </row>
    <row r="13" spans="1:18" x14ac:dyDescent="0.3">
      <c r="A13" s="2">
        <v>11</v>
      </c>
      <c r="B13" s="3">
        <f>AVERAGE(DT!K4:K1004)</f>
        <v>1.0392156862745099</v>
      </c>
      <c r="C13" s="3">
        <f>VAR(DT!K4:K1004)</f>
        <v>1.785857650146673</v>
      </c>
      <c r="D13" s="3">
        <f t="shared" si="0"/>
        <v>1.3363598505442584</v>
      </c>
      <c r="E13" s="4">
        <f>COUNTA(Data!K4:K1000)</f>
        <v>255</v>
      </c>
      <c r="F13" s="22" t="str">
        <f>VLOOKUP(Read_First!B5,Items!A1:BA50,22,FALSE)</f>
        <v>obstructive</v>
      </c>
      <c r="G13" s="23" t="str">
        <f>VLOOKUP(Read_First!B5,Items!A1:BA50,23,FALSE)</f>
        <v>supportive</v>
      </c>
      <c r="H13" s="28" t="str">
        <f>VLOOKUP(Read_First!B5,Items!A1:BI50,57,FALSE)</f>
        <v>Dependability</v>
      </c>
      <c r="I13" s="141"/>
    </row>
    <row r="14" spans="1:18" x14ac:dyDescent="0.3">
      <c r="A14" s="2">
        <v>12</v>
      </c>
      <c r="B14" s="3">
        <f>AVERAGE(DT!L4:L1004)</f>
        <v>1.6862745098039216</v>
      </c>
      <c r="C14" s="3">
        <f>VAR(DT!L4:L1004)</f>
        <v>2.0665431526941482</v>
      </c>
      <c r="D14" s="3">
        <f t="shared" si="0"/>
        <v>1.4375476175397282</v>
      </c>
      <c r="E14" s="4">
        <f>COUNTA(Data!L4:L1000)</f>
        <v>255</v>
      </c>
      <c r="F14" s="22" t="str">
        <f>VLOOKUP(Read_First!B5,Items!A1:BA50,24,FALSE)</f>
        <v>good</v>
      </c>
      <c r="G14" s="23" t="str">
        <f>VLOOKUP(Read_First!B5,Items!A1:BA50,25,FALSE)</f>
        <v>bad</v>
      </c>
      <c r="H14" s="28" t="str">
        <f>VLOOKUP(Read_First!B5,Items!A1:BI50,54,FALSE)</f>
        <v>Attractiveness</v>
      </c>
      <c r="I14" s="137"/>
    </row>
    <row r="15" spans="1:18" x14ac:dyDescent="0.3">
      <c r="A15" s="2">
        <v>13</v>
      </c>
      <c r="B15" s="3">
        <f>AVERAGE(DT!M4:M1004)</f>
        <v>1.5254901960784313</v>
      </c>
      <c r="C15" s="3">
        <f>VAR(DT!M4:M1004)</f>
        <v>1.9904894241161033</v>
      </c>
      <c r="D15" s="3">
        <f t="shared" si="0"/>
        <v>1.4108470590805027</v>
      </c>
      <c r="E15" s="4">
        <f>COUNTA(Data!M4:M1000)</f>
        <v>255</v>
      </c>
      <c r="F15" s="22" t="str">
        <f>VLOOKUP(Read_First!B5,Items!A1:BA50,26,FALSE)</f>
        <v>complicated</v>
      </c>
      <c r="G15" s="23" t="str">
        <f>VLOOKUP(Read_First!B5,Items!A1:BA50,27,FALSE)</f>
        <v>easy</v>
      </c>
      <c r="H15" s="28" t="str">
        <f>VLOOKUP(Read_First!B5,Items!A1:BI50,55,FALSE)</f>
        <v>Perspicuity</v>
      </c>
      <c r="I15" s="9"/>
    </row>
    <row r="16" spans="1:18" x14ac:dyDescent="0.3">
      <c r="A16" s="2">
        <v>14</v>
      </c>
      <c r="B16" s="3">
        <f>AVERAGE(DT!N4:N1004)</f>
        <v>1.4274509803921569</v>
      </c>
      <c r="C16" s="3">
        <f>VAR(DT!N4:N1004)</f>
        <v>2.088219854871082</v>
      </c>
      <c r="D16" s="3">
        <f t="shared" si="0"/>
        <v>1.4450674222578965</v>
      </c>
      <c r="E16" s="4">
        <f>COUNTA(Data!N4:N1000)</f>
        <v>255</v>
      </c>
      <c r="F16" s="22" t="str">
        <f>VLOOKUP(Read_First!B5,Items!A1:BA50,28,FALSE)</f>
        <v>unlikable</v>
      </c>
      <c r="G16" s="23" t="str">
        <f>VLOOKUP(Read_First!B5,Items!A1:BA50,29,FALSE)</f>
        <v>pleasing</v>
      </c>
      <c r="H16" s="28" t="str">
        <f>VLOOKUP(Read_First!B5,Items!A1:BI50,54,FALSE)</f>
        <v>Attractiveness</v>
      </c>
      <c r="I16" s="137"/>
    </row>
    <row r="17" spans="1:9" x14ac:dyDescent="0.3">
      <c r="A17" s="2">
        <v>15</v>
      </c>
      <c r="B17" s="3">
        <f>AVERAGE(DT!O4:O1004)</f>
        <v>0.82745098039215681</v>
      </c>
      <c r="C17" s="3">
        <f>VAR(DT!O4:O1004)</f>
        <v>2.1275899336112398</v>
      </c>
      <c r="D17" s="3">
        <f t="shared" si="0"/>
        <v>1.4586260431005749</v>
      </c>
      <c r="E17" s="4">
        <f>COUNTA(Data!O4:O1000)</f>
        <v>255</v>
      </c>
      <c r="F17" s="22" t="str">
        <f>VLOOKUP(Read_First!B5,Items!A1:BA50,30,FALSE)</f>
        <v>usual</v>
      </c>
      <c r="G17" s="23" t="str">
        <f>VLOOKUP(Read_First!B5,Items!A1:BA50,31,FALSE)</f>
        <v>leading edge</v>
      </c>
      <c r="H17" s="28" t="str">
        <f>VLOOKUP(Read_First!B5,Items!A1:BI50,59,FALSE)</f>
        <v>Novelty</v>
      </c>
      <c r="I17" s="138"/>
    </row>
    <row r="18" spans="1:9" x14ac:dyDescent="0.3">
      <c r="A18" s="2">
        <v>16</v>
      </c>
      <c r="B18" s="3">
        <f>AVERAGE(DT!P4:P1004)</f>
        <v>1.4784313725490197</v>
      </c>
      <c r="C18" s="3">
        <f>VAR(DT!P4:P1004)</f>
        <v>1.9434306005866913</v>
      </c>
      <c r="D18" s="3">
        <f t="shared" si="0"/>
        <v>1.3940697976022187</v>
      </c>
      <c r="E18" s="4">
        <f>COUNTA(Data!P4:P1000)</f>
        <v>255</v>
      </c>
      <c r="F18" s="22" t="str">
        <f>VLOOKUP(Read_First!B5,Items!A1:BA50,32,FALSE)</f>
        <v>unpleasant</v>
      </c>
      <c r="G18" s="23" t="str">
        <f>VLOOKUP(Read_First!B5,Items!A1:BA50,33,FALSE)</f>
        <v>pleasant</v>
      </c>
      <c r="H18" s="28" t="str">
        <f>VLOOKUP(Read_First!B5,Items!A1:BI50,54,FALSE)</f>
        <v>Attractiveness</v>
      </c>
      <c r="I18" s="137"/>
    </row>
    <row r="19" spans="1:9" x14ac:dyDescent="0.3">
      <c r="A19" s="2">
        <v>17</v>
      </c>
      <c r="B19" s="3">
        <f>AVERAGE(DT!Q4:Q1004)</f>
        <v>1.5607843137254902</v>
      </c>
      <c r="C19" s="3">
        <f>VAR(DT!Q4:Q1004)</f>
        <v>2.1212907210128145</v>
      </c>
      <c r="D19" s="3">
        <f t="shared" si="0"/>
        <v>1.456465145828356</v>
      </c>
      <c r="E19" s="4">
        <f>COUNTA(Data!Q4:Q1000)</f>
        <v>255</v>
      </c>
      <c r="F19" s="22" t="str">
        <f>VLOOKUP(Read_First!B5,Items!A1:BA50,34,FALSE)</f>
        <v>secure</v>
      </c>
      <c r="G19" s="23" t="str">
        <f>VLOOKUP(Read_First!B5,Items!A1:BA50,35,FALSE)</f>
        <v>not secure</v>
      </c>
      <c r="H19" s="28" t="str">
        <f>VLOOKUP(Read_First!B5,Items!A1:BI50,57,FALSE)</f>
        <v>Dependability</v>
      </c>
      <c r="I19" s="141"/>
    </row>
    <row r="20" spans="1:9" x14ac:dyDescent="0.3">
      <c r="A20" s="2">
        <v>18</v>
      </c>
      <c r="B20" s="3">
        <f>AVERAGE(DT!R4:R1004)</f>
        <v>0.82745098039215681</v>
      </c>
      <c r="C20" s="3">
        <f>VAR(DT!R4:R1004)</f>
        <v>1.7102670989655704</v>
      </c>
      <c r="D20" s="3">
        <f t="shared" si="0"/>
        <v>1.3077718069164705</v>
      </c>
      <c r="E20" s="4">
        <f>COUNTA(Data!R4:R1000)</f>
        <v>255</v>
      </c>
      <c r="F20" s="22" t="str">
        <f>VLOOKUP(Read_First!B5,Items!A1:BA50,36,FALSE)</f>
        <v>motivating</v>
      </c>
      <c r="G20" s="23" t="str">
        <f>VLOOKUP(Read_First!B5,Items!A1:BA50,37,FALSE)</f>
        <v>demotivating</v>
      </c>
      <c r="H20" s="29" t="str">
        <f>VLOOKUP(Read_First!B5,Items!A1:BI50,58,FALSE)</f>
        <v>Stimulation</v>
      </c>
      <c r="I20" s="139"/>
    </row>
    <row r="21" spans="1:9" x14ac:dyDescent="0.3">
      <c r="A21" s="2">
        <v>19</v>
      </c>
      <c r="B21" s="3">
        <f>AVERAGE(DT!S4:S1004)</f>
        <v>1.7490196078431373</v>
      </c>
      <c r="C21" s="3">
        <f>VAR(DT!S4:S1004)</f>
        <v>1.865894704338428</v>
      </c>
      <c r="D21" s="3">
        <f t="shared" si="0"/>
        <v>1.3659775636292231</v>
      </c>
      <c r="E21" s="4">
        <f>COUNTA(Data!S4:S1000)</f>
        <v>255</v>
      </c>
      <c r="F21" s="22" t="str">
        <f>VLOOKUP(Read_First!B5,Items!A1:BA50,38,FALSE)</f>
        <v>meets expectations</v>
      </c>
      <c r="G21" s="23" t="str">
        <f>VLOOKUP(Read_First!B5,Items!A1:BA50,39,FALSE)</f>
        <v>does not meet expectations</v>
      </c>
      <c r="H21" s="28" t="str">
        <f>VLOOKUP(Read_First!B5,Items!A1:BI50,57,FALSE)</f>
        <v>Dependability</v>
      </c>
      <c r="I21" s="141"/>
    </row>
    <row r="22" spans="1:9" x14ac:dyDescent="0.3">
      <c r="A22" s="2">
        <v>20</v>
      </c>
      <c r="B22" s="3">
        <f>AVERAGE(DT!T4:T1004)</f>
        <v>1.7411764705882353</v>
      </c>
      <c r="C22" s="3">
        <f>VAR(DT!T4:T1004)</f>
        <v>1.7752663270032421</v>
      </c>
      <c r="D22" s="3">
        <f t="shared" si="0"/>
        <v>1.3323912064417274</v>
      </c>
      <c r="E22" s="4">
        <f>COUNTA(Data!T4:T1000)</f>
        <v>255</v>
      </c>
      <c r="F22" s="22" t="str">
        <f>VLOOKUP(Read_First!B5,Items!A1:BA50,40,FALSE)</f>
        <v>inefficient</v>
      </c>
      <c r="G22" s="23" t="str">
        <f>VLOOKUP(Read_First!B5,Items!A1:BA50,41,FALSE)</f>
        <v>efficient</v>
      </c>
      <c r="H22" s="28" t="str">
        <f>VLOOKUP(Read_First!B5,Items!A1:BI50,56,FALSE)</f>
        <v>Efficiency</v>
      </c>
      <c r="I22" s="140"/>
    </row>
    <row r="23" spans="1:9" x14ac:dyDescent="0.3">
      <c r="A23" s="6">
        <v>21</v>
      </c>
      <c r="B23" s="3">
        <f>AVERAGE(DT!U4:U1004)</f>
        <v>1.6705882352941177</v>
      </c>
      <c r="C23" s="3">
        <f>VAR(DT!U4:U1004)</f>
        <v>1.9461787864752202</v>
      </c>
      <c r="D23" s="3">
        <f t="shared" si="0"/>
        <v>1.3950551195114909</v>
      </c>
      <c r="E23" s="4">
        <f>COUNTA(Data!U4:U1000)</f>
        <v>255</v>
      </c>
      <c r="F23" s="22" t="str">
        <f>VLOOKUP(Read_First!B5,Items!A1:BA50,42,FALSE)</f>
        <v>clear</v>
      </c>
      <c r="G23" s="23" t="str">
        <f>VLOOKUP(Read_First!B5,Items!A1:BA50,43,FALSE)</f>
        <v>confusing</v>
      </c>
      <c r="H23" s="28" t="str">
        <f>VLOOKUP(Read_First!B5,Items!A1:BI50,55,FALSE)</f>
        <v>Perspicuity</v>
      </c>
      <c r="I23" s="9"/>
    </row>
    <row r="24" spans="1:9" x14ac:dyDescent="0.3">
      <c r="A24" s="6">
        <v>22</v>
      </c>
      <c r="B24" s="3">
        <f>AVERAGE(DT!V4:V1004)</f>
        <v>1.9294117647058824</v>
      </c>
      <c r="C24" s="3">
        <f>VAR(DT!V4:V1004)</f>
        <v>1.2390921723019916</v>
      </c>
      <c r="D24" s="3">
        <f t="shared" si="0"/>
        <v>1.1131451712611395</v>
      </c>
      <c r="E24" s="4">
        <f>COUNTA(Data!V4:V1000)</f>
        <v>255</v>
      </c>
      <c r="F24" s="22" t="str">
        <f>VLOOKUP(Read_First!B5,Items!A1:BA50,44,FALSE)</f>
        <v>impractical</v>
      </c>
      <c r="G24" s="23" t="str">
        <f>VLOOKUP(Read_First!B5,Items!A1:BA50,45,FALSE)</f>
        <v>practical</v>
      </c>
      <c r="H24" s="28" t="str">
        <f>VLOOKUP(Read_First!B5,Items!A1:BI50,56,FALSE)</f>
        <v>Efficiency</v>
      </c>
      <c r="I24" s="140"/>
    </row>
    <row r="25" spans="1:9" x14ac:dyDescent="0.3">
      <c r="A25" s="6">
        <v>23</v>
      </c>
      <c r="B25" s="3">
        <f>AVERAGE(DT!W4:W1004)</f>
        <v>1.3254901960784313</v>
      </c>
      <c r="C25" s="3">
        <f>VAR(DT!W4:W1004)</f>
        <v>2.5511193453759455</v>
      </c>
      <c r="D25" s="3">
        <f t="shared" si="0"/>
        <v>1.5972223844461815</v>
      </c>
      <c r="E25" s="4">
        <f>COUNTA(Data!W4:W1000)</f>
        <v>255</v>
      </c>
      <c r="F25" s="22" t="str">
        <f>VLOOKUP(Read_First!B5,Items!A1:BA50,46,FALSE)</f>
        <v>organized</v>
      </c>
      <c r="G25" s="23" t="str">
        <f>VLOOKUP(Read_First!B5,Items!A1:BA50,47,FALSE)</f>
        <v>cluttered</v>
      </c>
      <c r="H25" s="28" t="str">
        <f>VLOOKUP(Read_First!B5,Items!A1:BI50,56,FALSE)</f>
        <v>Efficiency</v>
      </c>
      <c r="I25" s="140"/>
    </row>
    <row r="26" spans="1:9" x14ac:dyDescent="0.3">
      <c r="A26" s="6">
        <v>24</v>
      </c>
      <c r="B26" s="3">
        <f>AVERAGE(DT!X4:X1004)</f>
        <v>1.2039215686274509</v>
      </c>
      <c r="C26" s="3">
        <f>VAR(DT!X4:X1004)</f>
        <v>1.7928979465802068</v>
      </c>
      <c r="D26" s="3">
        <f t="shared" si="0"/>
        <v>1.3389913915258032</v>
      </c>
      <c r="E26" s="4">
        <f>COUNTA(Data!X4:X1000)</f>
        <v>255</v>
      </c>
      <c r="F26" s="22" t="str">
        <f>VLOOKUP(Read_First!B5,Items!A1:BA50,48,FALSE)</f>
        <v>attractive</v>
      </c>
      <c r="G26" s="23" t="str">
        <f>VLOOKUP(Read_First!B5,Items!A1:BA50,49,FALSE)</f>
        <v>unattractive</v>
      </c>
      <c r="H26" s="28" t="str">
        <f>VLOOKUP(Read_First!B5,Items!A1:BI50,54,FALSE)</f>
        <v>Attractiveness</v>
      </c>
      <c r="I26" s="137"/>
    </row>
    <row r="27" spans="1:9" x14ac:dyDescent="0.3">
      <c r="A27" s="6">
        <v>25</v>
      </c>
      <c r="B27" s="3">
        <f>AVERAGE(DT!Y4:Y1004)</f>
        <v>1.4705882352941178</v>
      </c>
      <c r="C27" s="3">
        <f>VAR(DT!Y4:Y1004)</f>
        <v>1.7698008337193143</v>
      </c>
      <c r="D27" s="3">
        <f t="shared" si="0"/>
        <v>1.3303386161873654</v>
      </c>
      <c r="E27" s="4">
        <f>COUNTA(Data!Y4:Y1000)</f>
        <v>255</v>
      </c>
      <c r="F27" s="22" t="str">
        <f>VLOOKUP(Read_First!B5,Items!A1:BA50,50,FALSE)</f>
        <v>friendly</v>
      </c>
      <c r="G27" s="23" t="str">
        <f>VLOOKUP(Read_First!B5,Items!A1:BA50,51,FALSE)</f>
        <v>unfriendly</v>
      </c>
      <c r="H27" s="28" t="str">
        <f>VLOOKUP(Read_First!B5,Items!A1:BI50,54,FALSE)</f>
        <v>Attractiveness</v>
      </c>
      <c r="I27" s="137"/>
    </row>
    <row r="28" spans="1:9" x14ac:dyDescent="0.3">
      <c r="A28" s="6">
        <v>26</v>
      </c>
      <c r="B28" s="3">
        <f>AVERAGE(DT!Z4:Z1004)</f>
        <v>0.69019607843137254</v>
      </c>
      <c r="C28" s="3">
        <f>VAR(DT!Z4:Z1004)</f>
        <v>2.1752972054963715</v>
      </c>
      <c r="D28" s="3">
        <f t="shared" si="0"/>
        <v>1.4748888790333905</v>
      </c>
      <c r="E28" s="4">
        <f>COUNTA(Data!Z4:Z1000)</f>
        <v>255</v>
      </c>
      <c r="F28" s="22" t="str">
        <f>VLOOKUP(Read_First!B5,Items!A1:BA50,52,FALSE)</f>
        <v>conservative</v>
      </c>
      <c r="G28" s="23" t="str">
        <f>VLOOKUP(Read_First!B5,Items!A1:BA50,53,FALSE)</f>
        <v>innovative</v>
      </c>
      <c r="H28" s="28" t="str">
        <f>VLOOKUP(Read_First!B5,Items!A1:BI50,59,FALSE)</f>
        <v>Novelty</v>
      </c>
      <c r="I28" s="138"/>
    </row>
    <row r="39" spans="11:15" x14ac:dyDescent="0.3">
      <c r="K39" s="156" t="s">
        <v>823</v>
      </c>
      <c r="L39" s="156"/>
    </row>
    <row r="40" spans="11:15" x14ac:dyDescent="0.3">
      <c r="K40" s="43" t="str">
        <f>VLOOKUP(Read_First!B5,Items!A1:BI50,54,FALSE)</f>
        <v>Attractiveness</v>
      </c>
      <c r="L40" s="44">
        <f>AVERAGE(DT!AC4:AC1004)</f>
        <v>1.4732026143790853</v>
      </c>
    </row>
    <row r="41" spans="11:15" x14ac:dyDescent="0.3">
      <c r="K41" s="1" t="str">
        <f>VLOOKUP(Read_First!B5,Items!A1:BI50,60,FALSE)</f>
        <v>Pragmatic Quality</v>
      </c>
      <c r="L41" s="45">
        <f>(L4+L5+L6)/3</f>
        <v>1.4973856209150327</v>
      </c>
    </row>
    <row r="42" spans="11:15" x14ac:dyDescent="0.3">
      <c r="K42" s="1" t="str">
        <f>VLOOKUP(Read_First!B5,Items!A1:BI50,61,FALSE)</f>
        <v>Hedonic Quality</v>
      </c>
      <c r="L42" s="45">
        <f>(L7+L8)/2</f>
        <v>0.95441176470588229</v>
      </c>
    </row>
    <row r="44" spans="11:15" ht="102.75" customHeight="1" x14ac:dyDescent="0.3">
      <c r="K44" s="145" t="s">
        <v>824</v>
      </c>
      <c r="L44" s="145"/>
      <c r="M44" s="145"/>
      <c r="N44" s="145"/>
      <c r="O44" s="145"/>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25" workbookViewId="0">
      <selection activeCell="J15" sqref="J15"/>
    </sheetView>
  </sheetViews>
  <sheetFormatPr defaultColWidth="9.109375" defaultRowHeight="14.4" x14ac:dyDescent="0.3"/>
  <cols>
    <col min="5" max="5" width="12.6640625" customWidth="1"/>
    <col min="9" max="9" width="18.6640625" customWidth="1"/>
    <col min="13" max="13" width="11.88671875" customWidth="1"/>
    <col min="15" max="15" width="9.5546875" customWidth="1"/>
  </cols>
  <sheetData>
    <row r="1" spans="1:15" ht="100.8" customHeight="1" x14ac:dyDescent="0.3">
      <c r="A1" s="162" t="s">
        <v>1291</v>
      </c>
      <c r="B1" s="163"/>
      <c r="C1" s="163"/>
      <c r="D1" s="163"/>
      <c r="E1" s="163"/>
      <c r="F1" s="163"/>
      <c r="G1" s="163"/>
      <c r="H1" s="163"/>
      <c r="I1" s="163"/>
      <c r="J1" s="163"/>
      <c r="K1" s="163"/>
      <c r="L1" s="163"/>
      <c r="M1" s="163"/>
      <c r="N1" s="163"/>
      <c r="O1" s="163"/>
    </row>
    <row r="3" spans="1:15" x14ac:dyDescent="0.3">
      <c r="A3" s="159" t="s">
        <v>114</v>
      </c>
      <c r="B3" s="159"/>
      <c r="C3" s="159"/>
      <c r="D3" s="159"/>
      <c r="E3" s="159"/>
      <c r="F3" s="159"/>
      <c r="G3" s="159"/>
      <c r="I3" s="159" t="s">
        <v>111</v>
      </c>
      <c r="J3" s="159"/>
      <c r="K3" s="159"/>
      <c r="L3" s="159"/>
      <c r="M3" s="159"/>
      <c r="N3" s="159"/>
      <c r="O3" s="159"/>
    </row>
    <row r="4" spans="1:15" x14ac:dyDescent="0.3">
      <c r="A4" s="116" t="s">
        <v>2</v>
      </c>
      <c r="B4" s="117" t="s">
        <v>106</v>
      </c>
      <c r="C4" s="117" t="s">
        <v>108</v>
      </c>
      <c r="D4" s="118" t="s">
        <v>3</v>
      </c>
      <c r="E4" s="117" t="s">
        <v>112</v>
      </c>
      <c r="F4" s="160" t="s">
        <v>113</v>
      </c>
      <c r="G4" s="161"/>
      <c r="I4" s="119" t="s">
        <v>110</v>
      </c>
      <c r="J4" s="118" t="s">
        <v>106</v>
      </c>
      <c r="K4" s="118" t="s">
        <v>108</v>
      </c>
      <c r="L4" s="118" t="s">
        <v>3</v>
      </c>
      <c r="M4" s="120" t="s">
        <v>112</v>
      </c>
      <c r="N4" s="160" t="s">
        <v>113</v>
      </c>
      <c r="O4" s="161"/>
    </row>
    <row r="5" spans="1:15" x14ac:dyDescent="0.3">
      <c r="A5" s="86">
        <v>1</v>
      </c>
      <c r="B5" s="85">
        <f>Results!B3</f>
        <v>1.5725490196078431</v>
      </c>
      <c r="C5" s="85">
        <f>Results!D3</f>
        <v>1.3695332889982017</v>
      </c>
      <c r="D5" s="73">
        <f>Results!E3</f>
        <v>255</v>
      </c>
      <c r="E5" s="85">
        <f t="shared" ref="E5:E24" si="0">CONFIDENCE(0.05, C5, D5)</f>
        <v>0.16809337374005476</v>
      </c>
      <c r="F5" s="85">
        <f t="shared" ref="F5:F24" si="1">B5-E5</f>
        <v>1.4044556458677884</v>
      </c>
      <c r="G5" s="85">
        <f t="shared" ref="G5:G24" si="2">B5+E5</f>
        <v>1.7406423933478978</v>
      </c>
      <c r="I5" s="87" t="str">
        <f>VLOOKUP(Read_First!B5,Items!A1:BI50,54,FALSE)</f>
        <v>Attractiveness</v>
      </c>
      <c r="J5" s="85">
        <f>AVERAGE(DT!AC4:AC1004)</f>
        <v>1.4732026143790853</v>
      </c>
      <c r="K5" s="85">
        <f>STDEV(DT!AC4:AC1004)</f>
        <v>1.1425329033177742</v>
      </c>
      <c r="L5" s="73">
        <f>MAX(D5:D24)</f>
        <v>255</v>
      </c>
      <c r="M5" s="85">
        <f t="shared" ref="M5:M10" si="3">CONFIDENCE(0.05, K5, L5)</f>
        <v>0.1402318672138218</v>
      </c>
      <c r="N5" s="85">
        <f t="shared" ref="N5:N10" si="4">J5-M5</f>
        <v>1.3329707471652634</v>
      </c>
      <c r="O5" s="85">
        <f t="shared" ref="O5:O10" si="5">J5+M5</f>
        <v>1.6134344815929071</v>
      </c>
    </row>
    <row r="6" spans="1:15" x14ac:dyDescent="0.3">
      <c r="A6" s="13">
        <v>2</v>
      </c>
      <c r="B6" s="11">
        <f>Results!B4</f>
        <v>1.8862745098039215</v>
      </c>
      <c r="C6" s="11">
        <f>Results!D4</f>
        <v>1.3127208637330237</v>
      </c>
      <c r="D6" s="4">
        <f>Results!E4</f>
        <v>255</v>
      </c>
      <c r="E6" s="11">
        <f t="shared" si="0"/>
        <v>0.16112034700905498</v>
      </c>
      <c r="F6" s="11">
        <f t="shared" si="1"/>
        <v>1.7251541627948666</v>
      </c>
      <c r="G6" s="11">
        <f t="shared" si="2"/>
        <v>2.0473948568129767</v>
      </c>
      <c r="I6" s="10" t="str">
        <f>VLOOKUP(Read_First!B5,Items!A1:BI50,55,FALSE)</f>
        <v>Perspicuity</v>
      </c>
      <c r="J6" s="11">
        <f>AVERAGE(DT!AD4:AD1004)</f>
        <v>1.642156862745098</v>
      </c>
      <c r="K6" s="11">
        <f>STDEV(DT!AD4:AD1004)</f>
        <v>1.1379448835397832</v>
      </c>
      <c r="L6" s="4">
        <f>L5</f>
        <v>255</v>
      </c>
      <c r="M6" s="11">
        <f t="shared" si="3"/>
        <v>0.13966874419267003</v>
      </c>
      <c r="N6" s="11">
        <f t="shared" si="4"/>
        <v>1.5024881185524279</v>
      </c>
      <c r="O6" s="11">
        <f t="shared" si="5"/>
        <v>1.781825606937768</v>
      </c>
    </row>
    <row r="7" spans="1:15" x14ac:dyDescent="0.3">
      <c r="A7" s="13">
        <v>3</v>
      </c>
      <c r="B7" s="11">
        <f>Results!B5</f>
        <v>0.78823529411764703</v>
      </c>
      <c r="C7" s="11">
        <f>Results!D5</f>
        <v>1.5222299042610437</v>
      </c>
      <c r="D7" s="4">
        <f>Results!E5</f>
        <v>255</v>
      </c>
      <c r="E7" s="11">
        <f t="shared" si="0"/>
        <v>0.18683500596207514</v>
      </c>
      <c r="F7" s="11">
        <f t="shared" si="1"/>
        <v>0.60140028815557189</v>
      </c>
      <c r="G7" s="11">
        <f t="shared" si="2"/>
        <v>0.97507030007972217</v>
      </c>
      <c r="I7" s="10" t="str">
        <f>VLOOKUP(Read_First!B5,Items!A1:BI50,56,FALSE)</f>
        <v>Efficiency</v>
      </c>
      <c r="J7" s="11">
        <f>AVERAGE(DT!AE4:AE1004)</f>
        <v>1.6068627450980393</v>
      </c>
      <c r="K7" s="11">
        <f>STDEV(DT!AE4:AE1004)</f>
        <v>1.0478709013847138</v>
      </c>
      <c r="L7" s="4">
        <f>L6</f>
        <v>255</v>
      </c>
      <c r="M7" s="11">
        <f t="shared" si="3"/>
        <v>0.12861327028175656</v>
      </c>
      <c r="N7" s="11">
        <f t="shared" si="4"/>
        <v>1.4782494748162827</v>
      </c>
      <c r="O7" s="11">
        <f t="shared" si="5"/>
        <v>1.7354760153797959</v>
      </c>
    </row>
    <row r="8" spans="1:15" x14ac:dyDescent="0.3">
      <c r="A8" s="13">
        <v>4</v>
      </c>
      <c r="B8" s="11">
        <f>Results!B6</f>
        <v>1.4862745098039216</v>
      </c>
      <c r="C8" s="11">
        <f>Results!D6</f>
        <v>1.6286098134137876</v>
      </c>
      <c r="D8" s="4">
        <f>Results!E6</f>
        <v>255</v>
      </c>
      <c r="E8" s="11">
        <f t="shared" si="0"/>
        <v>0.19989183194162147</v>
      </c>
      <c r="F8" s="11">
        <f t="shared" si="1"/>
        <v>1.2863826778623002</v>
      </c>
      <c r="G8" s="11">
        <f t="shared" si="2"/>
        <v>1.686166341745543</v>
      </c>
      <c r="I8" s="12" t="str">
        <f>VLOOKUP(Read_First!B5,Items!A1:BI50,57,FALSE)</f>
        <v>Dependability</v>
      </c>
      <c r="J8" s="11">
        <f>AVERAGE(DT!AF4:AF1004)</f>
        <v>1.2431372549019608</v>
      </c>
      <c r="K8" s="11">
        <f>STDEV(DT!AF4:AF1004)</f>
        <v>0.9082961686068155</v>
      </c>
      <c r="L8" s="4">
        <f>L7</f>
        <v>255</v>
      </c>
      <c r="M8" s="11">
        <f t="shared" si="3"/>
        <v>0.11148218781010273</v>
      </c>
      <c r="N8" s="11">
        <f t="shared" si="4"/>
        <v>1.1316550670918581</v>
      </c>
      <c r="O8" s="11">
        <f t="shared" si="5"/>
        <v>1.3546194427120635</v>
      </c>
    </row>
    <row r="9" spans="1:15" x14ac:dyDescent="0.3">
      <c r="A9" s="13">
        <v>5</v>
      </c>
      <c r="B9" s="11">
        <f>Results!B7</f>
        <v>1.4980392156862745</v>
      </c>
      <c r="C9" s="11">
        <f>Results!D7</f>
        <v>1.4791850006583391</v>
      </c>
      <c r="D9" s="4">
        <f>Results!E7</f>
        <v>255</v>
      </c>
      <c r="E9" s="11">
        <f t="shared" si="0"/>
        <v>0.18155177325278715</v>
      </c>
      <c r="F9" s="11">
        <f t="shared" si="1"/>
        <v>1.3164874424334874</v>
      </c>
      <c r="G9" s="11">
        <f t="shared" si="2"/>
        <v>1.6795909889390617</v>
      </c>
      <c r="I9" s="12" t="str">
        <f>VLOOKUP(Read_First!B5,Items!A1:BI50,58,FALSE)</f>
        <v>Stimulation</v>
      </c>
      <c r="J9" s="11">
        <f>AVERAGE(DT!AG4:AG1004)</f>
        <v>1.1352941176470588</v>
      </c>
      <c r="K9" s="11">
        <f>STDEV(DT!AG4:AG1004)</f>
        <v>1.0610449331494458</v>
      </c>
      <c r="L9" s="4">
        <f>L8</f>
        <v>255</v>
      </c>
      <c r="M9" s="11">
        <f t="shared" si="3"/>
        <v>0.13023022071507703</v>
      </c>
      <c r="N9" s="11">
        <f t="shared" si="4"/>
        <v>1.0050638969319818</v>
      </c>
      <c r="O9" s="11">
        <f t="shared" si="5"/>
        <v>1.2655243383621357</v>
      </c>
    </row>
    <row r="10" spans="1:15" x14ac:dyDescent="0.3">
      <c r="A10" s="13">
        <v>6</v>
      </c>
      <c r="B10" s="11">
        <f>Results!B8</f>
        <v>0.9882352941176471</v>
      </c>
      <c r="C10" s="11">
        <f>Results!D8</f>
        <v>1.2873777074897432</v>
      </c>
      <c r="D10" s="4">
        <f>Results!E8</f>
        <v>255</v>
      </c>
      <c r="E10" s="11">
        <f t="shared" si="0"/>
        <v>0.15800978615713843</v>
      </c>
      <c r="F10" s="11">
        <f t="shared" si="1"/>
        <v>0.83022550796050865</v>
      </c>
      <c r="G10" s="11">
        <f t="shared" si="2"/>
        <v>1.1462450802747854</v>
      </c>
      <c r="I10" s="10" t="str">
        <f>VLOOKUP(Read_First!B5,Items!A1:BI50,59,FALSE)</f>
        <v>Novelty</v>
      </c>
      <c r="J10" s="11">
        <f>AVERAGE(DT!AH4:AH1004)</f>
        <v>0.77352941176470591</v>
      </c>
      <c r="K10" s="11">
        <f>STDEV(DT!AH4:AH1004)</f>
        <v>1.079486286997932</v>
      </c>
      <c r="L10" s="4">
        <f>L9</f>
        <v>255</v>
      </c>
      <c r="M10" s="11">
        <f t="shared" si="3"/>
        <v>0.13249367017601985</v>
      </c>
      <c r="N10" s="11">
        <f t="shared" si="4"/>
        <v>0.64103574158868604</v>
      </c>
      <c r="O10" s="11">
        <f t="shared" si="5"/>
        <v>0.90602308194072578</v>
      </c>
    </row>
    <row r="11" spans="1:15" x14ac:dyDescent="0.3">
      <c r="A11" s="13">
        <v>7</v>
      </c>
      <c r="B11" s="11">
        <f>Results!B9</f>
        <v>1.2274509803921569</v>
      </c>
      <c r="C11" s="11">
        <f>Results!D9</f>
        <v>1.367231588676844</v>
      </c>
      <c r="D11" s="4">
        <f>Results!E9</f>
        <v>255</v>
      </c>
      <c r="E11" s="11">
        <f t="shared" si="0"/>
        <v>0.16781086832345507</v>
      </c>
      <c r="F11" s="11">
        <f t="shared" si="1"/>
        <v>1.0596401120687018</v>
      </c>
      <c r="G11" s="11">
        <f t="shared" si="2"/>
        <v>1.3952618487156121</v>
      </c>
    </row>
    <row r="12" spans="1:15" x14ac:dyDescent="0.3">
      <c r="A12" s="13">
        <v>8</v>
      </c>
      <c r="B12" s="11">
        <f>Results!B10</f>
        <v>0.62352941176470589</v>
      </c>
      <c r="C12" s="11">
        <f>Results!D10</f>
        <v>1.3426070882513921</v>
      </c>
      <c r="D12" s="4">
        <f>Results!E10</f>
        <v>255</v>
      </c>
      <c r="E12" s="11">
        <f t="shared" si="0"/>
        <v>0.16478851363779026</v>
      </c>
      <c r="F12" s="11">
        <f t="shared" si="1"/>
        <v>0.45874089812691565</v>
      </c>
      <c r="G12" s="11">
        <f t="shared" si="2"/>
        <v>0.78831792540249612</v>
      </c>
    </row>
    <row r="13" spans="1:15" x14ac:dyDescent="0.3">
      <c r="A13" s="13">
        <v>9</v>
      </c>
      <c r="B13" s="11">
        <f>Results!B11</f>
        <v>1.4313725490196079</v>
      </c>
      <c r="C13" s="11">
        <f>Results!D11</f>
        <v>1.3465456236482711</v>
      </c>
      <c r="D13" s="4">
        <f>Results!E11</f>
        <v>255</v>
      </c>
      <c r="E13" s="11">
        <f t="shared" si="0"/>
        <v>0.16527192043613126</v>
      </c>
      <c r="F13" s="11">
        <f t="shared" si="1"/>
        <v>1.2661006285834766</v>
      </c>
      <c r="G13" s="11">
        <f t="shared" si="2"/>
        <v>1.5966444694557391</v>
      </c>
      <c r="I13" s="15"/>
    </row>
    <row r="14" spans="1:15" x14ac:dyDescent="0.3">
      <c r="A14" s="13">
        <v>10</v>
      </c>
      <c r="B14" s="11">
        <f>Results!B12</f>
        <v>0.78823529411764703</v>
      </c>
      <c r="C14" s="11">
        <f>Results!D12</f>
        <v>1.4908707832841208</v>
      </c>
      <c r="D14" s="4">
        <f>Results!E12</f>
        <v>255</v>
      </c>
      <c r="E14" s="11">
        <f t="shared" si="0"/>
        <v>0.18298605940131696</v>
      </c>
      <c r="F14" s="11">
        <f t="shared" si="1"/>
        <v>0.60524923471633008</v>
      </c>
      <c r="G14" s="11">
        <f t="shared" si="2"/>
        <v>0.97122135351896399</v>
      </c>
    </row>
    <row r="15" spans="1:15" x14ac:dyDescent="0.3">
      <c r="A15" s="13">
        <v>11</v>
      </c>
      <c r="B15" s="11">
        <f>Results!B13</f>
        <v>1.0392156862745099</v>
      </c>
      <c r="C15" s="11">
        <f>Results!D13</f>
        <v>1.3363598505442584</v>
      </c>
      <c r="D15" s="4">
        <f>Results!E13</f>
        <v>255</v>
      </c>
      <c r="E15" s="11">
        <f t="shared" si="0"/>
        <v>0.16402174201479719</v>
      </c>
      <c r="F15" s="11">
        <f t="shared" si="1"/>
        <v>0.87519394425971275</v>
      </c>
      <c r="G15" s="11">
        <f t="shared" si="2"/>
        <v>1.203237428289307</v>
      </c>
      <c r="J15" s="84"/>
    </row>
    <row r="16" spans="1:15" x14ac:dyDescent="0.3">
      <c r="A16" s="13">
        <v>12</v>
      </c>
      <c r="B16" s="11">
        <f>Results!B14</f>
        <v>1.6862745098039216</v>
      </c>
      <c r="C16" s="11">
        <f>Results!D14</f>
        <v>1.4375476175397282</v>
      </c>
      <c r="D16" s="4">
        <f>Results!E14</f>
        <v>255</v>
      </c>
      <c r="E16" s="11">
        <f t="shared" si="0"/>
        <v>0.17644129637841036</v>
      </c>
      <c r="F16" s="11">
        <f t="shared" si="1"/>
        <v>1.5098332134255112</v>
      </c>
      <c r="G16" s="11">
        <f t="shared" si="2"/>
        <v>1.8627158061823319</v>
      </c>
    </row>
    <row r="17" spans="1:7" x14ac:dyDescent="0.3">
      <c r="A17" s="13">
        <v>13</v>
      </c>
      <c r="B17" s="11">
        <f>Results!B15</f>
        <v>1.5254901960784313</v>
      </c>
      <c r="C17" s="11">
        <f>Results!D15</f>
        <v>1.4108470590805027</v>
      </c>
      <c r="D17" s="4">
        <f>Results!E15</f>
        <v>255</v>
      </c>
      <c r="E17" s="11">
        <f t="shared" si="0"/>
        <v>0.17316413109282769</v>
      </c>
      <c r="F17" s="11">
        <f t="shared" si="1"/>
        <v>1.3523260649856037</v>
      </c>
      <c r="G17" s="11">
        <f t="shared" si="2"/>
        <v>1.6986543271712589</v>
      </c>
    </row>
    <row r="18" spans="1:7" x14ac:dyDescent="0.3">
      <c r="A18" s="13">
        <v>14</v>
      </c>
      <c r="B18" s="11">
        <f>Results!B16</f>
        <v>1.4274509803921569</v>
      </c>
      <c r="C18" s="11">
        <f>Results!D16</f>
        <v>1.4450674222578965</v>
      </c>
      <c r="D18" s="4">
        <f>Results!E16</f>
        <v>255</v>
      </c>
      <c r="E18" s="11">
        <f t="shared" si="0"/>
        <v>0.17736425995665819</v>
      </c>
      <c r="F18" s="11">
        <f t="shared" si="1"/>
        <v>1.2500867204354986</v>
      </c>
      <c r="G18" s="11">
        <f t="shared" si="2"/>
        <v>1.6048152403488152</v>
      </c>
    </row>
    <row r="19" spans="1:7" x14ac:dyDescent="0.3">
      <c r="A19" s="13">
        <v>15</v>
      </c>
      <c r="B19" s="11">
        <f>Results!B17</f>
        <v>0.82745098039215681</v>
      </c>
      <c r="C19" s="11">
        <f>Results!D17</f>
        <v>1.4586260431005749</v>
      </c>
      <c r="D19" s="4">
        <f>Results!E17</f>
        <v>255</v>
      </c>
      <c r="E19" s="11">
        <f t="shared" si="0"/>
        <v>0.17902841397103425</v>
      </c>
      <c r="F19" s="11">
        <f t="shared" si="1"/>
        <v>0.6484225664211225</v>
      </c>
      <c r="G19" s="11">
        <f t="shared" si="2"/>
        <v>1.0064793943631911</v>
      </c>
    </row>
    <row r="20" spans="1:7" x14ac:dyDescent="0.3">
      <c r="A20" s="13">
        <v>16</v>
      </c>
      <c r="B20" s="11">
        <f>Results!B18</f>
        <v>1.4784313725490197</v>
      </c>
      <c r="C20" s="11">
        <f>Results!D18</f>
        <v>1.3940697976022187</v>
      </c>
      <c r="D20" s="4">
        <f>Results!E18</f>
        <v>255</v>
      </c>
      <c r="E20" s="11">
        <f t="shared" si="0"/>
        <v>0.17110492851143827</v>
      </c>
      <c r="F20" s="11">
        <f t="shared" si="1"/>
        <v>1.3073264440375814</v>
      </c>
      <c r="G20" s="11">
        <f t="shared" si="2"/>
        <v>1.649536301060458</v>
      </c>
    </row>
    <row r="21" spans="1:7" x14ac:dyDescent="0.3">
      <c r="A21" s="13">
        <v>17</v>
      </c>
      <c r="B21" s="11">
        <f>Results!B19</f>
        <v>1.5607843137254902</v>
      </c>
      <c r="C21" s="11">
        <f>Results!D19</f>
        <v>1.456465145828356</v>
      </c>
      <c r="D21" s="4">
        <f>Results!E19</f>
        <v>255</v>
      </c>
      <c r="E21" s="11">
        <f t="shared" si="0"/>
        <v>0.17876319039763822</v>
      </c>
      <c r="F21" s="11">
        <f t="shared" si="1"/>
        <v>1.3820211233278519</v>
      </c>
      <c r="G21" s="11">
        <f t="shared" si="2"/>
        <v>1.7395475041231285</v>
      </c>
    </row>
    <row r="22" spans="1:7" x14ac:dyDescent="0.3">
      <c r="A22" s="13">
        <v>18</v>
      </c>
      <c r="B22" s="11">
        <f>Results!B20</f>
        <v>0.82745098039215681</v>
      </c>
      <c r="C22" s="11">
        <f>Results!D20</f>
        <v>1.3077718069164705</v>
      </c>
      <c r="D22" s="4">
        <f>Results!E20</f>
        <v>255</v>
      </c>
      <c r="E22" s="11">
        <f t="shared" si="0"/>
        <v>0.16051291113012561</v>
      </c>
      <c r="F22" s="11">
        <f t="shared" si="1"/>
        <v>0.66693806926203125</v>
      </c>
      <c r="G22" s="11">
        <f t="shared" si="2"/>
        <v>0.98796389152228237</v>
      </c>
    </row>
    <row r="23" spans="1:7" x14ac:dyDescent="0.3">
      <c r="A23" s="13">
        <v>19</v>
      </c>
      <c r="B23" s="11">
        <f>Results!B21</f>
        <v>1.7490196078431373</v>
      </c>
      <c r="C23" s="11">
        <f>Results!D21</f>
        <v>1.3659775636292231</v>
      </c>
      <c r="D23" s="4">
        <f>Results!E21</f>
        <v>255</v>
      </c>
      <c r="E23" s="11">
        <f t="shared" si="0"/>
        <v>0.16765695216624846</v>
      </c>
      <c r="F23" s="11">
        <f t="shared" si="1"/>
        <v>1.5813626556768887</v>
      </c>
      <c r="G23" s="11">
        <f t="shared" si="2"/>
        <v>1.9166765600093858</v>
      </c>
    </row>
    <row r="24" spans="1:7" x14ac:dyDescent="0.3">
      <c r="A24" s="13">
        <v>20</v>
      </c>
      <c r="B24" s="11">
        <f>Results!B22</f>
        <v>1.7411764705882353</v>
      </c>
      <c r="C24" s="11">
        <f>Results!D22</f>
        <v>1.3323912064417274</v>
      </c>
      <c r="D24" s="4">
        <f>Results!E22</f>
        <v>255</v>
      </c>
      <c r="E24" s="11">
        <f t="shared" si="0"/>
        <v>0.16353463974300358</v>
      </c>
      <c r="F24" s="11">
        <f t="shared" si="1"/>
        <v>1.5776418308452318</v>
      </c>
      <c r="G24" s="11">
        <f t="shared" si="2"/>
        <v>1.9047111103312389</v>
      </c>
    </row>
    <row r="25" spans="1:7" x14ac:dyDescent="0.3">
      <c r="A25" s="14">
        <v>21</v>
      </c>
      <c r="B25" s="11">
        <f>Results!B23</f>
        <v>1.6705882352941177</v>
      </c>
      <c r="C25" s="11">
        <f>Results!D23</f>
        <v>1.3950551195114909</v>
      </c>
      <c r="D25" s="4">
        <f>Results!E23</f>
        <v>255</v>
      </c>
      <c r="E25" s="11">
        <f t="shared" ref="E25:E30" si="6">CONFIDENCE(0.05, C25, D25)</f>
        <v>0.17122586466193571</v>
      </c>
      <c r="F25" s="11">
        <f t="shared" ref="F25:F30" si="7">B25-E25</f>
        <v>1.4993623706321819</v>
      </c>
      <c r="G25" s="11">
        <f t="shared" ref="G25:G30" si="8">B25+E25</f>
        <v>1.8418140999560535</v>
      </c>
    </row>
    <row r="26" spans="1:7" x14ac:dyDescent="0.3">
      <c r="A26" s="14">
        <v>22</v>
      </c>
      <c r="B26" s="11">
        <f>Results!B24</f>
        <v>1.9294117647058824</v>
      </c>
      <c r="C26" s="11">
        <f>Results!D24</f>
        <v>1.1131451712611395</v>
      </c>
      <c r="D26" s="4">
        <f>Results!E24</f>
        <v>255</v>
      </c>
      <c r="E26" s="11">
        <f t="shared" si="6"/>
        <v>0.13662488440613704</v>
      </c>
      <c r="F26" s="11">
        <f t="shared" si="7"/>
        <v>1.7927868802997453</v>
      </c>
      <c r="G26" s="11">
        <f t="shared" si="8"/>
        <v>2.0660366491120192</v>
      </c>
    </row>
    <row r="27" spans="1:7" x14ac:dyDescent="0.3">
      <c r="A27" s="14">
        <v>23</v>
      </c>
      <c r="B27" s="11">
        <f>Results!B25</f>
        <v>1.3254901960784313</v>
      </c>
      <c r="C27" s="11">
        <f>Results!D25</f>
        <v>1.5972223844461815</v>
      </c>
      <c r="D27" s="4">
        <f>Results!E25</f>
        <v>255</v>
      </c>
      <c r="E27" s="11">
        <f t="shared" si="6"/>
        <v>0.19603941092303448</v>
      </c>
      <c r="F27" s="11">
        <f t="shared" si="7"/>
        <v>1.1294507851553968</v>
      </c>
      <c r="G27" s="11">
        <f t="shared" si="8"/>
        <v>1.5215296070014659</v>
      </c>
    </row>
    <row r="28" spans="1:7" x14ac:dyDescent="0.3">
      <c r="A28" s="14">
        <v>24</v>
      </c>
      <c r="B28" s="11">
        <f>Results!B26</f>
        <v>1.2039215686274509</v>
      </c>
      <c r="C28" s="11">
        <f>Results!D26</f>
        <v>1.3389913915258032</v>
      </c>
      <c r="D28" s="4">
        <f>Results!E26</f>
        <v>255</v>
      </c>
      <c r="E28" s="11">
        <f t="shared" si="6"/>
        <v>0.16434473131726726</v>
      </c>
      <c r="F28" s="11">
        <f t="shared" si="7"/>
        <v>1.0395768373101837</v>
      </c>
      <c r="G28" s="11">
        <f t="shared" si="8"/>
        <v>1.3682662999447182</v>
      </c>
    </row>
    <row r="29" spans="1:7" x14ac:dyDescent="0.3">
      <c r="A29" s="14">
        <v>25</v>
      </c>
      <c r="B29" s="11">
        <f>Results!B27</f>
        <v>1.4705882352941178</v>
      </c>
      <c r="C29" s="11">
        <f>Results!D27</f>
        <v>1.3303386161873654</v>
      </c>
      <c r="D29" s="4">
        <f>Results!E27</f>
        <v>255</v>
      </c>
      <c r="E29" s="11">
        <f t="shared" si="6"/>
        <v>0.16328270952448803</v>
      </c>
      <c r="F29" s="11">
        <f t="shared" si="7"/>
        <v>1.3073055257696298</v>
      </c>
      <c r="G29" s="11">
        <f t="shared" si="8"/>
        <v>1.6338709448186057</v>
      </c>
    </row>
    <row r="30" spans="1:7" x14ac:dyDescent="0.3">
      <c r="A30" s="14">
        <v>26</v>
      </c>
      <c r="B30" s="11">
        <f>Results!B28</f>
        <v>0.69019607843137254</v>
      </c>
      <c r="C30" s="11">
        <f>Results!D28</f>
        <v>1.4748888790333905</v>
      </c>
      <c r="D30" s="4">
        <f>Results!E28</f>
        <v>255</v>
      </c>
      <c r="E30" s="11">
        <f t="shared" si="6"/>
        <v>0.18102447714123118</v>
      </c>
      <c r="F30" s="11">
        <f t="shared" si="7"/>
        <v>0.50917160129014138</v>
      </c>
      <c r="G30" s="11">
        <f t="shared" si="8"/>
        <v>0.87122055557260369</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2" workbookViewId="0">
      <selection activeCell="B3" sqref="B3:B28"/>
    </sheetView>
  </sheetViews>
  <sheetFormatPr defaultRowHeight="14.4" x14ac:dyDescent="0.3"/>
  <cols>
    <col min="1" max="1" width="8.88671875" style="46"/>
    <col min="2" max="2" width="39.88671875" style="46" customWidth="1"/>
    <col min="3" max="3" width="8.88671875" style="46" customWidth="1"/>
    <col min="4" max="9" width="8.88671875" style="46"/>
    <col min="10" max="10" width="18" style="46" customWidth="1"/>
    <col min="11" max="11" width="5.33203125" style="46" customWidth="1"/>
    <col min="12" max="16384" width="8.88671875" style="46"/>
  </cols>
  <sheetData>
    <row r="1" spans="1:11" ht="82.2" customHeight="1" x14ac:dyDescent="0.3">
      <c r="A1" s="164" t="s">
        <v>1292</v>
      </c>
      <c r="B1" s="158"/>
      <c r="C1" s="158"/>
      <c r="D1" s="158"/>
      <c r="E1" s="158"/>
      <c r="F1" s="158"/>
      <c r="G1" s="158"/>
      <c r="H1" s="158"/>
      <c r="I1" s="158"/>
      <c r="J1" s="158"/>
      <c r="K1" s="158"/>
    </row>
    <row r="2" spans="1:11" x14ac:dyDescent="0.3">
      <c r="A2" s="88" t="s">
        <v>1299</v>
      </c>
      <c r="B2" s="89" t="s">
        <v>2</v>
      </c>
      <c r="C2" s="90">
        <v>1</v>
      </c>
      <c r="D2" s="92">
        <v>2</v>
      </c>
      <c r="E2" s="92">
        <v>3</v>
      </c>
      <c r="F2" s="92">
        <v>4</v>
      </c>
      <c r="G2" s="92">
        <v>5</v>
      </c>
      <c r="H2" s="92">
        <v>6</v>
      </c>
      <c r="I2" s="92">
        <v>7</v>
      </c>
      <c r="J2" s="70" t="s">
        <v>110</v>
      </c>
    </row>
    <row r="3" spans="1:11" x14ac:dyDescent="0.3">
      <c r="A3" s="2">
        <v>1</v>
      </c>
      <c r="B3" s="1" t="str">
        <f>_xlfn.CONCAT(Results!F3,"/",Results!G3)</f>
        <v>annoying/enjoyable</v>
      </c>
      <c r="C3" s="1">
        <f>COUNTIF(DT!A4:A1004,"-3")</f>
        <v>2</v>
      </c>
      <c r="D3" s="1">
        <f>COUNTIF(DT!A4:A1004,"-2")</f>
        <v>12</v>
      </c>
      <c r="E3" s="1">
        <f>COUNTIF(DT!A4:A1004,"-1")</f>
        <v>10</v>
      </c>
      <c r="F3" s="1">
        <f>COUNTIF(DT!A4:A1004,"0")</f>
        <v>17</v>
      </c>
      <c r="G3" s="1">
        <f>COUNTIF(DT!A4:A1004,"1")</f>
        <v>55</v>
      </c>
      <c r="H3" s="1">
        <f>COUNTIF(DT!A4:A1004,"2")</f>
        <v>91</v>
      </c>
      <c r="I3" s="1">
        <f>COUNTIF(DT!A4:A1004,"3")</f>
        <v>68</v>
      </c>
      <c r="J3" s="28" t="str">
        <f>Results!H3</f>
        <v>Attractiveness</v>
      </c>
    </row>
    <row r="4" spans="1:11" x14ac:dyDescent="0.3">
      <c r="A4" s="2">
        <v>2</v>
      </c>
      <c r="B4" s="1" t="str">
        <f>_xlfn.CONCAT(Results!F4,"/",Results!G4)</f>
        <v>not understandable/understandable</v>
      </c>
      <c r="C4" s="1">
        <f>COUNTIF(DT!B4:B1004,"-3")</f>
        <v>3</v>
      </c>
      <c r="D4" s="1">
        <f>COUNTIF(DT!B4:B1004,"-2")</f>
        <v>7</v>
      </c>
      <c r="E4" s="1">
        <f>COUNTIF(DT!B4:B1004,"-1")</f>
        <v>7</v>
      </c>
      <c r="F4" s="1">
        <f>COUNTIF(DT!B4:B1004,"0")</f>
        <v>12</v>
      </c>
      <c r="G4" s="1">
        <f>COUNTIF(DT!B4:B1004,"1")</f>
        <v>42</v>
      </c>
      <c r="H4" s="1">
        <f>COUNTIF(DT!B4:B1004,"2")</f>
        <v>83</v>
      </c>
      <c r="I4" s="1">
        <f>COUNTIF(DT!B4:B1004,"3")</f>
        <v>101</v>
      </c>
      <c r="J4" s="28" t="str">
        <f>Results!H4</f>
        <v>Perspicuity</v>
      </c>
    </row>
    <row r="5" spans="1:11" x14ac:dyDescent="0.3">
      <c r="A5" s="2">
        <v>3</v>
      </c>
      <c r="B5" s="1" t="str">
        <f>_xlfn.CONCAT(Results!G5,"/",Results!F5)</f>
        <v>dull/creative</v>
      </c>
      <c r="C5" s="1">
        <f>COUNTIF(DT!C4:C1004,"-3")</f>
        <v>7</v>
      </c>
      <c r="D5" s="1">
        <f>COUNTIF(DT!C4:C1004,"-2")</f>
        <v>12</v>
      </c>
      <c r="E5" s="1">
        <f>COUNTIF(DT!C4:C1004,"-1")</f>
        <v>27</v>
      </c>
      <c r="F5" s="1">
        <f>COUNTIF(DT!C4:C1004,"0")</f>
        <v>65</v>
      </c>
      <c r="G5" s="1">
        <f>COUNTIF(DT!C4:C1004,"1")</f>
        <v>54</v>
      </c>
      <c r="H5" s="1">
        <f>COUNTIF(DT!C4:C1004,"2")</f>
        <v>51</v>
      </c>
      <c r="I5" s="1">
        <f>COUNTIF(DT!C4:C1004,"3")</f>
        <v>39</v>
      </c>
      <c r="J5" s="28" t="str">
        <f>Results!H5</f>
        <v>Novelty</v>
      </c>
    </row>
    <row r="6" spans="1:11" x14ac:dyDescent="0.3">
      <c r="A6" s="2">
        <v>4</v>
      </c>
      <c r="B6" s="1" t="str">
        <f>_xlfn.CONCAT(Results!G6,"/",Results!F6)</f>
        <v>difficult to learn/easy to learn</v>
      </c>
      <c r="C6" s="1">
        <f>COUNTIF(DT!D4:D1004,"-3")</f>
        <v>5</v>
      </c>
      <c r="D6" s="1">
        <f>COUNTIF(DT!D4:D1004,"-2")</f>
        <v>12</v>
      </c>
      <c r="E6" s="1">
        <f>COUNTIF(DT!D4:D1004,"-1")</f>
        <v>30</v>
      </c>
      <c r="F6" s="1">
        <f>COUNTIF(DT!D4:D1004,"0")</f>
        <v>10</v>
      </c>
      <c r="G6" s="1">
        <f>COUNTIF(DT!D4:D1004,"1")</f>
        <v>31</v>
      </c>
      <c r="H6" s="1">
        <f>COUNTIF(DT!D4:D1004,"2")</f>
        <v>84</v>
      </c>
      <c r="I6" s="1">
        <f>COUNTIF(DT!D4:D1004,"3")</f>
        <v>83</v>
      </c>
      <c r="J6" s="28" t="str">
        <f>Results!H6</f>
        <v>Perspicuity</v>
      </c>
    </row>
    <row r="7" spans="1:11" x14ac:dyDescent="0.3">
      <c r="A7" s="2">
        <v>5</v>
      </c>
      <c r="B7" s="1" t="str">
        <f>_xlfn.CONCAT(Results!G7,"/",Results!F7)</f>
        <v>inferior/valuable</v>
      </c>
      <c r="C7" s="1">
        <f>COUNTIF(DT!E4:E1004,"-3")</f>
        <v>4</v>
      </c>
      <c r="D7" s="1">
        <f>COUNTIF(DT!E4:E1004,"-2")</f>
        <v>11</v>
      </c>
      <c r="E7" s="1">
        <f>COUNTIF(DT!E4:E1004,"-1")</f>
        <v>13</v>
      </c>
      <c r="F7" s="1">
        <f>COUNTIF(DT!E4:E1004,"0")</f>
        <v>27</v>
      </c>
      <c r="G7" s="1">
        <f>COUNTIF(DT!E4:E1004,"1")</f>
        <v>45</v>
      </c>
      <c r="H7" s="1">
        <f>COUNTIF(DT!E4:E1004,"2")</f>
        <v>81</v>
      </c>
      <c r="I7" s="1">
        <f>COUNTIF(DT!E4:E1004,"3")</f>
        <v>74</v>
      </c>
      <c r="J7" s="29" t="str">
        <f>Results!H7</f>
        <v>Stimulation</v>
      </c>
    </row>
    <row r="8" spans="1:11" x14ac:dyDescent="0.3">
      <c r="A8" s="2">
        <v>6</v>
      </c>
      <c r="B8" s="1" t="str">
        <f>_xlfn.CONCAT(Results!F8,"/",Results!G8)</f>
        <v>boring/exciting</v>
      </c>
      <c r="C8" s="1">
        <f>COUNTIF(DT!F4:F1004,"-3")</f>
        <v>2</v>
      </c>
      <c r="D8" s="1">
        <f>COUNTIF(DT!F4:F1004,"-2")</f>
        <v>8</v>
      </c>
      <c r="E8" s="1">
        <f>COUNTIF(DT!F4:F1004,"-1")</f>
        <v>14</v>
      </c>
      <c r="F8" s="1">
        <f>COUNTIF(DT!F4:F1004,"0")</f>
        <v>70</v>
      </c>
      <c r="G8" s="1">
        <f>COUNTIF(DT!F4:F1004,"1")</f>
        <v>66</v>
      </c>
      <c r="H8" s="1">
        <f>COUNTIF(DT!F4:F1004,"2")</f>
        <v>63</v>
      </c>
      <c r="I8" s="1">
        <f>COUNTIF(DT!F4:F1004,"3")</f>
        <v>32</v>
      </c>
      <c r="J8" s="29" t="str">
        <f>Results!H8</f>
        <v>Stimulation</v>
      </c>
    </row>
    <row r="9" spans="1:11" x14ac:dyDescent="0.3">
      <c r="A9" s="2">
        <v>7</v>
      </c>
      <c r="B9" s="1" t="str">
        <f>_xlfn.CONCAT(Results!F9,"/",Results!G9)</f>
        <v>not interesting/interesting</v>
      </c>
      <c r="C9" s="1">
        <f>COUNTIF(DT!G4:G1004,"-3")</f>
        <v>2</v>
      </c>
      <c r="D9" s="1">
        <f>COUNTIF(DT!G4:G1004,"-2")</f>
        <v>13</v>
      </c>
      <c r="E9" s="1">
        <f>COUNTIF(DT!G4:G1004,"-1")</f>
        <v>11</v>
      </c>
      <c r="F9" s="1">
        <f>COUNTIF(DT!G4:G1004,"0")</f>
        <v>41</v>
      </c>
      <c r="G9" s="1">
        <f>COUNTIF(DT!G4:G1004,"1")</f>
        <v>63</v>
      </c>
      <c r="H9" s="1">
        <f>COUNTIF(DT!G4:G1004,"2")</f>
        <v>82</v>
      </c>
      <c r="I9" s="1">
        <f>COUNTIF(DT!G4:G1004,"3")</f>
        <v>43</v>
      </c>
      <c r="J9" s="29" t="str">
        <f>Results!H9</f>
        <v>Stimulation</v>
      </c>
    </row>
    <row r="10" spans="1:11" x14ac:dyDescent="0.3">
      <c r="A10" s="2">
        <v>8</v>
      </c>
      <c r="B10" s="1" t="str">
        <f>_xlfn.CONCAT(Results!F10,"/",Results!G10)</f>
        <v>unpredictable/predictable</v>
      </c>
      <c r="C10" s="1">
        <f>COUNTIF(DT!H4:H1004,"-3")</f>
        <v>5</v>
      </c>
      <c r="D10" s="1">
        <f>COUNTIF(DT!H4:H1004,"-2")</f>
        <v>7</v>
      </c>
      <c r="E10" s="1">
        <f>COUNTIF(DT!H4:H1004,"-1")</f>
        <v>33</v>
      </c>
      <c r="F10" s="1">
        <f>COUNTIF(DT!H4:H1004,"0")</f>
        <v>84</v>
      </c>
      <c r="G10" s="1">
        <f>COUNTIF(DT!H4:H1004,"1")</f>
        <v>51</v>
      </c>
      <c r="H10" s="1">
        <f>COUNTIF(DT!H4:H1004,"2")</f>
        <v>55</v>
      </c>
      <c r="I10" s="1">
        <f>COUNTIF(DT!H4:H1004,"3")</f>
        <v>20</v>
      </c>
      <c r="J10" s="28" t="str">
        <f>Results!H10</f>
        <v>Dependability</v>
      </c>
    </row>
    <row r="11" spans="1:11" x14ac:dyDescent="0.3">
      <c r="A11" s="2">
        <v>9</v>
      </c>
      <c r="B11" s="1" t="str">
        <f>_xlfn.CONCAT(Results!G11,"/",Results!F11)</f>
        <v>slow/fast</v>
      </c>
      <c r="C11" s="1">
        <f>COUNTIF(DT!I4:I1004,"-3")</f>
        <v>2</v>
      </c>
      <c r="D11" s="1">
        <f>COUNTIF(DT!I4:I1004,"-2")</f>
        <v>7</v>
      </c>
      <c r="E11" s="1">
        <f>COUNTIF(DT!I4:I1004,"-1")</f>
        <v>19</v>
      </c>
      <c r="F11" s="1">
        <f>COUNTIF(DT!I4:I1004,"0")</f>
        <v>27</v>
      </c>
      <c r="G11" s="1">
        <f>COUNTIF(DT!I4:I1004,"1")</f>
        <v>49</v>
      </c>
      <c r="H11" s="1">
        <f>COUNTIF(DT!I4:I1004,"2")</f>
        <v>98</v>
      </c>
      <c r="I11" s="1">
        <f>COUNTIF(DT!I4:I1004,"3")</f>
        <v>53</v>
      </c>
      <c r="J11" s="28" t="str">
        <f>Results!H11</f>
        <v>Efficiency</v>
      </c>
    </row>
    <row r="12" spans="1:11" x14ac:dyDescent="0.3">
      <c r="A12" s="2">
        <v>10</v>
      </c>
      <c r="B12" s="1" t="str">
        <f>_xlfn.CONCAT(Results!G12,"/",Results!F12)</f>
        <v>conventional/inventive</v>
      </c>
      <c r="C12" s="1">
        <f>COUNTIF(DT!J4:J1004,"-3")</f>
        <v>6</v>
      </c>
      <c r="D12" s="1">
        <f>COUNTIF(DT!J4:J1004,"-2")</f>
        <v>14</v>
      </c>
      <c r="E12" s="1">
        <f>COUNTIF(DT!J4:J1004,"-1")</f>
        <v>28</v>
      </c>
      <c r="F12" s="1">
        <f>COUNTIF(DT!J4:J1004,"0")</f>
        <v>55</v>
      </c>
      <c r="G12" s="1">
        <f>COUNTIF(DT!J4:J1004,"1")</f>
        <v>61</v>
      </c>
      <c r="H12" s="1">
        <f>COUNTIF(DT!J4:J1004,"2")</f>
        <v>59</v>
      </c>
      <c r="I12" s="1">
        <f>COUNTIF(DT!J4:J1004,"3")</f>
        <v>32</v>
      </c>
      <c r="J12" s="28" t="str">
        <f>Results!H12</f>
        <v>Novelty</v>
      </c>
    </row>
    <row r="13" spans="1:11" x14ac:dyDescent="0.3">
      <c r="A13" s="2">
        <v>11</v>
      </c>
      <c r="B13" s="1" t="str">
        <f>_xlfn.CONCAT(Results!F13,"/",Results!G13)</f>
        <v>obstructive/supportive</v>
      </c>
      <c r="C13" s="1">
        <f>COUNTIF(DT!K4:K1004,"-3")</f>
        <v>2</v>
      </c>
      <c r="D13" s="1">
        <f>COUNTIF(DT!K4:K1004,"-2")</f>
        <v>9</v>
      </c>
      <c r="E13" s="1">
        <f>COUNTIF(DT!K4:K1004,"-1")</f>
        <v>15</v>
      </c>
      <c r="F13" s="1">
        <f>COUNTIF(DT!K4:K1004,"0")</f>
        <v>64</v>
      </c>
      <c r="G13" s="1">
        <f>COUNTIF(DT!K4:K1004,"1")</f>
        <v>65</v>
      </c>
      <c r="H13" s="1">
        <f>COUNTIF(DT!K4:K1004,"2")</f>
        <v>61</v>
      </c>
      <c r="I13" s="1">
        <f>COUNTIF(DT!K4:K1004,"3")</f>
        <v>39</v>
      </c>
      <c r="J13" s="28" t="str">
        <f>Results!H13</f>
        <v>Dependability</v>
      </c>
    </row>
    <row r="14" spans="1:11" x14ac:dyDescent="0.3">
      <c r="A14" s="2">
        <v>12</v>
      </c>
      <c r="B14" s="1" t="str">
        <f>_xlfn.CONCAT(Results!G14,"/",Results!F14)</f>
        <v>bad/good</v>
      </c>
      <c r="C14" s="1">
        <f>COUNTIF(DT!L4:L1004,"-3")</f>
        <v>3</v>
      </c>
      <c r="D14" s="1">
        <f>COUNTIF(DT!L4:L1004,"-2")</f>
        <v>10</v>
      </c>
      <c r="E14" s="1">
        <f>COUNTIF(DT!L4:L1004,"-1")</f>
        <v>12</v>
      </c>
      <c r="F14" s="1">
        <f>COUNTIF(DT!L4:L1004,"0")</f>
        <v>20</v>
      </c>
      <c r="G14" s="1">
        <f>COUNTIF(DT!L4:L1004,"1")</f>
        <v>38</v>
      </c>
      <c r="H14" s="1">
        <f>COUNTIF(DT!L4:L1004,"2")</f>
        <v>83</v>
      </c>
      <c r="I14" s="1">
        <f>COUNTIF(DT!L4:L1004,"3")</f>
        <v>89</v>
      </c>
      <c r="J14" s="28" t="str">
        <f>Results!H14</f>
        <v>Attractiveness</v>
      </c>
    </row>
    <row r="15" spans="1:11" x14ac:dyDescent="0.3">
      <c r="A15" s="2">
        <v>13</v>
      </c>
      <c r="B15" s="1" t="str">
        <f>_xlfn.CONCAT(Results!F15,"/",Results!G15)</f>
        <v>complicated/easy</v>
      </c>
      <c r="C15" s="1">
        <f>COUNTIF(DT!M4:M1004,"-3")</f>
        <v>3</v>
      </c>
      <c r="D15" s="1">
        <f>COUNTIF(DT!M4:M1004,"-2")</f>
        <v>9</v>
      </c>
      <c r="E15" s="1">
        <f>COUNTIF(DT!M4:M1004,"-1")</f>
        <v>15</v>
      </c>
      <c r="F15" s="1">
        <f>COUNTIF(DT!M4:M1004,"0")</f>
        <v>22</v>
      </c>
      <c r="G15" s="1">
        <f>COUNTIF(DT!M4:M1004,"1")</f>
        <v>51</v>
      </c>
      <c r="H15" s="1">
        <f>COUNTIF(DT!M4:M1004,"2")</f>
        <v>85</v>
      </c>
      <c r="I15" s="1">
        <f>COUNTIF(DT!M4:M1004,"3")</f>
        <v>70</v>
      </c>
      <c r="J15" s="28" t="str">
        <f>Results!H15</f>
        <v>Perspicuity</v>
      </c>
    </row>
    <row r="16" spans="1:11" x14ac:dyDescent="0.3">
      <c r="A16" s="2">
        <v>14</v>
      </c>
      <c r="B16" s="1" t="str">
        <f>_xlfn.CONCAT(Results!F16,"/",Results!G16)</f>
        <v>unlikable/pleasing</v>
      </c>
      <c r="C16" s="1">
        <f>COUNTIF(DT!N4:N1004,"-3")</f>
        <v>6</v>
      </c>
      <c r="D16" s="1">
        <f>COUNTIF(DT!N4:N1004,"-2")</f>
        <v>11</v>
      </c>
      <c r="E16" s="1">
        <f>COUNTIF(DT!N4:N1004,"-1")</f>
        <v>10</v>
      </c>
      <c r="F16" s="1">
        <f>COUNTIF(DT!N4:N1004,"0")</f>
        <v>18</v>
      </c>
      <c r="G16" s="1">
        <f>COUNTIF(DT!N4:N1004,"1")</f>
        <v>66</v>
      </c>
      <c r="H16" s="1">
        <f>COUNTIF(DT!N4:N1004,"2")</f>
        <v>84</v>
      </c>
      <c r="I16" s="1">
        <f>COUNTIF(DT!N4:N1004,"3")</f>
        <v>60</v>
      </c>
      <c r="J16" s="28" t="str">
        <f>Results!H16</f>
        <v>Attractiveness</v>
      </c>
    </row>
    <row r="17" spans="1:10" x14ac:dyDescent="0.3">
      <c r="A17" s="2">
        <v>15</v>
      </c>
      <c r="B17" s="1" t="str">
        <f>_xlfn.CONCAT(Results!F17,"/",Results!G17)</f>
        <v>usual/leading edge</v>
      </c>
      <c r="C17" s="1">
        <f>COUNTIF(DT!O4:O1004,"-3")</f>
        <v>6</v>
      </c>
      <c r="D17" s="1">
        <f>COUNTIF(DT!O4:O1004,"-2")</f>
        <v>17</v>
      </c>
      <c r="E17" s="1">
        <f>COUNTIF(DT!O4:O1004,"-1")</f>
        <v>21</v>
      </c>
      <c r="F17" s="1">
        <f>COUNTIF(DT!O4:O1004,"0")</f>
        <v>47</v>
      </c>
      <c r="G17" s="1">
        <f>COUNTIF(DT!O4:O1004,"1")</f>
        <v>68</v>
      </c>
      <c r="H17" s="1">
        <f>COUNTIF(DT!O4:O1004,"2")</f>
        <v>72</v>
      </c>
      <c r="I17" s="1">
        <f>COUNTIF(DT!O4:O1004,"3")</f>
        <v>24</v>
      </c>
      <c r="J17" s="28" t="str">
        <f>Results!H17</f>
        <v>Novelty</v>
      </c>
    </row>
    <row r="18" spans="1:10" x14ac:dyDescent="0.3">
      <c r="A18" s="2">
        <v>16</v>
      </c>
      <c r="B18" s="1" t="str">
        <f>_xlfn.CONCAT(Results!F18,"/",Results!G18)</f>
        <v>unpleasant/pleasant</v>
      </c>
      <c r="C18" s="1">
        <f>COUNTIF(DT!P4:P1004,"-3")</f>
        <v>4</v>
      </c>
      <c r="D18" s="1">
        <f>COUNTIF(DT!P4:P1004,"-2")</f>
        <v>10</v>
      </c>
      <c r="E18" s="1">
        <f>COUNTIF(DT!P4:P1004,"-1")</f>
        <v>10</v>
      </c>
      <c r="F18" s="1">
        <f>COUNTIF(DT!P4:P1004,"0")</f>
        <v>22</v>
      </c>
      <c r="G18" s="1">
        <f>COUNTIF(DT!P4:P1004,"1")</f>
        <v>62</v>
      </c>
      <c r="H18" s="1">
        <f>COUNTIF(DT!P4:P1004,"2")</f>
        <v>84</v>
      </c>
      <c r="I18" s="1">
        <f>COUNTIF(DT!P4:P1004,"3")</f>
        <v>63</v>
      </c>
      <c r="J18" s="28" t="str">
        <f>Results!H18</f>
        <v>Attractiveness</v>
      </c>
    </row>
    <row r="19" spans="1:10" x14ac:dyDescent="0.3">
      <c r="A19" s="2">
        <v>17</v>
      </c>
      <c r="B19" s="1" t="str">
        <f>_xlfn.CONCAT(Results!G19,"/",Results!F19)</f>
        <v>not secure/secure</v>
      </c>
      <c r="C19" s="1">
        <f>COUNTIF(DT!Q4:Q1004,"-3")</f>
        <v>3</v>
      </c>
      <c r="D19" s="1">
        <f>COUNTIF(DT!Q4:Q1004,"-2")</f>
        <v>13</v>
      </c>
      <c r="E19" s="1">
        <f>COUNTIF(DT!Q4:Q1004,"-1")</f>
        <v>13</v>
      </c>
      <c r="F19" s="1">
        <f>COUNTIF(DT!Q4:Q1004,"0")</f>
        <v>19</v>
      </c>
      <c r="G19" s="1">
        <f>COUNTIF(DT!Q4:Q1004,"1")</f>
        <v>40</v>
      </c>
      <c r="H19" s="1">
        <f>COUNTIF(DT!Q4:Q1004,"2")</f>
        <v>95</v>
      </c>
      <c r="I19" s="1">
        <f>COUNTIF(DT!Q4:Q1004,"3")</f>
        <v>72</v>
      </c>
      <c r="J19" s="28" t="str">
        <f>Results!H19</f>
        <v>Dependability</v>
      </c>
    </row>
    <row r="20" spans="1:10" x14ac:dyDescent="0.3">
      <c r="A20" s="2">
        <v>18</v>
      </c>
      <c r="B20" s="1" t="str">
        <f>_xlfn.CONCAT(Results!F20,"/",Results!G20)</f>
        <v>motivating/demotivating</v>
      </c>
      <c r="C20" s="1">
        <f>COUNTIF(DT!R4:R1004,"-3")</f>
        <v>4</v>
      </c>
      <c r="D20" s="1">
        <f>COUNTIF(DT!R4:R1004,"-2")</f>
        <v>8</v>
      </c>
      <c r="E20" s="1">
        <f>COUNTIF(DT!R4:R1004,"-1")</f>
        <v>15</v>
      </c>
      <c r="F20" s="1">
        <f>COUNTIF(DT!R4:R1004,"0")</f>
        <v>82</v>
      </c>
      <c r="G20" s="1">
        <f>COUNTIF(DT!R4:R1004,"1")</f>
        <v>66</v>
      </c>
      <c r="H20" s="1">
        <f>COUNTIF(DT!R4:R1004,"2")</f>
        <v>52</v>
      </c>
      <c r="I20" s="1">
        <f>COUNTIF(DT!R4:R1004,"3")</f>
        <v>28</v>
      </c>
      <c r="J20" s="29" t="str">
        <f>Results!H20</f>
        <v>Stimulation</v>
      </c>
    </row>
    <row r="21" spans="1:10" x14ac:dyDescent="0.3">
      <c r="A21" s="2">
        <v>19</v>
      </c>
      <c r="B21" s="1" t="str">
        <f>_xlfn.CONCAT(Results!G21,"/",Results!F21)</f>
        <v>does not meet expectations/meets expectations</v>
      </c>
      <c r="C21" s="1">
        <f>COUNTIF(DT!S4:S1004,"-3")</f>
        <v>3</v>
      </c>
      <c r="D21" s="1">
        <f>COUNTIF(DT!S4:S1004,"-2")</f>
        <v>10</v>
      </c>
      <c r="E21" s="1">
        <f>COUNTIF(DT!S4:S1004,"-1")</f>
        <v>9</v>
      </c>
      <c r="F21" s="1">
        <f>COUNTIF(DT!S4:S1004,"0")</f>
        <v>16</v>
      </c>
      <c r="G21" s="1">
        <f>COUNTIF(DT!S4:S1004,"1")</f>
        <v>30</v>
      </c>
      <c r="H21" s="1">
        <f>COUNTIF(DT!S4:S1004,"2")</f>
        <v>107</v>
      </c>
      <c r="I21" s="1">
        <f>COUNTIF(DT!S4:S1004,"3")</f>
        <v>80</v>
      </c>
      <c r="J21" s="28" t="str">
        <f>Results!H21</f>
        <v>Dependability</v>
      </c>
    </row>
    <row r="22" spans="1:10" x14ac:dyDescent="0.3">
      <c r="A22" s="2">
        <v>20</v>
      </c>
      <c r="B22" s="1" t="str">
        <f>_xlfn.CONCAT(Results!F22,"/",Results!G22)</f>
        <v>inefficient/efficient</v>
      </c>
      <c r="C22" s="1">
        <f>COUNTIF(DT!T4:T1004,"-3")</f>
        <v>3</v>
      </c>
      <c r="D22" s="1">
        <f>COUNTIF(DT!T4:T1004,"-2")</f>
        <v>8</v>
      </c>
      <c r="E22" s="1">
        <f>COUNTIF(DT!T4:T1004,"-1")</f>
        <v>9</v>
      </c>
      <c r="F22" s="1">
        <f>COUNTIF(DT!T4:T1004,"0")</f>
        <v>14</v>
      </c>
      <c r="G22" s="1">
        <f>COUNTIF(DT!T4:T1004,"1")</f>
        <v>46</v>
      </c>
      <c r="H22" s="1">
        <f>COUNTIF(DT!T4:T1004,"2")</f>
        <v>93</v>
      </c>
      <c r="I22" s="1">
        <f>COUNTIF(DT!T4:T1004,"3")</f>
        <v>82</v>
      </c>
      <c r="J22" s="28" t="str">
        <f>Results!H22</f>
        <v>Efficiency</v>
      </c>
    </row>
    <row r="23" spans="1:10" x14ac:dyDescent="0.3">
      <c r="A23" s="6">
        <v>21</v>
      </c>
      <c r="B23" s="1" t="str">
        <f>_xlfn.CONCAT(Results!G23,"/",Results!F23)</f>
        <v>confusing/clear</v>
      </c>
      <c r="C23" s="1">
        <f>COUNTIF(DT!U4:U1004,"-3")</f>
        <v>4</v>
      </c>
      <c r="D23" s="1">
        <f>COUNTIF(DT!U4:U1004,"-2")</f>
        <v>8</v>
      </c>
      <c r="E23" s="1">
        <f>COUNTIF(DT!U4:U1004,"-1")</f>
        <v>12</v>
      </c>
      <c r="F23" s="1">
        <f>COUNTIF(DT!U4:U1004,"0")</f>
        <v>15</v>
      </c>
      <c r="G23" s="1">
        <f>COUNTIF(DT!U4:U1004,"1")</f>
        <v>46</v>
      </c>
      <c r="H23" s="1">
        <f>COUNTIF(DT!U4:U1004,"2")</f>
        <v>90</v>
      </c>
      <c r="I23" s="1">
        <f>COUNTIF(DT!U4:U1004,"3")</f>
        <v>80</v>
      </c>
      <c r="J23" s="28" t="str">
        <f>Results!H23</f>
        <v>Perspicuity</v>
      </c>
    </row>
    <row r="24" spans="1:10" x14ac:dyDescent="0.3">
      <c r="A24" s="6">
        <v>22</v>
      </c>
      <c r="B24" s="1" t="str">
        <f>_xlfn.CONCAT(Results!F24,"/",Results!G24)</f>
        <v>impractical/practical</v>
      </c>
      <c r="C24" s="1">
        <f>COUNTIF(DT!V4:V1004,"-3")</f>
        <v>0</v>
      </c>
      <c r="D24" s="1">
        <f>COUNTIF(DT!V4:V1004,"-2")</f>
        <v>6</v>
      </c>
      <c r="E24" s="1">
        <f>COUNTIF(DT!V4:V1004,"-1")</f>
        <v>4</v>
      </c>
      <c r="F24" s="1">
        <f>COUNTIF(DT!V4:V1004,"0")</f>
        <v>17</v>
      </c>
      <c r="G24" s="1">
        <f>COUNTIF(DT!V4:V1004,"1")</f>
        <v>32</v>
      </c>
      <c r="H24" s="1">
        <f>COUNTIF(DT!V4:V1004,"2")</f>
        <v>112</v>
      </c>
      <c r="I24" s="1">
        <f>COUNTIF(DT!V4:V1004,"3")</f>
        <v>84</v>
      </c>
      <c r="J24" s="28" t="str">
        <f>Results!H24</f>
        <v>Efficiency</v>
      </c>
    </row>
    <row r="25" spans="1:10" x14ac:dyDescent="0.3">
      <c r="A25" s="6">
        <v>23</v>
      </c>
      <c r="B25" s="1" t="str">
        <f>_xlfn.CONCAT(Results!G25,"/",Results!F25)</f>
        <v>cluttered/organized</v>
      </c>
      <c r="C25" s="1">
        <f>COUNTIF(DT!W4:W1004,"-3")</f>
        <v>4</v>
      </c>
      <c r="D25" s="1">
        <f>COUNTIF(DT!W4:W1004,"-2")</f>
        <v>14</v>
      </c>
      <c r="E25" s="1">
        <f>COUNTIF(DT!W4:W1004,"-1")</f>
        <v>25</v>
      </c>
      <c r="F25" s="1">
        <f>COUNTIF(DT!W4:W1004,"0")</f>
        <v>24</v>
      </c>
      <c r="G25" s="1">
        <f>COUNTIF(DT!W4:W1004,"1")</f>
        <v>46</v>
      </c>
      <c r="H25" s="1">
        <f>COUNTIF(DT!W4:W1004,"2")</f>
        <v>69</v>
      </c>
      <c r="I25" s="1">
        <f>COUNTIF(DT!W4:W1004,"3")</f>
        <v>73</v>
      </c>
      <c r="J25" s="28" t="str">
        <f>Results!H25</f>
        <v>Efficiency</v>
      </c>
    </row>
    <row r="26" spans="1:10" x14ac:dyDescent="0.3">
      <c r="A26" s="6">
        <v>24</v>
      </c>
      <c r="B26" s="1" t="str">
        <f>_xlfn.CONCAT(Results!G26,"/",Results!F26)</f>
        <v>unattractive/attractive</v>
      </c>
      <c r="C26" s="1">
        <f>COUNTIF(DT!X4:X1004,"-3")</f>
        <v>1</v>
      </c>
      <c r="D26" s="1">
        <f>COUNTIF(DT!X4:X1004,"-2")</f>
        <v>8</v>
      </c>
      <c r="E26" s="1">
        <f>COUNTIF(DT!X4:X1004,"-1")</f>
        <v>19</v>
      </c>
      <c r="F26" s="1">
        <f>COUNTIF(DT!X4:X1004,"0")</f>
        <v>44</v>
      </c>
      <c r="G26" s="1">
        <f>COUNTIF(DT!X4:X1004,"1")</f>
        <v>69</v>
      </c>
      <c r="H26" s="1">
        <f>COUNTIF(DT!X4:X1004,"2")</f>
        <v>66</v>
      </c>
      <c r="I26" s="1">
        <f>COUNTIF(DT!X4:X1004,"3")</f>
        <v>48</v>
      </c>
      <c r="J26" s="28" t="str">
        <f>Results!H26</f>
        <v>Attractiveness</v>
      </c>
    </row>
    <row r="27" spans="1:10" x14ac:dyDescent="0.3">
      <c r="A27" s="6">
        <v>25</v>
      </c>
      <c r="B27" s="1" t="str">
        <f>_xlfn.CONCAT(Results!G27,"/",Results!F27)</f>
        <v>unfriendly/friendly</v>
      </c>
      <c r="C27" s="1">
        <f>COUNTIF(DT!Y4:Y1004,"-3")</f>
        <v>2</v>
      </c>
      <c r="D27" s="1">
        <f>COUNTIF(DT!Y4:Y1004,"-2")</f>
        <v>7</v>
      </c>
      <c r="E27" s="1">
        <f>COUNTIF(DT!Y4:Y1004,"-1")</f>
        <v>8</v>
      </c>
      <c r="F27" s="1">
        <f>COUNTIF(DT!Y4:Y1004,"0")</f>
        <v>41</v>
      </c>
      <c r="G27" s="1">
        <f>COUNTIF(DT!Y4:Y1004,"1")</f>
        <v>57</v>
      </c>
      <c r="H27" s="1">
        <f>COUNTIF(DT!Y4:Y1004,"2")</f>
        <v>74</v>
      </c>
      <c r="I27" s="1">
        <f>COUNTIF(DT!Y4:Y1004,"3")</f>
        <v>66</v>
      </c>
      <c r="J27" s="28" t="str">
        <f>Results!H27</f>
        <v>Attractiveness</v>
      </c>
    </row>
    <row r="28" spans="1:10" x14ac:dyDescent="0.3">
      <c r="A28" s="6">
        <v>26</v>
      </c>
      <c r="B28" s="1" t="str">
        <f>_xlfn.CONCAT(Results!F28,"/",Results!G28)</f>
        <v>conservative/innovative</v>
      </c>
      <c r="C28" s="1">
        <f>COUNTIF(DT!Z4:Z1004,"-3")</f>
        <v>11</v>
      </c>
      <c r="D28" s="1">
        <f>COUNTIF(DT!Z4:Z1004,"-2")</f>
        <v>10</v>
      </c>
      <c r="E28" s="1">
        <f>COUNTIF(DT!Z4:Z1004,"-1")</f>
        <v>23</v>
      </c>
      <c r="F28" s="1">
        <f>COUNTIF(DT!Z4:Z1004,"0")</f>
        <v>69</v>
      </c>
      <c r="G28" s="1">
        <f>COUNTIF(DT!Z4:Z1004,"1")</f>
        <v>52</v>
      </c>
      <c r="H28" s="1">
        <f>COUNTIF(DT!Z4:Z1004,"2")</f>
        <v>70</v>
      </c>
      <c r="I28" s="1">
        <f>COUNTIF(DT!Z4:Z1004,"3")</f>
        <v>20</v>
      </c>
      <c r="J28" s="28" t="str">
        <f>Results!H28</f>
        <v>Novelty</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topLeftCell="A28" workbookViewId="0">
      <selection activeCell="J43" sqref="J43"/>
    </sheetView>
  </sheetViews>
  <sheetFormatPr defaultColWidth="9.109375" defaultRowHeight="14.4" x14ac:dyDescent="0.3"/>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55.2" customHeight="1" x14ac:dyDescent="0.3">
      <c r="A1" s="145" t="s">
        <v>1286</v>
      </c>
      <c r="B1" s="168"/>
      <c r="C1" s="168"/>
      <c r="D1" s="168"/>
      <c r="E1" s="168"/>
      <c r="F1" s="168"/>
      <c r="G1" s="168"/>
      <c r="H1" s="168"/>
      <c r="I1" s="168"/>
      <c r="J1" s="168"/>
      <c r="K1" s="168"/>
      <c r="L1" s="168"/>
      <c r="M1" s="168"/>
      <c r="N1" s="168"/>
      <c r="O1" s="168"/>
      <c r="P1" s="168"/>
      <c r="Q1" s="168"/>
      <c r="R1" s="168"/>
    </row>
    <row r="2" spans="1:18" s="46" customFormat="1" ht="18.600000000000001" customHeight="1" x14ac:dyDescent="0.3">
      <c r="A2" s="55"/>
      <c r="B2" s="56"/>
      <c r="C2" s="56"/>
      <c r="D2" s="56"/>
      <c r="E2" s="56"/>
      <c r="F2" s="56"/>
      <c r="G2" s="56"/>
      <c r="H2" s="56"/>
      <c r="I2" s="56"/>
      <c r="J2" s="56"/>
      <c r="K2" s="56"/>
      <c r="L2" s="56"/>
      <c r="M2" s="56"/>
      <c r="N2" s="56"/>
      <c r="O2" s="56"/>
      <c r="P2" s="56"/>
      <c r="Q2" s="56"/>
      <c r="R2" s="56"/>
    </row>
    <row r="3" spans="1:18" s="46" customFormat="1" ht="157.80000000000001" customHeight="1" x14ac:dyDescent="0.3">
      <c r="A3" s="169" t="s">
        <v>1293</v>
      </c>
      <c r="B3" s="164"/>
      <c r="C3" s="164"/>
      <c r="D3" s="164"/>
      <c r="E3" s="164"/>
      <c r="F3" s="164"/>
      <c r="G3" s="164"/>
      <c r="H3" s="164"/>
      <c r="I3" s="164"/>
      <c r="J3" s="164"/>
      <c r="K3" s="164"/>
      <c r="L3" s="164"/>
      <c r="M3" s="164"/>
      <c r="N3" s="164"/>
      <c r="O3" s="164"/>
      <c r="P3" s="164"/>
      <c r="Q3" s="164"/>
      <c r="R3" s="56"/>
    </row>
    <row r="5" spans="1:18" x14ac:dyDescent="0.3">
      <c r="A5" s="149" t="str">
        <f>VLOOKUP(Read_First!B5,Items!A1:BI50,54,FALSE)</f>
        <v>Attractiveness</v>
      </c>
      <c r="B5" s="149"/>
      <c r="D5" s="153" t="str">
        <f>VLOOKUP(Read_First!B5,Items!A1:BI50,55,FALSE)</f>
        <v>Perspicuity</v>
      </c>
      <c r="E5" s="153"/>
      <c r="G5" s="153" t="str">
        <f>VLOOKUP(Read_First!B5,Items!A1:BI50,56,FALSE)</f>
        <v>Efficiency</v>
      </c>
      <c r="H5" s="153"/>
      <c r="J5" s="153" t="str">
        <f>VLOOKUP(Read_First!B5,Items!A1:BI50,57,FALSE)</f>
        <v>Dependability</v>
      </c>
      <c r="K5" s="153"/>
      <c r="M5" s="153" t="str">
        <f>VLOOKUP(Read_First!B5,Items!A1:BI50,58,FALSE)</f>
        <v>Stimulation</v>
      </c>
      <c r="N5" s="153"/>
      <c r="P5" s="153" t="str">
        <f>VLOOKUP(Read_First!B5,Items!A1:BI50,59,FALSE)</f>
        <v>Novelty</v>
      </c>
      <c r="Q5" s="153"/>
    </row>
    <row r="6" spans="1:18" x14ac:dyDescent="0.3">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3">
      <c r="A7" s="94" t="s">
        <v>36</v>
      </c>
      <c r="B7" s="95">
        <f>CORREL(DT!A4:A1004,DT!L4:L1004)</f>
        <v>0.54553429807414744</v>
      </c>
      <c r="D7" s="94" t="s">
        <v>5</v>
      </c>
      <c r="E7" s="95">
        <f>CORREL(DT!B4:B1004,DT!D4:D1004)</f>
        <v>0.49187406530506983</v>
      </c>
      <c r="G7" s="94" t="s">
        <v>11</v>
      </c>
      <c r="H7" s="95">
        <f>CORREL(DT!I4:I1004,DT!T4:T1004)</f>
        <v>0.51013070817072637</v>
      </c>
      <c r="J7" s="94" t="s">
        <v>17</v>
      </c>
      <c r="K7" s="95">
        <f>CORREL(DT!H4:H1004,DT!K4:K1004)</f>
        <v>3.2398039346758382E-2</v>
      </c>
      <c r="M7" s="94" t="s">
        <v>24</v>
      </c>
      <c r="N7" s="95">
        <f>CORREL(DT!E4:E1004,DT!F4:F1004)</f>
        <v>0.34835540090405731</v>
      </c>
      <c r="P7" s="94" t="s">
        <v>34</v>
      </c>
      <c r="Q7" s="95">
        <f>CORREL(DT!C4:C1004,DT!J4:J1004)</f>
        <v>0.48151550042730135</v>
      </c>
    </row>
    <row r="8" spans="1:18" x14ac:dyDescent="0.3">
      <c r="A8" s="40" t="s">
        <v>37</v>
      </c>
      <c r="B8" s="41">
        <f>CORREL(DT!A4:A1004,DT!N4:N1004)</f>
        <v>0.59200729866483848</v>
      </c>
      <c r="D8" s="40" t="s">
        <v>6</v>
      </c>
      <c r="E8" s="41">
        <f>CORREL(DT!B4:B1004,DT!M4:M1004)</f>
        <v>0.57021183754590643</v>
      </c>
      <c r="G8" s="40" t="s">
        <v>12</v>
      </c>
      <c r="H8" s="41">
        <f>CORREL(DT!I4:I1004,DT!V4:V1004)</f>
        <v>0.41438426502527903</v>
      </c>
      <c r="J8" s="40" t="s">
        <v>18</v>
      </c>
      <c r="K8" s="41">
        <f>CORREL(DT!H4:H1004,DT!Q4:Q1004)</f>
        <v>3.1881840571837065E-2</v>
      </c>
      <c r="M8" s="40" t="s">
        <v>25</v>
      </c>
      <c r="N8" s="41">
        <f>CORREL(DT!E4:E1004,DT!G4:G1004)</f>
        <v>0.42849803005734138</v>
      </c>
      <c r="P8" s="40" t="s">
        <v>33</v>
      </c>
      <c r="Q8" s="41">
        <f>CORREL(DT!C4:C1004,DT!O4:O1004)</f>
        <v>0.3274669460238458</v>
      </c>
    </row>
    <row r="9" spans="1:18" x14ac:dyDescent="0.3">
      <c r="A9" s="40" t="s">
        <v>38</v>
      </c>
      <c r="B9" s="41">
        <f>CORREL(DT!A4:A1004,DT!P4:P1004)</f>
        <v>0.58594295094489124</v>
      </c>
      <c r="D9" s="40" t="s">
        <v>7</v>
      </c>
      <c r="E9" s="41">
        <f>CORREL(DT!B4:B1004,DT!U4:U1004)</f>
        <v>0.48897071964810163</v>
      </c>
      <c r="G9" s="40" t="s">
        <v>13</v>
      </c>
      <c r="H9" s="41">
        <f>CORREL(DT!I4:I1004,DT!W4:W1004)</f>
        <v>0.30422898922374886</v>
      </c>
      <c r="J9" s="40" t="s">
        <v>19</v>
      </c>
      <c r="K9" s="41">
        <f>CORREL(DT!H4:H1004,DT!S4:S1004)</f>
        <v>8.3848044721718303E-3</v>
      </c>
      <c r="M9" s="40" t="s">
        <v>26</v>
      </c>
      <c r="N9" s="41">
        <f>CORREL(DT!E4:E1004,DT!R4:R1004)</f>
        <v>0.39058706315873387</v>
      </c>
      <c r="P9" s="40" t="s">
        <v>32</v>
      </c>
      <c r="Q9" s="41">
        <f>CORREL(DT!C4:C1004,DT!Z4:Z1004)</f>
        <v>0.16005070170427743</v>
      </c>
    </row>
    <row r="10" spans="1:18" x14ac:dyDescent="0.3">
      <c r="A10" s="40" t="s">
        <v>39</v>
      </c>
      <c r="B10" s="41">
        <f>CORREL(DT!A4:A1004,DT!X4:X1004)</f>
        <v>0.50930841027699847</v>
      </c>
      <c r="D10" s="40" t="s">
        <v>8</v>
      </c>
      <c r="E10" s="41">
        <f>CORREL(DT!D4:D1004,DT!M4:M1004)</f>
        <v>0.45892684585147037</v>
      </c>
      <c r="G10" s="40" t="s">
        <v>14</v>
      </c>
      <c r="H10" s="41">
        <f>CORREL(DT!T4:T1004,DT!V4:V1004)</f>
        <v>0.63798563712370771</v>
      </c>
      <c r="J10" s="40" t="s">
        <v>20</v>
      </c>
      <c r="K10" s="41">
        <f>CORREL(DT!K4:K1004,DT!Q4:Q1004)</f>
        <v>0.34263842563816888</v>
      </c>
      <c r="M10" s="40" t="s">
        <v>27</v>
      </c>
      <c r="N10" s="41">
        <f>CORREL(DT!F4:F1004,DT!G4:G1004)</f>
        <v>0.7955739116990167</v>
      </c>
      <c r="P10" s="40" t="s">
        <v>31</v>
      </c>
      <c r="Q10" s="41">
        <f>CORREL(DT!J4:J1004,DT!O4:O1004)</f>
        <v>0.43754956505414305</v>
      </c>
    </row>
    <row r="11" spans="1:18" x14ac:dyDescent="0.3">
      <c r="A11" s="40" t="s">
        <v>40</v>
      </c>
      <c r="B11" s="41">
        <f>CORREL(DT!A4:A1004,DT!Y4:Y1004)</f>
        <v>0.52789129732708251</v>
      </c>
      <c r="D11" s="40" t="s">
        <v>9</v>
      </c>
      <c r="E11" s="41">
        <f>CORREL(DT!D4:D1004,DT!U4:U1004)</f>
        <v>0.50918923908106006</v>
      </c>
      <c r="G11" s="40" t="s">
        <v>15</v>
      </c>
      <c r="H11" s="41">
        <f>CORREL(DT!T4:T1004,DT!W4:W1004)</f>
        <v>0.55033906984669012</v>
      </c>
      <c r="J11" s="40" t="s">
        <v>21</v>
      </c>
      <c r="K11" s="41">
        <f>CORREL(DT!K4:K1004,DT!S4:S1004)</f>
        <v>0.43891925553999683</v>
      </c>
      <c r="M11" s="40" t="s">
        <v>28</v>
      </c>
      <c r="N11" s="41">
        <f>CORREL(DT!F4:F1004,DT!R4:R1004)</f>
        <v>0.47817202237458573</v>
      </c>
      <c r="P11" s="40" t="s">
        <v>30</v>
      </c>
      <c r="Q11" s="41">
        <f>CORREL(DT!J4:J1004,DT!Z4:Z1004)</f>
        <v>0.38722593757122814</v>
      </c>
    </row>
    <row r="12" spans="1:18" x14ac:dyDescent="0.3">
      <c r="A12" s="40" t="s">
        <v>41</v>
      </c>
      <c r="B12" s="41">
        <f>CORREL(DT!L4:L1004,DT!N4:N1004)</f>
        <v>0.71675867019955664</v>
      </c>
      <c r="D12" s="40" t="s">
        <v>10</v>
      </c>
      <c r="E12" s="41">
        <f>CORREL(DT!M4:M1004,DT!U4:U1004)</f>
        <v>0.50235751486378588</v>
      </c>
      <c r="G12" s="40" t="s">
        <v>16</v>
      </c>
      <c r="H12" s="41">
        <f>CORREL(DT!V4:V1004,DT!W4:W1004)</f>
        <v>0.44256026169853829</v>
      </c>
      <c r="J12" s="40" t="s">
        <v>22</v>
      </c>
      <c r="K12" s="41">
        <f>CORREL(DT!Q4:Q1004,DT!S4:S1004)</f>
        <v>0.6073032927792289</v>
      </c>
      <c r="M12" s="40" t="s">
        <v>23</v>
      </c>
      <c r="N12" s="41">
        <f>CORREL(DT!G4:G1004,DT!R4:R1004)</f>
        <v>0.449199323272922</v>
      </c>
      <c r="P12" s="40" t="s">
        <v>29</v>
      </c>
      <c r="Q12" s="41">
        <f>CORREL(DT!O4:O1004,DT!Z4:Z1004)</f>
        <v>0.42707631906422683</v>
      </c>
    </row>
    <row r="13" spans="1:18" x14ac:dyDescent="0.3">
      <c r="A13" s="40" t="s">
        <v>42</v>
      </c>
      <c r="B13" s="41">
        <f>CORREL(DT!L4:L1004,DT!P4:P1004)</f>
        <v>0.66455173956363922</v>
      </c>
      <c r="D13" s="42" t="s">
        <v>829</v>
      </c>
      <c r="E13" s="41">
        <f>AVERAGE(E7:E12)</f>
        <v>0.50358837038256576</v>
      </c>
      <c r="G13" s="42" t="s">
        <v>829</v>
      </c>
      <c r="H13" s="41">
        <f>AVERAGE(H7:H12)</f>
        <v>0.47660482184811498</v>
      </c>
      <c r="J13" s="42" t="s">
        <v>829</v>
      </c>
      <c r="K13" s="41">
        <f>AVERAGE(K7:K12)</f>
        <v>0.24358760972469362</v>
      </c>
      <c r="M13" s="42" t="s">
        <v>829</v>
      </c>
      <c r="N13" s="41">
        <f>AVERAGE(N7:N12)</f>
        <v>0.48173095857777609</v>
      </c>
      <c r="P13" s="42" t="s">
        <v>829</v>
      </c>
      <c r="Q13" s="41">
        <f>AVERAGE(Q7:Q12)</f>
        <v>0.37014749497417049</v>
      </c>
    </row>
    <row r="14" spans="1:18" x14ac:dyDescent="0.3">
      <c r="A14" s="40" t="s">
        <v>43</v>
      </c>
      <c r="B14" s="41">
        <f>CORREL(DT!L4:L1004,DT!X4:X1004)</f>
        <v>0.59174595373405425</v>
      </c>
      <c r="C14" s="8"/>
      <c r="D14" s="57" t="s">
        <v>4</v>
      </c>
      <c r="E14" s="58">
        <f>(4*E13)/(1+(3*E13))</f>
        <v>0.80228671036833099</v>
      </c>
      <c r="F14" s="60"/>
      <c r="G14" s="57" t="s">
        <v>4</v>
      </c>
      <c r="H14" s="58">
        <f>(4*H13)/(1+(3*H13))</f>
        <v>0.78459459124397379</v>
      </c>
      <c r="I14" s="60"/>
      <c r="J14" s="57" t="s">
        <v>4</v>
      </c>
      <c r="K14" s="58">
        <f>(4*K13)/(1+(3*K13))</f>
        <v>0.5629601135839819</v>
      </c>
      <c r="L14" s="60"/>
      <c r="M14" s="57" t="s">
        <v>4</v>
      </c>
      <c r="N14" s="58">
        <f>(4*N13)/(1+(3*N13))</f>
        <v>0.7880457420902669</v>
      </c>
      <c r="O14" s="59"/>
      <c r="P14" s="57" t="s">
        <v>4</v>
      </c>
      <c r="Q14" s="58">
        <f>(4*Q13)/(1+(3*Q13))</f>
        <v>0.7015542903795573</v>
      </c>
    </row>
    <row r="15" spans="1:18" x14ac:dyDescent="0.3">
      <c r="A15" s="40" t="s">
        <v>44</v>
      </c>
      <c r="B15" s="41">
        <f>CORREL(DT!L4:L1004,DT!Y4:Y1004)</f>
        <v>0.66627498954739117</v>
      </c>
      <c r="D15" s="46"/>
      <c r="E15" s="46"/>
      <c r="F15" s="46"/>
      <c r="G15" s="46"/>
      <c r="H15" s="46"/>
      <c r="I15" s="46"/>
      <c r="J15" s="46"/>
      <c r="K15" s="46"/>
      <c r="L15" s="46"/>
      <c r="M15" s="46"/>
      <c r="N15" s="46"/>
      <c r="O15" s="46"/>
      <c r="P15" s="46"/>
      <c r="Q15" s="46"/>
    </row>
    <row r="16" spans="1:18" x14ac:dyDescent="0.3">
      <c r="A16" s="40" t="s">
        <v>45</v>
      </c>
      <c r="B16" s="41">
        <f>CORREL(DT!N4:N1004,DT!P4:P1004)</f>
        <v>0.79315899547145807</v>
      </c>
    </row>
    <row r="17" spans="1:18" x14ac:dyDescent="0.3">
      <c r="A17" s="40" t="s">
        <v>46</v>
      </c>
      <c r="B17" s="41">
        <f>CORREL(DT!N4:N1004,DT!X4:X1004)</f>
        <v>0.58553080955955805</v>
      </c>
    </row>
    <row r="18" spans="1:18" x14ac:dyDescent="0.3">
      <c r="A18" s="40" t="s">
        <v>47</v>
      </c>
      <c r="B18" s="41">
        <f>CORREL(DT!N4:N1004,DT!Y4:Y1004)</f>
        <v>0.64859277295949203</v>
      </c>
    </row>
    <row r="19" spans="1:18" x14ac:dyDescent="0.3">
      <c r="A19" s="40" t="s">
        <v>48</v>
      </c>
      <c r="B19" s="41">
        <f>CORREL(DT!P4:P1004,DT!X4:X1004)</f>
        <v>0.47059307782071569</v>
      </c>
    </row>
    <row r="20" spans="1:18" x14ac:dyDescent="0.3">
      <c r="A20" s="40" t="s">
        <v>116</v>
      </c>
      <c r="B20" s="41">
        <f>CORREL(DT!P4:P1004,DT!Y4:Y1004)</f>
        <v>0.59140138830484601</v>
      </c>
    </row>
    <row r="21" spans="1:18" x14ac:dyDescent="0.3">
      <c r="A21" s="40" t="s">
        <v>35</v>
      </c>
      <c r="B21" s="41">
        <f>CORREL(DT!X4:X1004,DT!Y4:Y1004)</f>
        <v>0.71947636898953926</v>
      </c>
    </row>
    <row r="22" spans="1:18" x14ac:dyDescent="0.3">
      <c r="A22" s="42" t="s">
        <v>829</v>
      </c>
      <c r="B22" s="41">
        <f>AVERAGE(B7:B21)</f>
        <v>0.61391793476254719</v>
      </c>
    </row>
    <row r="23" spans="1:18" x14ac:dyDescent="0.3">
      <c r="A23" s="57" t="s">
        <v>4</v>
      </c>
      <c r="B23" s="58">
        <f>(6*B22)/(1+(5*B22))</f>
        <v>0.90512997717636268</v>
      </c>
    </row>
    <row r="24" spans="1:18" x14ac:dyDescent="0.3">
      <c r="A24" s="46"/>
      <c r="B24" s="46"/>
    </row>
    <row r="25" spans="1:18" x14ac:dyDescent="0.3">
      <c r="A25" s="46"/>
      <c r="B25" s="46"/>
    </row>
    <row r="26" spans="1:18" ht="66.599999999999994" customHeight="1" x14ac:dyDescent="0.3">
      <c r="A26" s="165" t="s">
        <v>1287</v>
      </c>
      <c r="B26" s="166"/>
      <c r="C26" s="166"/>
      <c r="D26" s="166"/>
      <c r="E26" s="166"/>
      <c r="F26" s="166"/>
      <c r="G26" s="166"/>
      <c r="H26" s="166"/>
      <c r="I26" s="166"/>
      <c r="J26" s="166"/>
      <c r="K26" s="166"/>
      <c r="L26" s="166"/>
      <c r="M26" s="166"/>
      <c r="N26" s="166"/>
      <c r="O26" s="166"/>
      <c r="P26" s="166"/>
      <c r="Q26" s="166"/>
      <c r="R26" s="166"/>
    </row>
    <row r="28" spans="1:18" x14ac:dyDescent="0.3">
      <c r="A28" s="167" t="str">
        <f>VLOOKUP(Read_First!B5,Items!A1:BI50,54,FALSE)</f>
        <v>Attractiveness</v>
      </c>
      <c r="B28" s="167"/>
      <c r="C28" s="46"/>
      <c r="D28" s="167" t="str">
        <f>VLOOKUP(Read_First!B5,Items!A1:BI50,55,FALSE)</f>
        <v>Perspicuity</v>
      </c>
      <c r="E28" s="167"/>
      <c r="F28" s="46"/>
      <c r="G28" s="167" t="str">
        <f>VLOOKUP(Read_First!B5,Items!A1:BI50,56,FALSE)</f>
        <v>Efficiency</v>
      </c>
      <c r="H28" s="167"/>
      <c r="I28" s="46"/>
      <c r="J28" s="167" t="str">
        <f>VLOOKUP(Read_First!B5,Items!A1:BI50,57,FALSE)</f>
        <v>Dependability</v>
      </c>
      <c r="K28" s="167"/>
      <c r="L28" s="46"/>
      <c r="M28" s="167" t="str">
        <f>VLOOKUP(Read_First!B5,Items!A1:BI5,58,FALSE)</f>
        <v>Stimulation</v>
      </c>
      <c r="N28" s="167"/>
      <c r="O28" s="46"/>
      <c r="P28" s="167" t="str">
        <f>VLOOKUP(Read_First!B5,Items!A1:BI55,59,FALSE)</f>
        <v>Novelty</v>
      </c>
      <c r="Q28" s="167"/>
    </row>
    <row r="29" spans="1:18" x14ac:dyDescent="0.3">
      <c r="A29" s="53" t="s">
        <v>1285</v>
      </c>
      <c r="B29" s="53">
        <f>1-((Results!C3+Results!C14+Results!C16+Results!C18+Results!C26+Results!C27)/(36*(Results!M3)))</f>
        <v>0.75450951841523595</v>
      </c>
      <c r="C29" s="46"/>
      <c r="D29" s="53" t="s">
        <v>1285</v>
      </c>
      <c r="E29" s="53">
        <f>1-((Results!C4+Results!C6+Results!C15+Results!C23)/(16*(Results!M4)))</f>
        <v>0.5988032340996311</v>
      </c>
      <c r="F29" s="46"/>
      <c r="G29" s="53" t="s">
        <v>1285</v>
      </c>
      <c r="H29" s="53">
        <f>1-((Results!C11+Results!C22+Results!C24+Results!C25)/(16*(Results!M5)))</f>
        <v>0.58000692495214934</v>
      </c>
      <c r="I29" s="46"/>
      <c r="J29" s="53" t="s">
        <v>1285</v>
      </c>
      <c r="K29" s="53">
        <f>1-((Results!C10+Results!C13+Results!C19+Results!C21)/(16*(Results!M6)))</f>
        <v>0.42608945852817548</v>
      </c>
      <c r="L29" s="46"/>
      <c r="M29" s="53" t="s">
        <v>1285</v>
      </c>
      <c r="N29" s="53">
        <f>1-((Results!C7+Results!C8+Results!C9+Results!C20)/(16*(Results!M7)))</f>
        <v>0.58780361119253688</v>
      </c>
      <c r="O29" s="46"/>
      <c r="P29" s="53" t="s">
        <v>1285</v>
      </c>
      <c r="Q29" s="53">
        <f>1-((Results!C5+Results!C12+Results!C17+Results!C28)/(16*(Results!M8)))</f>
        <v>0.52572096713022543</v>
      </c>
    </row>
    <row r="31" spans="1:18" x14ac:dyDescent="0.3">
      <c r="A31" s="97" t="s">
        <v>0</v>
      </c>
      <c r="B31" s="70" t="s">
        <v>1282</v>
      </c>
      <c r="D31" s="97" t="s">
        <v>0</v>
      </c>
      <c r="E31" s="70" t="s">
        <v>1282</v>
      </c>
      <c r="G31" s="97" t="s">
        <v>0</v>
      </c>
      <c r="H31" s="70" t="s">
        <v>1282</v>
      </c>
      <c r="J31" s="97" t="s">
        <v>0</v>
      </c>
      <c r="K31" s="70" t="s">
        <v>1282</v>
      </c>
      <c r="M31" s="97" t="s">
        <v>0</v>
      </c>
      <c r="N31" s="70" t="s">
        <v>1282</v>
      </c>
      <c r="P31" s="93" t="s">
        <v>0</v>
      </c>
      <c r="Q31" s="96" t="s">
        <v>1282</v>
      </c>
    </row>
    <row r="32" spans="1:18" x14ac:dyDescent="0.3">
      <c r="A32" s="40" t="s">
        <v>36</v>
      </c>
      <c r="B32" s="41">
        <f>COVAR(DT!A4:A1004,DT!L4:L1004)^2</f>
        <v>1.1445133352283263</v>
      </c>
      <c r="D32" s="40" t="s">
        <v>5</v>
      </c>
      <c r="E32" s="41">
        <f>_xlfn.COVARIANCE.S(DT!B4:B1004,DT!D4:D1004)^2</f>
        <v>1.105825802201396</v>
      </c>
      <c r="G32" s="40" t="s">
        <v>11</v>
      </c>
      <c r="H32" s="41">
        <f>COVAR(DT!I4:I1004,DT!T4:T1004)^2</f>
        <v>0.83110456585103587</v>
      </c>
      <c r="J32" s="40" t="s">
        <v>17</v>
      </c>
      <c r="K32" s="41">
        <f>COVAR(DT!H4:H1004,DT!K4:K1004)^2</f>
        <v>3.3525034954615478E-3</v>
      </c>
      <c r="M32" s="40" t="s">
        <v>24</v>
      </c>
      <c r="N32" s="41">
        <f>COVAR(DT!E4:E1004,DT!F4:F1004)^2</f>
        <v>0.43660542378563522</v>
      </c>
      <c r="P32" s="40" t="s">
        <v>34</v>
      </c>
      <c r="Q32" s="41">
        <f>COVAR(DT!C4:C1004,DT!J4:J1004)^2</f>
        <v>1.1848083960254856</v>
      </c>
    </row>
    <row r="33" spans="1:17" x14ac:dyDescent="0.3">
      <c r="A33" s="40" t="s">
        <v>37</v>
      </c>
      <c r="B33" s="41">
        <f>COVAR(DT!A4:A1004,DT!N4:N1004)^2</f>
        <v>1.3619545071314243</v>
      </c>
      <c r="D33" s="40" t="s">
        <v>6</v>
      </c>
      <c r="E33" s="41">
        <f>_xlfn.COVARIANCE.S(DT!B4:B1004,DT!M4:M1004)^2</f>
        <v>1.1152625214208505</v>
      </c>
      <c r="G33" s="40" t="s">
        <v>12</v>
      </c>
      <c r="H33" s="41">
        <f>COVAR(DT!I4:I1004,DT!V4:V1004)^2</f>
        <v>0.38277127907951286</v>
      </c>
      <c r="J33" s="40" t="s">
        <v>18</v>
      </c>
      <c r="K33" s="41">
        <f>COVAR(DT!H4:H1004,DT!Q4:Q1004)^2</f>
        <v>3.8563097238352522E-3</v>
      </c>
      <c r="M33" s="40" t="s">
        <v>25</v>
      </c>
      <c r="N33" s="41">
        <f>COVAR(DT!E4:E1004,DT!G4:G1004)^2</f>
        <v>0.74509884120220438</v>
      </c>
      <c r="P33" s="40" t="s">
        <v>33</v>
      </c>
      <c r="Q33" s="41">
        <f>COVAR(DT!C4:C1004,DT!O4:O1004)^2</f>
        <v>0.52453012668803234</v>
      </c>
    </row>
    <row r="34" spans="1:17" x14ac:dyDescent="0.3">
      <c r="A34" s="40" t="s">
        <v>38</v>
      </c>
      <c r="B34" s="41">
        <f>COVAR(DT!A4:A1004,DT!P4:P1004)^2</f>
        <v>1.2416865104821004</v>
      </c>
      <c r="D34" s="40" t="s">
        <v>7</v>
      </c>
      <c r="E34" s="41">
        <f>_xlfn.COVARIANCE.S(DT!B4:B1004,DT!U4:U1004)^2</f>
        <v>0.80185015449615626</v>
      </c>
      <c r="G34" s="40" t="s">
        <v>13</v>
      </c>
      <c r="H34" s="41">
        <f>COVAR(DT!I4:I1004,DT!W4:W1004)^2</f>
        <v>0.42477718548199833</v>
      </c>
      <c r="J34" s="40" t="s">
        <v>19</v>
      </c>
      <c r="K34" s="41">
        <f>COVAR(DT!H4:H1004,DT!S4:S1004)^2</f>
        <v>2.3461617770115055E-4</v>
      </c>
      <c r="M34" s="40" t="s">
        <v>26</v>
      </c>
      <c r="N34" s="41">
        <f>COVAR(DT!E4:E1004,DT!R4:R1004)^2</f>
        <v>0.56641104239179185</v>
      </c>
      <c r="P34" s="40" t="s">
        <v>32</v>
      </c>
      <c r="Q34" s="41">
        <f>COVAR(DT!C4:C1004,DT!Z4:Z1004)^2</f>
        <v>0.12810950060463822</v>
      </c>
    </row>
    <row r="35" spans="1:17" x14ac:dyDescent="0.3">
      <c r="A35" s="40" t="s">
        <v>39</v>
      </c>
      <c r="B35" s="41">
        <f>COVAR(DT!A4:A1004,DT!X4:X1004)^2</f>
        <v>0.8654650288143686</v>
      </c>
      <c r="D35" s="40" t="s">
        <v>8</v>
      </c>
      <c r="E35" s="41">
        <f>_xlfn.COVARIANCE.S(DT!D4:D1004,DT!M4:M1004)^2</f>
        <v>1.111938828498958</v>
      </c>
      <c r="G35" s="40" t="s">
        <v>14</v>
      </c>
      <c r="H35" s="41">
        <f>COVAR(DT!T4:T1004,DT!V4:V1004)^2</f>
        <v>0.88833342725515474</v>
      </c>
      <c r="J35" s="40" t="s">
        <v>20</v>
      </c>
      <c r="K35" s="41">
        <f>COVAR(DT!K4:K1004,DT!Q4:Q1004)^2</f>
        <v>0.44127186169339322</v>
      </c>
      <c r="M35" s="40" t="s">
        <v>27</v>
      </c>
      <c r="N35" s="41">
        <f>COVAR(DT!F4:F1004,DT!G4:G1004)^2</f>
        <v>1.9455584189738051</v>
      </c>
      <c r="P35" s="40" t="s">
        <v>31</v>
      </c>
      <c r="Q35" s="41">
        <f>COVAR(DT!J4:J1004,DT!O4:O1004)^2</f>
        <v>0.89827542826887075</v>
      </c>
    </row>
    <row r="36" spans="1:17" x14ac:dyDescent="0.3">
      <c r="A36" s="40" t="s">
        <v>40</v>
      </c>
      <c r="B36" s="41">
        <f>COVAR(DT!A4:A1004,DT!Y4:Y1004)^2</f>
        <v>0.9177949391304131</v>
      </c>
      <c r="D36" s="40" t="s">
        <v>9</v>
      </c>
      <c r="E36" s="41">
        <f>_xlfn.COVARIANCE.S(DT!D4:D1004,DT!U4:U1004)^2</f>
        <v>1.3383671334124652</v>
      </c>
      <c r="G36" s="40" t="s">
        <v>15</v>
      </c>
      <c r="H36" s="41">
        <f>COVAR(DT!T4:T1004,DT!W4:W1004)^2</f>
        <v>1.3609496395450753</v>
      </c>
      <c r="J36" s="40" t="s">
        <v>21</v>
      </c>
      <c r="K36" s="41">
        <f>COVAR(DT!K4:K1004,DT!S4:S1004)^2</f>
        <v>0.6369279552817414</v>
      </c>
      <c r="M36" s="40" t="s">
        <v>28</v>
      </c>
      <c r="N36" s="41">
        <f>COVAR(DT!F4:F1004,DT!R4:R1004)^2</f>
        <v>0.6430301063338707</v>
      </c>
      <c r="P36" s="40" t="s">
        <v>30</v>
      </c>
      <c r="Q36" s="41">
        <f>COVAR(DT!J4:J1004,DT!Z4:Z1004)^2</f>
        <v>0.71930745614210134</v>
      </c>
    </row>
    <row r="37" spans="1:17" x14ac:dyDescent="0.3">
      <c r="A37" s="40" t="s">
        <v>41</v>
      </c>
      <c r="B37" s="41">
        <f>COVAR(DT!L4:L1004,DT!N4:N1004)^2</f>
        <v>2.1996504996673343</v>
      </c>
      <c r="D37" s="40" t="s">
        <v>10</v>
      </c>
      <c r="E37" s="41">
        <f>_xlfn.COVARIANCE.S(DT!M4:M1004,DT!U4:U1004)^2</f>
        <v>0.97761625827749754</v>
      </c>
      <c r="G37" s="40" t="s">
        <v>16</v>
      </c>
      <c r="H37" s="41">
        <f>COVAR(DT!V4:V1004,DT!W4:W1004)^2</f>
        <v>0.61427988223853203</v>
      </c>
      <c r="J37" s="40" t="s">
        <v>22</v>
      </c>
      <c r="K37" s="41">
        <f>COVAR(DT!Q4:Q1004,DT!S4:S1004)^2</f>
        <v>1.4483905028690189</v>
      </c>
      <c r="M37" s="40" t="s">
        <v>23</v>
      </c>
      <c r="N37" s="41">
        <f>COVAR(DT!G4:G1004,DT!R4:R1004)^2</f>
        <v>0.64004921278761651</v>
      </c>
      <c r="P37" s="40" t="s">
        <v>29</v>
      </c>
      <c r="Q37" s="41">
        <f>COVAR(DT!O4:O1004,DT!Z4:Z1004)^2</f>
        <v>0.83753812038991871</v>
      </c>
    </row>
    <row r="38" spans="1:17" x14ac:dyDescent="0.3">
      <c r="A38" s="40" t="s">
        <v>42</v>
      </c>
      <c r="B38" s="41">
        <f>COVAR(DT!L4:L1004,DT!P4:P1004)^2</f>
        <v>1.7597792231154743</v>
      </c>
      <c r="D38" s="40" t="s">
        <v>1283</v>
      </c>
      <c r="E38" s="54">
        <f>SUM(E32:E37)</f>
        <v>6.4508606983073227</v>
      </c>
      <c r="G38" s="40" t="s">
        <v>1283</v>
      </c>
      <c r="H38" s="54">
        <f>SUM(H32:H37)</f>
        <v>4.502215979451309</v>
      </c>
      <c r="J38" s="40" t="s">
        <v>1283</v>
      </c>
      <c r="K38" s="54">
        <f>SUM(K32:K37)</f>
        <v>2.5340337492411518</v>
      </c>
      <c r="M38" s="40" t="s">
        <v>1283</v>
      </c>
      <c r="N38" s="54">
        <f>SUM(N32:N37)</f>
        <v>4.9767530454749238</v>
      </c>
      <c r="P38" s="40" t="s">
        <v>1283</v>
      </c>
      <c r="Q38" s="54">
        <f>SUM(Q32:Q37)</f>
        <v>4.2925690281190469</v>
      </c>
    </row>
    <row r="39" spans="1:17" x14ac:dyDescent="0.3">
      <c r="A39" s="40" t="s">
        <v>43</v>
      </c>
      <c r="B39" s="41">
        <f>COVAR(DT!L4:L1004,DT!X4:X1004)^2</f>
        <v>1.2872346290967576</v>
      </c>
      <c r="D39" s="42" t="s">
        <v>1284</v>
      </c>
      <c r="E39" s="52">
        <f>E29+SQRT((4/3)*2*E38)/(16*(Results!M4))</f>
        <v>0.79898787825546524</v>
      </c>
      <c r="G39" s="42" t="s">
        <v>1284</v>
      </c>
      <c r="H39" s="52">
        <f>H29+SQRT((4/3)*2*H38)/(16*(Results!M5))</f>
        <v>0.77723193417662984</v>
      </c>
      <c r="J39" s="42" t="s">
        <v>1284</v>
      </c>
      <c r="K39" s="52">
        <f>K29+SQRT((4/3)*2*K38)/(16*(Results!M6))</f>
        <v>0.62302115236222311</v>
      </c>
      <c r="M39" s="42" t="s">
        <v>1284</v>
      </c>
      <c r="N39" s="52">
        <f>N29+SQRT((4/3)*2*N38)/(16*(Results!M7))</f>
        <v>0.79004492473420651</v>
      </c>
      <c r="P39" s="42" t="s">
        <v>1284</v>
      </c>
      <c r="Q39" s="52">
        <f>Q29+SQRT((4/3)*2*Q38)/(16*(Results!M8))</f>
        <v>0.70718425182418321</v>
      </c>
    </row>
    <row r="40" spans="1:17" x14ac:dyDescent="0.3">
      <c r="A40" s="40" t="s">
        <v>44</v>
      </c>
      <c r="B40" s="41">
        <f>COVAR(DT!L4:L1004,DT!Y4:Y1004)^2</f>
        <v>1.6108791800864497</v>
      </c>
    </row>
    <row r="41" spans="1:17" x14ac:dyDescent="0.3">
      <c r="A41" s="40" t="s">
        <v>45</v>
      </c>
      <c r="B41" s="41">
        <f>COVAR(DT!N4:N1004,DT!P4:P1004)^2</f>
        <v>2.5331029340295972</v>
      </c>
    </row>
    <row r="42" spans="1:17" x14ac:dyDescent="0.3">
      <c r="A42" s="40" t="s">
        <v>46</v>
      </c>
      <c r="B42" s="41">
        <f>COVAR(DT!N4:N1004,DT!X4:X1004)^2</f>
        <v>1.2735569391655905</v>
      </c>
    </row>
    <row r="43" spans="1:17" x14ac:dyDescent="0.3">
      <c r="A43" s="40" t="s">
        <v>47</v>
      </c>
      <c r="B43" s="41">
        <f>COVAR(DT!N4:N1004,DT!Y4:Y1004)^2</f>
        <v>1.5425238895341022</v>
      </c>
    </row>
    <row r="44" spans="1:17" x14ac:dyDescent="0.3">
      <c r="A44" s="40" t="s">
        <v>48</v>
      </c>
      <c r="B44" s="41">
        <f>COVAR(DT!P4:P1004,DT!X4:X1004)^2</f>
        <v>0.76560145154593373</v>
      </c>
    </row>
    <row r="45" spans="1:17" x14ac:dyDescent="0.3">
      <c r="A45" s="40" t="s">
        <v>116</v>
      </c>
      <c r="B45" s="41">
        <f>COVAR(DT!P4:P1004,DT!Y4:Y1004)^2</f>
        <v>1.1935625504696736</v>
      </c>
    </row>
    <row r="46" spans="1:17" x14ac:dyDescent="0.3">
      <c r="A46" s="40" t="s">
        <v>35</v>
      </c>
      <c r="B46" s="41">
        <f>COVAR(DT!X4:X1004,DT!Y4:Y1004)^2</f>
        <v>1.62967163281623</v>
      </c>
    </row>
    <row r="47" spans="1:17" x14ac:dyDescent="0.3">
      <c r="A47" s="40" t="s">
        <v>1283</v>
      </c>
      <c r="B47" s="54">
        <f>SUM(B32:B46)</f>
        <v>21.326977250313774</v>
      </c>
    </row>
    <row r="48" spans="1:17" x14ac:dyDescent="0.3">
      <c r="A48" s="42" t="s">
        <v>1284</v>
      </c>
      <c r="B48" s="52">
        <f>B29+SQRT((6/5)*2*B47)/(36*(Results!M3))</f>
        <v>0.90675006725963758</v>
      </c>
    </row>
  </sheetData>
  <mergeCells count="15">
    <mergeCell ref="P5:Q5"/>
    <mergeCell ref="A1:R1"/>
    <mergeCell ref="A5:B5"/>
    <mergeCell ref="D5:E5"/>
    <mergeCell ref="G5:H5"/>
    <mergeCell ref="J5:K5"/>
    <mergeCell ref="M5:N5"/>
    <mergeCell ref="A3:Q3"/>
    <mergeCell ref="A26:R26"/>
    <mergeCell ref="A28:B28"/>
    <mergeCell ref="D28:E28"/>
    <mergeCell ref="G28:H28"/>
    <mergeCell ref="J28:K28"/>
    <mergeCell ref="M28:N28"/>
    <mergeCell ref="P28:Q2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4" workbookViewId="0">
      <selection activeCell="E7" sqref="E7"/>
    </sheetView>
  </sheetViews>
  <sheetFormatPr defaultColWidth="9.109375" defaultRowHeight="14.4" x14ac:dyDescent="0.3"/>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28.4" customHeight="1" x14ac:dyDescent="0.3">
      <c r="A1" s="169" t="s">
        <v>843</v>
      </c>
      <c r="B1" s="170"/>
      <c r="C1" s="170"/>
      <c r="D1" s="170"/>
      <c r="E1" s="170"/>
      <c r="F1" s="170"/>
      <c r="G1" s="170"/>
      <c r="H1" s="170"/>
    </row>
    <row r="2" spans="1:8" x14ac:dyDescent="0.3">
      <c r="A2" s="124" t="s">
        <v>110</v>
      </c>
      <c r="B2" s="125" t="s">
        <v>106</v>
      </c>
      <c r="C2" s="125" t="s">
        <v>120</v>
      </c>
      <c r="D2" s="125" t="s">
        <v>121</v>
      </c>
    </row>
    <row r="3" spans="1:8" x14ac:dyDescent="0.3">
      <c r="A3" s="17" t="str">
        <f>VLOOKUP(Read_First!B5,Items!A1:BI50,54,FALSE)</f>
        <v>Attractiveness</v>
      </c>
      <c r="B3" s="63">
        <f>Results!L3</f>
        <v>1.4732026143790853</v>
      </c>
      <c r="C3" s="16" t="str">
        <f>IF(B3&gt;1.75,"Excellent",IF(B3&gt;1.52,"Good",IF(B3&gt;1.17,"Above average",IF(B3&gt;0.7,"Below average","Bad"))))</f>
        <v>Above average</v>
      </c>
      <c r="D3" s="15" t="str">
        <f>IF(B3&gt;1.75,"In the range of the 10% best results",IF(B3&gt;1.52,"10% of results better, 75% of results worse",IF(B3&gt;1.17,"25% of results better, 50% of results worse",IF(B3&gt;0.7,"50% of results better, 25% of results worse","In the range of the 25% worst results"))))</f>
        <v>25% of results better, 50% of results worse</v>
      </c>
    </row>
    <row r="4" spans="1:8" x14ac:dyDescent="0.3">
      <c r="A4" s="17" t="str">
        <f>VLOOKUP(Read_First!B5,Items!A1:BI50,55,FALSE)</f>
        <v>Perspicuity</v>
      </c>
      <c r="B4" s="63">
        <f>Results!L4</f>
        <v>1.642156862745098</v>
      </c>
      <c r="C4" s="16" t="str">
        <f>IF(B4&gt;1.9,"Excellent",IF(B4&gt;1.56,"Good",IF(B4&gt;1.08,"Above Average",IF(B4&gt;0.64,"Below Average","Bad"))))</f>
        <v>Good</v>
      </c>
      <c r="D4" s="15" t="str">
        <f>IF(B4&gt;1.9,"In the range of the 10% best results",IF(B4&gt;1.56,"10% of results better, 75% of results worse",IF(B4&gt;1.08,"25% of results better, 50% of results worse",IF(B4&gt;0.64,"50% of results better, 25% of results worse","In the range of the 25% worst results"))))</f>
        <v>10% of results better, 75% of results worse</v>
      </c>
    </row>
    <row r="5" spans="1:8" x14ac:dyDescent="0.3">
      <c r="A5" s="17" t="str">
        <f>VLOOKUP(Read_First!B5,Items!A1:BI50,56,FALSE)</f>
        <v>Efficiency</v>
      </c>
      <c r="B5" s="63">
        <f>Results!L5</f>
        <v>1.6068627450980393</v>
      </c>
      <c r="C5" s="16" t="str">
        <f>IF(B5&gt;1.78,"Excellent",IF(B5&gt;1.47,"Good",IF(B5&gt;0.98,"Above Average",IF(B5&gt;0.54,"Below Average","Bad"))))</f>
        <v>Good</v>
      </c>
      <c r="D5" s="15" t="str">
        <f>IF(B5&gt;1.78,"In the range of the 10% best results",IF(B5&gt;1.47,"10% of results better, 75% of results worse",IF(B5&gt;0.98,"25% of results better, 50% of results worse",IF(B5&gt;0.54,"50% of results better, 25% of results worse","In the range of the 25% worst results"))))</f>
        <v>10% of results better, 75% of results worse</v>
      </c>
    </row>
    <row r="6" spans="1:8" x14ac:dyDescent="0.3">
      <c r="A6" s="18" t="str">
        <f>VLOOKUP(Read_First!B5,Items!A1:BI50,57,FALSE)</f>
        <v>Dependability</v>
      </c>
      <c r="B6" s="63">
        <f>Results!L6</f>
        <v>1.2431372549019608</v>
      </c>
      <c r="C6" s="16" t="str">
        <f>IF(B6&gt;1.65,"Excellent",IF(B6&gt;1.48,"Good",IF(B6&gt;1.14,"Above Average",IF(B6&gt;0.78,"Below Average","Bad"))))</f>
        <v>Above Average</v>
      </c>
      <c r="D6" s="15" t="str">
        <f>IF(B6&gt;1.65,"In the range of the 10% best results",IF(B6&gt;1.48,"10% of results better, 75% of results worse",IF(B6&gt;1.14,"25% of results better, 50% of results worse",IF(B6&gt;0.78,"50% of results better, 25% of results worse","In the range of the 25% worst results"))))</f>
        <v>25% of results better, 50% of results worse</v>
      </c>
    </row>
    <row r="7" spans="1:8" x14ac:dyDescent="0.3">
      <c r="A7" s="18" t="str">
        <f>VLOOKUP(Read_First!B5,Items!A1:BI50,58,FALSE)</f>
        <v>Stimulation</v>
      </c>
      <c r="B7" s="63">
        <f>Results!L7</f>
        <v>1.1352941176470588</v>
      </c>
      <c r="C7" s="16" t="str">
        <f>IF(B7&gt;1.55,"Excellent",IF(B7&gt;1.31,"Good",IF(B7&gt;0.99,"Above Average",IF(B7&gt;0.5,"Below Average","Bad"))))</f>
        <v>Above Average</v>
      </c>
      <c r="D7" s="15" t="str">
        <f>IF(B7&gt;1.55,"In the range of the 10% best results",IF(B7&gt;1.31,"10% of results better, 75% of results worse",IF(B7&gt;0.99,"25% of results better, 50% of results worse",IF(B7&gt;0.5,"50% of results better, 25% of results worse","In the range of the 25% worst results"))))</f>
        <v>25% of results better, 50% of results worse</v>
      </c>
    </row>
    <row r="8" spans="1:8" x14ac:dyDescent="0.3">
      <c r="A8" s="17" t="str">
        <f>VLOOKUP(Read_First!B5,Items!A1:BI50,59,FALSE)</f>
        <v>Novelty</v>
      </c>
      <c r="B8" s="63">
        <f>Results!L8</f>
        <v>0.77352941176470591</v>
      </c>
      <c r="C8" s="16" t="str">
        <f>IF(B8&gt;1.4,"Excellent",IF(B8&gt;1.05,"Good",IF(B8&gt;0.71,"Above Average",IF(B8&gt;0.3,"Below Average","Bad"))))</f>
        <v>Above Average</v>
      </c>
      <c r="D8" s="15" t="str">
        <f>IF(B8&gt;1.4,"In the range of the 10% best results",IF(B8&gt;1.05,"10% of results better, 75% of results worse",IF(B8&gt;0.71,"25% of results better, 50% of results worse",IF(B8&gt;0.3,"50% of results better, 25% of results worse","In the range of the 25% worst results"))))</f>
        <v>25% of results better, 50% of results worse</v>
      </c>
    </row>
    <row r="26" spans="1:8" x14ac:dyDescent="0.3">
      <c r="A26" s="171" t="s">
        <v>825</v>
      </c>
      <c r="B26" s="171"/>
      <c r="C26" s="171"/>
      <c r="D26" s="171"/>
      <c r="E26" s="171"/>
      <c r="F26" s="171"/>
      <c r="G26" s="171"/>
      <c r="H26" s="171"/>
    </row>
    <row r="27" spans="1:8" s="21" customFormat="1" x14ac:dyDescent="0.3">
      <c r="A27" s="19" t="s">
        <v>110</v>
      </c>
      <c r="B27" s="19" t="s">
        <v>126</v>
      </c>
      <c r="C27" s="20" t="s">
        <v>125</v>
      </c>
      <c r="D27" s="20" t="s">
        <v>124</v>
      </c>
      <c r="E27" s="20" t="s">
        <v>123</v>
      </c>
      <c r="F27" s="20" t="s">
        <v>122</v>
      </c>
      <c r="G27" s="20" t="s">
        <v>119</v>
      </c>
      <c r="H27" s="20" t="s">
        <v>106</v>
      </c>
    </row>
    <row r="28" spans="1:8" x14ac:dyDescent="0.3">
      <c r="A28" s="17" t="str">
        <f>VLOOKUP(Read_First!B5,Items!A1:BI50,54,FALSE)</f>
        <v>Attractiveness</v>
      </c>
      <c r="B28" s="35">
        <v>-1</v>
      </c>
      <c r="C28" s="36">
        <v>0.7</v>
      </c>
      <c r="D28" s="36">
        <v>0.47</v>
      </c>
      <c r="E28" s="36">
        <v>0.35</v>
      </c>
      <c r="F28" s="36">
        <v>0.23</v>
      </c>
      <c r="G28" s="36">
        <v>0.75</v>
      </c>
      <c r="H28" s="64">
        <f>Results!L3</f>
        <v>1.4732026143790853</v>
      </c>
    </row>
    <row r="29" spans="1:8" x14ac:dyDescent="0.3">
      <c r="A29" s="17" t="str">
        <f>VLOOKUP(Read_First!B5,Items!A1:BI50,55,FALSE)</f>
        <v>Perspicuity</v>
      </c>
      <c r="B29" s="35">
        <v>-1</v>
      </c>
      <c r="C29" s="36">
        <v>0.64</v>
      </c>
      <c r="D29" s="36">
        <v>0.44</v>
      </c>
      <c r="E29" s="36">
        <v>0.48</v>
      </c>
      <c r="F29" s="36">
        <v>0.34</v>
      </c>
      <c r="G29" s="36">
        <v>0.6</v>
      </c>
      <c r="H29" s="64">
        <f>Results!L4</f>
        <v>1.642156862745098</v>
      </c>
    </row>
    <row r="30" spans="1:8" x14ac:dyDescent="0.3">
      <c r="A30" s="17" t="str">
        <f>VLOOKUP(Read_First!B5,Items!A1:BI50,56,FALSE)</f>
        <v>Efficiency</v>
      </c>
      <c r="B30" s="35">
        <v>-1</v>
      </c>
      <c r="C30" s="36">
        <v>0.54</v>
      </c>
      <c r="D30" s="36">
        <v>0.44</v>
      </c>
      <c r="E30" s="36">
        <v>0.49</v>
      </c>
      <c r="F30" s="36">
        <v>0.31</v>
      </c>
      <c r="G30" s="36">
        <v>0.72</v>
      </c>
      <c r="H30" s="64">
        <f>Results!L5</f>
        <v>1.6068627450980393</v>
      </c>
    </row>
    <row r="31" spans="1:8" x14ac:dyDescent="0.3">
      <c r="A31" s="18" t="str">
        <f>VLOOKUP(Read_First!B5,Items!A1:BI50,57,FALSE)</f>
        <v>Dependability</v>
      </c>
      <c r="B31" s="35">
        <v>-1</v>
      </c>
      <c r="C31" s="36">
        <v>0.78</v>
      </c>
      <c r="D31" s="36">
        <v>0.36</v>
      </c>
      <c r="E31" s="36">
        <v>0.34</v>
      </c>
      <c r="F31" s="36">
        <v>0.17</v>
      </c>
      <c r="G31" s="36">
        <v>0.85</v>
      </c>
      <c r="H31" s="64">
        <f>Results!L6</f>
        <v>1.2431372549019608</v>
      </c>
    </row>
    <row r="32" spans="1:8" x14ac:dyDescent="0.3">
      <c r="A32" s="18" t="str">
        <f>VLOOKUP(Read_First!B5,Items!A1:BI50,58,FALSE)</f>
        <v>Stimulation</v>
      </c>
      <c r="B32" s="35">
        <v>-1</v>
      </c>
      <c r="C32" s="36">
        <v>0.5</v>
      </c>
      <c r="D32" s="36">
        <v>0.49</v>
      </c>
      <c r="E32" s="36">
        <v>0.32</v>
      </c>
      <c r="F32" s="36">
        <v>0.24</v>
      </c>
      <c r="G32" s="36">
        <v>0.95</v>
      </c>
      <c r="H32" s="64">
        <f>Results!L7</f>
        <v>1.1352941176470588</v>
      </c>
    </row>
    <row r="33" spans="1:8" x14ac:dyDescent="0.3">
      <c r="A33" s="17" t="str">
        <f>VLOOKUP(Read_First!B5,Items!A1:BI50,59,FALSE)</f>
        <v>Novelty</v>
      </c>
      <c r="B33" s="35">
        <v>-1</v>
      </c>
      <c r="C33" s="36">
        <v>0.3</v>
      </c>
      <c r="D33" s="36">
        <v>0.41</v>
      </c>
      <c r="E33" s="36">
        <v>0.34</v>
      </c>
      <c r="F33" s="36">
        <v>0.35</v>
      </c>
      <c r="G33" s="36">
        <v>1.1000000000000001</v>
      </c>
      <c r="H33" s="64">
        <f>Results!L8</f>
        <v>0.77352941176470591</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4"/>
  <sheetViews>
    <sheetView workbookViewId="0">
      <selection activeCell="AB4" sqref="AB4"/>
    </sheetView>
  </sheetViews>
  <sheetFormatPr defaultColWidth="9.109375" defaultRowHeight="14.4" x14ac:dyDescent="0.3"/>
  <cols>
    <col min="1" max="26" width="3.6640625" style="1" customWidth="1"/>
    <col min="29" max="35" width="13.77734375" style="1" customWidth="1"/>
  </cols>
  <sheetData>
    <row r="1" spans="1:35" ht="192.75" customHeight="1" x14ac:dyDescent="0.3">
      <c r="A1" s="150" t="s">
        <v>1294</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C1" s="37"/>
      <c r="AD1" s="38"/>
      <c r="AE1" s="38"/>
      <c r="AF1" s="38"/>
      <c r="AG1" s="38"/>
      <c r="AH1" s="39"/>
      <c r="AI1" s="1" t="s">
        <v>828</v>
      </c>
    </row>
    <row r="2" spans="1:35" x14ac:dyDescent="0.3">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C2" s="149" t="s">
        <v>826</v>
      </c>
      <c r="AD2" s="149"/>
      <c r="AE2" s="149"/>
      <c r="AF2" s="149"/>
      <c r="AG2" s="149"/>
      <c r="AH2" s="149"/>
      <c r="AI2" s="149"/>
    </row>
    <row r="3" spans="1:35" x14ac:dyDescent="0.3">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827</v>
      </c>
    </row>
    <row r="4" spans="1:35" x14ac:dyDescent="0.3">
      <c r="A4" s="68">
        <f>IF(Data!A4&gt;0,Data!A4-4,"")</f>
        <v>2</v>
      </c>
      <c r="B4" s="68">
        <f>IF(Data!B4&gt;0,Data!B4-4,"")</f>
        <v>3</v>
      </c>
      <c r="C4" s="68">
        <f>IF(Data!C4&gt;0,4-Data!C4,"")</f>
        <v>2</v>
      </c>
      <c r="D4" s="68">
        <f>IF(Data!D4&gt;0,4-Data!D4,"")</f>
        <v>3</v>
      </c>
      <c r="E4" s="68">
        <f>IF(Data!E4&gt;0,4-Data!E4,"")</f>
        <v>2</v>
      </c>
      <c r="F4" s="68">
        <f>IF(Data!F4&gt;0,Data!F4-4,"")</f>
        <v>2</v>
      </c>
      <c r="G4" s="68">
        <f>IF(Data!G4&gt;0,Data!G4-4,"")</f>
        <v>2</v>
      </c>
      <c r="H4" s="68">
        <f>IF(Data!H4&gt;0,Data!H4-4,"")</f>
        <v>2</v>
      </c>
      <c r="I4" s="68">
        <f>IF(Data!I4&gt;0,4-Data!I4,"")</f>
        <v>2</v>
      </c>
      <c r="J4" s="68">
        <f>IF(Data!J4&gt;0,4-Data!J4,"")</f>
        <v>1</v>
      </c>
      <c r="K4" s="68">
        <f>IF(Data!K4&gt;0,Data!K4-4,"")</f>
        <v>2</v>
      </c>
      <c r="L4" s="68">
        <f>IF(Data!L4&gt;0,4-Data!L4,"")</f>
        <v>2</v>
      </c>
      <c r="M4" s="68">
        <f>IF(Data!M4&gt;0,Data!M4-4,"")</f>
        <v>1</v>
      </c>
      <c r="N4" s="68">
        <f>IF(Data!N4&gt;0,Data!N4-4,"")</f>
        <v>2</v>
      </c>
      <c r="O4" s="68">
        <f>IF(Data!O4&gt;0,Data!O4-4,"")</f>
        <v>1</v>
      </c>
      <c r="P4" s="68">
        <f>IF(Data!P4&gt;0,Data!P4-4,"")</f>
        <v>1</v>
      </c>
      <c r="Q4" s="68">
        <f>IF(Data!Q4&gt;0,4-Data!Q4,"")</f>
        <v>2</v>
      </c>
      <c r="R4" s="1">
        <f>IF(Data!R4&gt;0,4-Data!R4,"")</f>
        <v>2</v>
      </c>
      <c r="S4" s="68">
        <f>IF(Data!S4&gt;0,4-Data!S4,"")</f>
        <v>2</v>
      </c>
      <c r="T4" s="68">
        <f>IF(Data!T4&gt;0,Data!T4-4,"")</f>
        <v>2</v>
      </c>
      <c r="U4" s="68">
        <f>IF(Data!U4&gt;0,4-Data!U4,"")</f>
        <v>2</v>
      </c>
      <c r="V4" s="68">
        <f>IF(Data!V4&gt;0,Data!V4-4,"")</f>
        <v>2</v>
      </c>
      <c r="W4" s="68">
        <f>IF(Data!W4&gt;0,4-Data!W4,"")</f>
        <v>2</v>
      </c>
      <c r="X4" s="68">
        <f>IF(Data!X4&gt;0,4-Data!X4,"")</f>
        <v>2</v>
      </c>
      <c r="Y4" s="68">
        <f>IF(Data!Y4&gt;0,4-Data!Y4,"")</f>
        <v>2</v>
      </c>
      <c r="Z4" s="68">
        <f>IF(Data!Z4&gt;0,Data!Z4-4,"")</f>
        <v>2</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3">
      <c r="A5" s="1">
        <f>IF(Data!A5&gt;0,Data!A5-4,"")</f>
        <v>3</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f t="shared" ref="AH5:AH13" si="9">IF((MAX(C5,J5,O5,Z5)-MIN(C5,J5,O5,Z5))&gt;3,1,"")</f>
        <v>1</v>
      </c>
      <c r="AI5" s="2">
        <f t="shared" ref="AI5:AI68" si="10">IF(COUNT(A5:Z5)&gt;0,IF(COUNT(AC5,AD5,AE5,AF5,AG5,AH5)&gt;0,SUM(AC5,AD5,AE5,AF5,AG5,AH5),0),"")</f>
        <v>1</v>
      </c>
    </row>
    <row r="6" spans="1:35" x14ac:dyDescent="0.3">
      <c r="A6" s="1">
        <f>IF(Data!A6&gt;0,Data!A6-4,"")</f>
        <v>3</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4" t="str">
        <f t="shared" si="4"/>
        <v/>
      </c>
      <c r="AD6" s="4" t="str">
        <f t="shared" si="5"/>
        <v/>
      </c>
      <c r="AE6" s="4" t="str">
        <f t="shared" si="6"/>
        <v/>
      </c>
      <c r="AF6" s="4">
        <f t="shared" si="7"/>
        <v>1</v>
      </c>
      <c r="AG6" s="4" t="str">
        <f t="shared" si="8"/>
        <v/>
      </c>
      <c r="AH6" s="4" t="str">
        <f t="shared" si="9"/>
        <v/>
      </c>
      <c r="AI6" s="2">
        <f t="shared" si="10"/>
        <v>1</v>
      </c>
    </row>
    <row r="7" spans="1:35" x14ac:dyDescent="0.3">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4" t="str">
        <f t="shared" si="4"/>
        <v/>
      </c>
      <c r="AD7" s="4" t="str">
        <f t="shared" si="5"/>
        <v/>
      </c>
      <c r="AE7" s="4" t="str">
        <f t="shared" si="6"/>
        <v/>
      </c>
      <c r="AF7" s="4" t="str">
        <f t="shared" si="7"/>
        <v/>
      </c>
      <c r="AG7" s="4" t="str">
        <f t="shared" si="8"/>
        <v/>
      </c>
      <c r="AH7" s="4" t="str">
        <f t="shared" si="9"/>
        <v/>
      </c>
      <c r="AI7" s="2">
        <f t="shared" si="10"/>
        <v>0</v>
      </c>
    </row>
    <row r="8" spans="1:35" x14ac:dyDescent="0.3">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4" t="str">
        <f t="shared" si="4"/>
        <v/>
      </c>
      <c r="AD8" s="4" t="str">
        <f t="shared" si="5"/>
        <v/>
      </c>
      <c r="AE8" s="4" t="str">
        <f t="shared" si="6"/>
        <v/>
      </c>
      <c r="AF8" s="4" t="str">
        <f t="shared" si="7"/>
        <v/>
      </c>
      <c r="AG8" s="4" t="str">
        <f t="shared" si="8"/>
        <v/>
      </c>
      <c r="AH8" s="4" t="str">
        <f t="shared" si="9"/>
        <v/>
      </c>
      <c r="AI8" s="2">
        <f t="shared" si="10"/>
        <v>0</v>
      </c>
    </row>
    <row r="9" spans="1:35" x14ac:dyDescent="0.3">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f>IF(Data!R9&gt;0,4-Data!R9,"")</f>
        <v>-1</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4" t="str">
        <f t="shared" si="4"/>
        <v/>
      </c>
      <c r="AD9" s="4">
        <f t="shared" si="5"/>
        <v>1</v>
      </c>
      <c r="AE9" s="4" t="str">
        <f t="shared" si="6"/>
        <v/>
      </c>
      <c r="AF9" s="4" t="str">
        <f t="shared" si="7"/>
        <v/>
      </c>
      <c r="AG9" s="4" t="str">
        <f t="shared" si="8"/>
        <v/>
      </c>
      <c r="AH9" s="4" t="str">
        <f t="shared" si="9"/>
        <v/>
      </c>
      <c r="AI9" s="2">
        <f t="shared" si="10"/>
        <v>1</v>
      </c>
    </row>
    <row r="10" spans="1:35" x14ac:dyDescent="0.3">
      <c r="A10" s="1">
        <f>IF(Data!A10&gt;0,Data!A10-4,"")</f>
        <v>3</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f>IF(Data!R10&gt;0,4-Data!R10,"")</f>
        <v>1</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4" t="str">
        <f t="shared" si="4"/>
        <v/>
      </c>
      <c r="AD10" s="4" t="str">
        <f t="shared" si="5"/>
        <v/>
      </c>
      <c r="AE10" s="4" t="str">
        <f t="shared" si="6"/>
        <v/>
      </c>
      <c r="AF10" s="4" t="str">
        <f t="shared" si="7"/>
        <v/>
      </c>
      <c r="AG10" s="4" t="str">
        <f t="shared" si="8"/>
        <v/>
      </c>
      <c r="AH10" s="4" t="str">
        <f t="shared" si="9"/>
        <v/>
      </c>
      <c r="AI10" s="2">
        <f t="shared" si="10"/>
        <v>0</v>
      </c>
    </row>
    <row r="11" spans="1:35" x14ac:dyDescent="0.3">
      <c r="A11" s="1">
        <f>IF(Data!A11&gt;0,Data!A11-4,"")</f>
        <v>1</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4" t="str">
        <f t="shared" si="4"/>
        <v/>
      </c>
      <c r="AD11" s="4" t="str">
        <f t="shared" si="5"/>
        <v/>
      </c>
      <c r="AE11" s="4" t="str">
        <f t="shared" si="6"/>
        <v/>
      </c>
      <c r="AF11" s="4" t="str">
        <f t="shared" si="7"/>
        <v/>
      </c>
      <c r="AG11" s="4" t="str">
        <f t="shared" si="8"/>
        <v/>
      </c>
      <c r="AH11" s="4" t="str">
        <f t="shared" si="9"/>
        <v/>
      </c>
      <c r="AI11" s="2">
        <f t="shared" si="10"/>
        <v>0</v>
      </c>
    </row>
    <row r="12" spans="1:35" x14ac:dyDescent="0.3">
      <c r="A12" s="1">
        <f>IF(Data!A12&gt;0,Data!A12-4,"")</f>
        <v>3</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4" t="str">
        <f t="shared" si="4"/>
        <v/>
      </c>
      <c r="AD12" s="4" t="str">
        <f t="shared" si="5"/>
        <v/>
      </c>
      <c r="AE12" s="4" t="str">
        <f t="shared" si="6"/>
        <v/>
      </c>
      <c r="AF12" s="4" t="str">
        <f t="shared" si="7"/>
        <v/>
      </c>
      <c r="AG12" s="4" t="str">
        <f t="shared" si="8"/>
        <v/>
      </c>
      <c r="AH12" s="4" t="str">
        <f t="shared" si="9"/>
        <v/>
      </c>
      <c r="AI12" s="2">
        <f t="shared" si="10"/>
        <v>0</v>
      </c>
    </row>
    <row r="13" spans="1:35" x14ac:dyDescent="0.3">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4" t="str">
        <f t="shared" si="4"/>
        <v/>
      </c>
      <c r="AD13" s="4">
        <f t="shared" si="5"/>
        <v>1</v>
      </c>
      <c r="AE13" s="4">
        <f t="shared" si="6"/>
        <v>1</v>
      </c>
      <c r="AF13" s="4" t="str">
        <f t="shared" si="7"/>
        <v/>
      </c>
      <c r="AG13" s="4" t="str">
        <f t="shared" si="8"/>
        <v/>
      </c>
      <c r="AH13" s="4">
        <f t="shared" si="9"/>
        <v>1</v>
      </c>
      <c r="AI13" s="2">
        <f t="shared" si="10"/>
        <v>3</v>
      </c>
    </row>
    <row r="14" spans="1:35" x14ac:dyDescent="0.3">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4" t="str">
        <f t="shared" ref="AC14:AC68" si="11">IF((MAX(A14,L14,N14,P14,X14,Y14)-MIN(A14,L14,N14,P14,X14,Y14))&gt;3,1,"")</f>
        <v/>
      </c>
      <c r="AD14" s="4" t="str">
        <f t="shared" ref="AD14:AD68" si="12">IF((MAX(B14,D14,M14,U14)-MIN(B14,D14,M14,U14))&gt;3,1,"")</f>
        <v/>
      </c>
      <c r="AE14" s="4" t="str">
        <f t="shared" ref="AE14:AE68" si="13">IF((MAX(I14,T14,V14,W14)-MIN(I14,T14,V14,W14))&gt;3,1,"")</f>
        <v/>
      </c>
      <c r="AF14" s="4">
        <f t="shared" ref="AF14:AF68" si="14">IF((MAX(H14,K14,Q14,S14)-MIN(H14,K14,Q14,S14))&gt;3,1,"")</f>
        <v>1</v>
      </c>
      <c r="AG14" s="4" t="str">
        <f t="shared" si="8"/>
        <v/>
      </c>
      <c r="AH14" s="4">
        <f t="shared" ref="AH14:AH68" si="15">IF((MAX(C14,J14,O14,Z14)-MIN(C14,J14,O14,Z14))&gt;3,1,"")</f>
        <v>1</v>
      </c>
      <c r="AI14" s="2">
        <f t="shared" si="10"/>
        <v>2</v>
      </c>
    </row>
    <row r="15" spans="1:35" x14ac:dyDescent="0.3">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4" t="str">
        <f t="shared" si="11"/>
        <v/>
      </c>
      <c r="AD15" s="4" t="str">
        <f t="shared" si="12"/>
        <v/>
      </c>
      <c r="AE15" s="4" t="str">
        <f t="shared" si="13"/>
        <v/>
      </c>
      <c r="AF15" s="4" t="str">
        <f t="shared" si="14"/>
        <v/>
      </c>
      <c r="AG15" s="4" t="str">
        <f t="shared" si="8"/>
        <v/>
      </c>
      <c r="AH15" s="4" t="str">
        <f t="shared" si="15"/>
        <v/>
      </c>
      <c r="AI15" s="2">
        <f t="shared" si="10"/>
        <v>0</v>
      </c>
    </row>
    <row r="16" spans="1:35" x14ac:dyDescent="0.3">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4">
        <f t="shared" si="11"/>
        <v>1</v>
      </c>
      <c r="AD16" s="4" t="str">
        <f t="shared" si="12"/>
        <v/>
      </c>
      <c r="AE16" s="4" t="str">
        <f t="shared" si="13"/>
        <v/>
      </c>
      <c r="AF16" s="4" t="str">
        <f t="shared" si="14"/>
        <v/>
      </c>
      <c r="AG16" s="4" t="str">
        <f t="shared" si="8"/>
        <v/>
      </c>
      <c r="AH16" s="4" t="str">
        <f t="shared" si="15"/>
        <v/>
      </c>
      <c r="AI16" s="2">
        <f t="shared" si="10"/>
        <v>1</v>
      </c>
    </row>
    <row r="17" spans="1:35" x14ac:dyDescent="0.3">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4" t="str">
        <f t="shared" si="11"/>
        <v/>
      </c>
      <c r="AD17" s="4" t="str">
        <f t="shared" si="12"/>
        <v/>
      </c>
      <c r="AE17" s="4" t="str">
        <f t="shared" si="13"/>
        <v/>
      </c>
      <c r="AF17" s="4" t="str">
        <f t="shared" si="14"/>
        <v/>
      </c>
      <c r="AG17" s="4" t="str">
        <f t="shared" si="8"/>
        <v/>
      </c>
      <c r="AH17" s="4" t="str">
        <f t="shared" si="15"/>
        <v/>
      </c>
      <c r="AI17" s="2">
        <f t="shared" si="10"/>
        <v>0</v>
      </c>
    </row>
    <row r="18" spans="1:35" x14ac:dyDescent="0.3">
      <c r="A18" s="1">
        <f>IF(Data!A18&gt;0,Data!A18-4,"")</f>
        <v>3</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4" t="str">
        <f t="shared" si="11"/>
        <v/>
      </c>
      <c r="AD18" s="4" t="str">
        <f t="shared" si="12"/>
        <v/>
      </c>
      <c r="AE18" s="4" t="str">
        <f t="shared" si="13"/>
        <v/>
      </c>
      <c r="AF18" s="4" t="str">
        <f t="shared" si="14"/>
        <v/>
      </c>
      <c r="AG18" s="4" t="str">
        <f t="shared" si="8"/>
        <v/>
      </c>
      <c r="AH18" s="4">
        <f t="shared" si="15"/>
        <v>1</v>
      </c>
      <c r="AI18" s="2">
        <f t="shared" si="10"/>
        <v>1</v>
      </c>
    </row>
    <row r="19" spans="1:35" x14ac:dyDescent="0.3">
      <c r="A19" s="1">
        <f>IF(Data!A19&gt;0,Data!A19-4,"")</f>
        <v>3</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4" t="str">
        <f t="shared" si="11"/>
        <v/>
      </c>
      <c r="AD19" s="4" t="str">
        <f t="shared" si="12"/>
        <v/>
      </c>
      <c r="AE19" s="4" t="str">
        <f t="shared" si="13"/>
        <v/>
      </c>
      <c r="AF19" s="4" t="str">
        <f t="shared" si="14"/>
        <v/>
      </c>
      <c r="AG19" s="4" t="str">
        <f t="shared" si="8"/>
        <v/>
      </c>
      <c r="AH19" s="4" t="str">
        <f t="shared" si="15"/>
        <v/>
      </c>
      <c r="AI19" s="2">
        <f t="shared" si="10"/>
        <v>0</v>
      </c>
    </row>
    <row r="20" spans="1:35" x14ac:dyDescent="0.3">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4" t="str">
        <f t="shared" si="11"/>
        <v/>
      </c>
      <c r="AD20" s="4" t="str">
        <f t="shared" si="12"/>
        <v/>
      </c>
      <c r="AE20" s="4">
        <f t="shared" si="13"/>
        <v>1</v>
      </c>
      <c r="AF20" s="4">
        <f t="shared" si="14"/>
        <v>1</v>
      </c>
      <c r="AG20" s="4" t="str">
        <f t="shared" si="8"/>
        <v/>
      </c>
      <c r="AH20" s="4" t="str">
        <f t="shared" si="15"/>
        <v/>
      </c>
      <c r="AI20" s="2">
        <f t="shared" si="10"/>
        <v>2</v>
      </c>
    </row>
    <row r="21" spans="1:35" x14ac:dyDescent="0.3">
      <c r="A21" s="1">
        <f>IF(Data!A21&gt;0,Data!A21-4,"")</f>
        <v>1</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4" t="str">
        <f t="shared" si="11"/>
        <v/>
      </c>
      <c r="AD21" s="4" t="str">
        <f t="shared" si="12"/>
        <v/>
      </c>
      <c r="AE21" s="4" t="str">
        <f t="shared" si="13"/>
        <v/>
      </c>
      <c r="AF21" s="4" t="str">
        <f t="shared" si="14"/>
        <v/>
      </c>
      <c r="AG21" s="4" t="str">
        <f t="shared" si="8"/>
        <v/>
      </c>
      <c r="AH21" s="4" t="str">
        <f t="shared" si="15"/>
        <v/>
      </c>
      <c r="AI21" s="2">
        <f t="shared" si="10"/>
        <v>0</v>
      </c>
    </row>
    <row r="22" spans="1:35" x14ac:dyDescent="0.3">
      <c r="A22" s="1">
        <f>IF(Data!A22&gt;0,Data!A22-4,"")</f>
        <v>2</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x14ac:dyDescent="0.3">
      <c r="A23" s="1">
        <f>IF(Data!A23&gt;0,Data!A23-4,"")</f>
        <v>2</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4" t="str">
        <f t="shared" si="11"/>
        <v/>
      </c>
      <c r="AD23" s="4" t="str">
        <f t="shared" si="12"/>
        <v/>
      </c>
      <c r="AE23" s="4" t="str">
        <f t="shared" si="13"/>
        <v/>
      </c>
      <c r="AF23" s="4" t="str">
        <f t="shared" si="14"/>
        <v/>
      </c>
      <c r="AG23" s="4" t="str">
        <f t="shared" si="8"/>
        <v/>
      </c>
      <c r="AH23" s="4" t="str">
        <f t="shared" si="15"/>
        <v/>
      </c>
      <c r="AI23" s="2">
        <f t="shared" si="10"/>
        <v>0</v>
      </c>
    </row>
    <row r="24" spans="1:35" x14ac:dyDescent="0.3">
      <c r="A24" s="1">
        <f>IF(Data!A24&gt;0,Data!A24-4,"")</f>
        <v>2</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4" t="str">
        <f t="shared" si="11"/>
        <v/>
      </c>
      <c r="AD24" s="4" t="str">
        <f t="shared" si="12"/>
        <v/>
      </c>
      <c r="AE24" s="4" t="str">
        <f t="shared" si="13"/>
        <v/>
      </c>
      <c r="AF24" s="4">
        <f t="shared" si="14"/>
        <v>1</v>
      </c>
      <c r="AG24" s="4" t="str">
        <f t="shared" si="8"/>
        <v/>
      </c>
      <c r="AH24" s="4" t="str">
        <f t="shared" si="15"/>
        <v/>
      </c>
      <c r="AI24" s="2">
        <f t="shared" si="10"/>
        <v>1</v>
      </c>
    </row>
    <row r="25" spans="1:35" x14ac:dyDescent="0.3">
      <c r="A25" s="1">
        <f>IF(Data!A25&gt;0,Data!A25-4,"")</f>
        <v>3</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4" t="str">
        <f t="shared" si="11"/>
        <v/>
      </c>
      <c r="AD25" s="4" t="str">
        <f t="shared" si="12"/>
        <v/>
      </c>
      <c r="AE25" s="4" t="str">
        <f t="shared" si="13"/>
        <v/>
      </c>
      <c r="AF25" s="4" t="str">
        <f t="shared" si="14"/>
        <v/>
      </c>
      <c r="AG25" s="4" t="str">
        <f t="shared" si="8"/>
        <v/>
      </c>
      <c r="AH25" s="4" t="str">
        <f t="shared" si="15"/>
        <v/>
      </c>
      <c r="AI25" s="2">
        <f t="shared" si="10"/>
        <v>0</v>
      </c>
    </row>
    <row r="26" spans="1:35" x14ac:dyDescent="0.3">
      <c r="A26" s="1">
        <f>IF(Data!A26&gt;0,Data!A26-4,"")</f>
        <v>3</v>
      </c>
      <c r="B26" s="1">
        <f>IF(Data!B26&gt;0,Data!B26-4,"")</f>
        <v>2</v>
      </c>
      <c r="C26" s="1">
        <f>IF(Data!C26&gt;0,4-Data!C26,"")</f>
        <v>3</v>
      </c>
      <c r="D26" s="1">
        <f>IF(Data!D26&gt;0,4-Data!D26,"")</f>
        <v>3</v>
      </c>
      <c r="E26" s="1">
        <f>IF(Data!E26&gt;0,4-Data!E26,"")</f>
        <v>3</v>
      </c>
      <c r="F26" s="1">
        <f>IF(Data!F26&gt;0,Data!F26-4,"")</f>
        <v>2</v>
      </c>
      <c r="G26" s="1">
        <f>IF(Data!G26&gt;0,Data!G26-4,"")</f>
        <v>2</v>
      </c>
      <c r="H26" s="1">
        <f>IF(Data!H26&gt;0,Data!H26-4,"")</f>
        <v>0</v>
      </c>
      <c r="I26" s="1">
        <f>IF(Data!I26&gt;0,4-Data!I26,"")</f>
        <v>3</v>
      </c>
      <c r="J26" s="1">
        <f>IF(Data!J26&gt;0,4-Data!J26,"")</f>
        <v>-2</v>
      </c>
      <c r="K26" s="1">
        <f>IF(Data!K26&gt;0,Data!K26-4,"")</f>
        <v>2</v>
      </c>
      <c r="L26" s="1">
        <f>IF(Data!L26&gt;0,4-Data!L26,"")</f>
        <v>3</v>
      </c>
      <c r="M26" s="1">
        <f>IF(Data!M26&gt;0,Data!M26-4,"")</f>
        <v>3</v>
      </c>
      <c r="N26" s="1">
        <f>IF(Data!N26&gt;0,Data!N26-4,"")</f>
        <v>2</v>
      </c>
      <c r="O26" s="1">
        <f>IF(Data!O26&gt;0,Data!O26-4,"")</f>
        <v>3</v>
      </c>
      <c r="P26" s="1">
        <f>IF(Data!P26&gt;0,Data!P26-4,"")</f>
        <v>2</v>
      </c>
      <c r="Q26" s="1">
        <f>IF(Data!Q26&gt;0,4-Data!Q26,"")</f>
        <v>3</v>
      </c>
      <c r="R26" s="1">
        <f>IF(Data!R26&gt;0,4-Data!R26,"")</f>
        <v>3</v>
      </c>
      <c r="S26" s="1">
        <f>IF(Data!S26&gt;0,4-Data!S26,"")</f>
        <v>2</v>
      </c>
      <c r="T26" s="1">
        <f>IF(Data!T26&gt;0,Data!T26-4,"")</f>
        <v>3</v>
      </c>
      <c r="U26" s="1">
        <f>IF(Data!U26&gt;0,4-Data!U26,"")</f>
        <v>3</v>
      </c>
      <c r="V26" s="1">
        <f>IF(Data!V26&gt;0,Data!V26-4,"")</f>
        <v>2</v>
      </c>
      <c r="W26" s="1">
        <f>IF(Data!W26&gt;0,4-Data!W26,"")</f>
        <v>2</v>
      </c>
      <c r="X26" s="1">
        <f>IF(Data!X26&gt;0,4-Data!X26,"")</f>
        <v>2</v>
      </c>
      <c r="Y26" s="1">
        <f>IF(Data!Y26&gt;0,4-Data!Y26,"")</f>
        <v>2</v>
      </c>
      <c r="Z26" s="1">
        <f>IF(Data!Z26&gt;0,Data!Z26-4,"")</f>
        <v>-2</v>
      </c>
      <c r="AC26" s="4" t="str">
        <f t="shared" si="11"/>
        <v/>
      </c>
      <c r="AD26" s="4" t="str">
        <f t="shared" si="12"/>
        <v/>
      </c>
      <c r="AE26" s="4" t="str">
        <f t="shared" si="13"/>
        <v/>
      </c>
      <c r="AF26" s="4" t="str">
        <f t="shared" si="14"/>
        <v/>
      </c>
      <c r="AG26" s="4" t="str">
        <f t="shared" si="8"/>
        <v/>
      </c>
      <c r="AH26" s="4">
        <f t="shared" si="15"/>
        <v>1</v>
      </c>
      <c r="AI26" s="2">
        <f t="shared" si="10"/>
        <v>1</v>
      </c>
    </row>
    <row r="27" spans="1:35" x14ac:dyDescent="0.3">
      <c r="A27" s="1">
        <f>IF(Data!A27&gt;0,Data!A27-4,"")</f>
        <v>1</v>
      </c>
      <c r="B27" s="1">
        <f>IF(Data!B27&gt;0,Data!B27-4,"")</f>
        <v>3</v>
      </c>
      <c r="C27" s="1">
        <f>IF(Data!C27&gt;0,4-Data!C27,"")</f>
        <v>0</v>
      </c>
      <c r="D27" s="1">
        <f>IF(Data!D27&gt;0,4-Data!D27,"")</f>
        <v>3</v>
      </c>
      <c r="E27" s="1">
        <f>IF(Data!E27&gt;0,4-Data!E27,"")</f>
        <v>3</v>
      </c>
      <c r="F27" s="1">
        <f>IF(Data!F27&gt;0,Data!F27-4,"")</f>
        <v>0</v>
      </c>
      <c r="G27" s="1">
        <f>IF(Data!G27&gt;0,Data!G27-4,"")</f>
        <v>1</v>
      </c>
      <c r="H27" s="1">
        <f>IF(Data!H27&gt;0,Data!H27-4,"")</f>
        <v>2</v>
      </c>
      <c r="I27" s="1">
        <f>IF(Data!I27&gt;0,4-Data!I27,"")</f>
        <v>2</v>
      </c>
      <c r="J27" s="1">
        <f>IF(Data!J27&gt;0,4-Data!J27,"")</f>
        <v>-2</v>
      </c>
      <c r="K27" s="1">
        <f>IF(Data!K27&gt;0,Data!K27-4,"")</f>
        <v>2</v>
      </c>
      <c r="L27" s="1">
        <f>IF(Data!L27&gt;0,4-Data!L27,"")</f>
        <v>3</v>
      </c>
      <c r="M27" s="1">
        <f>IF(Data!M27&gt;0,Data!M27-4,"")</f>
        <v>3</v>
      </c>
      <c r="N27" s="1">
        <f>IF(Data!N27&gt;0,Data!N27-4,"")</f>
        <v>2</v>
      </c>
      <c r="O27" s="1">
        <f>IF(Data!O27&gt;0,Data!O27-4,"")</f>
        <v>-2</v>
      </c>
      <c r="P27" s="1">
        <f>IF(Data!P27&gt;0,Data!P27-4,"")</f>
        <v>2</v>
      </c>
      <c r="Q27" s="1">
        <f>IF(Data!Q27&gt;0,4-Data!Q27,"")</f>
        <v>2</v>
      </c>
      <c r="R27" s="1">
        <f>IF(Data!R27&gt;0,4-Data!R27,"")</f>
        <v>0</v>
      </c>
      <c r="S27" s="1">
        <f>IF(Data!S27&gt;0,4-Data!S27,"")</f>
        <v>2</v>
      </c>
      <c r="T27" s="1">
        <f>IF(Data!T27&gt;0,Data!T27-4,"")</f>
        <v>3</v>
      </c>
      <c r="U27" s="1">
        <f>IF(Data!U27&gt;0,4-Data!U27,"")</f>
        <v>3</v>
      </c>
      <c r="V27" s="1">
        <f>IF(Data!V27&gt;0,Data!V27-4,"")</f>
        <v>3</v>
      </c>
      <c r="W27" s="1">
        <f>IF(Data!W27&gt;0,4-Data!W27,"")</f>
        <v>3</v>
      </c>
      <c r="X27" s="1">
        <f>IF(Data!X27&gt;0,4-Data!X27,"")</f>
        <v>1</v>
      </c>
      <c r="Y27" s="1">
        <f>IF(Data!Y27&gt;0,4-Data!Y27,"")</f>
        <v>3</v>
      </c>
      <c r="Z27" s="1">
        <f>IF(Data!Z27&gt;0,Data!Z27-4,"")</f>
        <v>0</v>
      </c>
      <c r="AC27" s="4" t="str">
        <f t="shared" si="11"/>
        <v/>
      </c>
      <c r="AD27" s="4" t="str">
        <f t="shared" si="12"/>
        <v/>
      </c>
      <c r="AE27" s="4" t="str">
        <f t="shared" si="13"/>
        <v/>
      </c>
      <c r="AF27" s="4" t="str">
        <f t="shared" si="14"/>
        <v/>
      </c>
      <c r="AG27" s="4" t="str">
        <f t="shared" si="8"/>
        <v/>
      </c>
      <c r="AH27" s="4" t="str">
        <f t="shared" si="15"/>
        <v/>
      </c>
      <c r="AI27" s="2">
        <f t="shared" si="10"/>
        <v>0</v>
      </c>
    </row>
    <row r="28" spans="1:35" x14ac:dyDescent="0.3">
      <c r="A28" s="1">
        <f>IF(Data!A28&gt;0,Data!A28-4,"")</f>
        <v>1</v>
      </c>
      <c r="B28" s="1">
        <f>IF(Data!B28&gt;0,Data!B28-4,"")</f>
        <v>3</v>
      </c>
      <c r="C28" s="1">
        <f>IF(Data!C28&gt;0,4-Data!C28,"")</f>
        <v>0</v>
      </c>
      <c r="D28" s="1">
        <f>IF(Data!D28&gt;0,4-Data!D28,"")</f>
        <v>2</v>
      </c>
      <c r="E28" s="1">
        <f>IF(Data!E28&gt;0,4-Data!E28,"")</f>
        <v>0</v>
      </c>
      <c r="F28" s="1">
        <f>IF(Data!F28&gt;0,Data!F28-4,"")</f>
        <v>0</v>
      </c>
      <c r="G28" s="1">
        <f>IF(Data!G28&gt;0,Data!G28-4,"")</f>
        <v>0</v>
      </c>
      <c r="H28" s="1">
        <f>IF(Data!H28&gt;0,Data!H28-4,"")</f>
        <v>2</v>
      </c>
      <c r="I28" s="1">
        <f>IF(Data!I28&gt;0,4-Data!I28,"")</f>
        <v>1</v>
      </c>
      <c r="J28" s="1">
        <f>IF(Data!J28&gt;0,4-Data!J28,"")</f>
        <v>0</v>
      </c>
      <c r="K28" s="1">
        <f>IF(Data!K28&gt;0,Data!K28-4,"")</f>
        <v>0</v>
      </c>
      <c r="L28" s="1">
        <f>IF(Data!L28&gt;0,4-Data!L28,"")</f>
        <v>1</v>
      </c>
      <c r="M28" s="1">
        <f>IF(Data!M28&gt;0,Data!M28-4,"")</f>
        <v>2</v>
      </c>
      <c r="N28" s="1">
        <f>IF(Data!N28&gt;0,Data!N28-4,"")</f>
        <v>-1</v>
      </c>
      <c r="O28" s="1">
        <f>IF(Data!O28&gt;0,Data!O28-4,"")</f>
        <v>0</v>
      </c>
      <c r="P28" s="1">
        <f>IF(Data!P28&gt;0,Data!P28-4,"")</f>
        <v>1</v>
      </c>
      <c r="Q28" s="1">
        <f>IF(Data!Q28&gt;0,4-Data!Q28,"")</f>
        <v>2</v>
      </c>
      <c r="R28" s="1">
        <f>IF(Data!R28&gt;0,4-Data!R28,"")</f>
        <v>1</v>
      </c>
      <c r="S28" s="1">
        <f>IF(Data!S28&gt;0,4-Data!S28,"")</f>
        <v>2</v>
      </c>
      <c r="T28" s="1">
        <f>IF(Data!T28&gt;0,Data!T28-4,"")</f>
        <v>2</v>
      </c>
      <c r="U28" s="1">
        <f>IF(Data!U28&gt;0,4-Data!U28,"")</f>
        <v>2</v>
      </c>
      <c r="V28" s="1">
        <f>IF(Data!V28&gt;0,Data!V28-4,"")</f>
        <v>2</v>
      </c>
      <c r="W28" s="1">
        <f>IF(Data!W28&gt;0,4-Data!W28,"")</f>
        <v>2</v>
      </c>
      <c r="X28" s="1">
        <f>IF(Data!X28&gt;0,4-Data!X28,"")</f>
        <v>1</v>
      </c>
      <c r="Y28" s="1">
        <f>IF(Data!Y28&gt;0,4-Data!Y28,"")</f>
        <v>1</v>
      </c>
      <c r="Z28" s="1">
        <f>IF(Data!Z28&gt;0,Data!Z28-4,"")</f>
        <v>0</v>
      </c>
      <c r="AC28" s="4" t="str">
        <f t="shared" si="11"/>
        <v/>
      </c>
      <c r="AD28" s="4" t="str">
        <f t="shared" si="12"/>
        <v/>
      </c>
      <c r="AE28" s="4" t="str">
        <f t="shared" si="13"/>
        <v/>
      </c>
      <c r="AF28" s="4" t="str">
        <f t="shared" si="14"/>
        <v/>
      </c>
      <c r="AG28" s="4" t="str">
        <f t="shared" si="8"/>
        <v/>
      </c>
      <c r="AH28" s="4" t="str">
        <f t="shared" si="15"/>
        <v/>
      </c>
      <c r="AI28" s="2">
        <f t="shared" si="10"/>
        <v>0</v>
      </c>
    </row>
    <row r="29" spans="1:35" x14ac:dyDescent="0.3">
      <c r="A29" s="1">
        <f>IF(Data!A29&gt;0,Data!A29-4,"")</f>
        <v>2</v>
      </c>
      <c r="B29" s="1">
        <f>IF(Data!B29&gt;0,Data!B29-4,"")</f>
        <v>3</v>
      </c>
      <c r="C29" s="1">
        <f>IF(Data!C29&gt;0,4-Data!C29,"")</f>
        <v>2</v>
      </c>
      <c r="D29" s="1">
        <f>IF(Data!D29&gt;0,4-Data!D29,"")</f>
        <v>2</v>
      </c>
      <c r="E29" s="1">
        <f>IF(Data!E29&gt;0,4-Data!E29,"")</f>
        <v>1</v>
      </c>
      <c r="F29" s="1">
        <f>IF(Data!F29&gt;0,Data!F29-4,"")</f>
        <v>1</v>
      </c>
      <c r="G29" s="1">
        <f>IF(Data!G29&gt;0,Data!G29-4,"")</f>
        <v>0</v>
      </c>
      <c r="H29" s="1">
        <f>IF(Data!H29&gt;0,Data!H29-4,"")</f>
        <v>2</v>
      </c>
      <c r="I29" s="1">
        <f>IF(Data!I29&gt;0,4-Data!I29,"")</f>
        <v>3</v>
      </c>
      <c r="J29" s="1">
        <f>IF(Data!J29&gt;0,4-Data!J29,"")</f>
        <v>2</v>
      </c>
      <c r="K29" s="1">
        <f>IF(Data!K29&gt;0,Data!K29-4,"")</f>
        <v>1</v>
      </c>
      <c r="L29" s="1">
        <f>IF(Data!L29&gt;0,4-Data!L29,"")</f>
        <v>2</v>
      </c>
      <c r="M29" s="1">
        <f>IF(Data!M29&gt;0,Data!M29-4,"")</f>
        <v>2</v>
      </c>
      <c r="N29" s="1">
        <f>IF(Data!N29&gt;0,Data!N29-4,"")</f>
        <v>2</v>
      </c>
      <c r="O29" s="1">
        <f>IF(Data!O29&gt;0,Data!O29-4,"")</f>
        <v>2</v>
      </c>
      <c r="P29" s="1">
        <f>IF(Data!P29&gt;0,Data!P29-4,"")</f>
        <v>2</v>
      </c>
      <c r="Q29" s="1">
        <f>IF(Data!Q29&gt;0,4-Data!Q29,"")</f>
        <v>2</v>
      </c>
      <c r="R29" s="1">
        <f>IF(Data!R29&gt;0,4-Data!R29,"")</f>
        <v>2</v>
      </c>
      <c r="S29" s="1">
        <f>IF(Data!S29&gt;0,4-Data!S29,"")</f>
        <v>3</v>
      </c>
      <c r="T29" s="1">
        <f>IF(Data!T29&gt;0,Data!T29-4,"")</f>
        <v>3</v>
      </c>
      <c r="U29" s="1">
        <f>IF(Data!U29&gt;0,4-Data!U29,"")</f>
        <v>3</v>
      </c>
      <c r="V29" s="1">
        <f>IF(Data!V29&gt;0,Data!V29-4,"")</f>
        <v>2</v>
      </c>
      <c r="W29" s="1">
        <f>IF(Data!W29&gt;0,4-Data!W29,"")</f>
        <v>3</v>
      </c>
      <c r="X29" s="1">
        <f>IF(Data!X29&gt;0,4-Data!X29,"")</f>
        <v>2</v>
      </c>
      <c r="Y29" s="1">
        <f>IF(Data!Y29&gt;0,4-Data!Y29,"")</f>
        <v>3</v>
      </c>
      <c r="Z29" s="1">
        <f>IF(Data!Z29&gt;0,Data!Z29-4,"")</f>
        <v>2</v>
      </c>
      <c r="AC29" s="4" t="str">
        <f t="shared" si="11"/>
        <v/>
      </c>
      <c r="AD29" s="4" t="str">
        <f t="shared" si="12"/>
        <v/>
      </c>
      <c r="AE29" s="4" t="str">
        <f t="shared" si="13"/>
        <v/>
      </c>
      <c r="AF29" s="4" t="str">
        <f t="shared" si="14"/>
        <v/>
      </c>
      <c r="AG29" s="4" t="str">
        <f t="shared" si="8"/>
        <v/>
      </c>
      <c r="AH29" s="4" t="str">
        <f t="shared" si="15"/>
        <v/>
      </c>
      <c r="AI29" s="2">
        <f t="shared" si="10"/>
        <v>0</v>
      </c>
    </row>
    <row r="30" spans="1:35" x14ac:dyDescent="0.3">
      <c r="A30" s="1">
        <f>IF(Data!A30&gt;0,Data!A30-4,"")</f>
        <v>2</v>
      </c>
      <c r="B30" s="1">
        <f>IF(Data!B30&gt;0,Data!B30-4,"")</f>
        <v>1</v>
      </c>
      <c r="C30" s="1">
        <f>IF(Data!C30&gt;0,4-Data!C30,"")</f>
        <v>3</v>
      </c>
      <c r="D30" s="1">
        <f>IF(Data!D30&gt;0,4-Data!D30,"")</f>
        <v>1</v>
      </c>
      <c r="E30" s="1">
        <f>IF(Data!E30&gt;0,4-Data!E30,"")</f>
        <v>2</v>
      </c>
      <c r="F30" s="1">
        <f>IF(Data!F30&gt;0,Data!F30-4,"")</f>
        <v>1</v>
      </c>
      <c r="G30" s="1">
        <f>IF(Data!G30&gt;0,Data!G30-4,"")</f>
        <v>2</v>
      </c>
      <c r="H30" s="1">
        <f>IF(Data!H30&gt;0,Data!H30-4,"")</f>
        <v>1</v>
      </c>
      <c r="I30" s="1">
        <f>IF(Data!I30&gt;0,4-Data!I30,"")</f>
        <v>3</v>
      </c>
      <c r="J30" s="1">
        <f>IF(Data!J30&gt;0,4-Data!J30,"")</f>
        <v>2</v>
      </c>
      <c r="K30" s="1">
        <f>IF(Data!K30&gt;0,Data!K30-4,"")</f>
        <v>2</v>
      </c>
      <c r="L30" s="1">
        <f>IF(Data!L30&gt;0,4-Data!L30,"")</f>
        <v>2</v>
      </c>
      <c r="M30" s="1">
        <f>IF(Data!M30&gt;0,Data!M30-4,"")</f>
        <v>0</v>
      </c>
      <c r="N30" s="1">
        <f>IF(Data!N30&gt;0,Data!N30-4,"")</f>
        <v>2</v>
      </c>
      <c r="O30" s="1">
        <f>IF(Data!O30&gt;0,Data!O30-4,"")</f>
        <v>-1</v>
      </c>
      <c r="P30" s="1">
        <f>IF(Data!P30&gt;0,Data!P30-4,"")</f>
        <v>2</v>
      </c>
      <c r="Q30" s="1">
        <f>IF(Data!Q30&gt;0,4-Data!Q30,"")</f>
        <v>2</v>
      </c>
      <c r="R30" s="1">
        <f>IF(Data!R30&gt;0,4-Data!R30,"")</f>
        <v>2</v>
      </c>
      <c r="S30" s="1">
        <f>IF(Data!S30&gt;0,4-Data!S30,"")</f>
        <v>2</v>
      </c>
      <c r="T30" s="1">
        <f>IF(Data!T30&gt;0,Data!T30-4,"")</f>
        <v>2</v>
      </c>
      <c r="U30" s="1">
        <f>IF(Data!U30&gt;0,4-Data!U30,"")</f>
        <v>2</v>
      </c>
      <c r="V30" s="1">
        <f>IF(Data!V30&gt;0,Data!V30-4,"")</f>
        <v>2</v>
      </c>
      <c r="W30" s="1">
        <f>IF(Data!W30&gt;0,4-Data!W30,"")</f>
        <v>2</v>
      </c>
      <c r="X30" s="1">
        <f>IF(Data!X30&gt;0,4-Data!X30,"")</f>
        <v>3</v>
      </c>
      <c r="Y30" s="1">
        <f>IF(Data!Y30&gt;0,4-Data!Y30,"")</f>
        <v>3</v>
      </c>
      <c r="Z30" s="1">
        <f>IF(Data!Z30&gt;0,Data!Z30-4,"")</f>
        <v>0</v>
      </c>
      <c r="AC30" s="4" t="str">
        <f t="shared" si="11"/>
        <v/>
      </c>
      <c r="AD30" s="4" t="str">
        <f t="shared" si="12"/>
        <v/>
      </c>
      <c r="AE30" s="4" t="str">
        <f t="shared" si="13"/>
        <v/>
      </c>
      <c r="AF30" s="4" t="str">
        <f t="shared" si="14"/>
        <v/>
      </c>
      <c r="AG30" s="4" t="str">
        <f t="shared" si="8"/>
        <v/>
      </c>
      <c r="AH30" s="4">
        <f t="shared" si="15"/>
        <v>1</v>
      </c>
      <c r="AI30" s="2">
        <f t="shared" si="10"/>
        <v>1</v>
      </c>
    </row>
    <row r="31" spans="1:35" x14ac:dyDescent="0.3">
      <c r="A31" s="1">
        <f>IF(Data!A31&gt;0,Data!A31-4,"")</f>
        <v>-1</v>
      </c>
      <c r="B31" s="1">
        <f>IF(Data!B31&gt;0,Data!B31-4,"")</f>
        <v>-1</v>
      </c>
      <c r="C31" s="1">
        <f>IF(Data!C31&gt;0,4-Data!C31,"")</f>
        <v>-3</v>
      </c>
      <c r="D31" s="1">
        <f>IF(Data!D31&gt;0,4-Data!D31,"")</f>
        <v>-3</v>
      </c>
      <c r="E31" s="1">
        <f>IF(Data!E31&gt;0,4-Data!E31,"")</f>
        <v>0</v>
      </c>
      <c r="F31" s="1">
        <f>IF(Data!F31&gt;0,Data!F31-4,"")</f>
        <v>-3</v>
      </c>
      <c r="G31" s="1">
        <f>IF(Data!G31&gt;0,Data!G31-4,"")</f>
        <v>-3</v>
      </c>
      <c r="H31" s="1">
        <f>IF(Data!H31&gt;0,Data!H31-4,"")</f>
        <v>3</v>
      </c>
      <c r="I31" s="1">
        <f>IF(Data!I31&gt;0,4-Data!I31,"")</f>
        <v>0</v>
      </c>
      <c r="J31" s="1">
        <f>IF(Data!J31&gt;0,4-Data!J31,"")</f>
        <v>0</v>
      </c>
      <c r="K31" s="1">
        <f>IF(Data!K31&gt;0,Data!K31-4,"")</f>
        <v>0</v>
      </c>
      <c r="L31" s="1">
        <f>IF(Data!L31&gt;0,4-Data!L31,"")</f>
        <v>-3</v>
      </c>
      <c r="M31" s="1">
        <f>IF(Data!M31&gt;0,Data!M31-4,"")</f>
        <v>-3</v>
      </c>
      <c r="N31" s="1">
        <f>IF(Data!N31&gt;0,Data!N31-4,"")</f>
        <v>-3</v>
      </c>
      <c r="O31" s="1">
        <f>IF(Data!O31&gt;0,Data!O31-4,"")</f>
        <v>0</v>
      </c>
      <c r="P31" s="1">
        <f>IF(Data!P31&gt;0,Data!P31-4,"")</f>
        <v>0</v>
      </c>
      <c r="Q31" s="1">
        <f>IF(Data!Q31&gt;0,4-Data!Q31,"")</f>
        <v>0</v>
      </c>
      <c r="R31" s="1">
        <f>IF(Data!R31&gt;0,4-Data!R31,"")</f>
        <v>-3</v>
      </c>
      <c r="S31" s="1">
        <f>IF(Data!S31&gt;0,4-Data!S31,"")</f>
        <v>-3</v>
      </c>
      <c r="T31" s="1">
        <f>IF(Data!T31&gt;0,Data!T31-4,"")</f>
        <v>-3</v>
      </c>
      <c r="U31" s="1">
        <f>IF(Data!U31&gt;0,4-Data!U31,"")</f>
        <v>-3</v>
      </c>
      <c r="V31" s="1">
        <f>IF(Data!V31&gt;0,Data!V31-4,"")</f>
        <v>0</v>
      </c>
      <c r="W31" s="1">
        <f>IF(Data!W31&gt;0,4-Data!W31,"")</f>
        <v>-3</v>
      </c>
      <c r="X31" s="1">
        <f>IF(Data!X31&gt;0,4-Data!X31,"")</f>
        <v>-3</v>
      </c>
      <c r="Y31" s="1">
        <f>IF(Data!Y31&gt;0,4-Data!Y31,"")</f>
        <v>0</v>
      </c>
      <c r="Z31" s="1">
        <f>IF(Data!Z31&gt;0,Data!Z31-4,"")</f>
        <v>0</v>
      </c>
      <c r="AC31" s="4" t="str">
        <f t="shared" si="11"/>
        <v/>
      </c>
      <c r="AD31" s="4" t="str">
        <f t="shared" si="12"/>
        <v/>
      </c>
      <c r="AE31" s="4" t="str">
        <f t="shared" si="13"/>
        <v/>
      </c>
      <c r="AF31" s="4">
        <f t="shared" si="14"/>
        <v>1</v>
      </c>
      <c r="AG31" s="4" t="str">
        <f t="shared" si="8"/>
        <v/>
      </c>
      <c r="AH31" s="4" t="str">
        <f t="shared" si="15"/>
        <v/>
      </c>
      <c r="AI31" s="2">
        <f t="shared" si="10"/>
        <v>1</v>
      </c>
    </row>
    <row r="32" spans="1:35" x14ac:dyDescent="0.3">
      <c r="A32" s="1">
        <f>IF(Data!A32&gt;0,Data!A32-4,"")</f>
        <v>3</v>
      </c>
      <c r="B32" s="1">
        <f>IF(Data!B32&gt;0,Data!B32-4,"")</f>
        <v>2</v>
      </c>
      <c r="C32" s="1">
        <f>IF(Data!C32&gt;0,4-Data!C32,"")</f>
        <v>3</v>
      </c>
      <c r="D32" s="1">
        <f>IF(Data!D32&gt;0,4-Data!D32,"")</f>
        <v>3</v>
      </c>
      <c r="E32" s="1">
        <f>IF(Data!E32&gt;0,4-Data!E32,"")</f>
        <v>2</v>
      </c>
      <c r="F32" s="1">
        <f>IF(Data!F32&gt;0,Data!F32-4,"")</f>
        <v>3</v>
      </c>
      <c r="G32" s="1">
        <f>IF(Data!G32&gt;0,Data!G32-4,"")</f>
        <v>2</v>
      </c>
      <c r="H32" s="1">
        <f>IF(Data!H32&gt;0,Data!H32-4,"")</f>
        <v>1</v>
      </c>
      <c r="I32" s="1">
        <f>IF(Data!I32&gt;0,4-Data!I32,"")</f>
        <v>2</v>
      </c>
      <c r="J32" s="1">
        <f>IF(Data!J32&gt;0,4-Data!J32,"")</f>
        <v>2</v>
      </c>
      <c r="K32" s="1">
        <f>IF(Data!K32&gt;0,Data!K32-4,"")</f>
        <v>2</v>
      </c>
      <c r="L32" s="1">
        <f>IF(Data!L32&gt;0,4-Data!L32,"")</f>
        <v>3</v>
      </c>
      <c r="M32" s="1">
        <f>IF(Data!M32&gt;0,Data!M32-4,"")</f>
        <v>3</v>
      </c>
      <c r="N32" s="1">
        <f>IF(Data!N32&gt;0,Data!N32-4,"")</f>
        <v>3</v>
      </c>
      <c r="O32" s="1">
        <f>IF(Data!O32&gt;0,Data!O32-4,"")</f>
        <v>2</v>
      </c>
      <c r="P32" s="1">
        <f>IF(Data!P32&gt;0,Data!P32-4,"")</f>
        <v>3</v>
      </c>
      <c r="Q32" s="1">
        <f>IF(Data!Q32&gt;0,4-Data!Q32,"")</f>
        <v>3</v>
      </c>
      <c r="R32" s="1">
        <f>IF(Data!R32&gt;0,4-Data!R32,"")</f>
        <v>2</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2</v>
      </c>
      <c r="AC32" s="4" t="str">
        <f t="shared" si="11"/>
        <v/>
      </c>
      <c r="AD32" s="4" t="str">
        <f t="shared" si="12"/>
        <v/>
      </c>
      <c r="AE32" s="4" t="str">
        <f t="shared" si="13"/>
        <v/>
      </c>
      <c r="AF32" s="4" t="str">
        <f t="shared" si="14"/>
        <v/>
      </c>
      <c r="AG32" s="4" t="str">
        <f t="shared" si="8"/>
        <v/>
      </c>
      <c r="AH32" s="4" t="str">
        <f t="shared" si="15"/>
        <v/>
      </c>
      <c r="AI32" s="2">
        <f t="shared" si="10"/>
        <v>0</v>
      </c>
    </row>
    <row r="33" spans="1:35" x14ac:dyDescent="0.3">
      <c r="A33" s="1">
        <f>IF(Data!A33&gt;0,Data!A33-4,"")</f>
        <v>-1</v>
      </c>
      <c r="B33" s="1">
        <f>IF(Data!B33&gt;0,Data!B33-4,"")</f>
        <v>1</v>
      </c>
      <c r="C33" s="1">
        <f>IF(Data!C33&gt;0,4-Data!C33,"")</f>
        <v>0</v>
      </c>
      <c r="D33" s="1">
        <f>IF(Data!D33&gt;0,4-Data!D33,"")</f>
        <v>-1</v>
      </c>
      <c r="E33" s="1">
        <f>IF(Data!E33&gt;0,4-Data!E33,"")</f>
        <v>0</v>
      </c>
      <c r="F33" s="1">
        <f>IF(Data!F33&gt;0,Data!F33-4,"")</f>
        <v>0</v>
      </c>
      <c r="G33" s="1">
        <f>IF(Data!G33&gt;0,Data!G33-4,"")</f>
        <v>-1</v>
      </c>
      <c r="H33" s="1">
        <f>IF(Data!H33&gt;0,Data!H33-4,"")</f>
        <v>0</v>
      </c>
      <c r="I33" s="1">
        <f>IF(Data!I33&gt;0,4-Data!I33,"")</f>
        <v>1</v>
      </c>
      <c r="J33" s="1">
        <f>IF(Data!J33&gt;0,4-Data!J33,"")</f>
        <v>1</v>
      </c>
      <c r="K33" s="1">
        <f>IF(Data!K33&gt;0,Data!K33-4,"")</f>
        <v>-1</v>
      </c>
      <c r="L33" s="1">
        <f>IF(Data!L33&gt;0,4-Data!L33,"")</f>
        <v>1</v>
      </c>
      <c r="M33" s="1">
        <f>IF(Data!M33&gt;0,Data!M33-4,"")</f>
        <v>0</v>
      </c>
      <c r="N33" s="1">
        <f>IF(Data!N33&gt;0,Data!N33-4,"")</f>
        <v>1</v>
      </c>
      <c r="O33" s="1">
        <f>IF(Data!O33&gt;0,Data!O33-4,"")</f>
        <v>1</v>
      </c>
      <c r="P33" s="1">
        <f>IF(Data!P33&gt;0,Data!P33-4,"")</f>
        <v>1</v>
      </c>
      <c r="Q33" s="1">
        <f>IF(Data!Q33&gt;0,4-Data!Q33,"")</f>
        <v>-1</v>
      </c>
      <c r="R33" s="1">
        <f>IF(Data!R33&gt;0,4-Data!R33,"")</f>
        <v>0</v>
      </c>
      <c r="S33" s="1">
        <f>IF(Data!S33&gt;0,4-Data!S33,"")</f>
        <v>-1</v>
      </c>
      <c r="T33" s="1">
        <f>IF(Data!T33&gt;0,Data!T33-4,"")</f>
        <v>0</v>
      </c>
      <c r="U33" s="1">
        <f>IF(Data!U33&gt;0,4-Data!U33,"")</f>
        <v>-1</v>
      </c>
      <c r="V33" s="1">
        <f>IF(Data!V33&gt;0,Data!V33-4,"")</f>
        <v>0</v>
      </c>
      <c r="W33" s="1">
        <f>IF(Data!W33&gt;0,4-Data!W33,"")</f>
        <v>1</v>
      </c>
      <c r="X33" s="1">
        <f>IF(Data!X33&gt;0,4-Data!X33,"")</f>
        <v>0</v>
      </c>
      <c r="Y33" s="1">
        <f>IF(Data!Y33&gt;0,4-Data!Y33,"")</f>
        <v>0</v>
      </c>
      <c r="Z33" s="1">
        <f>IF(Data!Z33&gt;0,Data!Z33-4,"")</f>
        <v>0</v>
      </c>
      <c r="AC33" s="4" t="str">
        <f t="shared" si="11"/>
        <v/>
      </c>
      <c r="AD33" s="4" t="str">
        <f t="shared" si="12"/>
        <v/>
      </c>
      <c r="AE33" s="4" t="str">
        <f t="shared" si="13"/>
        <v/>
      </c>
      <c r="AF33" s="4" t="str">
        <f t="shared" si="14"/>
        <v/>
      </c>
      <c r="AG33" s="4" t="str">
        <f t="shared" si="8"/>
        <v/>
      </c>
      <c r="AH33" s="4" t="str">
        <f t="shared" si="15"/>
        <v/>
      </c>
      <c r="AI33" s="2">
        <f t="shared" si="10"/>
        <v>0</v>
      </c>
    </row>
    <row r="34" spans="1:35" x14ac:dyDescent="0.3">
      <c r="A34" s="1">
        <f>IF(Data!A34&gt;0,Data!A34-4,"")</f>
        <v>2</v>
      </c>
      <c r="B34" s="1">
        <f>IF(Data!B34&gt;0,Data!B34-4,"")</f>
        <v>3</v>
      </c>
      <c r="C34" s="1">
        <f>IF(Data!C34&gt;0,4-Data!C34,"")</f>
        <v>1</v>
      </c>
      <c r="D34" s="1">
        <f>IF(Data!D34&gt;0,4-Data!D34,"")</f>
        <v>2</v>
      </c>
      <c r="E34" s="1">
        <f>IF(Data!E34&gt;0,4-Data!E34,"")</f>
        <v>2</v>
      </c>
      <c r="F34" s="1">
        <f>IF(Data!F34&gt;0,Data!F34-4,"")</f>
        <v>2</v>
      </c>
      <c r="G34" s="1">
        <f>IF(Data!G34&gt;0,Data!G34-4,"")</f>
        <v>2</v>
      </c>
      <c r="H34" s="1">
        <f>IF(Data!H34&gt;0,Data!H34-4,"")</f>
        <v>2</v>
      </c>
      <c r="I34" s="1">
        <f>IF(Data!I34&gt;0,4-Data!I34,"")</f>
        <v>2</v>
      </c>
      <c r="J34" s="1">
        <f>IF(Data!J34&gt;0,4-Data!J34,"")</f>
        <v>2</v>
      </c>
      <c r="K34" s="1">
        <f>IF(Data!K34&gt;0,Data!K34-4,"")</f>
        <v>2</v>
      </c>
      <c r="L34" s="1">
        <f>IF(Data!L34&gt;0,4-Data!L34,"")</f>
        <v>2</v>
      </c>
      <c r="M34" s="1">
        <f>IF(Data!M34&gt;0,Data!M34-4,"")</f>
        <v>2</v>
      </c>
      <c r="N34" s="1">
        <f>IF(Data!N34&gt;0,Data!N34-4,"")</f>
        <v>2</v>
      </c>
      <c r="O34" s="1">
        <f>IF(Data!O34&gt;0,Data!O34-4,"")</f>
        <v>2</v>
      </c>
      <c r="P34" s="1">
        <f>IF(Data!P34&gt;0,Data!P34-4,"")</f>
        <v>2</v>
      </c>
      <c r="Q34" s="1">
        <f>IF(Data!Q34&gt;0,4-Data!Q34,"")</f>
        <v>2</v>
      </c>
      <c r="R34" s="1">
        <f>IF(Data!R34&gt;0,4-Data!R34,"")</f>
        <v>2</v>
      </c>
      <c r="S34" s="1">
        <f>IF(Data!S34&gt;0,4-Data!S34,"")</f>
        <v>2</v>
      </c>
      <c r="T34" s="1">
        <f>IF(Data!T34&gt;0,Data!T34-4,"")</f>
        <v>2</v>
      </c>
      <c r="U34" s="1">
        <f>IF(Data!U34&gt;0,4-Data!U34,"")</f>
        <v>2</v>
      </c>
      <c r="V34" s="1">
        <f>IF(Data!V34&gt;0,Data!V34-4,"")</f>
        <v>2</v>
      </c>
      <c r="W34" s="1">
        <f>IF(Data!W34&gt;0,4-Data!W34,"")</f>
        <v>2</v>
      </c>
      <c r="X34" s="1">
        <f>IF(Data!X34&gt;0,4-Data!X34,"")</f>
        <v>2</v>
      </c>
      <c r="Y34" s="1">
        <f>IF(Data!Y34&gt;0,4-Data!Y34,"")</f>
        <v>2</v>
      </c>
      <c r="Z34" s="1">
        <f>IF(Data!Z34&gt;0,Data!Z34-4,"")</f>
        <v>2</v>
      </c>
      <c r="AC34" s="4" t="str">
        <f t="shared" si="11"/>
        <v/>
      </c>
      <c r="AD34" s="4" t="str">
        <f t="shared" si="12"/>
        <v/>
      </c>
      <c r="AE34" s="4" t="str">
        <f t="shared" si="13"/>
        <v/>
      </c>
      <c r="AF34" s="4" t="str">
        <f t="shared" si="14"/>
        <v/>
      </c>
      <c r="AG34" s="4" t="str">
        <f t="shared" si="8"/>
        <v/>
      </c>
      <c r="AH34" s="4" t="str">
        <f t="shared" si="15"/>
        <v/>
      </c>
      <c r="AI34" s="2">
        <f t="shared" si="10"/>
        <v>0</v>
      </c>
    </row>
    <row r="35" spans="1:35" x14ac:dyDescent="0.3">
      <c r="A35" s="1">
        <f>IF(Data!A35&gt;0,Data!A35-4,"")</f>
        <v>1</v>
      </c>
      <c r="B35" s="1">
        <f>IF(Data!B35&gt;0,Data!B35-4,"")</f>
        <v>1</v>
      </c>
      <c r="C35" s="1">
        <f>IF(Data!C35&gt;0,4-Data!C35,"")</f>
        <v>0</v>
      </c>
      <c r="D35" s="1">
        <f>IF(Data!D35&gt;0,4-Data!D35,"")</f>
        <v>1</v>
      </c>
      <c r="E35" s="1">
        <f>IF(Data!E35&gt;0,4-Data!E35,"")</f>
        <v>1</v>
      </c>
      <c r="F35" s="1">
        <f>IF(Data!F35&gt;0,Data!F35-4,"")</f>
        <v>1</v>
      </c>
      <c r="G35" s="1">
        <f>IF(Data!G35&gt;0,Data!G35-4,"")</f>
        <v>-2</v>
      </c>
      <c r="H35" s="1">
        <f>IF(Data!H35&gt;0,Data!H35-4,"")</f>
        <v>1</v>
      </c>
      <c r="I35" s="1">
        <f>IF(Data!I35&gt;0,4-Data!I35,"")</f>
        <v>1</v>
      </c>
      <c r="J35" s="1">
        <f>IF(Data!J35&gt;0,4-Data!J35,"")</f>
        <v>-1</v>
      </c>
      <c r="K35" s="1">
        <f>IF(Data!K35&gt;0,Data!K35-4,"")</f>
        <v>-2</v>
      </c>
      <c r="L35" s="1">
        <f>IF(Data!L35&gt;0,4-Data!L35,"")</f>
        <v>2</v>
      </c>
      <c r="M35" s="1">
        <f>IF(Data!M35&gt;0,Data!M35-4,"")</f>
        <v>1</v>
      </c>
      <c r="N35" s="1">
        <f>IF(Data!N35&gt;0,Data!N35-4,"")</f>
        <v>-1</v>
      </c>
      <c r="O35" s="1">
        <f>IF(Data!O35&gt;0,Data!O35-4,"")</f>
        <v>1</v>
      </c>
      <c r="P35" s="1">
        <f>IF(Data!P35&gt;0,Data!P35-4,"")</f>
        <v>-1</v>
      </c>
      <c r="Q35" s="1">
        <f>IF(Data!Q35&gt;0,4-Data!Q35,"")</f>
        <v>2</v>
      </c>
      <c r="R35" s="1">
        <f>IF(Data!R35&gt;0,4-Data!R35,"")</f>
        <v>2</v>
      </c>
      <c r="S35" s="1">
        <f>IF(Data!S35&gt;0,4-Data!S35,"")</f>
        <v>1</v>
      </c>
      <c r="T35" s="1">
        <f>IF(Data!T35&gt;0,Data!T35-4,"")</f>
        <v>1</v>
      </c>
      <c r="U35" s="1">
        <f>IF(Data!U35&gt;0,4-Data!U35,"")</f>
        <v>2</v>
      </c>
      <c r="V35" s="1">
        <f>IF(Data!V35&gt;0,Data!V35-4,"")</f>
        <v>0</v>
      </c>
      <c r="W35" s="1">
        <f>IF(Data!W35&gt;0,4-Data!W35,"")</f>
        <v>0</v>
      </c>
      <c r="X35" s="1">
        <f>IF(Data!X35&gt;0,4-Data!X35,"")</f>
        <v>1</v>
      </c>
      <c r="Y35" s="1">
        <f>IF(Data!Y35&gt;0,4-Data!Y35,"")</f>
        <v>2</v>
      </c>
      <c r="Z35" s="1">
        <f>IF(Data!Z35&gt;0,Data!Z35-4,"")</f>
        <v>-1</v>
      </c>
      <c r="AC35" s="4" t="str">
        <f t="shared" si="11"/>
        <v/>
      </c>
      <c r="AD35" s="4" t="str">
        <f t="shared" si="12"/>
        <v/>
      </c>
      <c r="AE35" s="4" t="str">
        <f t="shared" si="13"/>
        <v/>
      </c>
      <c r="AF35" s="4">
        <f t="shared" si="14"/>
        <v>1</v>
      </c>
      <c r="AG35" s="4">
        <f t="shared" si="8"/>
        <v>1</v>
      </c>
      <c r="AH35" s="4" t="str">
        <f t="shared" si="15"/>
        <v/>
      </c>
      <c r="AI35" s="2">
        <f t="shared" si="10"/>
        <v>2</v>
      </c>
    </row>
    <row r="36" spans="1:35" x14ac:dyDescent="0.3">
      <c r="A36" s="1">
        <f>IF(Data!A36&gt;0,Data!A36-4,"")</f>
        <v>3</v>
      </c>
      <c r="B36" s="1">
        <f>IF(Data!B36&gt;0,Data!B36-4,"")</f>
        <v>3</v>
      </c>
      <c r="C36" s="1">
        <f>IF(Data!C36&gt;0,4-Data!C36,"")</f>
        <v>3</v>
      </c>
      <c r="D36" s="1">
        <f>IF(Data!D36&gt;0,4-Data!D36,"")</f>
        <v>3</v>
      </c>
      <c r="E36" s="1">
        <f>IF(Data!E36&gt;0,4-Data!E36,"")</f>
        <v>3</v>
      </c>
      <c r="F36" s="1">
        <f>IF(Data!F36&gt;0,Data!F36-4,"")</f>
        <v>0</v>
      </c>
      <c r="G36" s="1">
        <f>IF(Data!G36&gt;0,Data!G36-4,"")</f>
        <v>2</v>
      </c>
      <c r="H36" s="1">
        <f>IF(Data!H36&gt;0,Data!H36-4,"")</f>
        <v>0</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4" t="str">
        <f t="shared" si="11"/>
        <v/>
      </c>
      <c r="AD36" s="4" t="str">
        <f t="shared" si="12"/>
        <v/>
      </c>
      <c r="AE36" s="4" t="str">
        <f t="shared" si="13"/>
        <v/>
      </c>
      <c r="AF36" s="4" t="str">
        <f t="shared" si="14"/>
        <v/>
      </c>
      <c r="AG36" s="4" t="str">
        <f t="shared" si="8"/>
        <v/>
      </c>
      <c r="AH36" s="4" t="str">
        <f t="shared" si="15"/>
        <v/>
      </c>
      <c r="AI36" s="2">
        <f t="shared" si="10"/>
        <v>0</v>
      </c>
    </row>
    <row r="37" spans="1:35" x14ac:dyDescent="0.3">
      <c r="A37" s="1">
        <f>IF(Data!A37&gt;0,Data!A37-4,"")</f>
        <v>1</v>
      </c>
      <c r="B37" s="1">
        <f>IF(Data!B37&gt;0,Data!B37-4,"")</f>
        <v>3</v>
      </c>
      <c r="C37" s="1">
        <f>IF(Data!C37&gt;0,4-Data!C37,"")</f>
        <v>3</v>
      </c>
      <c r="D37" s="1">
        <f>IF(Data!D37&gt;0,4-Data!D37,"")</f>
        <v>2</v>
      </c>
      <c r="E37" s="1">
        <f>IF(Data!E37&gt;0,4-Data!E37,"")</f>
        <v>2</v>
      </c>
      <c r="F37" s="1">
        <f>IF(Data!F37&gt;0,Data!F37-4,"")</f>
        <v>1</v>
      </c>
      <c r="G37" s="1">
        <f>IF(Data!G37&gt;0,Data!G37-4,"")</f>
        <v>2</v>
      </c>
      <c r="H37" s="1">
        <f>IF(Data!H37&gt;0,Data!H37-4,"")</f>
        <v>1</v>
      </c>
      <c r="I37" s="1">
        <f>IF(Data!I37&gt;0,4-Data!I37,"")</f>
        <v>2</v>
      </c>
      <c r="J37" s="1">
        <f>IF(Data!J37&gt;0,4-Data!J37,"")</f>
        <v>3</v>
      </c>
      <c r="K37" s="1">
        <f>IF(Data!K37&gt;0,Data!K37-4,"")</f>
        <v>2</v>
      </c>
      <c r="L37" s="1">
        <f>IF(Data!L37&gt;0,4-Data!L37,"")</f>
        <v>3</v>
      </c>
      <c r="M37" s="1">
        <f>IF(Data!M37&gt;0,Data!M37-4,"")</f>
        <v>2</v>
      </c>
      <c r="N37" s="1">
        <f>IF(Data!N37&gt;0,Data!N37-4,"")</f>
        <v>2</v>
      </c>
      <c r="O37" s="1">
        <f>IF(Data!O37&gt;0,Data!O37-4,"")</f>
        <v>2</v>
      </c>
      <c r="P37" s="1">
        <f>IF(Data!P37&gt;0,Data!P37-4,"")</f>
        <v>2</v>
      </c>
      <c r="Q37" s="1">
        <f>IF(Data!Q37&gt;0,4-Data!Q37,"")</f>
        <v>3</v>
      </c>
      <c r="R37" s="1">
        <f>IF(Data!R37&gt;0,4-Data!R37,"")</f>
        <v>0</v>
      </c>
      <c r="S37" s="1">
        <f>IF(Data!S37&gt;0,4-Data!S37,"")</f>
        <v>2</v>
      </c>
      <c r="T37" s="1">
        <f>IF(Data!T37&gt;0,Data!T37-4,"")</f>
        <v>2</v>
      </c>
      <c r="U37" s="1">
        <f>IF(Data!U37&gt;0,4-Data!U37,"")</f>
        <v>1</v>
      </c>
      <c r="V37" s="1">
        <f>IF(Data!V37&gt;0,Data!V37-4,"")</f>
        <v>3</v>
      </c>
      <c r="W37" s="1">
        <f>IF(Data!W37&gt;0,4-Data!W37,"")</f>
        <v>3</v>
      </c>
      <c r="X37" s="1">
        <f>IF(Data!X37&gt;0,4-Data!X37,"")</f>
        <v>2</v>
      </c>
      <c r="Y37" s="1">
        <f>IF(Data!Y37&gt;0,4-Data!Y37,"")</f>
        <v>2</v>
      </c>
      <c r="Z37" s="1">
        <f>IF(Data!Z37&gt;0,Data!Z37-4,"")</f>
        <v>2</v>
      </c>
      <c r="AC37" s="4" t="str">
        <f t="shared" si="11"/>
        <v/>
      </c>
      <c r="AD37" s="4" t="str">
        <f t="shared" si="12"/>
        <v/>
      </c>
      <c r="AE37" s="4" t="str">
        <f t="shared" si="13"/>
        <v/>
      </c>
      <c r="AF37" s="4" t="str">
        <f t="shared" si="14"/>
        <v/>
      </c>
      <c r="AG37" s="4" t="str">
        <f t="shared" si="8"/>
        <v/>
      </c>
      <c r="AH37" s="4" t="str">
        <f t="shared" si="15"/>
        <v/>
      </c>
      <c r="AI37" s="2">
        <f t="shared" si="10"/>
        <v>0</v>
      </c>
    </row>
    <row r="38" spans="1:35" x14ac:dyDescent="0.3">
      <c r="A38" s="1">
        <f>IF(Data!A38&gt;0,Data!A38-4,"")</f>
        <v>1</v>
      </c>
      <c r="B38" s="1">
        <f>IF(Data!B38&gt;0,Data!B38-4,"")</f>
        <v>1</v>
      </c>
      <c r="C38" s="1">
        <f>IF(Data!C38&gt;0,4-Data!C38,"")</f>
        <v>0</v>
      </c>
      <c r="D38" s="1">
        <f>IF(Data!D38&gt;0,4-Data!D38,"")</f>
        <v>2</v>
      </c>
      <c r="E38" s="1">
        <f>IF(Data!E38&gt;0,4-Data!E38,"")</f>
        <v>2</v>
      </c>
      <c r="F38" s="1">
        <f>IF(Data!F38&gt;0,Data!F38-4,"")</f>
        <v>1</v>
      </c>
      <c r="G38" s="1">
        <f>IF(Data!G38&gt;0,Data!G38-4,"")</f>
        <v>1</v>
      </c>
      <c r="H38" s="1">
        <f>IF(Data!H38&gt;0,Data!H38-4,"")</f>
        <v>-1</v>
      </c>
      <c r="I38" s="1">
        <f>IF(Data!I38&gt;0,4-Data!I38,"")</f>
        <v>2</v>
      </c>
      <c r="J38" s="1">
        <f>IF(Data!J38&gt;0,4-Data!J38,"")</f>
        <v>1</v>
      </c>
      <c r="K38" s="1">
        <f>IF(Data!K38&gt;0,Data!K38-4,"")</f>
        <v>1</v>
      </c>
      <c r="L38" s="1">
        <f>IF(Data!L38&gt;0,4-Data!L38,"")</f>
        <v>2</v>
      </c>
      <c r="M38" s="1">
        <f>IF(Data!M38&gt;0,Data!M38-4,"")</f>
        <v>2</v>
      </c>
      <c r="N38" s="1">
        <f>IF(Data!N38&gt;0,Data!N38-4,"")</f>
        <v>2</v>
      </c>
      <c r="O38" s="1">
        <f>IF(Data!O38&gt;0,Data!O38-4,"")</f>
        <v>0</v>
      </c>
      <c r="P38" s="1">
        <f>IF(Data!P38&gt;0,Data!P38-4,"")</f>
        <v>1</v>
      </c>
      <c r="Q38" s="1">
        <f>IF(Data!Q38&gt;0,4-Data!Q38,"")</f>
        <v>2</v>
      </c>
      <c r="R38" s="1">
        <f>IF(Data!R38&gt;0,4-Data!R38,"")</f>
        <v>1</v>
      </c>
      <c r="S38" s="1">
        <f>IF(Data!S38&gt;0,4-Data!S38,"")</f>
        <v>2</v>
      </c>
      <c r="T38" s="1">
        <f>IF(Data!T38&gt;0,Data!T38-4,"")</f>
        <v>2</v>
      </c>
      <c r="U38" s="1">
        <f>IF(Data!U38&gt;0,4-Data!U38,"")</f>
        <v>-2</v>
      </c>
      <c r="V38" s="1">
        <f>IF(Data!V38&gt;0,Data!V38-4,"")</f>
        <v>2</v>
      </c>
      <c r="W38" s="1">
        <f>IF(Data!W38&gt;0,4-Data!W38,"")</f>
        <v>-1</v>
      </c>
      <c r="X38" s="1">
        <f>IF(Data!X38&gt;0,4-Data!X38,"")</f>
        <v>1</v>
      </c>
      <c r="Y38" s="1">
        <f>IF(Data!Y38&gt;0,4-Data!Y38,"")</f>
        <v>1</v>
      </c>
      <c r="Z38" s="1">
        <f>IF(Data!Z38&gt;0,Data!Z38-4,"")</f>
        <v>1</v>
      </c>
      <c r="AC38" s="4" t="str">
        <f t="shared" si="11"/>
        <v/>
      </c>
      <c r="AD38" s="4">
        <f t="shared" si="12"/>
        <v>1</v>
      </c>
      <c r="AE38" s="4" t="str">
        <f t="shared" si="13"/>
        <v/>
      </c>
      <c r="AF38" s="4" t="str">
        <f t="shared" si="14"/>
        <v/>
      </c>
      <c r="AG38" s="4" t="str">
        <f t="shared" si="8"/>
        <v/>
      </c>
      <c r="AH38" s="4" t="str">
        <f t="shared" si="15"/>
        <v/>
      </c>
      <c r="AI38" s="2">
        <f t="shared" si="10"/>
        <v>1</v>
      </c>
    </row>
    <row r="39" spans="1:35" x14ac:dyDescent="0.3">
      <c r="A39" s="1">
        <f>IF(Data!A39&gt;0,Data!A39-4,"")</f>
        <v>3</v>
      </c>
      <c r="B39" s="1">
        <f>IF(Data!B39&gt;0,Data!B39-4,"")</f>
        <v>3</v>
      </c>
      <c r="C39" s="1">
        <f>IF(Data!C39&gt;0,4-Data!C39,"")</f>
        <v>3</v>
      </c>
      <c r="D39" s="1">
        <f>IF(Data!D39&gt;0,4-Data!D39,"")</f>
        <v>3</v>
      </c>
      <c r="E39" s="1">
        <f>IF(Data!E39&gt;0,4-Data!E39,"")</f>
        <v>3</v>
      </c>
      <c r="F39" s="1">
        <f>IF(Data!F39&gt;0,Data!F39-4,"")</f>
        <v>3</v>
      </c>
      <c r="G39" s="1">
        <f>IF(Data!G39&gt;0,Data!G39-4,"")</f>
        <v>3</v>
      </c>
      <c r="H39" s="1">
        <f>IF(Data!H39&gt;0,Data!H39-4,"")</f>
        <v>-3</v>
      </c>
      <c r="I39" s="1">
        <f>IF(Data!I39&gt;0,4-Data!I39,"")</f>
        <v>3</v>
      </c>
      <c r="J39" s="1">
        <f>IF(Data!J39&gt;0,4-Data!J39,"")</f>
        <v>3</v>
      </c>
      <c r="K39" s="1">
        <f>IF(Data!K39&gt;0,Data!K39-4,"")</f>
        <v>3</v>
      </c>
      <c r="L39" s="1">
        <f>IF(Data!L39&gt;0,4-Data!L39,"")</f>
        <v>3</v>
      </c>
      <c r="M39" s="1">
        <f>IF(Data!M39&gt;0,Data!M39-4,"")</f>
        <v>3</v>
      </c>
      <c r="N39" s="1">
        <f>IF(Data!N39&gt;0,Data!N39-4,"")</f>
        <v>3</v>
      </c>
      <c r="O39" s="1">
        <f>IF(Data!O39&gt;0,Data!O39-4,"")</f>
        <v>3</v>
      </c>
      <c r="P39" s="1">
        <f>IF(Data!P39&gt;0,Data!P39-4,"")</f>
        <v>3</v>
      </c>
      <c r="Q39" s="1">
        <f>IF(Data!Q39&gt;0,4-Data!Q39,"")</f>
        <v>3</v>
      </c>
      <c r="R39" s="1">
        <f>IF(Data!R39&gt;0,4-Data!R39,"")</f>
        <v>3</v>
      </c>
      <c r="S39" s="1">
        <f>IF(Data!S39&gt;0,4-Data!S39,"")</f>
        <v>3</v>
      </c>
      <c r="T39" s="1">
        <f>IF(Data!T39&gt;0,Data!T39-4,"")</f>
        <v>3</v>
      </c>
      <c r="U39" s="1">
        <f>IF(Data!U39&gt;0,4-Data!U39,"")</f>
        <v>3</v>
      </c>
      <c r="V39" s="1">
        <f>IF(Data!V39&gt;0,Data!V39-4,"")</f>
        <v>3</v>
      </c>
      <c r="W39" s="1">
        <f>IF(Data!W39&gt;0,4-Data!W39,"")</f>
        <v>3</v>
      </c>
      <c r="X39" s="1">
        <f>IF(Data!X39&gt;0,4-Data!X39,"")</f>
        <v>3</v>
      </c>
      <c r="Y39" s="1">
        <f>IF(Data!Y39&gt;0,4-Data!Y39,"")</f>
        <v>3</v>
      </c>
      <c r="Z39" s="1">
        <f>IF(Data!Z39&gt;0,Data!Z39-4,"")</f>
        <v>3</v>
      </c>
      <c r="AC39" s="4" t="str">
        <f t="shared" si="11"/>
        <v/>
      </c>
      <c r="AD39" s="4" t="str">
        <f t="shared" si="12"/>
        <v/>
      </c>
      <c r="AE39" s="4" t="str">
        <f t="shared" si="13"/>
        <v/>
      </c>
      <c r="AF39" s="4">
        <f t="shared" si="14"/>
        <v>1</v>
      </c>
      <c r="AG39" s="4" t="str">
        <f t="shared" si="8"/>
        <v/>
      </c>
      <c r="AH39" s="4" t="str">
        <f t="shared" si="15"/>
        <v/>
      </c>
      <c r="AI39" s="2">
        <f t="shared" si="10"/>
        <v>1</v>
      </c>
    </row>
    <row r="40" spans="1:35" x14ac:dyDescent="0.3">
      <c r="A40" s="1">
        <f>IF(Data!A40&gt;0,Data!A40-4,"")</f>
        <v>2</v>
      </c>
      <c r="B40" s="1">
        <f>IF(Data!B40&gt;0,Data!B40-4,"")</f>
        <v>3</v>
      </c>
      <c r="C40" s="1">
        <f>IF(Data!C40&gt;0,4-Data!C40,"")</f>
        <v>2</v>
      </c>
      <c r="D40" s="1">
        <f>IF(Data!D40&gt;0,4-Data!D40,"")</f>
        <v>3</v>
      </c>
      <c r="E40" s="1">
        <f>IF(Data!E40&gt;0,4-Data!E40,"")</f>
        <v>3</v>
      </c>
      <c r="F40" s="1">
        <f>IF(Data!F40&gt;0,Data!F40-4,"")</f>
        <v>2</v>
      </c>
      <c r="G40" s="1">
        <f>IF(Data!G40&gt;0,Data!G40-4,"")</f>
        <v>2</v>
      </c>
      <c r="H40" s="1">
        <f>IF(Data!H40&gt;0,Data!H40-4,"")</f>
        <v>-1</v>
      </c>
      <c r="I40" s="1">
        <f>IF(Data!I40&gt;0,4-Data!I40,"")</f>
        <v>3</v>
      </c>
      <c r="J40" s="1">
        <f>IF(Data!J40&gt;0,4-Data!J40,"")</f>
        <v>2</v>
      </c>
      <c r="K40" s="1">
        <f>IF(Data!K40&gt;0,Data!K40-4,"")</f>
        <v>3</v>
      </c>
      <c r="L40" s="1">
        <f>IF(Data!L40&gt;0,4-Data!L40,"")</f>
        <v>3</v>
      </c>
      <c r="M40" s="1">
        <f>IF(Data!M40&gt;0,Data!M40-4,"")</f>
        <v>2</v>
      </c>
      <c r="N40" s="1">
        <f>IF(Data!N40&gt;0,Data!N40-4,"")</f>
        <v>3</v>
      </c>
      <c r="O40" s="1">
        <f>IF(Data!O40&gt;0,Data!O40-4,"")</f>
        <v>1</v>
      </c>
      <c r="P40" s="1">
        <f>IF(Data!P40&gt;0,Data!P40-4,"")</f>
        <v>2</v>
      </c>
      <c r="Q40" s="1">
        <f>IF(Data!Q40&gt;0,4-Data!Q40,"")</f>
        <v>3</v>
      </c>
      <c r="R40" s="1">
        <f>IF(Data!R40&gt;0,4-Data!R40,"")</f>
        <v>1</v>
      </c>
      <c r="S40" s="1">
        <f>IF(Data!S40&gt;0,4-Data!S40,"")</f>
        <v>3</v>
      </c>
      <c r="T40" s="1">
        <f>IF(Data!T40&gt;0,Data!T40-4,"")</f>
        <v>2</v>
      </c>
      <c r="U40" s="1">
        <f>IF(Data!U40&gt;0,4-Data!U40,"")</f>
        <v>3</v>
      </c>
      <c r="V40" s="1">
        <f>IF(Data!V40&gt;0,Data!V40-4,"")</f>
        <v>3</v>
      </c>
      <c r="W40" s="1">
        <f>IF(Data!W40&gt;0,4-Data!W40,"")</f>
        <v>3</v>
      </c>
      <c r="X40" s="1">
        <f>IF(Data!X40&gt;0,4-Data!X40,"")</f>
        <v>2</v>
      </c>
      <c r="Y40" s="1">
        <f>IF(Data!Y40&gt;0,4-Data!Y40,"")</f>
        <v>3</v>
      </c>
      <c r="Z40" s="1">
        <f>IF(Data!Z40&gt;0,Data!Z40-4,"")</f>
        <v>2</v>
      </c>
      <c r="AC40" s="4" t="str">
        <f t="shared" si="11"/>
        <v/>
      </c>
      <c r="AD40" s="4" t="str">
        <f t="shared" si="12"/>
        <v/>
      </c>
      <c r="AE40" s="4" t="str">
        <f t="shared" si="13"/>
        <v/>
      </c>
      <c r="AF40" s="4">
        <f t="shared" si="14"/>
        <v>1</v>
      </c>
      <c r="AG40" s="4" t="str">
        <f t="shared" si="8"/>
        <v/>
      </c>
      <c r="AH40" s="4" t="str">
        <f t="shared" si="15"/>
        <v/>
      </c>
      <c r="AI40" s="2">
        <f t="shared" si="10"/>
        <v>1</v>
      </c>
    </row>
    <row r="41" spans="1:35" x14ac:dyDescent="0.3">
      <c r="A41" s="1">
        <f>IF(Data!A41&gt;0,Data!A41-4,"")</f>
        <v>2</v>
      </c>
      <c r="B41" s="1">
        <f>IF(Data!B41&gt;0,Data!B41-4,"")</f>
        <v>3</v>
      </c>
      <c r="C41" s="1">
        <f>IF(Data!C41&gt;0,4-Data!C41,"")</f>
        <v>2</v>
      </c>
      <c r="D41" s="1">
        <f>IF(Data!D41&gt;0,4-Data!D41,"")</f>
        <v>3</v>
      </c>
      <c r="E41" s="1">
        <f>IF(Data!E41&gt;0,4-Data!E41,"")</f>
        <v>2</v>
      </c>
      <c r="F41" s="1">
        <f>IF(Data!F41&gt;0,Data!F41-4,"")</f>
        <v>2</v>
      </c>
      <c r="G41" s="1">
        <f>IF(Data!G41&gt;0,Data!G41-4,"")</f>
        <v>2</v>
      </c>
      <c r="H41" s="1">
        <f>IF(Data!H41&gt;0,Data!H41-4,"")</f>
        <v>0</v>
      </c>
      <c r="I41" s="1">
        <f>IF(Data!I41&gt;0,4-Data!I41,"")</f>
        <v>2</v>
      </c>
      <c r="J41" s="1">
        <f>IF(Data!J41&gt;0,4-Data!J41,"")</f>
        <v>3</v>
      </c>
      <c r="K41" s="1">
        <f>IF(Data!K41&gt;0,Data!K41-4,"")</f>
        <v>3</v>
      </c>
      <c r="L41" s="1">
        <f>IF(Data!L41&gt;0,4-Data!L41,"")</f>
        <v>3</v>
      </c>
      <c r="M41" s="1">
        <f>IF(Data!M41&gt;0,Data!M41-4,"")</f>
        <v>3</v>
      </c>
      <c r="N41" s="1">
        <f>IF(Data!N41&gt;0,Data!N41-4,"")</f>
        <v>2</v>
      </c>
      <c r="O41" s="1">
        <f>IF(Data!O41&gt;0,Data!O41-4,"")</f>
        <v>1</v>
      </c>
      <c r="P41" s="1">
        <f>IF(Data!P41&gt;0,Data!P41-4,"")</f>
        <v>3</v>
      </c>
      <c r="Q41" s="1">
        <f>IF(Data!Q41&gt;0,4-Data!Q41,"")</f>
        <v>3</v>
      </c>
      <c r="R41" s="1">
        <f>IF(Data!R41&gt;0,4-Data!R41,"")</f>
        <v>3</v>
      </c>
      <c r="S41" s="1">
        <f>IF(Data!S41&gt;0,4-Data!S41,"")</f>
        <v>3</v>
      </c>
      <c r="T41" s="1">
        <f>IF(Data!T41&gt;0,Data!T41-4,"")</f>
        <v>3</v>
      </c>
      <c r="U41" s="1">
        <f>IF(Data!U41&gt;0,4-Data!U41,"")</f>
        <v>3</v>
      </c>
      <c r="V41" s="1">
        <f>IF(Data!V41&gt;0,Data!V41-4,"")</f>
        <v>3</v>
      </c>
      <c r="W41" s="1">
        <f>IF(Data!W41&gt;0,4-Data!W41,"")</f>
        <v>3</v>
      </c>
      <c r="X41" s="1">
        <f>IF(Data!X41&gt;0,4-Data!X41,"")</f>
        <v>3</v>
      </c>
      <c r="Y41" s="1">
        <f>IF(Data!Y41&gt;0,4-Data!Y41,"")</f>
        <v>3</v>
      </c>
      <c r="Z41" s="1">
        <f>IF(Data!Z41&gt;0,Data!Z41-4,"")</f>
        <v>0</v>
      </c>
      <c r="AC41" s="4" t="str">
        <f t="shared" si="11"/>
        <v/>
      </c>
      <c r="AD41" s="4" t="str">
        <f t="shared" si="12"/>
        <v/>
      </c>
      <c r="AE41" s="4" t="str">
        <f t="shared" si="13"/>
        <v/>
      </c>
      <c r="AF41" s="4" t="str">
        <f t="shared" si="14"/>
        <v/>
      </c>
      <c r="AG41" s="4" t="str">
        <f t="shared" si="8"/>
        <v/>
      </c>
      <c r="AH41" s="4" t="str">
        <f t="shared" si="15"/>
        <v/>
      </c>
      <c r="AI41" s="2">
        <f t="shared" si="10"/>
        <v>0</v>
      </c>
    </row>
    <row r="42" spans="1:35" x14ac:dyDescent="0.3">
      <c r="A42" s="1">
        <f>IF(Data!A42&gt;0,Data!A42-4,"")</f>
        <v>3</v>
      </c>
      <c r="B42" s="1">
        <f>IF(Data!B42&gt;0,Data!B42-4,"")</f>
        <v>3</v>
      </c>
      <c r="C42" s="1">
        <f>IF(Data!C42&gt;0,4-Data!C42,"")</f>
        <v>2</v>
      </c>
      <c r="D42" s="1">
        <f>IF(Data!D42&gt;0,4-Data!D42,"")</f>
        <v>3</v>
      </c>
      <c r="E42" s="1">
        <f>IF(Data!E42&gt;0,4-Data!E42,"")</f>
        <v>3</v>
      </c>
      <c r="F42" s="1">
        <f>IF(Data!F42&gt;0,Data!F42-4,"")</f>
        <v>2</v>
      </c>
      <c r="G42" s="1">
        <f>IF(Data!G42&gt;0,Data!G42-4,"")</f>
        <v>2</v>
      </c>
      <c r="H42" s="1">
        <f>IF(Data!H42&gt;0,Data!H42-4,"")</f>
        <v>0</v>
      </c>
      <c r="I42" s="1">
        <f>IF(Data!I42&gt;0,4-Data!I42,"")</f>
        <v>3</v>
      </c>
      <c r="J42" s="1">
        <f>IF(Data!J42&gt;0,4-Data!J42,"")</f>
        <v>0</v>
      </c>
      <c r="K42" s="1">
        <f>IF(Data!K42&gt;0,Data!K42-4,"")</f>
        <v>3</v>
      </c>
      <c r="L42" s="1">
        <f>IF(Data!L42&gt;0,4-Data!L42,"")</f>
        <v>3</v>
      </c>
      <c r="M42" s="1">
        <f>IF(Data!M42&gt;0,Data!M42-4,"")</f>
        <v>3</v>
      </c>
      <c r="N42" s="1">
        <f>IF(Data!N42&gt;0,Data!N42-4,"")</f>
        <v>3</v>
      </c>
      <c r="O42" s="1">
        <f>IF(Data!O42&gt;0,Data!O42-4,"")</f>
        <v>0</v>
      </c>
      <c r="P42" s="1">
        <f>IF(Data!P42&gt;0,Data!P42-4,"")</f>
        <v>3</v>
      </c>
      <c r="Q42" s="1">
        <f>IF(Data!Q42&gt;0,4-Data!Q42,"")</f>
        <v>2</v>
      </c>
      <c r="R42" s="1">
        <f>IF(Data!R42&gt;0,4-Data!R42,"")</f>
        <v>1</v>
      </c>
      <c r="S42" s="1">
        <f>IF(Data!S42&gt;0,4-Data!S42,"")</f>
        <v>3</v>
      </c>
      <c r="T42" s="1">
        <f>IF(Data!T42&gt;0,Data!T42-4,"")</f>
        <v>3</v>
      </c>
      <c r="U42" s="1">
        <f>IF(Data!U42&gt;0,4-Data!U42,"")</f>
        <v>3</v>
      </c>
      <c r="V42" s="1">
        <f>IF(Data!V42&gt;0,Data!V42-4,"")</f>
        <v>3</v>
      </c>
      <c r="W42" s="1">
        <f>IF(Data!W42&gt;0,4-Data!W42,"")</f>
        <v>3</v>
      </c>
      <c r="X42" s="1">
        <f>IF(Data!X42&gt;0,4-Data!X42,"")</f>
        <v>3</v>
      </c>
      <c r="Y42" s="1">
        <f>IF(Data!Y42&gt;0,4-Data!Y42,"")</f>
        <v>3</v>
      </c>
      <c r="Z42" s="1">
        <f>IF(Data!Z42&gt;0,Data!Z42-4,"")</f>
        <v>0</v>
      </c>
      <c r="AC42" s="4" t="str">
        <f t="shared" si="11"/>
        <v/>
      </c>
      <c r="AD42" s="4" t="str">
        <f t="shared" si="12"/>
        <v/>
      </c>
      <c r="AE42" s="4" t="str">
        <f t="shared" si="13"/>
        <v/>
      </c>
      <c r="AF42" s="4" t="str">
        <f t="shared" si="14"/>
        <v/>
      </c>
      <c r="AG42" s="4" t="str">
        <f t="shared" si="8"/>
        <v/>
      </c>
      <c r="AH42" s="4" t="str">
        <f t="shared" si="15"/>
        <v/>
      </c>
      <c r="AI42" s="2">
        <f t="shared" si="10"/>
        <v>0</v>
      </c>
    </row>
    <row r="43" spans="1:35" x14ac:dyDescent="0.3">
      <c r="A43" s="1">
        <f>IF(Data!A43&gt;0,Data!A43-4,"")</f>
        <v>1</v>
      </c>
      <c r="B43" s="1">
        <f>IF(Data!B43&gt;0,Data!B43-4,"")</f>
        <v>2</v>
      </c>
      <c r="C43" s="1">
        <f>IF(Data!C43&gt;0,4-Data!C43,"")</f>
        <v>0</v>
      </c>
      <c r="D43" s="1">
        <f>IF(Data!D43&gt;0,4-Data!D43,"")</f>
        <v>1</v>
      </c>
      <c r="E43" s="1">
        <f>IF(Data!E43&gt;0,4-Data!E43,"")</f>
        <v>2</v>
      </c>
      <c r="F43" s="1">
        <f>IF(Data!F43&gt;0,Data!F43-4,"")</f>
        <v>2</v>
      </c>
      <c r="G43" s="1">
        <f>IF(Data!G43&gt;0,Data!G43-4,"")</f>
        <v>2</v>
      </c>
      <c r="H43" s="1">
        <f>IF(Data!H43&gt;0,Data!H43-4,"")</f>
        <v>0</v>
      </c>
      <c r="I43" s="1">
        <f>IF(Data!I43&gt;0,4-Data!I43,"")</f>
        <v>1</v>
      </c>
      <c r="J43" s="1">
        <f>IF(Data!J43&gt;0,4-Data!J43,"")</f>
        <v>0</v>
      </c>
      <c r="K43" s="1">
        <f>IF(Data!K43&gt;0,Data!K43-4,"")</f>
        <v>0</v>
      </c>
      <c r="L43" s="1">
        <f>IF(Data!L43&gt;0,4-Data!L43,"")</f>
        <v>2</v>
      </c>
      <c r="M43" s="1">
        <f>IF(Data!M43&gt;0,Data!M43-4,"")</f>
        <v>1</v>
      </c>
      <c r="N43" s="1">
        <f>IF(Data!N43&gt;0,Data!N43-4,"")</f>
        <v>2</v>
      </c>
      <c r="O43" s="1">
        <f>IF(Data!O43&gt;0,Data!O43-4,"")</f>
        <v>1</v>
      </c>
      <c r="P43" s="1">
        <f>IF(Data!P43&gt;0,Data!P43-4,"")</f>
        <v>1</v>
      </c>
      <c r="Q43" s="1">
        <f>IF(Data!Q43&gt;0,4-Data!Q43,"")</f>
        <v>-1</v>
      </c>
      <c r="R43" s="1">
        <f>IF(Data!R43&gt;0,4-Data!R43,"")</f>
        <v>1</v>
      </c>
      <c r="S43" s="1">
        <f>IF(Data!S43&gt;0,4-Data!S43,"")</f>
        <v>1</v>
      </c>
      <c r="T43" s="1">
        <f>IF(Data!T43&gt;0,Data!T43-4,"")</f>
        <v>2</v>
      </c>
      <c r="U43" s="1">
        <f>IF(Data!U43&gt;0,4-Data!U43,"")</f>
        <v>2</v>
      </c>
      <c r="V43" s="1">
        <f>IF(Data!V43&gt;0,Data!V43-4,"")</f>
        <v>2</v>
      </c>
      <c r="W43" s="1">
        <f>IF(Data!W43&gt;0,4-Data!W43,"")</f>
        <v>2</v>
      </c>
      <c r="X43" s="1">
        <f>IF(Data!X43&gt;0,4-Data!X43,"")</f>
        <v>1</v>
      </c>
      <c r="Y43" s="1">
        <f>IF(Data!Y43&gt;0,4-Data!Y43,"")</f>
        <v>0</v>
      </c>
      <c r="Z43" s="1">
        <f>IF(Data!Z43&gt;0,Data!Z43-4,"")</f>
        <v>1</v>
      </c>
      <c r="AC43" s="4" t="str">
        <f t="shared" si="11"/>
        <v/>
      </c>
      <c r="AD43" s="4" t="str">
        <f t="shared" si="12"/>
        <v/>
      </c>
      <c r="AE43" s="4" t="str">
        <f t="shared" si="13"/>
        <v/>
      </c>
      <c r="AF43" s="4" t="str">
        <f t="shared" si="14"/>
        <v/>
      </c>
      <c r="AG43" s="4" t="str">
        <f t="shared" si="8"/>
        <v/>
      </c>
      <c r="AH43" s="4" t="str">
        <f t="shared" si="15"/>
        <v/>
      </c>
      <c r="AI43" s="2">
        <f t="shared" si="10"/>
        <v>0</v>
      </c>
    </row>
    <row r="44" spans="1:35" x14ac:dyDescent="0.3">
      <c r="A44" s="1">
        <f>IF(Data!A44&gt;0,Data!A44-4,"")</f>
        <v>0</v>
      </c>
      <c r="B44" s="1">
        <f>IF(Data!B44&gt;0,Data!B44-4,"")</f>
        <v>2</v>
      </c>
      <c r="C44" s="1">
        <f>IF(Data!C44&gt;0,4-Data!C44,"")</f>
        <v>0</v>
      </c>
      <c r="D44" s="1">
        <f>IF(Data!D44&gt;0,4-Data!D44,"")</f>
        <v>1</v>
      </c>
      <c r="E44" s="1">
        <f>IF(Data!E44&gt;0,4-Data!E44,"")</f>
        <v>0</v>
      </c>
      <c r="F44" s="1">
        <f>IF(Data!F44&gt;0,Data!F44-4,"")</f>
        <v>0</v>
      </c>
      <c r="G44" s="1">
        <f>IF(Data!G44&gt;0,Data!G44-4,"")</f>
        <v>0</v>
      </c>
      <c r="H44" s="1">
        <f>IF(Data!H44&gt;0,Data!H44-4,"")</f>
        <v>1</v>
      </c>
      <c r="I44" s="1">
        <f>IF(Data!I44&gt;0,4-Data!I44,"")</f>
        <v>1</v>
      </c>
      <c r="J44" s="1">
        <f>IF(Data!J44&gt;0,4-Data!J44,"")</f>
        <v>0</v>
      </c>
      <c r="K44" s="1">
        <f>IF(Data!K44&gt;0,Data!K44-4,"")</f>
        <v>1</v>
      </c>
      <c r="L44" s="1">
        <f>IF(Data!L44&gt;0,4-Data!L44,"")</f>
        <v>1</v>
      </c>
      <c r="M44" s="1">
        <f>IF(Data!M44&gt;0,Data!M44-4,"")</f>
        <v>1</v>
      </c>
      <c r="N44" s="1">
        <f>IF(Data!N44&gt;0,Data!N44-4,"")</f>
        <v>1</v>
      </c>
      <c r="O44" s="1">
        <f>IF(Data!O44&gt;0,Data!O44-4,"")</f>
        <v>-1</v>
      </c>
      <c r="P44" s="1">
        <f>IF(Data!P44&gt;0,Data!P44-4,"")</f>
        <v>0</v>
      </c>
      <c r="Q44" s="1">
        <f>IF(Data!Q44&gt;0,4-Data!Q44,"")</f>
        <v>2</v>
      </c>
      <c r="R44" s="1">
        <f>IF(Data!R44&gt;0,4-Data!R44,"")</f>
        <v>0</v>
      </c>
      <c r="S44" s="1">
        <f>IF(Data!S44&gt;0,4-Data!S44,"")</f>
        <v>1</v>
      </c>
      <c r="T44" s="1">
        <f>IF(Data!T44&gt;0,Data!T44-4,"")</f>
        <v>1</v>
      </c>
      <c r="U44" s="1">
        <f>IF(Data!U44&gt;0,4-Data!U44,"")</f>
        <v>2</v>
      </c>
      <c r="V44" s="1">
        <f>IF(Data!V44&gt;0,Data!V44-4,"")</f>
        <v>2</v>
      </c>
      <c r="W44" s="1">
        <f>IF(Data!W44&gt;0,4-Data!W44,"")</f>
        <v>1</v>
      </c>
      <c r="X44" s="1">
        <f>IF(Data!X44&gt;0,4-Data!X44,"")</f>
        <v>0</v>
      </c>
      <c r="Y44" s="1">
        <f>IF(Data!Y44&gt;0,4-Data!Y44,"")</f>
        <v>1</v>
      </c>
      <c r="Z44" s="1">
        <f>IF(Data!Z44&gt;0,Data!Z44-4,"")</f>
        <v>-1</v>
      </c>
      <c r="AC44" s="4" t="str">
        <f t="shared" si="11"/>
        <v/>
      </c>
      <c r="AD44" s="4" t="str">
        <f t="shared" si="12"/>
        <v/>
      </c>
      <c r="AE44" s="4" t="str">
        <f t="shared" si="13"/>
        <v/>
      </c>
      <c r="AF44" s="4" t="str">
        <f t="shared" si="14"/>
        <v/>
      </c>
      <c r="AG44" s="4" t="str">
        <f t="shared" si="8"/>
        <v/>
      </c>
      <c r="AH44" s="4" t="str">
        <f t="shared" si="15"/>
        <v/>
      </c>
      <c r="AI44" s="2">
        <f t="shared" si="10"/>
        <v>0</v>
      </c>
    </row>
    <row r="45" spans="1:35" x14ac:dyDescent="0.3">
      <c r="A45" s="1">
        <f>IF(Data!A45&gt;0,Data!A45-4,"")</f>
        <v>3</v>
      </c>
      <c r="B45" s="1">
        <f>IF(Data!B45&gt;0,Data!B45-4,"")</f>
        <v>2</v>
      </c>
      <c r="C45" s="1">
        <f>IF(Data!C45&gt;0,4-Data!C45,"")</f>
        <v>2</v>
      </c>
      <c r="D45" s="1">
        <f>IF(Data!D45&gt;0,4-Data!D45,"")</f>
        <v>-2</v>
      </c>
      <c r="E45" s="1">
        <f>IF(Data!E45&gt;0,4-Data!E45,"")</f>
        <v>2</v>
      </c>
      <c r="F45" s="1">
        <f>IF(Data!F45&gt;0,Data!F45-4,"")</f>
        <v>2</v>
      </c>
      <c r="G45" s="1">
        <f>IF(Data!G45&gt;0,Data!G45-4,"")</f>
        <v>2</v>
      </c>
      <c r="H45" s="1">
        <f>IF(Data!H45&gt;0,Data!H45-4,"")</f>
        <v>2</v>
      </c>
      <c r="I45" s="1">
        <f>IF(Data!I45&gt;0,4-Data!I45,"")</f>
        <v>2</v>
      </c>
      <c r="J45" s="1">
        <f>IF(Data!J45&gt;0,4-Data!J45,"")</f>
        <v>-1</v>
      </c>
      <c r="K45" s="1">
        <f>IF(Data!K45&gt;0,Data!K45-4,"")</f>
        <v>2</v>
      </c>
      <c r="L45" s="1">
        <f>IF(Data!L45&gt;0,4-Data!L45,"")</f>
        <v>2</v>
      </c>
      <c r="M45" s="1">
        <f>IF(Data!M45&gt;0,Data!M45-4,"")</f>
        <v>2</v>
      </c>
      <c r="N45" s="1">
        <f>IF(Data!N45&gt;0,Data!N45-4,"")</f>
        <v>2</v>
      </c>
      <c r="O45" s="1">
        <f>IF(Data!O45&gt;0,Data!O45-4,"")</f>
        <v>2</v>
      </c>
      <c r="P45" s="1">
        <f>IF(Data!P45&gt;0,Data!P45-4,"")</f>
        <v>2</v>
      </c>
      <c r="Q45" s="1">
        <f>IF(Data!Q45&gt;0,4-Data!Q45,"")</f>
        <v>2</v>
      </c>
      <c r="R45" s="1">
        <f>IF(Data!R45&gt;0,4-Data!R45,"")</f>
        <v>2</v>
      </c>
      <c r="S45" s="1">
        <f>IF(Data!S45&gt;0,4-Data!S45,"")</f>
        <v>2</v>
      </c>
      <c r="T45" s="1">
        <f>IF(Data!T45&gt;0,Data!T45-4,"")</f>
        <v>2</v>
      </c>
      <c r="U45" s="1">
        <f>IF(Data!U45&gt;0,4-Data!U45,"")</f>
        <v>2</v>
      </c>
      <c r="V45" s="1">
        <f>IF(Data!V45&gt;0,Data!V45-4,"")</f>
        <v>2</v>
      </c>
      <c r="W45" s="1">
        <f>IF(Data!W45&gt;0,4-Data!W45,"")</f>
        <v>1</v>
      </c>
      <c r="X45" s="1">
        <f>IF(Data!X45&gt;0,4-Data!X45,"")</f>
        <v>2</v>
      </c>
      <c r="Y45" s="1">
        <f>IF(Data!Y45&gt;0,4-Data!Y45,"")</f>
        <v>3</v>
      </c>
      <c r="Z45" s="1">
        <f>IF(Data!Z45&gt;0,Data!Z45-4,"")</f>
        <v>2</v>
      </c>
      <c r="AC45" s="4" t="str">
        <f t="shared" si="11"/>
        <v/>
      </c>
      <c r="AD45" s="4">
        <f t="shared" si="12"/>
        <v>1</v>
      </c>
      <c r="AE45" s="4" t="str">
        <f t="shared" si="13"/>
        <v/>
      </c>
      <c r="AF45" s="4" t="str">
        <f t="shared" si="14"/>
        <v/>
      </c>
      <c r="AG45" s="4" t="str">
        <f t="shared" si="8"/>
        <v/>
      </c>
      <c r="AH45" s="4" t="str">
        <f t="shared" si="15"/>
        <v/>
      </c>
      <c r="AI45" s="2">
        <f t="shared" si="10"/>
        <v>1</v>
      </c>
    </row>
    <row r="46" spans="1:35" x14ac:dyDescent="0.3">
      <c r="A46" s="1">
        <f>IF(Data!A46&gt;0,Data!A46-4,"")</f>
        <v>2</v>
      </c>
      <c r="B46" s="1">
        <f>IF(Data!B46&gt;0,Data!B46-4,"")</f>
        <v>2</v>
      </c>
      <c r="C46" s="1">
        <f>IF(Data!C46&gt;0,4-Data!C46,"")</f>
        <v>1</v>
      </c>
      <c r="D46" s="1">
        <f>IF(Data!D46&gt;0,4-Data!D46,"")</f>
        <v>1</v>
      </c>
      <c r="E46" s="1">
        <f>IF(Data!E46&gt;0,4-Data!E46,"")</f>
        <v>1</v>
      </c>
      <c r="F46" s="1">
        <f>IF(Data!F46&gt;0,Data!F46-4,"")</f>
        <v>1</v>
      </c>
      <c r="G46" s="1">
        <f>IF(Data!G46&gt;0,Data!G46-4,"")</f>
        <v>2</v>
      </c>
      <c r="H46" s="1">
        <f>IF(Data!H46&gt;0,Data!H46-4,"")</f>
        <v>1</v>
      </c>
      <c r="I46" s="1">
        <f>IF(Data!I46&gt;0,4-Data!I46,"")</f>
        <v>2</v>
      </c>
      <c r="J46" s="1">
        <f>IF(Data!J46&gt;0,4-Data!J46,"")</f>
        <v>0</v>
      </c>
      <c r="K46" s="1">
        <f>IF(Data!K46&gt;0,Data!K46-4,"")</f>
        <v>1</v>
      </c>
      <c r="L46" s="1">
        <f>IF(Data!L46&gt;0,4-Data!L46,"")</f>
        <v>2</v>
      </c>
      <c r="M46" s="1">
        <f>IF(Data!M46&gt;0,Data!M46-4,"")</f>
        <v>0</v>
      </c>
      <c r="N46" s="1">
        <f>IF(Data!N46&gt;0,Data!N46-4,"")</f>
        <v>1</v>
      </c>
      <c r="O46" s="1">
        <f>IF(Data!O46&gt;0,Data!O46-4,"")</f>
        <v>2</v>
      </c>
      <c r="P46" s="1">
        <f>IF(Data!P46&gt;0,Data!P46-4,"")</f>
        <v>1</v>
      </c>
      <c r="Q46" s="1">
        <f>IF(Data!Q46&gt;0,4-Data!Q46,"")</f>
        <v>2</v>
      </c>
      <c r="R46" s="1">
        <f>IF(Data!R46&gt;0,4-Data!R46,"")</f>
        <v>1</v>
      </c>
      <c r="S46" s="1">
        <f>IF(Data!S46&gt;0,4-Data!S46,"")</f>
        <v>2</v>
      </c>
      <c r="T46" s="1">
        <f>IF(Data!T46&gt;0,Data!T46-4,"")</f>
        <v>2</v>
      </c>
      <c r="U46" s="1">
        <f>IF(Data!U46&gt;0,4-Data!U46,"")</f>
        <v>2</v>
      </c>
      <c r="V46" s="1">
        <f>IF(Data!V46&gt;0,Data!V46-4,"")</f>
        <v>2</v>
      </c>
      <c r="W46" s="1">
        <f>IF(Data!W46&gt;0,4-Data!W46,"")</f>
        <v>1</v>
      </c>
      <c r="X46" s="1">
        <f>IF(Data!X46&gt;0,4-Data!X46,"")</f>
        <v>2</v>
      </c>
      <c r="Y46" s="1">
        <f>IF(Data!Y46&gt;0,4-Data!Y46,"")</f>
        <v>1</v>
      </c>
      <c r="Z46" s="1">
        <f>IF(Data!Z46&gt;0,Data!Z46-4,"")</f>
        <v>2</v>
      </c>
      <c r="AC46" s="4" t="str">
        <f t="shared" si="11"/>
        <v/>
      </c>
      <c r="AD46" s="4" t="str">
        <f t="shared" si="12"/>
        <v/>
      </c>
      <c r="AE46" s="4" t="str">
        <f t="shared" si="13"/>
        <v/>
      </c>
      <c r="AF46" s="4" t="str">
        <f t="shared" si="14"/>
        <v/>
      </c>
      <c r="AG46" s="4" t="str">
        <f t="shared" si="8"/>
        <v/>
      </c>
      <c r="AH46" s="4" t="str">
        <f t="shared" si="15"/>
        <v/>
      </c>
      <c r="AI46" s="2">
        <f t="shared" si="10"/>
        <v>0</v>
      </c>
    </row>
    <row r="47" spans="1:35" x14ac:dyDescent="0.3">
      <c r="A47" s="1">
        <f>IF(Data!A47&gt;0,Data!A47-4,"")</f>
        <v>3</v>
      </c>
      <c r="B47" s="1">
        <f>IF(Data!B47&gt;0,Data!B47-4,"")</f>
        <v>2</v>
      </c>
      <c r="C47" s="1">
        <f>IF(Data!C47&gt;0,4-Data!C47,"")</f>
        <v>3</v>
      </c>
      <c r="D47" s="1">
        <f>IF(Data!D47&gt;0,4-Data!D47,"")</f>
        <v>3</v>
      </c>
      <c r="E47" s="1">
        <f>IF(Data!E47&gt;0,4-Data!E47,"")</f>
        <v>3</v>
      </c>
      <c r="F47" s="1">
        <f>IF(Data!F47&gt;0,Data!F47-4,"")</f>
        <v>3</v>
      </c>
      <c r="G47" s="1">
        <f>IF(Data!G47&gt;0,Data!G47-4,"")</f>
        <v>3</v>
      </c>
      <c r="H47" s="1">
        <f>IF(Data!H47&gt;0,Data!H47-4,"")</f>
        <v>1</v>
      </c>
      <c r="I47" s="1">
        <f>IF(Data!I47&gt;0,4-Data!I47,"")</f>
        <v>3</v>
      </c>
      <c r="J47" s="1">
        <f>IF(Data!J47&gt;0,4-Data!J47,"")</f>
        <v>3</v>
      </c>
      <c r="K47" s="1">
        <f>IF(Data!K47&gt;0,Data!K47-4,"")</f>
        <v>3</v>
      </c>
      <c r="L47" s="1">
        <f>IF(Data!L47&gt;0,4-Data!L47,"")</f>
        <v>3</v>
      </c>
      <c r="M47" s="1">
        <f>IF(Data!M47&gt;0,Data!M47-4,"")</f>
        <v>3</v>
      </c>
      <c r="N47" s="1">
        <f>IF(Data!N47&gt;0,Data!N47-4,"")</f>
        <v>3</v>
      </c>
      <c r="O47" s="1">
        <f>IF(Data!O47&gt;0,Data!O47-4,"")</f>
        <v>2</v>
      </c>
      <c r="P47" s="1">
        <f>IF(Data!P47&gt;0,Data!P47-4,"")</f>
        <v>3</v>
      </c>
      <c r="Q47" s="1">
        <f>IF(Data!Q47&gt;0,4-Data!Q47,"")</f>
        <v>3</v>
      </c>
      <c r="R47" s="1">
        <f>IF(Data!R47&gt;0,4-Data!R47,"")</f>
        <v>2</v>
      </c>
      <c r="S47" s="1">
        <f>IF(Data!S47&gt;0,4-Data!S47,"")</f>
        <v>3</v>
      </c>
      <c r="T47" s="1">
        <f>IF(Data!T47&gt;0,Data!T47-4,"")</f>
        <v>3</v>
      </c>
      <c r="U47" s="1">
        <f>IF(Data!U47&gt;0,4-Data!U47,"")</f>
        <v>3</v>
      </c>
      <c r="V47" s="1">
        <f>IF(Data!V47&gt;0,Data!V47-4,"")</f>
        <v>2</v>
      </c>
      <c r="W47" s="1">
        <f>IF(Data!W47&gt;0,4-Data!W47,"")</f>
        <v>-1</v>
      </c>
      <c r="X47" s="1">
        <f>IF(Data!X47&gt;0,4-Data!X47,"")</f>
        <v>2</v>
      </c>
      <c r="Y47" s="1">
        <f>IF(Data!Y47&gt;0,4-Data!Y47,"")</f>
        <v>3</v>
      </c>
      <c r="Z47" s="1">
        <f>IF(Data!Z47&gt;0,Data!Z47-4,"")</f>
        <v>1</v>
      </c>
      <c r="AC47" s="4" t="str">
        <f t="shared" si="11"/>
        <v/>
      </c>
      <c r="AD47" s="4" t="str">
        <f t="shared" si="12"/>
        <v/>
      </c>
      <c r="AE47" s="4">
        <f t="shared" si="13"/>
        <v>1</v>
      </c>
      <c r="AF47" s="4" t="str">
        <f t="shared" si="14"/>
        <v/>
      </c>
      <c r="AG47" s="4" t="str">
        <f t="shared" si="8"/>
        <v/>
      </c>
      <c r="AH47" s="4" t="str">
        <f t="shared" si="15"/>
        <v/>
      </c>
      <c r="AI47" s="2">
        <f t="shared" si="10"/>
        <v>1</v>
      </c>
    </row>
    <row r="48" spans="1:35" x14ac:dyDescent="0.3">
      <c r="A48" s="1">
        <f>IF(Data!A48&gt;0,Data!A48-4,"")</f>
        <v>3</v>
      </c>
      <c r="B48" s="1">
        <f>IF(Data!B48&gt;0,Data!B48-4,"")</f>
        <v>3</v>
      </c>
      <c r="C48" s="1">
        <f>IF(Data!C48&gt;0,4-Data!C48,"")</f>
        <v>3</v>
      </c>
      <c r="D48" s="1">
        <f>IF(Data!D48&gt;0,4-Data!D48,"")</f>
        <v>3</v>
      </c>
      <c r="E48" s="1">
        <f>IF(Data!E48&gt;0,4-Data!E48,"")</f>
        <v>3</v>
      </c>
      <c r="F48" s="1">
        <f>IF(Data!F48&gt;0,Data!F48-4,"")</f>
        <v>3</v>
      </c>
      <c r="G48" s="1">
        <f>IF(Data!G48&gt;0,Data!G48-4,"")</f>
        <v>3</v>
      </c>
      <c r="H48" s="1">
        <f>IF(Data!H48&gt;0,Data!H48-4,"")</f>
        <v>-3</v>
      </c>
      <c r="I48" s="1">
        <f>IF(Data!I48&gt;0,4-Data!I48,"")</f>
        <v>3</v>
      </c>
      <c r="J48" s="1">
        <f>IF(Data!J48&gt;0,4-Data!J48,"")</f>
        <v>3</v>
      </c>
      <c r="K48" s="1">
        <f>IF(Data!K48&gt;0,Data!K48-4,"")</f>
        <v>3</v>
      </c>
      <c r="L48" s="1">
        <f>IF(Data!L48&gt;0,4-Data!L48,"")</f>
        <v>3</v>
      </c>
      <c r="M48" s="1">
        <f>IF(Data!M48&gt;0,Data!M48-4,"")</f>
        <v>3</v>
      </c>
      <c r="N48" s="1">
        <f>IF(Data!N48&gt;0,Data!N48-4,"")</f>
        <v>3</v>
      </c>
      <c r="O48" s="1">
        <f>IF(Data!O48&gt;0,Data!O48-4,"")</f>
        <v>3</v>
      </c>
      <c r="P48" s="1">
        <f>IF(Data!P48&gt;0,Data!P48-4,"")</f>
        <v>3</v>
      </c>
      <c r="Q48" s="1">
        <f>IF(Data!Q48&gt;0,4-Data!Q48,"")</f>
        <v>3</v>
      </c>
      <c r="R48" s="1">
        <f>IF(Data!R48&gt;0,4-Data!R48,"")</f>
        <v>3</v>
      </c>
      <c r="S48" s="1">
        <f>IF(Data!S48&gt;0,4-Data!S48,"")</f>
        <v>3</v>
      </c>
      <c r="T48" s="1">
        <f>IF(Data!T48&gt;0,Data!T48-4,"")</f>
        <v>3</v>
      </c>
      <c r="U48" s="1">
        <f>IF(Data!U48&gt;0,4-Data!U48,"")</f>
        <v>3</v>
      </c>
      <c r="V48" s="1">
        <f>IF(Data!V48&gt;0,Data!V48-4,"")</f>
        <v>3</v>
      </c>
      <c r="W48" s="1">
        <f>IF(Data!W48&gt;0,4-Data!W48,"")</f>
        <v>3</v>
      </c>
      <c r="X48" s="1">
        <f>IF(Data!X48&gt;0,4-Data!X48,"")</f>
        <v>3</v>
      </c>
      <c r="Y48" s="1">
        <f>IF(Data!Y48&gt;0,4-Data!Y48,"")</f>
        <v>3</v>
      </c>
      <c r="Z48" s="1">
        <f>IF(Data!Z48&gt;0,Data!Z48-4,"")</f>
        <v>-3</v>
      </c>
      <c r="AC48" s="4" t="str">
        <f t="shared" si="11"/>
        <v/>
      </c>
      <c r="AD48" s="4" t="str">
        <f t="shared" si="12"/>
        <v/>
      </c>
      <c r="AE48" s="4" t="str">
        <f t="shared" si="13"/>
        <v/>
      </c>
      <c r="AF48" s="4">
        <f t="shared" si="14"/>
        <v>1</v>
      </c>
      <c r="AG48" s="4" t="str">
        <f t="shared" si="8"/>
        <v/>
      </c>
      <c r="AH48" s="4">
        <f t="shared" si="15"/>
        <v>1</v>
      </c>
      <c r="AI48" s="2">
        <f t="shared" si="10"/>
        <v>2</v>
      </c>
    </row>
    <row r="49" spans="1:35" x14ac:dyDescent="0.3">
      <c r="A49" s="1">
        <f>IF(Data!A49&gt;0,Data!A49-4,"")</f>
        <v>2</v>
      </c>
      <c r="B49" s="1">
        <f>IF(Data!B49&gt;0,Data!B49-4,"")</f>
        <v>2</v>
      </c>
      <c r="C49" s="1">
        <f>IF(Data!C49&gt;0,4-Data!C49,"")</f>
        <v>2</v>
      </c>
      <c r="D49" s="1">
        <f>IF(Data!D49&gt;0,4-Data!D49,"")</f>
        <v>2</v>
      </c>
      <c r="E49" s="1">
        <f>IF(Data!E49&gt;0,4-Data!E49,"")</f>
        <v>2</v>
      </c>
      <c r="F49" s="1">
        <f>IF(Data!F49&gt;0,Data!F49-4,"")</f>
        <v>0</v>
      </c>
      <c r="G49" s="1">
        <f>IF(Data!G49&gt;0,Data!G49-4,"")</f>
        <v>0</v>
      </c>
      <c r="H49" s="1">
        <f>IF(Data!H49&gt;0,Data!H49-4,"")</f>
        <v>0</v>
      </c>
      <c r="I49" s="1">
        <f>IF(Data!I49&gt;0,4-Data!I49,"")</f>
        <v>2</v>
      </c>
      <c r="J49" s="1">
        <f>IF(Data!J49&gt;0,4-Data!J49,"")</f>
        <v>1</v>
      </c>
      <c r="K49" s="1">
        <f>IF(Data!K49&gt;0,Data!K49-4,"")</f>
        <v>1</v>
      </c>
      <c r="L49" s="1">
        <f>IF(Data!L49&gt;0,4-Data!L49,"")</f>
        <v>1</v>
      </c>
      <c r="M49" s="1">
        <f>IF(Data!M49&gt;0,Data!M49-4,"")</f>
        <v>1</v>
      </c>
      <c r="N49" s="1">
        <f>IF(Data!N49&gt;0,Data!N49-4,"")</f>
        <v>2</v>
      </c>
      <c r="O49" s="1">
        <f>IF(Data!O49&gt;0,Data!O49-4,"")</f>
        <v>1</v>
      </c>
      <c r="P49" s="1">
        <f>IF(Data!P49&gt;0,Data!P49-4,"")</f>
        <v>1</v>
      </c>
      <c r="Q49" s="1">
        <f>IF(Data!Q49&gt;0,4-Data!Q49,"")</f>
        <v>2</v>
      </c>
      <c r="R49" s="1">
        <f>IF(Data!R49&gt;0,4-Data!R49,"")</f>
        <v>1</v>
      </c>
      <c r="S49" s="1">
        <f>IF(Data!S49&gt;0,4-Data!S49,"")</f>
        <v>2</v>
      </c>
      <c r="T49" s="1">
        <f>IF(Data!T49&gt;0,Data!T49-4,"")</f>
        <v>2</v>
      </c>
      <c r="U49" s="1">
        <f>IF(Data!U49&gt;0,4-Data!U49,"")</f>
        <v>2</v>
      </c>
      <c r="V49" s="1">
        <f>IF(Data!V49&gt;0,Data!V49-4,"")</f>
        <v>2</v>
      </c>
      <c r="W49" s="1">
        <f>IF(Data!W49&gt;0,4-Data!W49,"")</f>
        <v>2</v>
      </c>
      <c r="X49" s="1">
        <f>IF(Data!X49&gt;0,4-Data!X49,"")</f>
        <v>1</v>
      </c>
      <c r="Y49" s="1">
        <f>IF(Data!Y49&gt;0,4-Data!Y49,"")</f>
        <v>2</v>
      </c>
      <c r="Z49" s="1">
        <f>IF(Data!Z49&gt;0,Data!Z49-4,"")</f>
        <v>1</v>
      </c>
      <c r="AC49" s="4" t="str">
        <f t="shared" si="11"/>
        <v/>
      </c>
      <c r="AD49" s="4" t="str">
        <f t="shared" si="12"/>
        <v/>
      </c>
      <c r="AE49" s="4" t="str">
        <f t="shared" si="13"/>
        <v/>
      </c>
      <c r="AF49" s="4" t="str">
        <f t="shared" si="14"/>
        <v/>
      </c>
      <c r="AG49" s="4" t="str">
        <f t="shared" si="8"/>
        <v/>
      </c>
      <c r="AH49" s="4" t="str">
        <f t="shared" si="15"/>
        <v/>
      </c>
      <c r="AI49" s="2">
        <f t="shared" si="10"/>
        <v>0</v>
      </c>
    </row>
    <row r="50" spans="1:35" x14ac:dyDescent="0.3">
      <c r="A50" s="1">
        <f>IF(Data!A50&gt;0,Data!A50-4,"")</f>
        <v>2</v>
      </c>
      <c r="B50" s="1">
        <f>IF(Data!B50&gt;0,Data!B50-4,"")</f>
        <v>2</v>
      </c>
      <c r="C50" s="1">
        <f>IF(Data!C50&gt;0,4-Data!C50,"")</f>
        <v>1</v>
      </c>
      <c r="D50" s="1">
        <f>IF(Data!D50&gt;0,4-Data!D50,"")</f>
        <v>2</v>
      </c>
      <c r="E50" s="1">
        <f>IF(Data!E50&gt;0,4-Data!E50,"")</f>
        <v>1</v>
      </c>
      <c r="F50" s="1">
        <f>IF(Data!F50&gt;0,Data!F50-4,"")</f>
        <v>0</v>
      </c>
      <c r="G50" s="1">
        <f>IF(Data!G50&gt;0,Data!G50-4,"")</f>
        <v>0</v>
      </c>
      <c r="H50" s="1">
        <f>IF(Data!H50&gt;0,Data!H50-4,"")</f>
        <v>-1</v>
      </c>
      <c r="I50" s="1">
        <f>IF(Data!I50&gt;0,4-Data!I50,"")</f>
        <v>2</v>
      </c>
      <c r="J50" s="1">
        <f>IF(Data!J50&gt;0,4-Data!J50,"")</f>
        <v>0</v>
      </c>
      <c r="K50" s="1">
        <f>IF(Data!K50&gt;0,Data!K50-4,"")</f>
        <v>1</v>
      </c>
      <c r="L50" s="1">
        <f>IF(Data!L50&gt;0,4-Data!L50,"")</f>
        <v>2</v>
      </c>
      <c r="M50" s="1">
        <f>IF(Data!M50&gt;0,Data!M50-4,"")</f>
        <v>2</v>
      </c>
      <c r="N50" s="1">
        <f>IF(Data!N50&gt;0,Data!N50-4,"")</f>
        <v>2</v>
      </c>
      <c r="O50" s="1">
        <f>IF(Data!O50&gt;0,Data!O50-4,"")</f>
        <v>1</v>
      </c>
      <c r="P50" s="1">
        <f>IF(Data!P50&gt;0,Data!P50-4,"")</f>
        <v>1</v>
      </c>
      <c r="Q50" s="1">
        <f>IF(Data!Q50&gt;0,4-Data!Q50,"")</f>
        <v>2</v>
      </c>
      <c r="R50" s="1">
        <f>IF(Data!R50&gt;0,4-Data!R50,"")</f>
        <v>2</v>
      </c>
      <c r="S50" s="1">
        <f>IF(Data!S50&gt;0,4-Data!S50,"")</f>
        <v>2</v>
      </c>
      <c r="T50" s="1">
        <f>IF(Data!T50&gt;0,Data!T50-4,"")</f>
        <v>2</v>
      </c>
      <c r="U50" s="1">
        <f>IF(Data!U50&gt;0,4-Data!U50,"")</f>
        <v>2</v>
      </c>
      <c r="V50" s="1">
        <f>IF(Data!V50&gt;0,Data!V50-4,"")</f>
        <v>2</v>
      </c>
      <c r="W50" s="1">
        <f>IF(Data!W50&gt;0,4-Data!W50,"")</f>
        <v>3</v>
      </c>
      <c r="X50" s="1">
        <f>IF(Data!X50&gt;0,4-Data!X50,"")</f>
        <v>2</v>
      </c>
      <c r="Y50" s="1">
        <f>IF(Data!Y50&gt;0,4-Data!Y50,"")</f>
        <v>3</v>
      </c>
      <c r="Z50" s="1">
        <f>IF(Data!Z50&gt;0,Data!Z50-4,"")</f>
        <v>1</v>
      </c>
      <c r="AC50" s="4" t="str">
        <f t="shared" si="11"/>
        <v/>
      </c>
      <c r="AD50" s="4" t="str">
        <f t="shared" si="12"/>
        <v/>
      </c>
      <c r="AE50" s="4" t="str">
        <f t="shared" si="13"/>
        <v/>
      </c>
      <c r="AF50" s="4" t="str">
        <f t="shared" si="14"/>
        <v/>
      </c>
      <c r="AG50" s="4" t="str">
        <f t="shared" si="8"/>
        <v/>
      </c>
      <c r="AH50" s="4" t="str">
        <f t="shared" si="15"/>
        <v/>
      </c>
      <c r="AI50" s="2">
        <f t="shared" si="10"/>
        <v>0</v>
      </c>
    </row>
    <row r="51" spans="1:35" x14ac:dyDescent="0.3">
      <c r="A51" s="1">
        <f>IF(Data!A51&gt;0,Data!A51-4,"")</f>
        <v>1</v>
      </c>
      <c r="B51" s="1">
        <f>IF(Data!B51&gt;0,Data!B51-4,"")</f>
        <v>1</v>
      </c>
      <c r="C51" s="1">
        <f>IF(Data!C51&gt;0,4-Data!C51,"")</f>
        <v>0</v>
      </c>
      <c r="D51" s="1">
        <f>IF(Data!D51&gt;0,4-Data!D51,"")</f>
        <v>2</v>
      </c>
      <c r="E51" s="1">
        <f>IF(Data!E51&gt;0,4-Data!E51,"")</f>
        <v>2</v>
      </c>
      <c r="F51" s="1">
        <f>IF(Data!F51&gt;0,Data!F51-4,"")</f>
        <v>1</v>
      </c>
      <c r="G51" s="1">
        <f>IF(Data!G51&gt;0,Data!G51-4,"")</f>
        <v>1</v>
      </c>
      <c r="H51" s="1">
        <f>IF(Data!H51&gt;0,Data!H51-4,"")</f>
        <v>-1</v>
      </c>
      <c r="I51" s="1">
        <f>IF(Data!I51&gt;0,4-Data!I51,"")</f>
        <v>2</v>
      </c>
      <c r="J51" s="1">
        <f>IF(Data!J51&gt;0,4-Data!J51,"")</f>
        <v>2</v>
      </c>
      <c r="K51" s="1">
        <f>IF(Data!K51&gt;0,Data!K51-4,"")</f>
        <v>-1</v>
      </c>
      <c r="L51" s="1">
        <f>IF(Data!L51&gt;0,4-Data!L51,"")</f>
        <v>2</v>
      </c>
      <c r="M51" s="1">
        <f>IF(Data!M51&gt;0,Data!M51-4,"")</f>
        <v>1</v>
      </c>
      <c r="N51" s="1">
        <f>IF(Data!N51&gt;0,Data!N51-4,"")</f>
        <v>1</v>
      </c>
      <c r="O51" s="1">
        <f>IF(Data!O51&gt;0,Data!O51-4,"")</f>
        <v>1</v>
      </c>
      <c r="P51" s="1">
        <f>IF(Data!P51&gt;0,Data!P51-4,"")</f>
        <v>1</v>
      </c>
      <c r="Q51" s="1">
        <f>IF(Data!Q51&gt;0,4-Data!Q51,"")</f>
        <v>2</v>
      </c>
      <c r="R51" s="1">
        <f>IF(Data!R51&gt;0,4-Data!R51,"")</f>
        <v>0</v>
      </c>
      <c r="S51" s="1">
        <f>IF(Data!S51&gt;0,4-Data!S51,"")</f>
        <v>1</v>
      </c>
      <c r="T51" s="1">
        <f>IF(Data!T51&gt;0,Data!T51-4,"")</f>
        <v>0</v>
      </c>
      <c r="U51" s="1">
        <f>IF(Data!U51&gt;0,4-Data!U51,"")</f>
        <v>1</v>
      </c>
      <c r="V51" s="1">
        <f>IF(Data!V51&gt;0,Data!V51-4,"")</f>
        <v>1</v>
      </c>
      <c r="W51" s="1">
        <f>IF(Data!W51&gt;0,4-Data!W51,"")</f>
        <v>1</v>
      </c>
      <c r="X51" s="1">
        <f>IF(Data!X51&gt;0,4-Data!X51,"")</f>
        <v>0</v>
      </c>
      <c r="Y51" s="1">
        <f>IF(Data!Y51&gt;0,4-Data!Y51,"")</f>
        <v>0</v>
      </c>
      <c r="Z51" s="1">
        <f>IF(Data!Z51&gt;0,Data!Z51-4,"")</f>
        <v>2</v>
      </c>
      <c r="AC51" s="4" t="str">
        <f t="shared" si="11"/>
        <v/>
      </c>
      <c r="AD51" s="4" t="str">
        <f t="shared" si="12"/>
        <v/>
      </c>
      <c r="AE51" s="4" t="str">
        <f t="shared" si="13"/>
        <v/>
      </c>
      <c r="AF51" s="4" t="str">
        <f t="shared" si="14"/>
        <v/>
      </c>
      <c r="AG51" s="4" t="str">
        <f t="shared" si="8"/>
        <v/>
      </c>
      <c r="AH51" s="4" t="str">
        <f t="shared" si="15"/>
        <v/>
      </c>
      <c r="AI51" s="2">
        <f t="shared" si="10"/>
        <v>0</v>
      </c>
    </row>
    <row r="52" spans="1:35" x14ac:dyDescent="0.3">
      <c r="A52" s="1">
        <f>IF(Data!A52&gt;0,Data!A52-4,"")</f>
        <v>2</v>
      </c>
      <c r="B52" s="1">
        <f>IF(Data!B52&gt;0,Data!B52-4,"")</f>
        <v>2</v>
      </c>
      <c r="C52" s="1">
        <f>IF(Data!C52&gt;0,4-Data!C52,"")</f>
        <v>0</v>
      </c>
      <c r="D52" s="1">
        <f>IF(Data!D52&gt;0,4-Data!D52,"")</f>
        <v>2</v>
      </c>
      <c r="E52" s="1">
        <f>IF(Data!E52&gt;0,4-Data!E52,"")</f>
        <v>2</v>
      </c>
      <c r="F52" s="1">
        <f>IF(Data!F52&gt;0,Data!F52-4,"")</f>
        <v>0</v>
      </c>
      <c r="G52" s="1">
        <f>IF(Data!G52&gt;0,Data!G52-4,"")</f>
        <v>2</v>
      </c>
      <c r="H52" s="1">
        <f>IF(Data!H52&gt;0,Data!H52-4,"")</f>
        <v>0</v>
      </c>
      <c r="I52" s="1">
        <f>IF(Data!I52&gt;0,4-Data!I52,"")</f>
        <v>2</v>
      </c>
      <c r="J52" s="1">
        <f>IF(Data!J52&gt;0,4-Data!J52,"")</f>
        <v>-1</v>
      </c>
      <c r="K52" s="1">
        <f>IF(Data!K52&gt;0,Data!K52-4,"")</f>
        <v>1</v>
      </c>
      <c r="L52" s="1">
        <f>IF(Data!L52&gt;0,4-Data!L52,"")</f>
        <v>2</v>
      </c>
      <c r="M52" s="1">
        <f>IF(Data!M52&gt;0,Data!M52-4,"")</f>
        <v>2</v>
      </c>
      <c r="N52" s="1">
        <f>IF(Data!N52&gt;0,Data!N52-4,"")</f>
        <v>2</v>
      </c>
      <c r="O52" s="1">
        <f>IF(Data!O52&gt;0,Data!O52-4,"")</f>
        <v>-1</v>
      </c>
      <c r="P52" s="1">
        <f>IF(Data!P52&gt;0,Data!P52-4,"")</f>
        <v>2</v>
      </c>
      <c r="Q52" s="1">
        <f>IF(Data!Q52&gt;0,4-Data!Q52,"")</f>
        <v>2</v>
      </c>
      <c r="R52" s="1">
        <f>IF(Data!R52&gt;0,4-Data!R52,"")</f>
        <v>2</v>
      </c>
      <c r="S52" s="1">
        <f>IF(Data!S52&gt;0,4-Data!S52,"")</f>
        <v>2</v>
      </c>
      <c r="T52" s="1">
        <f>IF(Data!T52&gt;0,Data!T52-4,"")</f>
        <v>3</v>
      </c>
      <c r="U52" s="1">
        <f>IF(Data!U52&gt;0,4-Data!U52,"")</f>
        <v>1</v>
      </c>
      <c r="V52" s="1">
        <f>IF(Data!V52&gt;0,Data!V52-4,"")</f>
        <v>2</v>
      </c>
      <c r="W52" s="1">
        <f>IF(Data!W52&gt;0,4-Data!W52,"")</f>
        <v>-1</v>
      </c>
      <c r="X52" s="1">
        <f>IF(Data!X52&gt;0,4-Data!X52,"")</f>
        <v>0</v>
      </c>
      <c r="Y52" s="1">
        <f>IF(Data!Y52&gt;0,4-Data!Y52,"")</f>
        <v>1</v>
      </c>
      <c r="Z52" s="1">
        <f>IF(Data!Z52&gt;0,Data!Z52-4,"")</f>
        <v>-1</v>
      </c>
      <c r="AC52" s="4" t="str">
        <f t="shared" si="11"/>
        <v/>
      </c>
      <c r="AD52" s="4" t="str">
        <f t="shared" si="12"/>
        <v/>
      </c>
      <c r="AE52" s="4">
        <f t="shared" si="13"/>
        <v>1</v>
      </c>
      <c r="AF52" s="4" t="str">
        <f t="shared" si="14"/>
        <v/>
      </c>
      <c r="AG52" s="4" t="str">
        <f t="shared" si="8"/>
        <v/>
      </c>
      <c r="AH52" s="4" t="str">
        <f t="shared" si="15"/>
        <v/>
      </c>
      <c r="AI52" s="2">
        <f t="shared" si="10"/>
        <v>1</v>
      </c>
    </row>
    <row r="53" spans="1:35" x14ac:dyDescent="0.3">
      <c r="A53" s="1">
        <f>IF(Data!A53&gt;0,Data!A53-4,"")</f>
        <v>0</v>
      </c>
      <c r="B53" s="1">
        <f>IF(Data!B53&gt;0,Data!B53-4,"")</f>
        <v>0</v>
      </c>
      <c r="C53" s="1">
        <f>IF(Data!C53&gt;0,4-Data!C53,"")</f>
        <v>0</v>
      </c>
      <c r="D53" s="1">
        <f>IF(Data!D53&gt;0,4-Data!D53,"")</f>
        <v>0</v>
      </c>
      <c r="E53" s="1">
        <f>IF(Data!E53&gt;0,4-Data!E53,"")</f>
        <v>0</v>
      </c>
      <c r="F53" s="1">
        <f>IF(Data!F53&gt;0,Data!F53-4,"")</f>
        <v>-2</v>
      </c>
      <c r="G53" s="1">
        <f>IF(Data!G53&gt;0,Data!G53-4,"")</f>
        <v>-2</v>
      </c>
      <c r="H53" s="1">
        <f>IF(Data!H53&gt;0,Data!H53-4,"")</f>
        <v>-2</v>
      </c>
      <c r="I53" s="1">
        <f>IF(Data!I53&gt;0,4-Data!I53,"")</f>
        <v>0</v>
      </c>
      <c r="J53" s="1">
        <f>IF(Data!J53&gt;0,4-Data!J53,"")</f>
        <v>0</v>
      </c>
      <c r="K53" s="1">
        <f>IF(Data!K53&gt;0,Data!K53-4,"")</f>
        <v>-1</v>
      </c>
      <c r="L53" s="1">
        <f>IF(Data!L53&gt;0,4-Data!L53,"")</f>
        <v>0</v>
      </c>
      <c r="M53" s="1">
        <f>IF(Data!M53&gt;0,Data!M53-4,"")</f>
        <v>-2</v>
      </c>
      <c r="N53" s="1">
        <f>IF(Data!N53&gt;0,Data!N53-4,"")</f>
        <v>-2</v>
      </c>
      <c r="O53" s="1">
        <f>IF(Data!O53&gt;0,Data!O53-4,"")</f>
        <v>-2</v>
      </c>
      <c r="P53" s="1">
        <f>IF(Data!P53&gt;0,Data!P53-4,"")</f>
        <v>-2</v>
      </c>
      <c r="Q53" s="1">
        <f>IF(Data!Q53&gt;0,4-Data!Q53,"")</f>
        <v>0</v>
      </c>
      <c r="R53" s="1">
        <f>IF(Data!R53&gt;0,4-Data!R53,"")</f>
        <v>0</v>
      </c>
      <c r="S53" s="1">
        <f>IF(Data!S53&gt;0,4-Data!S53,"")</f>
        <v>0</v>
      </c>
      <c r="T53" s="1">
        <f>IF(Data!T53&gt;0,Data!T53-4,"")</f>
        <v>0</v>
      </c>
      <c r="U53" s="1">
        <f>IF(Data!U53&gt;0,4-Data!U53,"")</f>
        <v>0</v>
      </c>
      <c r="V53" s="1">
        <f>IF(Data!V53&gt;0,Data!V53-4,"")</f>
        <v>-2</v>
      </c>
      <c r="W53" s="1">
        <f>IF(Data!W53&gt;0,4-Data!W53,"")</f>
        <v>0</v>
      </c>
      <c r="X53" s="1">
        <f>IF(Data!X53&gt;0,4-Data!X53,"")</f>
        <v>2</v>
      </c>
      <c r="Y53" s="1">
        <f>IF(Data!Y53&gt;0,4-Data!Y53,"")</f>
        <v>0</v>
      </c>
      <c r="Z53" s="1">
        <f>IF(Data!Z53&gt;0,Data!Z53-4,"")</f>
        <v>-2</v>
      </c>
      <c r="AC53" s="4">
        <f t="shared" si="11"/>
        <v>1</v>
      </c>
      <c r="AD53" s="4" t="str">
        <f t="shared" si="12"/>
        <v/>
      </c>
      <c r="AE53" s="4" t="str">
        <f t="shared" si="13"/>
        <v/>
      </c>
      <c r="AF53" s="4" t="str">
        <f t="shared" si="14"/>
        <v/>
      </c>
      <c r="AG53" s="4" t="str">
        <f t="shared" si="8"/>
        <v/>
      </c>
      <c r="AH53" s="4" t="str">
        <f t="shared" si="15"/>
        <v/>
      </c>
      <c r="AI53" s="2">
        <f t="shared" si="10"/>
        <v>1</v>
      </c>
    </row>
    <row r="54" spans="1:35" x14ac:dyDescent="0.3">
      <c r="A54" s="1">
        <f>IF(Data!A54&gt;0,Data!A54-4,"")</f>
        <v>1</v>
      </c>
      <c r="B54" s="1">
        <f>IF(Data!B54&gt;0,Data!B54-4,"")</f>
        <v>1</v>
      </c>
      <c r="C54" s="1">
        <f>IF(Data!C54&gt;0,4-Data!C54,"")</f>
        <v>-1</v>
      </c>
      <c r="D54" s="1">
        <f>IF(Data!D54&gt;0,4-Data!D54,"")</f>
        <v>-1</v>
      </c>
      <c r="E54" s="1">
        <f>IF(Data!E54&gt;0,4-Data!E54,"")</f>
        <v>-1</v>
      </c>
      <c r="F54" s="1">
        <f>IF(Data!F54&gt;0,Data!F54-4,"")</f>
        <v>1</v>
      </c>
      <c r="G54" s="1">
        <f>IF(Data!G54&gt;0,Data!G54-4,"")</f>
        <v>1</v>
      </c>
      <c r="H54" s="1">
        <f>IF(Data!H54&gt;0,Data!H54-4,"")</f>
        <v>0</v>
      </c>
      <c r="I54" s="1">
        <f>IF(Data!I54&gt;0,4-Data!I54,"")</f>
        <v>0</v>
      </c>
      <c r="J54" s="1">
        <f>IF(Data!J54&gt;0,4-Data!J54,"")</f>
        <v>0</v>
      </c>
      <c r="K54" s="1">
        <f>IF(Data!K54&gt;0,Data!K54-4,"")</f>
        <v>1</v>
      </c>
      <c r="L54" s="1">
        <f>IF(Data!L54&gt;0,4-Data!L54,"")</f>
        <v>-2</v>
      </c>
      <c r="M54" s="1">
        <f>IF(Data!M54&gt;0,Data!M54-4,"")</f>
        <v>2</v>
      </c>
      <c r="N54" s="1">
        <f>IF(Data!N54&gt;0,Data!N54-4,"")</f>
        <v>2</v>
      </c>
      <c r="O54" s="1">
        <f>IF(Data!O54&gt;0,Data!O54-4,"")</f>
        <v>2</v>
      </c>
      <c r="P54" s="1">
        <f>IF(Data!P54&gt;0,Data!P54-4,"")</f>
        <v>2</v>
      </c>
      <c r="Q54" s="1">
        <f>IF(Data!Q54&gt;0,4-Data!Q54,"")</f>
        <v>-2</v>
      </c>
      <c r="R54" s="1">
        <f>IF(Data!R54&gt;0,4-Data!R54,"")</f>
        <v>0</v>
      </c>
      <c r="S54" s="1">
        <f>IF(Data!S54&gt;0,4-Data!S54,"")</f>
        <v>0</v>
      </c>
      <c r="T54" s="1">
        <f>IF(Data!T54&gt;0,Data!T54-4,"")</f>
        <v>0</v>
      </c>
      <c r="U54" s="1">
        <f>IF(Data!U54&gt;0,4-Data!U54,"")</f>
        <v>0</v>
      </c>
      <c r="V54" s="1">
        <f>IF(Data!V54&gt;0,Data!V54-4,"")</f>
        <v>0</v>
      </c>
      <c r="W54" s="1">
        <f>IF(Data!W54&gt;0,4-Data!W54,"")</f>
        <v>0</v>
      </c>
      <c r="X54" s="1">
        <f>IF(Data!X54&gt;0,4-Data!X54,"")</f>
        <v>0</v>
      </c>
      <c r="Y54" s="1">
        <f>IF(Data!Y54&gt;0,4-Data!Y54,"")</f>
        <v>0</v>
      </c>
      <c r="Z54" s="1">
        <f>IF(Data!Z54&gt;0,Data!Z54-4,"")</f>
        <v>0</v>
      </c>
      <c r="AC54" s="4">
        <f t="shared" si="11"/>
        <v>1</v>
      </c>
      <c r="AD54" s="4" t="str">
        <f t="shared" si="12"/>
        <v/>
      </c>
      <c r="AE54" s="4" t="str">
        <f t="shared" si="13"/>
        <v/>
      </c>
      <c r="AF54" s="4" t="str">
        <f t="shared" si="14"/>
        <v/>
      </c>
      <c r="AG54" s="4" t="str">
        <f t="shared" si="8"/>
        <v/>
      </c>
      <c r="AH54" s="4" t="str">
        <f t="shared" si="15"/>
        <v/>
      </c>
      <c r="AI54" s="2">
        <f t="shared" si="10"/>
        <v>1</v>
      </c>
    </row>
    <row r="55" spans="1:35" x14ac:dyDescent="0.3">
      <c r="A55" s="1">
        <f>IF(Data!A55&gt;0,Data!A55-4,"")</f>
        <v>3</v>
      </c>
      <c r="B55" s="1">
        <f>IF(Data!B55&gt;0,Data!B55-4,"")</f>
        <v>2</v>
      </c>
      <c r="C55" s="1">
        <f>IF(Data!C55&gt;0,4-Data!C55,"")</f>
        <v>2</v>
      </c>
      <c r="D55" s="1">
        <f>IF(Data!D55&gt;0,4-Data!D55,"")</f>
        <v>-2</v>
      </c>
      <c r="E55" s="1">
        <f>IF(Data!E55&gt;0,4-Data!E55,"")</f>
        <v>2</v>
      </c>
      <c r="F55" s="1">
        <f>IF(Data!F55&gt;0,Data!F55-4,"")</f>
        <v>3</v>
      </c>
      <c r="G55" s="1">
        <f>IF(Data!G55&gt;0,Data!G55-4,"")</f>
        <v>3</v>
      </c>
      <c r="H55" s="1">
        <f>IF(Data!H55&gt;0,Data!H55-4,"")</f>
        <v>-3</v>
      </c>
      <c r="I55" s="1">
        <f>IF(Data!I55&gt;0,4-Data!I55,"")</f>
        <v>2</v>
      </c>
      <c r="J55" s="1">
        <f>IF(Data!J55&gt;0,4-Data!J55,"")</f>
        <v>3</v>
      </c>
      <c r="K55" s="1">
        <f>IF(Data!K55&gt;0,Data!K55-4,"")</f>
        <v>2</v>
      </c>
      <c r="L55" s="1">
        <f>IF(Data!L55&gt;0,4-Data!L55,"")</f>
        <v>3</v>
      </c>
      <c r="M55" s="1">
        <f>IF(Data!M55&gt;0,Data!M55-4,"")</f>
        <v>3</v>
      </c>
      <c r="N55" s="1">
        <f>IF(Data!N55&gt;0,Data!N55-4,"")</f>
        <v>3</v>
      </c>
      <c r="O55" s="1">
        <f>IF(Data!O55&gt;0,Data!O55-4,"")</f>
        <v>3</v>
      </c>
      <c r="P55" s="1">
        <f>IF(Data!P55&gt;0,Data!P55-4,"")</f>
        <v>3</v>
      </c>
      <c r="Q55" s="1">
        <f>IF(Data!Q55&gt;0,4-Data!Q55,"")</f>
        <v>2</v>
      </c>
      <c r="R55" s="1">
        <f>IF(Data!R55&gt;0,4-Data!R55,"")</f>
        <v>2</v>
      </c>
      <c r="S55" s="1">
        <f>IF(Data!S55&gt;0,4-Data!S55,"")</f>
        <v>3</v>
      </c>
      <c r="T55" s="1">
        <f>IF(Data!T55&gt;0,Data!T55-4,"")</f>
        <v>3</v>
      </c>
      <c r="U55" s="1">
        <f>IF(Data!U55&gt;0,4-Data!U55,"")</f>
        <v>2</v>
      </c>
      <c r="V55" s="1">
        <f>IF(Data!V55&gt;0,Data!V55-4,"")</f>
        <v>2</v>
      </c>
      <c r="W55" s="1">
        <f>IF(Data!W55&gt;0,4-Data!W55,"")</f>
        <v>2</v>
      </c>
      <c r="X55" s="1">
        <f>IF(Data!X55&gt;0,4-Data!X55,"")</f>
        <v>2</v>
      </c>
      <c r="Y55" s="1">
        <f>IF(Data!Y55&gt;0,4-Data!Y55,"")</f>
        <v>2</v>
      </c>
      <c r="Z55" s="1">
        <f>IF(Data!Z55&gt;0,Data!Z55-4,"")</f>
        <v>1</v>
      </c>
      <c r="AC55" s="4" t="str">
        <f t="shared" si="11"/>
        <v/>
      </c>
      <c r="AD55" s="4">
        <f t="shared" si="12"/>
        <v>1</v>
      </c>
      <c r="AE55" s="4" t="str">
        <f t="shared" si="13"/>
        <v/>
      </c>
      <c r="AF55" s="4">
        <f t="shared" si="14"/>
        <v>1</v>
      </c>
      <c r="AG55" s="4" t="str">
        <f t="shared" si="8"/>
        <v/>
      </c>
      <c r="AH55" s="4" t="str">
        <f t="shared" si="15"/>
        <v/>
      </c>
      <c r="AI55" s="2">
        <f t="shared" si="10"/>
        <v>2</v>
      </c>
    </row>
    <row r="56" spans="1:35" x14ac:dyDescent="0.3">
      <c r="A56" s="1">
        <f>IF(Data!A56&gt;0,Data!A56-4,"")</f>
        <v>1</v>
      </c>
      <c r="B56" s="1">
        <f>IF(Data!B56&gt;0,Data!B56-4,"")</f>
        <v>3</v>
      </c>
      <c r="C56" s="1">
        <f>IF(Data!C56&gt;0,4-Data!C56,"")</f>
        <v>-3</v>
      </c>
      <c r="D56" s="1">
        <f>IF(Data!D56&gt;0,4-Data!D56,"")</f>
        <v>-3</v>
      </c>
      <c r="E56" s="1">
        <f>IF(Data!E56&gt;0,4-Data!E56,"")</f>
        <v>-3</v>
      </c>
      <c r="F56" s="1">
        <f>IF(Data!F56&gt;0,Data!F56-4,"")</f>
        <v>3</v>
      </c>
      <c r="G56" s="1">
        <f>IF(Data!G56&gt;0,Data!G56-4,"")</f>
        <v>3</v>
      </c>
      <c r="H56" s="1">
        <f>IF(Data!H56&gt;0,Data!H56-4,"")</f>
        <v>2</v>
      </c>
      <c r="I56" s="1">
        <f>IF(Data!I56&gt;0,4-Data!I56,"")</f>
        <v>-3</v>
      </c>
      <c r="J56" s="1">
        <f>IF(Data!J56&gt;0,4-Data!J56,"")</f>
        <v>-3</v>
      </c>
      <c r="K56" s="1">
        <f>IF(Data!K56&gt;0,Data!K56-4,"")</f>
        <v>3</v>
      </c>
      <c r="L56" s="1">
        <f>IF(Data!L56&gt;0,4-Data!L56,"")</f>
        <v>-3</v>
      </c>
      <c r="M56" s="1">
        <f>IF(Data!M56&gt;0,Data!M56-4,"")</f>
        <v>3</v>
      </c>
      <c r="N56" s="1">
        <f>IF(Data!N56&gt;0,Data!N56-4,"")</f>
        <v>2</v>
      </c>
      <c r="O56" s="1">
        <f>IF(Data!O56&gt;0,Data!O56-4,"")</f>
        <v>2</v>
      </c>
      <c r="P56" s="1">
        <f>IF(Data!P56&gt;0,Data!P56-4,"")</f>
        <v>3</v>
      </c>
      <c r="Q56" s="1">
        <f>IF(Data!Q56&gt;0,4-Data!Q56,"")</f>
        <v>-3</v>
      </c>
      <c r="R56" s="1">
        <f>IF(Data!R56&gt;0,4-Data!R56,"")</f>
        <v>-3</v>
      </c>
      <c r="S56" s="1">
        <f>IF(Data!S56&gt;0,4-Data!S56,"")</f>
        <v>-3</v>
      </c>
      <c r="T56" s="1">
        <f>IF(Data!T56&gt;0,Data!T56-4,"")</f>
        <v>2</v>
      </c>
      <c r="U56" s="1">
        <f>IF(Data!U56&gt;0,4-Data!U56,"")</f>
        <v>-3</v>
      </c>
      <c r="V56" s="1">
        <f>IF(Data!V56&gt;0,Data!V56-4,"")</f>
        <v>3</v>
      </c>
      <c r="W56" s="1">
        <f>IF(Data!W56&gt;0,4-Data!W56,"")</f>
        <v>3</v>
      </c>
      <c r="X56" s="1">
        <f>IF(Data!X56&gt;0,4-Data!X56,"")</f>
        <v>-2</v>
      </c>
      <c r="Y56" s="1">
        <f>IF(Data!Y56&gt;0,4-Data!Y56,"")</f>
        <v>-3</v>
      </c>
      <c r="Z56" s="1">
        <f>IF(Data!Z56&gt;0,Data!Z56-4,"")</f>
        <v>3</v>
      </c>
      <c r="AC56" s="4">
        <f t="shared" si="11"/>
        <v>1</v>
      </c>
      <c r="AD56" s="4">
        <f t="shared" si="12"/>
        <v>1</v>
      </c>
      <c r="AE56" s="4">
        <f t="shared" si="13"/>
        <v>1</v>
      </c>
      <c r="AF56" s="4">
        <f t="shared" si="14"/>
        <v>1</v>
      </c>
      <c r="AG56" s="4">
        <f t="shared" si="8"/>
        <v>1</v>
      </c>
      <c r="AH56" s="4">
        <f t="shared" si="15"/>
        <v>1</v>
      </c>
      <c r="AI56" s="2">
        <f t="shared" si="10"/>
        <v>6</v>
      </c>
    </row>
    <row r="57" spans="1:35" x14ac:dyDescent="0.3">
      <c r="A57" s="1">
        <f>IF(Data!A57&gt;0,Data!A57-4,"")</f>
        <v>3</v>
      </c>
      <c r="B57" s="1">
        <f>IF(Data!B57&gt;0,Data!B57-4,"")</f>
        <v>3</v>
      </c>
      <c r="C57" s="1">
        <f>IF(Data!C57&gt;0,4-Data!C57,"")</f>
        <v>2</v>
      </c>
      <c r="D57" s="1">
        <f>IF(Data!D57&gt;0,4-Data!D57,"")</f>
        <v>3</v>
      </c>
      <c r="E57" s="1">
        <f>IF(Data!E57&gt;0,4-Data!E57,"")</f>
        <v>3</v>
      </c>
      <c r="F57" s="1">
        <f>IF(Data!F57&gt;0,Data!F57-4,"")</f>
        <v>3</v>
      </c>
      <c r="G57" s="1">
        <f>IF(Data!G57&gt;0,Data!G57-4,"")</f>
        <v>3</v>
      </c>
      <c r="H57" s="1">
        <f>IF(Data!H57&gt;0,Data!H57-4,"")</f>
        <v>0</v>
      </c>
      <c r="I57" s="1">
        <f>IF(Data!I57&gt;0,4-Data!I57,"")</f>
        <v>1</v>
      </c>
      <c r="J57" s="1">
        <f>IF(Data!J57&gt;0,4-Data!J57,"")</f>
        <v>3</v>
      </c>
      <c r="K57" s="1">
        <f>IF(Data!K57&gt;0,Data!K57-4,"")</f>
        <v>3</v>
      </c>
      <c r="L57" s="1">
        <f>IF(Data!L57&gt;0,4-Data!L57,"")</f>
        <v>3</v>
      </c>
      <c r="M57" s="1">
        <f>IF(Data!M57&gt;0,Data!M57-4,"")</f>
        <v>3</v>
      </c>
      <c r="N57" s="1">
        <f>IF(Data!N57&gt;0,Data!N57-4,"")</f>
        <v>3</v>
      </c>
      <c r="O57" s="1">
        <f>IF(Data!O57&gt;0,Data!O57-4,"")</f>
        <v>2</v>
      </c>
      <c r="P57" s="1">
        <f>IF(Data!P57&gt;0,Data!P57-4,"")</f>
        <v>3</v>
      </c>
      <c r="Q57" s="1">
        <f>IF(Data!Q57&gt;0,4-Data!Q57,"")</f>
        <v>2</v>
      </c>
      <c r="R57" s="1">
        <f>IF(Data!R57&gt;0,4-Data!R57,"")</f>
        <v>3</v>
      </c>
      <c r="S57" s="1">
        <f>IF(Data!S57&gt;0,4-Data!S57,"")</f>
        <v>3</v>
      </c>
      <c r="T57" s="1">
        <f>IF(Data!T57&gt;0,Data!T57-4,"")</f>
        <v>3</v>
      </c>
      <c r="U57" s="1">
        <f>IF(Data!U57&gt;0,4-Data!U57,"")</f>
        <v>3</v>
      </c>
      <c r="V57" s="1">
        <f>IF(Data!V57&gt;0,Data!V57-4,"")</f>
        <v>3</v>
      </c>
      <c r="W57" s="1">
        <f>IF(Data!W57&gt;0,4-Data!W57,"")</f>
        <v>3</v>
      </c>
      <c r="X57" s="1">
        <f>IF(Data!X57&gt;0,4-Data!X57,"")</f>
        <v>1</v>
      </c>
      <c r="Y57" s="1">
        <f>IF(Data!Y57&gt;0,4-Data!Y57,"")</f>
        <v>3</v>
      </c>
      <c r="Z57" s="1">
        <f>IF(Data!Z57&gt;0,Data!Z57-4,"")</f>
        <v>2</v>
      </c>
      <c r="AC57" s="4" t="str">
        <f t="shared" si="11"/>
        <v/>
      </c>
      <c r="AD57" s="4" t="str">
        <f t="shared" si="12"/>
        <v/>
      </c>
      <c r="AE57" s="4" t="str">
        <f t="shared" si="13"/>
        <v/>
      </c>
      <c r="AF57" s="4" t="str">
        <f t="shared" si="14"/>
        <v/>
      </c>
      <c r="AG57" s="4" t="str">
        <f t="shared" si="8"/>
        <v/>
      </c>
      <c r="AH57" s="4" t="str">
        <f t="shared" si="15"/>
        <v/>
      </c>
      <c r="AI57" s="2">
        <f t="shared" si="10"/>
        <v>0</v>
      </c>
    </row>
    <row r="58" spans="1:35" x14ac:dyDescent="0.3">
      <c r="A58" s="1">
        <f>IF(Data!A58&gt;0,Data!A58-4,"")</f>
        <v>3</v>
      </c>
      <c r="B58" s="1">
        <f>IF(Data!B58&gt;0,Data!B58-4,"")</f>
        <v>3</v>
      </c>
      <c r="C58" s="1">
        <f>IF(Data!C58&gt;0,4-Data!C58,"")</f>
        <v>3</v>
      </c>
      <c r="D58" s="1">
        <f>IF(Data!D58&gt;0,4-Data!D58,"")</f>
        <v>3</v>
      </c>
      <c r="E58" s="1">
        <f>IF(Data!E58&gt;0,4-Data!E58,"")</f>
        <v>3</v>
      </c>
      <c r="F58" s="1">
        <f>IF(Data!F58&gt;0,Data!F58-4,"")</f>
        <v>3</v>
      </c>
      <c r="G58" s="1">
        <f>IF(Data!G58&gt;0,Data!G58-4,"")</f>
        <v>3</v>
      </c>
      <c r="H58" s="1">
        <f>IF(Data!H58&gt;0,Data!H58-4,"")</f>
        <v>0</v>
      </c>
      <c r="I58" s="1">
        <f>IF(Data!I58&gt;0,4-Data!I58,"")</f>
        <v>3</v>
      </c>
      <c r="J58" s="1">
        <f>IF(Data!J58&gt;0,4-Data!J58,"")</f>
        <v>3</v>
      </c>
      <c r="K58" s="1">
        <f>IF(Data!K58&gt;0,Data!K58-4,"")</f>
        <v>2</v>
      </c>
      <c r="L58" s="1">
        <f>IF(Data!L58&gt;0,4-Data!L58,"")</f>
        <v>3</v>
      </c>
      <c r="M58" s="1">
        <f>IF(Data!M58&gt;0,Data!M58-4,"")</f>
        <v>3</v>
      </c>
      <c r="N58" s="1">
        <f>IF(Data!N58&gt;0,Data!N58-4,"")</f>
        <v>3</v>
      </c>
      <c r="O58" s="1">
        <f>IF(Data!O58&gt;0,Data!O58-4,"")</f>
        <v>2</v>
      </c>
      <c r="P58" s="1">
        <f>IF(Data!P58&gt;0,Data!P58-4,"")</f>
        <v>3</v>
      </c>
      <c r="Q58" s="1">
        <f>IF(Data!Q58&gt;0,4-Data!Q58,"")</f>
        <v>3</v>
      </c>
      <c r="R58" s="1">
        <f>IF(Data!R58&gt;0,4-Data!R58,"")</f>
        <v>3</v>
      </c>
      <c r="S58" s="1">
        <f>IF(Data!S58&gt;0,4-Data!S58,"")</f>
        <v>3</v>
      </c>
      <c r="T58" s="1">
        <f>IF(Data!T58&gt;0,Data!T58-4,"")</f>
        <v>3</v>
      </c>
      <c r="U58" s="1">
        <f>IF(Data!U58&gt;0,4-Data!U58,"")</f>
        <v>3</v>
      </c>
      <c r="V58" s="1">
        <f>IF(Data!V58&gt;0,Data!V58-4,"")</f>
        <v>3</v>
      </c>
      <c r="W58" s="1">
        <f>IF(Data!W58&gt;0,4-Data!W58,"")</f>
        <v>2</v>
      </c>
      <c r="X58" s="1">
        <f>IF(Data!X58&gt;0,4-Data!X58,"")</f>
        <v>3</v>
      </c>
      <c r="Y58" s="1">
        <f>IF(Data!Y58&gt;0,4-Data!Y58,"")</f>
        <v>3</v>
      </c>
      <c r="Z58" s="1">
        <f>IF(Data!Z58&gt;0,Data!Z58-4,"")</f>
        <v>3</v>
      </c>
      <c r="AC58" s="4" t="str">
        <f t="shared" si="11"/>
        <v/>
      </c>
      <c r="AD58" s="4" t="str">
        <f t="shared" si="12"/>
        <v/>
      </c>
      <c r="AE58" s="4" t="str">
        <f t="shared" si="13"/>
        <v/>
      </c>
      <c r="AF58" s="4" t="str">
        <f t="shared" si="14"/>
        <v/>
      </c>
      <c r="AG58" s="4" t="str">
        <f t="shared" si="8"/>
        <v/>
      </c>
      <c r="AH58" s="4" t="str">
        <f t="shared" si="15"/>
        <v/>
      </c>
      <c r="AI58" s="2">
        <f t="shared" si="10"/>
        <v>0</v>
      </c>
    </row>
    <row r="59" spans="1:35" x14ac:dyDescent="0.3">
      <c r="A59" s="1">
        <f>IF(Data!A59&gt;0,Data!A59-4,"")</f>
        <v>3</v>
      </c>
      <c r="B59" s="1">
        <f>IF(Data!B59&gt;0,Data!B59-4,"")</f>
        <v>3</v>
      </c>
      <c r="C59" s="1">
        <f>IF(Data!C59&gt;0,4-Data!C59,"")</f>
        <v>2</v>
      </c>
      <c r="D59" s="1">
        <f>IF(Data!D59&gt;0,4-Data!D59,"")</f>
        <v>3</v>
      </c>
      <c r="E59" s="1">
        <f>IF(Data!E59&gt;0,4-Data!E59,"")</f>
        <v>3</v>
      </c>
      <c r="F59" s="1">
        <f>IF(Data!F59&gt;0,Data!F59-4,"")</f>
        <v>2</v>
      </c>
      <c r="G59" s="1">
        <f>IF(Data!G59&gt;0,Data!G59-4,"")</f>
        <v>3</v>
      </c>
      <c r="H59" s="1">
        <f>IF(Data!H59&gt;0,Data!H59-4,"")</f>
        <v>0</v>
      </c>
      <c r="I59" s="1">
        <f>IF(Data!I59&gt;0,4-Data!I59,"")</f>
        <v>2</v>
      </c>
      <c r="J59" s="1">
        <f>IF(Data!J59&gt;0,4-Data!J59,"")</f>
        <v>0</v>
      </c>
      <c r="K59" s="1">
        <f>IF(Data!K59&gt;0,Data!K59-4,"")</f>
        <v>2</v>
      </c>
      <c r="L59" s="1">
        <f>IF(Data!L59&gt;0,4-Data!L59,"")</f>
        <v>3</v>
      </c>
      <c r="M59" s="1">
        <f>IF(Data!M59&gt;0,Data!M59-4,"")</f>
        <v>3</v>
      </c>
      <c r="N59" s="1">
        <f>IF(Data!N59&gt;0,Data!N59-4,"")</f>
        <v>3</v>
      </c>
      <c r="O59" s="1">
        <f>IF(Data!O59&gt;0,Data!O59-4,"")</f>
        <v>0</v>
      </c>
      <c r="P59" s="1">
        <f>IF(Data!P59&gt;0,Data!P59-4,"")</f>
        <v>3</v>
      </c>
      <c r="Q59" s="1">
        <f>IF(Data!Q59&gt;0,4-Data!Q59,"")</f>
        <v>2</v>
      </c>
      <c r="R59" s="1">
        <f>IF(Data!R59&gt;0,4-Data!R59,"")</f>
        <v>3</v>
      </c>
      <c r="S59" s="1">
        <f>IF(Data!S59&gt;0,4-Data!S59,"")</f>
        <v>3</v>
      </c>
      <c r="T59" s="1">
        <f>IF(Data!T59&gt;0,Data!T59-4,"")</f>
        <v>3</v>
      </c>
      <c r="U59" s="1">
        <f>IF(Data!U59&gt;0,4-Data!U59,"")</f>
        <v>3</v>
      </c>
      <c r="V59" s="1">
        <f>IF(Data!V59&gt;0,Data!V59-4,"")</f>
        <v>3</v>
      </c>
      <c r="W59" s="1">
        <f>IF(Data!W59&gt;0,4-Data!W59,"")</f>
        <v>3</v>
      </c>
      <c r="X59" s="1">
        <f>IF(Data!X59&gt;0,4-Data!X59,"")</f>
        <v>3</v>
      </c>
      <c r="Y59" s="1">
        <f>IF(Data!Y59&gt;0,4-Data!Y59,"")</f>
        <v>3</v>
      </c>
      <c r="Z59" s="1">
        <f>IF(Data!Z59&gt;0,Data!Z59-4,"")</f>
        <v>1</v>
      </c>
      <c r="AC59" s="4" t="str">
        <f t="shared" si="11"/>
        <v/>
      </c>
      <c r="AD59" s="4" t="str">
        <f t="shared" si="12"/>
        <v/>
      </c>
      <c r="AE59" s="4" t="str">
        <f t="shared" si="13"/>
        <v/>
      </c>
      <c r="AF59" s="4" t="str">
        <f t="shared" si="14"/>
        <v/>
      </c>
      <c r="AG59" s="4" t="str">
        <f t="shared" si="8"/>
        <v/>
      </c>
      <c r="AH59" s="4" t="str">
        <f t="shared" si="15"/>
        <v/>
      </c>
      <c r="AI59" s="2">
        <f t="shared" si="10"/>
        <v>0</v>
      </c>
    </row>
    <row r="60" spans="1:35" x14ac:dyDescent="0.3">
      <c r="A60" s="1">
        <f>IF(Data!A60&gt;0,Data!A60-4,"")</f>
        <v>2</v>
      </c>
      <c r="B60" s="1">
        <f>IF(Data!B60&gt;0,Data!B60-4,"")</f>
        <v>2</v>
      </c>
      <c r="C60" s="1">
        <f>IF(Data!C60&gt;0,4-Data!C60,"")</f>
        <v>-1</v>
      </c>
      <c r="D60" s="1">
        <f>IF(Data!D60&gt;0,4-Data!D60,"")</f>
        <v>-1</v>
      </c>
      <c r="E60" s="1">
        <f>IF(Data!E60&gt;0,4-Data!E60,"")</f>
        <v>2</v>
      </c>
      <c r="F60" s="1">
        <f>IF(Data!F60&gt;0,Data!F60-4,"")</f>
        <v>2</v>
      </c>
      <c r="G60" s="1">
        <f>IF(Data!G60&gt;0,Data!G60-4,"")</f>
        <v>1</v>
      </c>
      <c r="H60" s="1">
        <f>IF(Data!H60&gt;0,Data!H60-4,"")</f>
        <v>1</v>
      </c>
      <c r="I60" s="1">
        <f>IF(Data!I60&gt;0,4-Data!I60,"")</f>
        <v>2</v>
      </c>
      <c r="J60" s="1">
        <f>IF(Data!J60&gt;0,4-Data!J60,"")</f>
        <v>1</v>
      </c>
      <c r="K60" s="1">
        <f>IF(Data!K60&gt;0,Data!K60-4,"")</f>
        <v>1</v>
      </c>
      <c r="L60" s="1">
        <f>IF(Data!L60&gt;0,4-Data!L60,"")</f>
        <v>1</v>
      </c>
      <c r="M60" s="1">
        <f>IF(Data!M60&gt;0,Data!M60-4,"")</f>
        <v>-1</v>
      </c>
      <c r="N60" s="1">
        <f>IF(Data!N60&gt;0,Data!N60-4,"")</f>
        <v>2</v>
      </c>
      <c r="O60" s="1">
        <f>IF(Data!O60&gt;0,Data!O60-4,"")</f>
        <v>1</v>
      </c>
      <c r="P60" s="1">
        <f>IF(Data!P60&gt;0,Data!P60-4,"")</f>
        <v>2</v>
      </c>
      <c r="Q60" s="1">
        <f>IF(Data!Q60&gt;0,4-Data!Q60,"")</f>
        <v>3</v>
      </c>
      <c r="R60" s="1">
        <f>IF(Data!R60&gt;0,4-Data!R60,"")</f>
        <v>1</v>
      </c>
      <c r="S60" s="1">
        <f>IF(Data!S60&gt;0,4-Data!S60,"")</f>
        <v>2</v>
      </c>
      <c r="T60" s="1">
        <f>IF(Data!T60&gt;0,Data!T60-4,"")</f>
        <v>1</v>
      </c>
      <c r="U60" s="1">
        <f>IF(Data!U60&gt;0,4-Data!U60,"")</f>
        <v>1</v>
      </c>
      <c r="V60" s="1">
        <f>IF(Data!V60&gt;0,Data!V60-4,"")</f>
        <v>2</v>
      </c>
      <c r="W60" s="1">
        <f>IF(Data!W60&gt;0,4-Data!W60,"")</f>
        <v>-1</v>
      </c>
      <c r="X60" s="1">
        <f>IF(Data!X60&gt;0,4-Data!X60,"")</f>
        <v>1</v>
      </c>
      <c r="Y60" s="1">
        <f>IF(Data!Y60&gt;0,4-Data!Y60,"")</f>
        <v>2</v>
      </c>
      <c r="Z60" s="1">
        <f>IF(Data!Z60&gt;0,Data!Z60-4,"")</f>
        <v>2</v>
      </c>
      <c r="AC60" s="4" t="str">
        <f t="shared" si="11"/>
        <v/>
      </c>
      <c r="AD60" s="4" t="str">
        <f t="shared" si="12"/>
        <v/>
      </c>
      <c r="AE60" s="4" t="str">
        <f t="shared" si="13"/>
        <v/>
      </c>
      <c r="AF60" s="4" t="str">
        <f t="shared" si="14"/>
        <v/>
      </c>
      <c r="AG60" s="4" t="str">
        <f t="shared" si="8"/>
        <v/>
      </c>
      <c r="AH60" s="4" t="str">
        <f t="shared" si="15"/>
        <v/>
      </c>
      <c r="AI60" s="2">
        <f t="shared" si="10"/>
        <v>0</v>
      </c>
    </row>
    <row r="61" spans="1:35" x14ac:dyDescent="0.3">
      <c r="A61" s="1">
        <f>IF(Data!A61&gt;0,Data!A61-4,"")</f>
        <v>0</v>
      </c>
      <c r="B61" s="1">
        <f>IF(Data!B61&gt;0,Data!B61-4,"")</f>
        <v>-1</v>
      </c>
      <c r="C61" s="1">
        <f>IF(Data!C61&gt;0,4-Data!C61,"")</f>
        <v>0</v>
      </c>
      <c r="D61" s="1">
        <f>IF(Data!D61&gt;0,4-Data!D61,"")</f>
        <v>-1</v>
      </c>
      <c r="E61" s="1">
        <f>IF(Data!E61&gt;0,4-Data!E61,"")</f>
        <v>1</v>
      </c>
      <c r="F61" s="1">
        <f>IF(Data!F61&gt;0,Data!F61-4,"")</f>
        <v>0</v>
      </c>
      <c r="G61" s="1">
        <f>IF(Data!G61&gt;0,Data!G61-4,"")</f>
        <v>2</v>
      </c>
      <c r="H61" s="1">
        <f>IF(Data!H61&gt;0,Data!H61-4,"")</f>
        <v>0</v>
      </c>
      <c r="I61" s="1">
        <f>IF(Data!I61&gt;0,4-Data!I61,"")</f>
        <v>1</v>
      </c>
      <c r="J61" s="1">
        <f>IF(Data!J61&gt;0,4-Data!J61,"")</f>
        <v>2</v>
      </c>
      <c r="K61" s="1">
        <f>IF(Data!K61&gt;0,Data!K61-4,"")</f>
        <v>-1</v>
      </c>
      <c r="L61" s="1">
        <f>IF(Data!L61&gt;0,4-Data!L61,"")</f>
        <v>0</v>
      </c>
      <c r="M61" s="1">
        <f>IF(Data!M61&gt;0,Data!M61-4,"")</f>
        <v>-1</v>
      </c>
      <c r="N61" s="1">
        <f>IF(Data!N61&gt;0,Data!N61-4,"")</f>
        <v>-2</v>
      </c>
      <c r="O61" s="1">
        <f>IF(Data!O61&gt;0,Data!O61-4,"")</f>
        <v>-1</v>
      </c>
      <c r="P61" s="1">
        <f>IF(Data!P61&gt;0,Data!P61-4,"")</f>
        <v>-1</v>
      </c>
      <c r="Q61" s="1">
        <f>IF(Data!Q61&gt;0,4-Data!Q61,"")</f>
        <v>-1</v>
      </c>
      <c r="R61" s="1">
        <f>IF(Data!R61&gt;0,4-Data!R61,"")</f>
        <v>0</v>
      </c>
      <c r="S61" s="1">
        <f>IF(Data!S61&gt;0,4-Data!S61,"")</f>
        <v>0</v>
      </c>
      <c r="T61" s="1">
        <f>IF(Data!T61&gt;0,Data!T61-4,"")</f>
        <v>1</v>
      </c>
      <c r="U61" s="1">
        <f>IF(Data!U61&gt;0,4-Data!U61,"")</f>
        <v>1</v>
      </c>
      <c r="V61" s="1">
        <f>IF(Data!V61&gt;0,Data!V61-4,"")</f>
        <v>1</v>
      </c>
      <c r="W61" s="1">
        <f>IF(Data!W61&gt;0,4-Data!W61,"")</f>
        <v>-1</v>
      </c>
      <c r="X61" s="1">
        <f>IF(Data!X61&gt;0,4-Data!X61,"")</f>
        <v>1</v>
      </c>
      <c r="Y61" s="1">
        <f>IF(Data!Y61&gt;0,4-Data!Y61,"")</f>
        <v>0</v>
      </c>
      <c r="Z61" s="1">
        <f>IF(Data!Z61&gt;0,Data!Z61-4,"")</f>
        <v>0</v>
      </c>
      <c r="AC61" s="4" t="str">
        <f t="shared" si="11"/>
        <v/>
      </c>
      <c r="AD61" s="4" t="str">
        <f t="shared" si="12"/>
        <v/>
      </c>
      <c r="AE61" s="4" t="str">
        <f t="shared" si="13"/>
        <v/>
      </c>
      <c r="AF61" s="4" t="str">
        <f t="shared" si="14"/>
        <v/>
      </c>
      <c r="AG61" s="4" t="str">
        <f t="shared" si="8"/>
        <v/>
      </c>
      <c r="AH61" s="4" t="str">
        <f t="shared" si="15"/>
        <v/>
      </c>
      <c r="AI61" s="2">
        <f t="shared" si="10"/>
        <v>0</v>
      </c>
    </row>
    <row r="62" spans="1:35" x14ac:dyDescent="0.3">
      <c r="A62" s="1">
        <f>IF(Data!A62&gt;0,Data!A62-4,"")</f>
        <v>3</v>
      </c>
      <c r="B62" s="1">
        <f>IF(Data!B62&gt;0,Data!B62-4,"")</f>
        <v>3</v>
      </c>
      <c r="C62" s="1">
        <f>IF(Data!C62&gt;0,4-Data!C62,"")</f>
        <v>3</v>
      </c>
      <c r="D62" s="1">
        <f>IF(Data!D62&gt;0,4-Data!D62,"")</f>
        <v>3</v>
      </c>
      <c r="E62" s="1">
        <f>IF(Data!E62&gt;0,4-Data!E62,"")</f>
        <v>3</v>
      </c>
      <c r="F62" s="1">
        <f>IF(Data!F62&gt;0,Data!F62-4,"")</f>
        <v>3</v>
      </c>
      <c r="G62" s="1">
        <f>IF(Data!G62&gt;0,Data!G62-4,"")</f>
        <v>3</v>
      </c>
      <c r="H62" s="1">
        <f>IF(Data!H62&gt;0,Data!H62-4,"")</f>
        <v>0</v>
      </c>
      <c r="I62" s="1">
        <f>IF(Data!I62&gt;0,4-Data!I62,"")</f>
        <v>3</v>
      </c>
      <c r="J62" s="1">
        <f>IF(Data!J62&gt;0,4-Data!J62,"")</f>
        <v>3</v>
      </c>
      <c r="K62" s="1">
        <f>IF(Data!K62&gt;0,Data!K62-4,"")</f>
        <v>3</v>
      </c>
      <c r="L62" s="1">
        <f>IF(Data!L62&gt;0,4-Data!L62,"")</f>
        <v>3</v>
      </c>
      <c r="M62" s="1">
        <f>IF(Data!M62&gt;0,Data!M62-4,"")</f>
        <v>3</v>
      </c>
      <c r="N62" s="1">
        <f>IF(Data!N62&gt;0,Data!N62-4,"")</f>
        <v>3</v>
      </c>
      <c r="O62" s="1">
        <f>IF(Data!O62&gt;0,Data!O62-4,"")</f>
        <v>0</v>
      </c>
      <c r="P62" s="1">
        <f>IF(Data!P62&gt;0,Data!P62-4,"")</f>
        <v>3</v>
      </c>
      <c r="Q62" s="1">
        <f>IF(Data!Q62&gt;0,4-Data!Q62,"")</f>
        <v>3</v>
      </c>
      <c r="R62" s="1">
        <f>IF(Data!R62&gt;0,4-Data!R62,"")</f>
        <v>3</v>
      </c>
      <c r="S62" s="1">
        <f>IF(Data!S62&gt;0,4-Data!S62,"")</f>
        <v>3</v>
      </c>
      <c r="T62" s="1">
        <f>IF(Data!T62&gt;0,Data!T62-4,"")</f>
        <v>3</v>
      </c>
      <c r="U62" s="1">
        <f>IF(Data!U62&gt;0,4-Data!U62,"")</f>
        <v>3</v>
      </c>
      <c r="V62" s="1">
        <f>IF(Data!V62&gt;0,Data!V62-4,"")</f>
        <v>3</v>
      </c>
      <c r="W62" s="1">
        <f>IF(Data!W62&gt;0,4-Data!W62,"")</f>
        <v>3</v>
      </c>
      <c r="X62" s="1">
        <f>IF(Data!X62&gt;0,4-Data!X62,"")</f>
        <v>3</v>
      </c>
      <c r="Y62" s="1">
        <f>IF(Data!Y62&gt;0,4-Data!Y62,"")</f>
        <v>3</v>
      </c>
      <c r="Z62" s="1">
        <f>IF(Data!Z62&gt;0,Data!Z62-4,"")</f>
        <v>0</v>
      </c>
      <c r="AC62" s="4" t="str">
        <f t="shared" si="11"/>
        <v/>
      </c>
      <c r="AD62" s="4" t="str">
        <f t="shared" si="12"/>
        <v/>
      </c>
      <c r="AE62" s="4" t="str">
        <f t="shared" si="13"/>
        <v/>
      </c>
      <c r="AF62" s="4" t="str">
        <f t="shared" si="14"/>
        <v/>
      </c>
      <c r="AG62" s="4" t="str">
        <f t="shared" si="8"/>
        <v/>
      </c>
      <c r="AH62" s="4" t="str">
        <f t="shared" si="15"/>
        <v/>
      </c>
      <c r="AI62" s="2">
        <f t="shared" si="10"/>
        <v>0</v>
      </c>
    </row>
    <row r="63" spans="1:35" x14ac:dyDescent="0.3">
      <c r="A63" s="1">
        <f>IF(Data!A63&gt;0,Data!A63-4,"")</f>
        <v>3</v>
      </c>
      <c r="B63" s="1">
        <f>IF(Data!B63&gt;0,Data!B63-4,"")</f>
        <v>3</v>
      </c>
      <c r="C63" s="1">
        <f>IF(Data!C63&gt;0,4-Data!C63,"")</f>
        <v>1</v>
      </c>
      <c r="D63" s="1">
        <f>IF(Data!D63&gt;0,4-Data!D63,"")</f>
        <v>1</v>
      </c>
      <c r="E63" s="1">
        <f>IF(Data!E63&gt;0,4-Data!E63,"")</f>
        <v>3</v>
      </c>
      <c r="F63" s="1">
        <f>IF(Data!F63&gt;0,Data!F63-4,"")</f>
        <v>2</v>
      </c>
      <c r="G63" s="1">
        <f>IF(Data!G63&gt;0,Data!G63-4,"")</f>
        <v>2</v>
      </c>
      <c r="H63" s="1">
        <f>IF(Data!H63&gt;0,Data!H63-4,"")</f>
        <v>1</v>
      </c>
      <c r="I63" s="1">
        <f>IF(Data!I63&gt;0,4-Data!I63,"")</f>
        <v>3</v>
      </c>
      <c r="J63" s="1">
        <f>IF(Data!J63&gt;0,4-Data!J63,"")</f>
        <v>2</v>
      </c>
      <c r="K63" s="1">
        <f>IF(Data!K63&gt;0,Data!K63-4,"")</f>
        <v>2</v>
      </c>
      <c r="L63" s="1">
        <f>IF(Data!L63&gt;0,4-Data!L63,"")</f>
        <v>3</v>
      </c>
      <c r="M63" s="1">
        <f>IF(Data!M63&gt;0,Data!M63-4,"")</f>
        <v>2</v>
      </c>
      <c r="N63" s="1">
        <f>IF(Data!N63&gt;0,Data!N63-4,"")</f>
        <v>3</v>
      </c>
      <c r="O63" s="1">
        <f>IF(Data!O63&gt;0,Data!O63-4,"")</f>
        <v>2</v>
      </c>
      <c r="P63" s="1">
        <f>IF(Data!P63&gt;0,Data!P63-4,"")</f>
        <v>3</v>
      </c>
      <c r="Q63" s="1">
        <f>IF(Data!Q63&gt;0,4-Data!Q63,"")</f>
        <v>2</v>
      </c>
      <c r="R63" s="1">
        <f>IF(Data!R63&gt;0,4-Data!R63,"")</f>
        <v>3</v>
      </c>
      <c r="S63" s="1">
        <f>IF(Data!S63&gt;0,4-Data!S63,"")</f>
        <v>3</v>
      </c>
      <c r="T63" s="1">
        <f>IF(Data!T63&gt;0,Data!T63-4,"")</f>
        <v>3</v>
      </c>
      <c r="U63" s="1">
        <f>IF(Data!U63&gt;0,4-Data!U63,"")</f>
        <v>2</v>
      </c>
      <c r="V63" s="1">
        <f>IF(Data!V63&gt;0,Data!V63-4,"")</f>
        <v>3</v>
      </c>
      <c r="W63" s="1">
        <f>IF(Data!W63&gt;0,4-Data!W63,"")</f>
        <v>3</v>
      </c>
      <c r="X63" s="1">
        <f>IF(Data!X63&gt;0,4-Data!X63,"")</f>
        <v>3</v>
      </c>
      <c r="Y63" s="1">
        <f>IF(Data!Y63&gt;0,4-Data!Y63,"")</f>
        <v>1</v>
      </c>
      <c r="Z63" s="1">
        <f>IF(Data!Z63&gt;0,Data!Z63-4,"")</f>
        <v>2</v>
      </c>
      <c r="AC63" s="4" t="str">
        <f t="shared" si="11"/>
        <v/>
      </c>
      <c r="AD63" s="4" t="str">
        <f t="shared" si="12"/>
        <v/>
      </c>
      <c r="AE63" s="4" t="str">
        <f t="shared" si="13"/>
        <v/>
      </c>
      <c r="AF63" s="4" t="str">
        <f t="shared" si="14"/>
        <v/>
      </c>
      <c r="AG63" s="4" t="str">
        <f t="shared" si="8"/>
        <v/>
      </c>
      <c r="AH63" s="4" t="str">
        <f t="shared" si="15"/>
        <v/>
      </c>
      <c r="AI63" s="2">
        <f t="shared" si="10"/>
        <v>0</v>
      </c>
    </row>
    <row r="64" spans="1:35" x14ac:dyDescent="0.3">
      <c r="A64" s="1">
        <f>IF(Data!A64&gt;0,Data!A64-4,"")</f>
        <v>2</v>
      </c>
      <c r="B64" s="1">
        <f>IF(Data!B64&gt;0,Data!B64-4,"")</f>
        <v>2</v>
      </c>
      <c r="C64" s="1">
        <f>IF(Data!C64&gt;0,4-Data!C64,"")</f>
        <v>1</v>
      </c>
      <c r="D64" s="1">
        <f>IF(Data!D64&gt;0,4-Data!D64,"")</f>
        <v>3</v>
      </c>
      <c r="E64" s="1">
        <f>IF(Data!E64&gt;0,4-Data!E64,"")</f>
        <v>3</v>
      </c>
      <c r="F64" s="1">
        <f>IF(Data!F64&gt;0,Data!F64-4,"")</f>
        <v>2</v>
      </c>
      <c r="G64" s="1">
        <f>IF(Data!G64&gt;0,Data!G64-4,"")</f>
        <v>3</v>
      </c>
      <c r="H64" s="1">
        <f>IF(Data!H64&gt;0,Data!H64-4,"")</f>
        <v>1</v>
      </c>
      <c r="I64" s="1">
        <f>IF(Data!I64&gt;0,4-Data!I64,"")</f>
        <v>2</v>
      </c>
      <c r="J64" s="1">
        <f>IF(Data!J64&gt;0,4-Data!J64,"")</f>
        <v>1</v>
      </c>
      <c r="K64" s="1">
        <f>IF(Data!K64&gt;0,Data!K64-4,"")</f>
        <v>2</v>
      </c>
      <c r="L64" s="1">
        <f>IF(Data!L64&gt;0,4-Data!L64,"")</f>
        <v>3</v>
      </c>
      <c r="M64" s="1">
        <f>IF(Data!M64&gt;0,Data!M64-4,"")</f>
        <v>3</v>
      </c>
      <c r="N64" s="1">
        <f>IF(Data!N64&gt;0,Data!N64-4,"")</f>
        <v>3</v>
      </c>
      <c r="O64" s="1">
        <f>IF(Data!O64&gt;0,Data!O64-4,"")</f>
        <v>-3</v>
      </c>
      <c r="P64" s="1">
        <f>IF(Data!P64&gt;0,Data!P64-4,"")</f>
        <v>3</v>
      </c>
      <c r="Q64" s="1">
        <f>IF(Data!Q64&gt;0,4-Data!Q64,"")</f>
        <v>3</v>
      </c>
      <c r="R64" s="1">
        <f>IF(Data!R64&gt;0,4-Data!R64,"")</f>
        <v>3</v>
      </c>
      <c r="S64" s="1">
        <f>IF(Data!S64&gt;0,4-Data!S64,"")</f>
        <v>3</v>
      </c>
      <c r="T64" s="1">
        <f>IF(Data!T64&gt;0,Data!T64-4,"")</f>
        <v>3</v>
      </c>
      <c r="U64" s="1">
        <f>IF(Data!U64&gt;0,4-Data!U64,"")</f>
        <v>3</v>
      </c>
      <c r="V64" s="1">
        <f>IF(Data!V64&gt;0,Data!V64-4,"")</f>
        <v>3</v>
      </c>
      <c r="W64" s="1">
        <f>IF(Data!W64&gt;0,4-Data!W64,"")</f>
        <v>3</v>
      </c>
      <c r="X64" s="1">
        <f>IF(Data!X64&gt;0,4-Data!X64,"")</f>
        <v>2</v>
      </c>
      <c r="Y64" s="1">
        <f>IF(Data!Y64&gt;0,4-Data!Y64,"")</f>
        <v>2</v>
      </c>
      <c r="Z64" s="1">
        <f>IF(Data!Z64&gt;0,Data!Z64-4,"")</f>
        <v>-2</v>
      </c>
      <c r="AC64" s="4" t="str">
        <f t="shared" si="11"/>
        <v/>
      </c>
      <c r="AD64" s="4" t="str">
        <f t="shared" si="12"/>
        <v/>
      </c>
      <c r="AE64" s="4" t="str">
        <f t="shared" si="13"/>
        <v/>
      </c>
      <c r="AF64" s="4" t="str">
        <f t="shared" si="14"/>
        <v/>
      </c>
      <c r="AG64" s="4" t="str">
        <f t="shared" si="8"/>
        <v/>
      </c>
      <c r="AH64" s="4">
        <f t="shared" si="15"/>
        <v>1</v>
      </c>
      <c r="AI64" s="2">
        <f t="shared" si="10"/>
        <v>1</v>
      </c>
    </row>
    <row r="65" spans="1:35" x14ac:dyDescent="0.3">
      <c r="A65" s="1">
        <f>IF(Data!A65&gt;0,Data!A65-4,"")</f>
        <v>3</v>
      </c>
      <c r="B65" s="1">
        <f>IF(Data!B65&gt;0,Data!B65-4,"")</f>
        <v>3</v>
      </c>
      <c r="C65" s="1">
        <f>IF(Data!C65&gt;0,4-Data!C65,"")</f>
        <v>0</v>
      </c>
      <c r="D65" s="1">
        <f>IF(Data!D65&gt;0,4-Data!D65,"")</f>
        <v>3</v>
      </c>
      <c r="E65" s="1">
        <f>IF(Data!E65&gt;0,4-Data!E65,"")</f>
        <v>3</v>
      </c>
      <c r="F65" s="1">
        <f>IF(Data!F65&gt;0,Data!F65-4,"")</f>
        <v>1</v>
      </c>
      <c r="G65" s="1">
        <f>IF(Data!G65&gt;0,Data!G65-4,"")</f>
        <v>0</v>
      </c>
      <c r="H65" s="1">
        <f>IF(Data!H65&gt;0,Data!H65-4,"")</f>
        <v>0</v>
      </c>
      <c r="I65" s="1">
        <f>IF(Data!I65&gt;0,4-Data!I65,"")</f>
        <v>1</v>
      </c>
      <c r="J65" s="1">
        <f>IF(Data!J65&gt;0,4-Data!J65,"")</f>
        <v>0</v>
      </c>
      <c r="K65" s="1">
        <f>IF(Data!K65&gt;0,Data!K65-4,"")</f>
        <v>2</v>
      </c>
      <c r="L65" s="1">
        <f>IF(Data!L65&gt;0,4-Data!L65,"")</f>
        <v>3</v>
      </c>
      <c r="M65" s="1">
        <f>IF(Data!M65&gt;0,Data!M65-4,"")</f>
        <v>3</v>
      </c>
      <c r="N65" s="1">
        <f>IF(Data!N65&gt;0,Data!N65-4,"")</f>
        <v>3</v>
      </c>
      <c r="O65" s="1">
        <f>IF(Data!O65&gt;0,Data!O65-4,"")</f>
        <v>0</v>
      </c>
      <c r="P65" s="1">
        <f>IF(Data!P65&gt;0,Data!P65-4,"")</f>
        <v>3</v>
      </c>
      <c r="Q65" s="1">
        <f>IF(Data!Q65&gt;0,4-Data!Q65,"")</f>
        <v>1</v>
      </c>
      <c r="R65" s="1">
        <f>IF(Data!R65&gt;0,4-Data!R65,"")</f>
        <v>0</v>
      </c>
      <c r="S65" s="1">
        <f>IF(Data!S65&gt;0,4-Data!S65,"")</f>
        <v>3</v>
      </c>
      <c r="T65" s="1">
        <f>IF(Data!T65&gt;0,Data!T65-4,"")</f>
        <v>3</v>
      </c>
      <c r="U65" s="1">
        <f>IF(Data!U65&gt;0,4-Data!U65,"")</f>
        <v>3</v>
      </c>
      <c r="V65" s="1">
        <f>IF(Data!V65&gt;0,Data!V65-4,"")</f>
        <v>3</v>
      </c>
      <c r="W65" s="1">
        <f>IF(Data!W65&gt;0,4-Data!W65,"")</f>
        <v>0</v>
      </c>
      <c r="X65" s="1">
        <f>IF(Data!X65&gt;0,4-Data!X65,"")</f>
        <v>0</v>
      </c>
      <c r="Y65" s="1">
        <f>IF(Data!Y65&gt;0,4-Data!Y65,"")</f>
        <v>1</v>
      </c>
      <c r="Z65" s="1">
        <f>IF(Data!Z65&gt;0,Data!Z65-4,"")</f>
        <v>1</v>
      </c>
      <c r="AC65" s="4" t="str">
        <f t="shared" si="11"/>
        <v/>
      </c>
      <c r="AD65" s="4" t="str">
        <f t="shared" si="12"/>
        <v/>
      </c>
      <c r="AE65" s="4" t="str">
        <f t="shared" si="13"/>
        <v/>
      </c>
      <c r="AF65" s="4" t="str">
        <f t="shared" si="14"/>
        <v/>
      </c>
      <c r="AG65" s="4" t="str">
        <f t="shared" si="8"/>
        <v/>
      </c>
      <c r="AH65" s="4" t="str">
        <f t="shared" si="15"/>
        <v/>
      </c>
      <c r="AI65" s="2">
        <f t="shared" si="10"/>
        <v>0</v>
      </c>
    </row>
    <row r="66" spans="1:35" x14ac:dyDescent="0.3">
      <c r="A66" s="1">
        <f>IF(Data!A66&gt;0,Data!A66-4,"")</f>
        <v>2</v>
      </c>
      <c r="B66" s="1">
        <f>IF(Data!B66&gt;0,Data!B66-4,"")</f>
        <v>2</v>
      </c>
      <c r="C66" s="1">
        <f>IF(Data!C66&gt;0,4-Data!C66,"")</f>
        <v>-1</v>
      </c>
      <c r="D66" s="1">
        <f>IF(Data!D66&gt;0,4-Data!D66,"")</f>
        <v>-1</v>
      </c>
      <c r="E66" s="1">
        <f>IF(Data!E66&gt;0,4-Data!E66,"")</f>
        <v>-1</v>
      </c>
      <c r="F66" s="1">
        <f>IF(Data!F66&gt;0,Data!F66-4,"")</f>
        <v>1</v>
      </c>
      <c r="G66" s="1">
        <f>IF(Data!G66&gt;0,Data!G66-4,"")</f>
        <v>1</v>
      </c>
      <c r="H66" s="1">
        <f>IF(Data!H66&gt;0,Data!H66-4,"")</f>
        <v>-1</v>
      </c>
      <c r="I66" s="1">
        <f>IF(Data!I66&gt;0,4-Data!I66,"")</f>
        <v>0</v>
      </c>
      <c r="J66" s="1">
        <f>IF(Data!J66&gt;0,4-Data!J66,"")</f>
        <v>-1</v>
      </c>
      <c r="K66" s="1">
        <f>IF(Data!K66&gt;0,Data!K66-4,"")</f>
        <v>1</v>
      </c>
      <c r="L66" s="1">
        <f>IF(Data!L66&gt;0,4-Data!L66,"")</f>
        <v>-1</v>
      </c>
      <c r="M66" s="1">
        <f>IF(Data!M66&gt;0,Data!M66-4,"")</f>
        <v>1</v>
      </c>
      <c r="N66" s="1">
        <f>IF(Data!N66&gt;0,Data!N66-4,"")</f>
        <v>1</v>
      </c>
      <c r="O66" s="1">
        <f>IF(Data!O66&gt;0,Data!O66-4,"")</f>
        <v>1</v>
      </c>
      <c r="P66" s="1">
        <f>IF(Data!P66&gt;0,Data!P66-4,"")</f>
        <v>1</v>
      </c>
      <c r="Q66" s="1">
        <f>IF(Data!Q66&gt;0,4-Data!Q66,"")</f>
        <v>-2</v>
      </c>
      <c r="R66" s="1">
        <f>IF(Data!R66&gt;0,4-Data!R66,"")</f>
        <v>-1</v>
      </c>
      <c r="S66" s="1">
        <f>IF(Data!S66&gt;0,4-Data!S66,"")</f>
        <v>0</v>
      </c>
      <c r="T66" s="1">
        <f>IF(Data!T66&gt;0,Data!T66-4,"")</f>
        <v>1</v>
      </c>
      <c r="U66" s="1">
        <f>IF(Data!U66&gt;0,4-Data!U66,"")</f>
        <v>0</v>
      </c>
      <c r="V66" s="1">
        <f>IF(Data!V66&gt;0,Data!V66-4,"")</f>
        <v>1</v>
      </c>
      <c r="W66" s="1">
        <f>IF(Data!W66&gt;0,4-Data!W66,"")</f>
        <v>0</v>
      </c>
      <c r="X66" s="1">
        <f>IF(Data!X66&gt;0,4-Data!X66,"")</f>
        <v>-1</v>
      </c>
      <c r="Y66" s="1">
        <f>IF(Data!Y66&gt;0,4-Data!Y66,"")</f>
        <v>-1</v>
      </c>
      <c r="Z66" s="1">
        <f>IF(Data!Z66&gt;0,Data!Z66-4,"")</f>
        <v>0</v>
      </c>
      <c r="AC66" s="4" t="str">
        <f t="shared" si="11"/>
        <v/>
      </c>
      <c r="AD66" s="4" t="str">
        <f t="shared" si="12"/>
        <v/>
      </c>
      <c r="AE66" s="4" t="str">
        <f t="shared" si="13"/>
        <v/>
      </c>
      <c r="AF66" s="4" t="str">
        <f t="shared" si="14"/>
        <v/>
      </c>
      <c r="AG66" s="4" t="str">
        <f t="shared" si="8"/>
        <v/>
      </c>
      <c r="AH66" s="4" t="str">
        <f t="shared" si="15"/>
        <v/>
      </c>
      <c r="AI66" s="2">
        <f t="shared" si="10"/>
        <v>0</v>
      </c>
    </row>
    <row r="67" spans="1:35" x14ac:dyDescent="0.3">
      <c r="A67" s="1">
        <f>IF(Data!A67&gt;0,Data!A67-4,"")</f>
        <v>2</v>
      </c>
      <c r="B67" s="1">
        <f>IF(Data!B67&gt;0,Data!B67-4,"")</f>
        <v>2</v>
      </c>
      <c r="C67" s="1">
        <f>IF(Data!C67&gt;0,4-Data!C67,"")</f>
        <v>2</v>
      </c>
      <c r="D67" s="1">
        <f>IF(Data!D67&gt;0,4-Data!D67,"")</f>
        <v>3</v>
      </c>
      <c r="E67" s="1">
        <f>IF(Data!E67&gt;0,4-Data!E67,"")</f>
        <v>3</v>
      </c>
      <c r="F67" s="1">
        <f>IF(Data!F67&gt;0,Data!F67-4,"")</f>
        <v>1</v>
      </c>
      <c r="G67" s="1">
        <f>IF(Data!G67&gt;0,Data!G67-4,"")</f>
        <v>2</v>
      </c>
      <c r="H67" s="1">
        <f>IF(Data!H67&gt;0,Data!H67-4,"")</f>
        <v>2</v>
      </c>
      <c r="I67" s="1">
        <f>IF(Data!I67&gt;0,4-Data!I67,"")</f>
        <v>3</v>
      </c>
      <c r="J67" s="1">
        <f>IF(Data!J67&gt;0,4-Data!J67,"")</f>
        <v>3</v>
      </c>
      <c r="K67" s="1">
        <f>IF(Data!K67&gt;0,Data!K67-4,"")</f>
        <v>1</v>
      </c>
      <c r="L67" s="1">
        <f>IF(Data!L67&gt;0,4-Data!L67,"")</f>
        <v>1</v>
      </c>
      <c r="M67" s="1">
        <f>IF(Data!M67&gt;0,Data!M67-4,"")</f>
        <v>2</v>
      </c>
      <c r="N67" s="1">
        <f>IF(Data!N67&gt;0,Data!N67-4,"")</f>
        <v>2</v>
      </c>
      <c r="O67" s="1">
        <f>IF(Data!O67&gt;0,Data!O67-4,"")</f>
        <v>3</v>
      </c>
      <c r="P67" s="1">
        <f>IF(Data!P67&gt;0,Data!P67-4,"")</f>
        <v>2</v>
      </c>
      <c r="Q67" s="1">
        <f>IF(Data!Q67&gt;0,4-Data!Q67,"")</f>
        <v>2</v>
      </c>
      <c r="R67" s="1">
        <f>IF(Data!R67&gt;0,4-Data!R67,"")</f>
        <v>2</v>
      </c>
      <c r="S67" s="1">
        <f>IF(Data!S67&gt;0,4-Data!S67,"")</f>
        <v>3</v>
      </c>
      <c r="T67" s="1">
        <f>IF(Data!T67&gt;0,Data!T67-4,"")</f>
        <v>2</v>
      </c>
      <c r="U67" s="1">
        <f>IF(Data!U67&gt;0,4-Data!U67,"")</f>
        <v>1</v>
      </c>
      <c r="V67" s="1">
        <f>IF(Data!V67&gt;0,Data!V67-4,"")</f>
        <v>3</v>
      </c>
      <c r="W67" s="1">
        <f>IF(Data!W67&gt;0,4-Data!W67,"")</f>
        <v>2</v>
      </c>
      <c r="X67" s="1">
        <f>IF(Data!X67&gt;0,4-Data!X67,"")</f>
        <v>1</v>
      </c>
      <c r="Y67" s="1">
        <f>IF(Data!Y67&gt;0,4-Data!Y67,"")</f>
        <v>1</v>
      </c>
      <c r="Z67" s="1">
        <f>IF(Data!Z67&gt;0,Data!Z67-4,"")</f>
        <v>3</v>
      </c>
      <c r="AC67" s="4" t="str">
        <f t="shared" si="11"/>
        <v/>
      </c>
      <c r="AD67" s="4" t="str">
        <f t="shared" si="12"/>
        <v/>
      </c>
      <c r="AE67" s="4" t="str">
        <f t="shared" si="13"/>
        <v/>
      </c>
      <c r="AF67" s="4" t="str">
        <f t="shared" si="14"/>
        <v/>
      </c>
      <c r="AG67" s="4" t="str">
        <f t="shared" si="8"/>
        <v/>
      </c>
      <c r="AH67" s="4" t="str">
        <f t="shared" si="15"/>
        <v/>
      </c>
      <c r="AI67" s="2">
        <f t="shared" si="10"/>
        <v>0</v>
      </c>
    </row>
    <row r="68" spans="1:35" x14ac:dyDescent="0.3">
      <c r="A68" s="1">
        <f>IF(Data!A68&gt;0,Data!A68-4,"")</f>
        <v>2</v>
      </c>
      <c r="B68" s="1">
        <f>IF(Data!B68&gt;0,Data!B68-4,"")</f>
        <v>3</v>
      </c>
      <c r="C68" s="1">
        <f>IF(Data!C68&gt;0,4-Data!C68,"")</f>
        <v>0</v>
      </c>
      <c r="D68" s="1">
        <f>IF(Data!D68&gt;0,4-Data!D68,"")</f>
        <v>3</v>
      </c>
      <c r="E68" s="1">
        <f>IF(Data!E68&gt;0,4-Data!E68,"")</f>
        <v>0</v>
      </c>
      <c r="F68" s="1">
        <f>IF(Data!F68&gt;0,Data!F68-4,"")</f>
        <v>2</v>
      </c>
      <c r="G68" s="1">
        <f>IF(Data!G68&gt;0,Data!G68-4,"")</f>
        <v>2</v>
      </c>
      <c r="H68" s="1">
        <f>IF(Data!H68&gt;0,Data!H68-4,"")</f>
        <v>3</v>
      </c>
      <c r="I68" s="1">
        <f>IF(Data!I68&gt;0,4-Data!I68,"")</f>
        <v>0</v>
      </c>
      <c r="J68" s="1">
        <f>IF(Data!J68&gt;0,4-Data!J68,"")</f>
        <v>0</v>
      </c>
      <c r="K68" s="1">
        <f>IF(Data!K68&gt;0,Data!K68-4,"")</f>
        <v>2</v>
      </c>
      <c r="L68" s="1">
        <f>IF(Data!L68&gt;0,4-Data!L68,"")</f>
        <v>3</v>
      </c>
      <c r="M68" s="1">
        <f>IF(Data!M68&gt;0,Data!M68-4,"")</f>
        <v>3</v>
      </c>
      <c r="N68" s="1">
        <f>IF(Data!N68&gt;0,Data!N68-4,"")</f>
        <v>3</v>
      </c>
      <c r="O68" s="1">
        <f>IF(Data!O68&gt;0,Data!O68-4,"")</f>
        <v>0</v>
      </c>
      <c r="P68" s="1">
        <f>IF(Data!P68&gt;0,Data!P68-4,"")</f>
        <v>3</v>
      </c>
      <c r="Q68" s="1">
        <f>IF(Data!Q68&gt;0,4-Data!Q68,"")</f>
        <v>1</v>
      </c>
      <c r="R68" s="1">
        <f>IF(Data!R68&gt;0,4-Data!R68,"")</f>
        <v>0</v>
      </c>
      <c r="S68" s="1">
        <f>IF(Data!S68&gt;0,4-Data!S68,"")</f>
        <v>3</v>
      </c>
      <c r="T68" s="1">
        <f>IF(Data!T68&gt;0,Data!T68-4,"")</f>
        <v>3</v>
      </c>
      <c r="U68" s="1">
        <f>IF(Data!U68&gt;0,4-Data!U68,"")</f>
        <v>3</v>
      </c>
      <c r="V68" s="1">
        <f>IF(Data!V68&gt;0,Data!V68-4,"")</f>
        <v>3</v>
      </c>
      <c r="W68" s="1">
        <f>IF(Data!W68&gt;0,4-Data!W68,"")</f>
        <v>3</v>
      </c>
      <c r="X68" s="1">
        <f>IF(Data!X68&gt;0,4-Data!X68,"")</f>
        <v>1</v>
      </c>
      <c r="Y68" s="1">
        <f>IF(Data!Y68&gt;0,4-Data!Y68,"")</f>
        <v>3</v>
      </c>
      <c r="Z68" s="1">
        <f>IF(Data!Z68&gt;0,Data!Z68-4,"")</f>
        <v>1</v>
      </c>
      <c r="AC68" s="4" t="str">
        <f t="shared" si="11"/>
        <v/>
      </c>
      <c r="AD68" s="4" t="str">
        <f t="shared" si="12"/>
        <v/>
      </c>
      <c r="AE68" s="4" t="str">
        <f t="shared" si="13"/>
        <v/>
      </c>
      <c r="AF68" s="4" t="str">
        <f t="shared" si="14"/>
        <v/>
      </c>
      <c r="AG68" s="4" t="str">
        <f t="shared" si="8"/>
        <v/>
      </c>
      <c r="AH68" s="4" t="str">
        <f t="shared" si="15"/>
        <v/>
      </c>
      <c r="AI68" s="2">
        <f t="shared" si="10"/>
        <v>0</v>
      </c>
    </row>
    <row r="69" spans="1:35" x14ac:dyDescent="0.3">
      <c r="A69" s="1">
        <f>IF(Data!A69&gt;0,Data!A69-4,"")</f>
        <v>2</v>
      </c>
      <c r="B69" s="1">
        <f>IF(Data!B69&gt;0,Data!B69-4,"")</f>
        <v>2</v>
      </c>
      <c r="C69" s="1">
        <f>IF(Data!C69&gt;0,4-Data!C69,"")</f>
        <v>1</v>
      </c>
      <c r="D69" s="1">
        <f>IF(Data!D69&gt;0,4-Data!D69,"")</f>
        <v>1</v>
      </c>
      <c r="E69" s="1">
        <f>IF(Data!E69&gt;0,4-Data!E69,"")</f>
        <v>1</v>
      </c>
      <c r="F69" s="1">
        <f>IF(Data!F69&gt;0,Data!F69-4,"")</f>
        <v>2</v>
      </c>
      <c r="G69" s="1">
        <f>IF(Data!G69&gt;0,Data!G69-4,"")</f>
        <v>2</v>
      </c>
      <c r="H69" s="1">
        <f>IF(Data!H69&gt;0,Data!H69-4,"")</f>
        <v>1</v>
      </c>
      <c r="I69" s="1">
        <f>IF(Data!I69&gt;0,4-Data!I69,"")</f>
        <v>2</v>
      </c>
      <c r="J69" s="1">
        <f>IF(Data!J69&gt;0,4-Data!J69,"")</f>
        <v>0</v>
      </c>
      <c r="K69" s="1">
        <f>IF(Data!K69&gt;0,Data!K69-4,"")</f>
        <v>0</v>
      </c>
      <c r="L69" s="1">
        <f>IF(Data!L69&gt;0,4-Data!L69,"")</f>
        <v>2</v>
      </c>
      <c r="M69" s="1">
        <f>IF(Data!M69&gt;0,Data!M69-4,"")</f>
        <v>2</v>
      </c>
      <c r="N69" s="1">
        <f>IF(Data!N69&gt;0,Data!N69-4,"")</f>
        <v>0</v>
      </c>
      <c r="O69" s="1">
        <f>IF(Data!O69&gt;0,Data!O69-4,"")</f>
        <v>1</v>
      </c>
      <c r="P69" s="1">
        <f>IF(Data!P69&gt;0,Data!P69-4,"")</f>
        <v>1</v>
      </c>
      <c r="Q69" s="1">
        <f>IF(Data!Q69&gt;0,4-Data!Q69,"")</f>
        <v>2</v>
      </c>
      <c r="R69" s="1">
        <f>IF(Data!R69&gt;0,4-Data!R69,"")</f>
        <v>1</v>
      </c>
      <c r="S69" s="1">
        <f>IF(Data!S69&gt;0,4-Data!S69,"")</f>
        <v>1</v>
      </c>
      <c r="T69" s="1">
        <f>IF(Data!T69&gt;0,Data!T69-4,"")</f>
        <v>2</v>
      </c>
      <c r="U69" s="1">
        <f>IF(Data!U69&gt;0,4-Data!U69,"")</f>
        <v>2</v>
      </c>
      <c r="V69" s="1">
        <f>IF(Data!V69&gt;0,Data!V69-4,"")</f>
        <v>2</v>
      </c>
      <c r="W69" s="1">
        <f>IF(Data!W69&gt;0,4-Data!W69,"")</f>
        <v>1</v>
      </c>
      <c r="X69" s="1">
        <f>IF(Data!X69&gt;0,4-Data!X69,"")</f>
        <v>1</v>
      </c>
      <c r="Y69" s="1">
        <f>IF(Data!Y69&gt;0,4-Data!Y69,"")</f>
        <v>1</v>
      </c>
      <c r="Z69" s="1">
        <f>IF(Data!Z69&gt;0,Data!Z69-4,"")</f>
        <v>0</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f t="shared" ref="AI69:AI132" si="22">IF(COUNT(A69:Z69)&gt;0,IF(COUNT(AC69,AD69,AE69,AF69,AG69,AH69)&gt;0,SUM(AC69,AD69,AE69,AF69,AG69,AH69),0),"")</f>
        <v>0</v>
      </c>
    </row>
    <row r="70" spans="1:35" x14ac:dyDescent="0.3">
      <c r="A70" s="1">
        <f>IF(Data!A70&gt;0,Data!A70-4,"")</f>
        <v>3</v>
      </c>
      <c r="B70" s="1">
        <f>IF(Data!B70&gt;0,Data!B70-4,"")</f>
        <v>3</v>
      </c>
      <c r="C70" s="1">
        <f>IF(Data!C70&gt;0,4-Data!C70,"")</f>
        <v>2</v>
      </c>
      <c r="D70" s="1">
        <f>IF(Data!D70&gt;0,4-Data!D70,"")</f>
        <v>2</v>
      </c>
      <c r="E70" s="1">
        <f>IF(Data!E70&gt;0,4-Data!E70,"")</f>
        <v>1</v>
      </c>
      <c r="F70" s="1">
        <f>IF(Data!F70&gt;0,Data!F70-4,"")</f>
        <v>1</v>
      </c>
      <c r="G70" s="1">
        <f>IF(Data!G70&gt;0,Data!G70-4,"")</f>
        <v>2</v>
      </c>
      <c r="H70" s="1">
        <f>IF(Data!H70&gt;0,Data!H70-4,"")</f>
        <v>0</v>
      </c>
      <c r="I70" s="1">
        <f>IF(Data!I70&gt;0,4-Data!I70,"")</f>
        <v>0</v>
      </c>
      <c r="J70" s="1">
        <f>IF(Data!J70&gt;0,4-Data!J70,"")</f>
        <v>0</v>
      </c>
      <c r="K70" s="1">
        <f>IF(Data!K70&gt;0,Data!K70-4,"")</f>
        <v>1</v>
      </c>
      <c r="L70" s="1">
        <f>IF(Data!L70&gt;0,4-Data!L70,"")</f>
        <v>2</v>
      </c>
      <c r="M70" s="1">
        <f>IF(Data!M70&gt;0,Data!M70-4,"")</f>
        <v>2</v>
      </c>
      <c r="N70" s="1">
        <f>IF(Data!N70&gt;0,Data!N70-4,"")</f>
        <v>2</v>
      </c>
      <c r="O70" s="1">
        <f>IF(Data!O70&gt;0,Data!O70-4,"")</f>
        <v>0</v>
      </c>
      <c r="P70" s="1">
        <f>IF(Data!P70&gt;0,Data!P70-4,"")</f>
        <v>1</v>
      </c>
      <c r="Q70" s="1">
        <f>IF(Data!Q70&gt;0,4-Data!Q70,"")</f>
        <v>2</v>
      </c>
      <c r="R70" s="1">
        <f>IF(Data!R70&gt;0,4-Data!R70,"")</f>
        <v>1</v>
      </c>
      <c r="S70" s="1">
        <f>IF(Data!S70&gt;0,4-Data!S70,"")</f>
        <v>2</v>
      </c>
      <c r="T70" s="1">
        <f>IF(Data!T70&gt;0,Data!T70-4,"")</f>
        <v>2</v>
      </c>
      <c r="U70" s="1">
        <f>IF(Data!U70&gt;0,4-Data!U70,"")</f>
        <v>2</v>
      </c>
      <c r="V70" s="1">
        <f>IF(Data!V70&gt;0,Data!V70-4,"")</f>
        <v>2</v>
      </c>
      <c r="W70" s="1">
        <f>IF(Data!W70&gt;0,4-Data!W70,"")</f>
        <v>2</v>
      </c>
      <c r="X70" s="1">
        <f>IF(Data!X70&gt;0,4-Data!X70,"")</f>
        <v>1</v>
      </c>
      <c r="Y70" s="1">
        <f>IF(Data!Y70&gt;0,4-Data!Y70,"")</f>
        <v>2</v>
      </c>
      <c r="Z70" s="1">
        <f>IF(Data!Z70&gt;0,Data!Z70-4,"")</f>
        <v>0</v>
      </c>
      <c r="AC70" s="4" t="str">
        <f t="shared" si="16"/>
        <v/>
      </c>
      <c r="AD70" s="4" t="str">
        <f t="shared" si="17"/>
        <v/>
      </c>
      <c r="AE70" s="4" t="str">
        <f t="shared" si="18"/>
        <v/>
      </c>
      <c r="AF70" s="4" t="str">
        <f t="shared" si="19"/>
        <v/>
      </c>
      <c r="AG70" s="4" t="str">
        <f t="shared" si="20"/>
        <v/>
      </c>
      <c r="AH70" s="4" t="str">
        <f t="shared" si="21"/>
        <v/>
      </c>
      <c r="AI70" s="2">
        <f t="shared" si="22"/>
        <v>0</v>
      </c>
    </row>
    <row r="71" spans="1:35" x14ac:dyDescent="0.3">
      <c r="A71" s="1">
        <f>IF(Data!A71&gt;0,Data!A71-4,"")</f>
        <v>1</v>
      </c>
      <c r="B71" s="1">
        <f>IF(Data!B71&gt;0,Data!B71-4,"")</f>
        <v>1</v>
      </c>
      <c r="C71" s="1">
        <f>IF(Data!C71&gt;0,4-Data!C71,"")</f>
        <v>0</v>
      </c>
      <c r="D71" s="1">
        <f>IF(Data!D71&gt;0,4-Data!D71,"")</f>
        <v>-3</v>
      </c>
      <c r="E71" s="1">
        <f>IF(Data!E71&gt;0,4-Data!E71,"")</f>
        <v>1</v>
      </c>
      <c r="F71" s="1">
        <f>IF(Data!F71&gt;0,Data!F71-4,"")</f>
        <v>-2</v>
      </c>
      <c r="G71" s="1">
        <f>IF(Data!G71&gt;0,Data!G71-4,"")</f>
        <v>-2</v>
      </c>
      <c r="H71" s="1">
        <f>IF(Data!H71&gt;0,Data!H71-4,"")</f>
        <v>2</v>
      </c>
      <c r="I71" s="1">
        <f>IF(Data!I71&gt;0,4-Data!I71,"")</f>
        <v>-2</v>
      </c>
      <c r="J71" s="1">
        <f>IF(Data!J71&gt;0,4-Data!J71,"")</f>
        <v>1</v>
      </c>
      <c r="K71" s="1">
        <f>IF(Data!K71&gt;0,Data!K71-4,"")</f>
        <v>0</v>
      </c>
      <c r="L71" s="1">
        <f>IF(Data!L71&gt;0,4-Data!L71,"")</f>
        <v>1</v>
      </c>
      <c r="M71" s="1">
        <f>IF(Data!M71&gt;0,Data!M71-4,"")</f>
        <v>2</v>
      </c>
      <c r="N71" s="1">
        <f>IF(Data!N71&gt;0,Data!N71-4,"")</f>
        <v>0</v>
      </c>
      <c r="O71" s="1">
        <f>IF(Data!O71&gt;0,Data!O71-4,"")</f>
        <v>2</v>
      </c>
      <c r="P71" s="1">
        <f>IF(Data!P71&gt;0,Data!P71-4,"")</f>
        <v>0</v>
      </c>
      <c r="Q71" s="1">
        <f>IF(Data!Q71&gt;0,4-Data!Q71,"")</f>
        <v>2</v>
      </c>
      <c r="R71" s="1">
        <f>IF(Data!R71&gt;0,4-Data!R71,"")</f>
        <v>0</v>
      </c>
      <c r="S71" s="1">
        <f>IF(Data!S71&gt;0,4-Data!S71,"")</f>
        <v>3</v>
      </c>
      <c r="T71" s="1">
        <f>IF(Data!T71&gt;0,Data!T71-4,"")</f>
        <v>0</v>
      </c>
      <c r="U71" s="1">
        <f>IF(Data!U71&gt;0,4-Data!U71,"")</f>
        <v>2</v>
      </c>
      <c r="V71" s="1">
        <f>IF(Data!V71&gt;0,Data!V71-4,"")</f>
        <v>2</v>
      </c>
      <c r="W71" s="1">
        <f>IF(Data!W71&gt;0,4-Data!W71,"")</f>
        <v>0</v>
      </c>
      <c r="X71" s="1">
        <f>IF(Data!X71&gt;0,4-Data!X71,"")</f>
        <v>-2</v>
      </c>
      <c r="Y71" s="1">
        <f>IF(Data!Y71&gt;0,4-Data!Y71,"")</f>
        <v>0</v>
      </c>
      <c r="Z71" s="1">
        <f>IF(Data!Z71&gt;0,Data!Z71-4,"")</f>
        <v>2</v>
      </c>
      <c r="AC71" s="4" t="str">
        <f t="shared" si="16"/>
        <v/>
      </c>
      <c r="AD71" s="4">
        <f t="shared" si="17"/>
        <v>1</v>
      </c>
      <c r="AE71" s="4">
        <f t="shared" si="18"/>
        <v>1</v>
      </c>
      <c r="AF71" s="4" t="str">
        <f t="shared" si="19"/>
        <v/>
      </c>
      <c r="AG71" s="4" t="str">
        <f t="shared" si="20"/>
        <v/>
      </c>
      <c r="AH71" s="4" t="str">
        <f t="shared" si="21"/>
        <v/>
      </c>
      <c r="AI71" s="2">
        <f t="shared" si="22"/>
        <v>2</v>
      </c>
    </row>
    <row r="72" spans="1:35" x14ac:dyDescent="0.3">
      <c r="A72" s="1">
        <f>IF(Data!A72&gt;0,Data!A72-4,"")</f>
        <v>2</v>
      </c>
      <c r="B72" s="1">
        <f>IF(Data!B72&gt;0,Data!B72-4,"")</f>
        <v>2</v>
      </c>
      <c r="C72" s="1">
        <f>IF(Data!C72&gt;0,4-Data!C72,"")</f>
        <v>3</v>
      </c>
      <c r="D72" s="1">
        <f>IF(Data!D72&gt;0,4-Data!D72,"")</f>
        <v>2</v>
      </c>
      <c r="E72" s="1">
        <f>IF(Data!E72&gt;0,4-Data!E72,"")</f>
        <v>1</v>
      </c>
      <c r="F72" s="1">
        <f>IF(Data!F72&gt;0,Data!F72-4,"")</f>
        <v>1</v>
      </c>
      <c r="G72" s="1">
        <f>IF(Data!G72&gt;0,Data!G72-4,"")</f>
        <v>0</v>
      </c>
      <c r="H72" s="1">
        <f>IF(Data!H72&gt;0,Data!H72-4,"")</f>
        <v>0</v>
      </c>
      <c r="I72" s="1">
        <f>IF(Data!I72&gt;0,4-Data!I72,"")</f>
        <v>0</v>
      </c>
      <c r="J72" s="1">
        <f>IF(Data!J72&gt;0,4-Data!J72,"")</f>
        <v>2</v>
      </c>
      <c r="K72" s="1">
        <f>IF(Data!K72&gt;0,Data!K72-4,"")</f>
        <v>0</v>
      </c>
      <c r="L72" s="1">
        <f>IF(Data!L72&gt;0,4-Data!L72,"")</f>
        <v>3</v>
      </c>
      <c r="M72" s="1">
        <f>IF(Data!M72&gt;0,Data!M72-4,"")</f>
        <v>-1</v>
      </c>
      <c r="N72" s="1">
        <f>IF(Data!N72&gt;0,Data!N72-4,"")</f>
        <v>-1</v>
      </c>
      <c r="O72" s="1">
        <f>IF(Data!O72&gt;0,Data!O72-4,"")</f>
        <v>0</v>
      </c>
      <c r="P72" s="1">
        <f>IF(Data!P72&gt;0,Data!P72-4,"")</f>
        <v>0</v>
      </c>
      <c r="Q72" s="1">
        <f>IF(Data!Q72&gt;0,4-Data!Q72,"")</f>
        <v>2</v>
      </c>
      <c r="R72" s="1">
        <f>IF(Data!R72&gt;0,4-Data!R72,"")</f>
        <v>1</v>
      </c>
      <c r="S72" s="1">
        <f>IF(Data!S72&gt;0,4-Data!S72,"")</f>
        <v>2</v>
      </c>
      <c r="T72" s="1">
        <f>IF(Data!T72&gt;0,Data!T72-4,"")</f>
        <v>0</v>
      </c>
      <c r="U72" s="1">
        <f>IF(Data!U72&gt;0,4-Data!U72,"")</f>
        <v>2</v>
      </c>
      <c r="V72" s="1">
        <f>IF(Data!V72&gt;0,Data!V72-4,"")</f>
        <v>-1</v>
      </c>
      <c r="W72" s="1">
        <f>IF(Data!W72&gt;0,4-Data!W72,"")</f>
        <v>1</v>
      </c>
      <c r="X72" s="1">
        <f>IF(Data!X72&gt;0,4-Data!X72,"")</f>
        <v>2</v>
      </c>
      <c r="Y72" s="1">
        <f>IF(Data!Y72&gt;0,4-Data!Y72,"")</f>
        <v>1</v>
      </c>
      <c r="Z72" s="1">
        <f>IF(Data!Z72&gt;0,Data!Z72-4,"")</f>
        <v>0</v>
      </c>
      <c r="AC72" s="4">
        <f t="shared" si="16"/>
        <v>1</v>
      </c>
      <c r="AD72" s="4" t="str">
        <f t="shared" si="17"/>
        <v/>
      </c>
      <c r="AE72" s="4" t="str">
        <f t="shared" si="18"/>
        <v/>
      </c>
      <c r="AF72" s="4" t="str">
        <f t="shared" si="19"/>
        <v/>
      </c>
      <c r="AG72" s="4" t="str">
        <f t="shared" si="20"/>
        <v/>
      </c>
      <c r="AH72" s="4" t="str">
        <f t="shared" si="21"/>
        <v/>
      </c>
      <c r="AI72" s="2">
        <f t="shared" si="22"/>
        <v>1</v>
      </c>
    </row>
    <row r="73" spans="1:35" x14ac:dyDescent="0.3">
      <c r="A73" s="1">
        <f>IF(Data!A73&gt;0,Data!A73-4,"")</f>
        <v>1</v>
      </c>
      <c r="B73" s="1">
        <f>IF(Data!B73&gt;0,Data!B73-4,"")</f>
        <v>-2</v>
      </c>
      <c r="C73" s="1">
        <f>IF(Data!C73&gt;0,4-Data!C73,"")</f>
        <v>1</v>
      </c>
      <c r="D73" s="1">
        <f>IF(Data!D73&gt;0,4-Data!D73,"")</f>
        <v>1</v>
      </c>
      <c r="E73" s="1">
        <f>IF(Data!E73&gt;0,4-Data!E73,"")</f>
        <v>2</v>
      </c>
      <c r="F73" s="1">
        <f>IF(Data!F73&gt;0,Data!F73-4,"")</f>
        <v>1</v>
      </c>
      <c r="G73" s="1">
        <f>IF(Data!G73&gt;0,Data!G73-4,"")</f>
        <v>1</v>
      </c>
      <c r="H73" s="1">
        <f>IF(Data!H73&gt;0,Data!H73-4,"")</f>
        <v>1</v>
      </c>
      <c r="I73" s="1">
        <f>IF(Data!I73&gt;0,4-Data!I73,"")</f>
        <v>2</v>
      </c>
      <c r="J73" s="1">
        <f>IF(Data!J73&gt;0,4-Data!J73,"")</f>
        <v>1</v>
      </c>
      <c r="K73" s="1">
        <f>IF(Data!K73&gt;0,Data!K73-4,"")</f>
        <v>1</v>
      </c>
      <c r="L73" s="1">
        <f>IF(Data!L73&gt;0,4-Data!L73,"")</f>
        <v>1</v>
      </c>
      <c r="M73" s="1">
        <f>IF(Data!M73&gt;0,Data!M73-4,"")</f>
        <v>1</v>
      </c>
      <c r="N73" s="1">
        <f>IF(Data!N73&gt;0,Data!N73-4,"")</f>
        <v>1</v>
      </c>
      <c r="O73" s="1">
        <f>IF(Data!O73&gt;0,Data!O73-4,"")</f>
        <v>-1</v>
      </c>
      <c r="P73" s="1">
        <f>IF(Data!P73&gt;0,Data!P73-4,"")</f>
        <v>1</v>
      </c>
      <c r="Q73" s="1">
        <f>IF(Data!Q73&gt;0,4-Data!Q73,"")</f>
        <v>2</v>
      </c>
      <c r="R73" s="1">
        <f>IF(Data!R73&gt;0,4-Data!R73,"")</f>
        <v>0</v>
      </c>
      <c r="S73" s="1">
        <f>IF(Data!S73&gt;0,4-Data!S73,"")</f>
        <v>2</v>
      </c>
      <c r="T73" s="1">
        <f>IF(Data!T73&gt;0,Data!T73-4,"")</f>
        <v>1</v>
      </c>
      <c r="U73" s="1">
        <f>IF(Data!U73&gt;0,4-Data!U73,"")</f>
        <v>1</v>
      </c>
      <c r="V73" s="1">
        <f>IF(Data!V73&gt;0,Data!V73-4,"")</f>
        <v>1</v>
      </c>
      <c r="W73" s="1">
        <f>IF(Data!W73&gt;0,4-Data!W73,"")</f>
        <v>0</v>
      </c>
      <c r="X73" s="1">
        <f>IF(Data!X73&gt;0,4-Data!X73,"")</f>
        <v>1</v>
      </c>
      <c r="Y73" s="1">
        <f>IF(Data!Y73&gt;0,4-Data!Y73,"")</f>
        <v>1</v>
      </c>
      <c r="Z73" s="1">
        <f>IF(Data!Z73&gt;0,Data!Z73-4,"")</f>
        <v>-1</v>
      </c>
      <c r="AC73" s="4" t="str">
        <f t="shared" si="16"/>
        <v/>
      </c>
      <c r="AD73" s="4" t="str">
        <f t="shared" si="17"/>
        <v/>
      </c>
      <c r="AE73" s="4" t="str">
        <f t="shared" si="18"/>
        <v/>
      </c>
      <c r="AF73" s="4" t="str">
        <f t="shared" si="19"/>
        <v/>
      </c>
      <c r="AG73" s="4" t="str">
        <f t="shared" si="20"/>
        <v/>
      </c>
      <c r="AH73" s="4" t="str">
        <f t="shared" si="21"/>
        <v/>
      </c>
      <c r="AI73" s="2">
        <f t="shared" si="22"/>
        <v>0</v>
      </c>
    </row>
    <row r="74" spans="1:35" x14ac:dyDescent="0.3">
      <c r="A74" s="1">
        <f>IF(Data!A74&gt;0,Data!A74-4,"")</f>
        <v>2</v>
      </c>
      <c r="B74" s="1">
        <f>IF(Data!B74&gt;0,Data!B74-4,"")</f>
        <v>2</v>
      </c>
      <c r="C74" s="1">
        <f>IF(Data!C74&gt;0,4-Data!C74,"")</f>
        <v>-1</v>
      </c>
      <c r="D74" s="1">
        <f>IF(Data!D74&gt;0,4-Data!D74,"")</f>
        <v>3</v>
      </c>
      <c r="E74" s="1">
        <f>IF(Data!E74&gt;0,4-Data!E74,"")</f>
        <v>2</v>
      </c>
      <c r="F74" s="1">
        <f>IF(Data!F74&gt;0,Data!F74-4,"")</f>
        <v>2</v>
      </c>
      <c r="G74" s="1">
        <f>IF(Data!G74&gt;0,Data!G74-4,"")</f>
        <v>2</v>
      </c>
      <c r="H74" s="1">
        <f>IF(Data!H74&gt;0,Data!H74-4,"")</f>
        <v>0</v>
      </c>
      <c r="I74" s="1">
        <f>IF(Data!I74&gt;0,4-Data!I74,"")</f>
        <v>2</v>
      </c>
      <c r="J74" s="1">
        <f>IF(Data!J74&gt;0,4-Data!J74,"")</f>
        <v>1</v>
      </c>
      <c r="K74" s="1">
        <f>IF(Data!K74&gt;0,Data!K74-4,"")</f>
        <v>1</v>
      </c>
      <c r="L74" s="1">
        <f>IF(Data!L74&gt;0,4-Data!L74,"")</f>
        <v>3</v>
      </c>
      <c r="M74" s="1">
        <f>IF(Data!M74&gt;0,Data!M74-4,"")</f>
        <v>2</v>
      </c>
      <c r="N74" s="1">
        <f>IF(Data!N74&gt;0,Data!N74-4,"")</f>
        <v>2</v>
      </c>
      <c r="O74" s="1">
        <f>IF(Data!O74&gt;0,Data!O74-4,"")</f>
        <v>0</v>
      </c>
      <c r="P74" s="1">
        <f>IF(Data!P74&gt;0,Data!P74-4,"")</f>
        <v>2</v>
      </c>
      <c r="Q74" s="1">
        <f>IF(Data!Q74&gt;0,4-Data!Q74,"")</f>
        <v>2</v>
      </c>
      <c r="R74" s="1">
        <f>IF(Data!R74&gt;0,4-Data!R74,"")</f>
        <v>1</v>
      </c>
      <c r="S74" s="1">
        <f>IF(Data!S74&gt;0,4-Data!S74,"")</f>
        <v>2</v>
      </c>
      <c r="T74" s="1">
        <f>IF(Data!T74&gt;0,Data!T74-4,"")</f>
        <v>2</v>
      </c>
      <c r="U74" s="1">
        <f>IF(Data!U74&gt;0,4-Data!U74,"")</f>
        <v>1</v>
      </c>
      <c r="V74" s="1">
        <f>IF(Data!V74&gt;0,Data!V74-4,"")</f>
        <v>2</v>
      </c>
      <c r="W74" s="1">
        <f>IF(Data!W74&gt;0,4-Data!W74,"")</f>
        <v>2</v>
      </c>
      <c r="X74" s="1">
        <f>IF(Data!X74&gt;0,4-Data!X74,"")</f>
        <v>2</v>
      </c>
      <c r="Y74" s="1">
        <f>IF(Data!Y74&gt;0,4-Data!Y74,"")</f>
        <v>2</v>
      </c>
      <c r="Z74" s="1">
        <f>IF(Data!Z74&gt;0,Data!Z74-4,"")</f>
        <v>-1</v>
      </c>
      <c r="AC74" s="4" t="str">
        <f t="shared" si="16"/>
        <v/>
      </c>
      <c r="AD74" s="4" t="str">
        <f t="shared" si="17"/>
        <v/>
      </c>
      <c r="AE74" s="4" t="str">
        <f t="shared" si="18"/>
        <v/>
      </c>
      <c r="AF74" s="4" t="str">
        <f t="shared" si="19"/>
        <v/>
      </c>
      <c r="AG74" s="4" t="str">
        <f t="shared" si="20"/>
        <v/>
      </c>
      <c r="AH74" s="4" t="str">
        <f t="shared" si="21"/>
        <v/>
      </c>
      <c r="AI74" s="2">
        <f t="shared" si="22"/>
        <v>0</v>
      </c>
    </row>
    <row r="75" spans="1:35" x14ac:dyDescent="0.3">
      <c r="A75" s="1">
        <f>IF(Data!A75&gt;0,Data!A75-4,"")</f>
        <v>3</v>
      </c>
      <c r="B75" s="1">
        <f>IF(Data!B75&gt;0,Data!B75-4,"")</f>
        <v>3</v>
      </c>
      <c r="C75" s="1">
        <f>IF(Data!C75&gt;0,4-Data!C75,"")</f>
        <v>2</v>
      </c>
      <c r="D75" s="1">
        <f>IF(Data!D75&gt;0,4-Data!D75,"")</f>
        <v>3</v>
      </c>
      <c r="E75" s="1">
        <f>IF(Data!E75&gt;0,4-Data!E75,"")</f>
        <v>3</v>
      </c>
      <c r="F75" s="1">
        <f>IF(Data!F75&gt;0,Data!F75-4,"")</f>
        <v>3</v>
      </c>
      <c r="G75" s="1">
        <f>IF(Data!G75&gt;0,Data!G75-4,"")</f>
        <v>3</v>
      </c>
      <c r="H75" s="1">
        <f>IF(Data!H75&gt;0,Data!H75-4,"")</f>
        <v>-1</v>
      </c>
      <c r="I75" s="1">
        <f>IF(Data!I75&gt;0,4-Data!I75,"")</f>
        <v>3</v>
      </c>
      <c r="J75" s="1">
        <f>IF(Data!J75&gt;0,4-Data!J75,"")</f>
        <v>3</v>
      </c>
      <c r="K75" s="1">
        <f>IF(Data!K75&gt;0,Data!K75-4,"")</f>
        <v>3</v>
      </c>
      <c r="L75" s="1">
        <f>IF(Data!L75&gt;0,4-Data!L75,"")</f>
        <v>3</v>
      </c>
      <c r="M75" s="1">
        <f>IF(Data!M75&gt;0,Data!M75-4,"")</f>
        <v>3</v>
      </c>
      <c r="N75" s="1">
        <f>IF(Data!N75&gt;0,Data!N75-4,"")</f>
        <v>3</v>
      </c>
      <c r="O75" s="1">
        <f>IF(Data!O75&gt;0,Data!O75-4,"")</f>
        <v>1</v>
      </c>
      <c r="P75" s="1">
        <f>IF(Data!P75&gt;0,Data!P75-4,"")</f>
        <v>3</v>
      </c>
      <c r="Q75" s="1">
        <f>IF(Data!Q75&gt;0,4-Data!Q75,"")</f>
        <v>3</v>
      </c>
      <c r="R75" s="1">
        <f>IF(Data!R75&gt;0,4-Data!R75,"")</f>
        <v>2</v>
      </c>
      <c r="S75" s="1">
        <f>IF(Data!S75&gt;0,4-Data!S75,"")</f>
        <v>3</v>
      </c>
      <c r="T75" s="1">
        <f>IF(Data!T75&gt;0,Data!T75-4,"")</f>
        <v>3</v>
      </c>
      <c r="U75" s="1">
        <f>IF(Data!U75&gt;0,4-Data!U75,"")</f>
        <v>3</v>
      </c>
      <c r="V75" s="1">
        <f>IF(Data!V75&gt;0,Data!V75-4,"")</f>
        <v>3</v>
      </c>
      <c r="W75" s="1">
        <f>IF(Data!W75&gt;0,4-Data!W75,"")</f>
        <v>3</v>
      </c>
      <c r="X75" s="1">
        <f>IF(Data!X75&gt;0,4-Data!X75,"")</f>
        <v>3</v>
      </c>
      <c r="Y75" s="1">
        <f>IF(Data!Y75&gt;0,4-Data!Y75,"")</f>
        <v>3</v>
      </c>
      <c r="Z75" s="1">
        <f>IF(Data!Z75&gt;0,Data!Z75-4,"")</f>
        <v>3</v>
      </c>
      <c r="AC75" s="4" t="str">
        <f t="shared" si="16"/>
        <v/>
      </c>
      <c r="AD75" s="4" t="str">
        <f t="shared" si="17"/>
        <v/>
      </c>
      <c r="AE75" s="4" t="str">
        <f t="shared" si="18"/>
        <v/>
      </c>
      <c r="AF75" s="4">
        <f t="shared" si="19"/>
        <v>1</v>
      </c>
      <c r="AG75" s="4" t="str">
        <f t="shared" si="20"/>
        <v/>
      </c>
      <c r="AH75" s="4" t="str">
        <f t="shared" si="21"/>
        <v/>
      </c>
      <c r="AI75" s="2">
        <f t="shared" si="22"/>
        <v>1</v>
      </c>
    </row>
    <row r="76" spans="1:35" x14ac:dyDescent="0.3">
      <c r="A76" s="1">
        <f>IF(Data!A76&gt;0,Data!A76-4,"")</f>
        <v>3</v>
      </c>
      <c r="B76" s="1">
        <f>IF(Data!B76&gt;0,Data!B76-4,"")</f>
        <v>3</v>
      </c>
      <c r="C76" s="1">
        <f>IF(Data!C76&gt;0,4-Data!C76,"")</f>
        <v>1</v>
      </c>
      <c r="D76" s="1">
        <f>IF(Data!D76&gt;0,4-Data!D76,"")</f>
        <v>2</v>
      </c>
      <c r="E76" s="1">
        <f>IF(Data!E76&gt;0,4-Data!E76,"")</f>
        <v>1</v>
      </c>
      <c r="F76" s="1">
        <f>IF(Data!F76&gt;0,Data!F76-4,"")</f>
        <v>2</v>
      </c>
      <c r="G76" s="1">
        <f>IF(Data!G76&gt;0,Data!G76-4,"")</f>
        <v>2</v>
      </c>
      <c r="H76" s="1">
        <f>IF(Data!H76&gt;0,Data!H76-4,"")</f>
        <v>2</v>
      </c>
      <c r="I76" s="1">
        <f>IF(Data!I76&gt;0,4-Data!I76,"")</f>
        <v>2</v>
      </c>
      <c r="J76" s="1">
        <f>IF(Data!J76&gt;0,4-Data!J76,"")</f>
        <v>0</v>
      </c>
      <c r="K76" s="1">
        <f>IF(Data!K76&gt;0,Data!K76-4,"")</f>
        <v>1</v>
      </c>
      <c r="L76" s="1">
        <f>IF(Data!L76&gt;0,4-Data!L76,"")</f>
        <v>3</v>
      </c>
      <c r="M76" s="1">
        <f>IF(Data!M76&gt;0,Data!M76-4,"")</f>
        <v>2</v>
      </c>
      <c r="N76" s="1">
        <f>IF(Data!N76&gt;0,Data!N76-4,"")</f>
        <v>2</v>
      </c>
      <c r="O76" s="1">
        <f>IF(Data!O76&gt;0,Data!O76-4,"")</f>
        <v>0</v>
      </c>
      <c r="P76" s="1">
        <f>IF(Data!P76&gt;0,Data!P76-4,"")</f>
        <v>2</v>
      </c>
      <c r="Q76" s="1">
        <f>IF(Data!Q76&gt;0,4-Data!Q76,"")</f>
        <v>2</v>
      </c>
      <c r="R76" s="1">
        <f>IF(Data!R76&gt;0,4-Data!R76,"")</f>
        <v>0</v>
      </c>
      <c r="S76" s="1">
        <f>IF(Data!S76&gt;0,4-Data!S76,"")</f>
        <v>3</v>
      </c>
      <c r="T76" s="1">
        <f>IF(Data!T76&gt;0,Data!T76-4,"")</f>
        <v>3</v>
      </c>
      <c r="U76" s="1">
        <f>IF(Data!U76&gt;0,4-Data!U76,"")</f>
        <v>2</v>
      </c>
      <c r="V76" s="1">
        <f>IF(Data!V76&gt;0,Data!V76-4,"")</f>
        <v>2</v>
      </c>
      <c r="W76" s="1">
        <f>IF(Data!W76&gt;0,4-Data!W76,"")</f>
        <v>2</v>
      </c>
      <c r="X76" s="1">
        <f>IF(Data!X76&gt;0,4-Data!X76,"")</f>
        <v>2</v>
      </c>
      <c r="Y76" s="1">
        <f>IF(Data!Y76&gt;0,4-Data!Y76,"")</f>
        <v>1</v>
      </c>
      <c r="Z76" s="1">
        <f>IF(Data!Z76&gt;0,Data!Z76-4,"")</f>
        <v>0</v>
      </c>
      <c r="AC76" s="4" t="str">
        <f t="shared" si="16"/>
        <v/>
      </c>
      <c r="AD76" s="4" t="str">
        <f t="shared" si="17"/>
        <v/>
      </c>
      <c r="AE76" s="4" t="str">
        <f t="shared" si="18"/>
        <v/>
      </c>
      <c r="AF76" s="4" t="str">
        <f t="shared" si="19"/>
        <v/>
      </c>
      <c r="AG76" s="4" t="str">
        <f t="shared" si="20"/>
        <v/>
      </c>
      <c r="AH76" s="4" t="str">
        <f t="shared" si="21"/>
        <v/>
      </c>
      <c r="AI76" s="2">
        <f t="shared" si="22"/>
        <v>0</v>
      </c>
    </row>
    <row r="77" spans="1:35" x14ac:dyDescent="0.3">
      <c r="A77" s="1">
        <f>IF(Data!A77&gt;0,Data!A77-4,"")</f>
        <v>3</v>
      </c>
      <c r="B77" s="1">
        <f>IF(Data!B77&gt;0,Data!B77-4,"")</f>
        <v>3</v>
      </c>
      <c r="C77" s="1">
        <f>IF(Data!C77&gt;0,4-Data!C77,"")</f>
        <v>1</v>
      </c>
      <c r="D77" s="1">
        <f>IF(Data!D77&gt;0,4-Data!D77,"")</f>
        <v>3</v>
      </c>
      <c r="E77" s="1">
        <f>IF(Data!E77&gt;0,4-Data!E77,"")</f>
        <v>3</v>
      </c>
      <c r="F77" s="1">
        <f>IF(Data!F77&gt;0,Data!F77-4,"")</f>
        <v>0</v>
      </c>
      <c r="G77" s="1">
        <f>IF(Data!G77&gt;0,Data!G77-4,"")</f>
        <v>0</v>
      </c>
      <c r="H77" s="1">
        <f>IF(Data!H77&gt;0,Data!H77-4,"")</f>
        <v>3</v>
      </c>
      <c r="I77" s="1">
        <f>IF(Data!I77&gt;0,4-Data!I77,"")</f>
        <v>-3</v>
      </c>
      <c r="J77" s="1">
        <f>IF(Data!J77&gt;0,4-Data!J77,"")</f>
        <v>-3</v>
      </c>
      <c r="K77" s="1">
        <f>IF(Data!K77&gt;0,Data!K77-4,"")</f>
        <v>0</v>
      </c>
      <c r="L77" s="1">
        <f>IF(Data!L77&gt;0,4-Data!L77,"")</f>
        <v>3</v>
      </c>
      <c r="M77" s="1">
        <f>IF(Data!M77&gt;0,Data!M77-4,"")</f>
        <v>1</v>
      </c>
      <c r="N77" s="1">
        <f>IF(Data!N77&gt;0,Data!N77-4,"")</f>
        <v>3</v>
      </c>
      <c r="O77" s="1">
        <f>IF(Data!O77&gt;0,Data!O77-4,"")</f>
        <v>-3</v>
      </c>
      <c r="P77" s="1">
        <f>IF(Data!P77&gt;0,Data!P77-4,"")</f>
        <v>3</v>
      </c>
      <c r="Q77" s="1">
        <f>IF(Data!Q77&gt;0,4-Data!Q77,"")</f>
        <v>3</v>
      </c>
      <c r="R77" s="1">
        <f>IF(Data!R77&gt;0,4-Data!R77,"")</f>
        <v>-1</v>
      </c>
      <c r="S77" s="1">
        <f>IF(Data!S77&gt;0,4-Data!S77,"")</f>
        <v>3</v>
      </c>
      <c r="T77" s="1">
        <f>IF(Data!T77&gt;0,Data!T77-4,"")</f>
        <v>3</v>
      </c>
      <c r="U77" s="1">
        <f>IF(Data!U77&gt;0,4-Data!U77,"")</f>
        <v>3</v>
      </c>
      <c r="V77" s="1">
        <f>IF(Data!V77&gt;0,Data!V77-4,"")</f>
        <v>3</v>
      </c>
      <c r="W77" s="1">
        <f>IF(Data!W77&gt;0,4-Data!W77,"")</f>
        <v>3</v>
      </c>
      <c r="X77" s="1">
        <f>IF(Data!X77&gt;0,4-Data!X77,"")</f>
        <v>3</v>
      </c>
      <c r="Y77" s="1">
        <f>IF(Data!Y77&gt;0,4-Data!Y77,"")</f>
        <v>3</v>
      </c>
      <c r="Z77" s="1">
        <f>IF(Data!Z77&gt;0,Data!Z77-4,"")</f>
        <v>0</v>
      </c>
      <c r="AC77" s="4" t="str">
        <f t="shared" si="16"/>
        <v/>
      </c>
      <c r="AD77" s="4" t="str">
        <f t="shared" si="17"/>
        <v/>
      </c>
      <c r="AE77" s="4">
        <f t="shared" si="18"/>
        <v>1</v>
      </c>
      <c r="AF77" s="4" t="str">
        <f t="shared" si="19"/>
        <v/>
      </c>
      <c r="AG77" s="4">
        <f t="shared" si="20"/>
        <v>1</v>
      </c>
      <c r="AH77" s="4">
        <f t="shared" si="21"/>
        <v>1</v>
      </c>
      <c r="AI77" s="2">
        <f t="shared" si="22"/>
        <v>3</v>
      </c>
    </row>
    <row r="78" spans="1:35" x14ac:dyDescent="0.3">
      <c r="A78" s="1">
        <f>IF(Data!A78&gt;0,Data!A78-4,"")</f>
        <v>2</v>
      </c>
      <c r="B78" s="1">
        <f>IF(Data!B78&gt;0,Data!B78-4,"")</f>
        <v>2</v>
      </c>
      <c r="C78" s="1">
        <f>IF(Data!C78&gt;0,4-Data!C78,"")</f>
        <v>-2</v>
      </c>
      <c r="D78" s="1">
        <f>IF(Data!D78&gt;0,4-Data!D78,"")</f>
        <v>2</v>
      </c>
      <c r="E78" s="1">
        <f>IF(Data!E78&gt;0,4-Data!E78,"")</f>
        <v>2</v>
      </c>
      <c r="F78" s="1">
        <f>IF(Data!F78&gt;0,Data!F78-4,"")</f>
        <v>-1</v>
      </c>
      <c r="G78" s="1">
        <f>IF(Data!G78&gt;0,Data!G78-4,"")</f>
        <v>-2</v>
      </c>
      <c r="H78" s="1">
        <f>IF(Data!H78&gt;0,Data!H78-4,"")</f>
        <v>1</v>
      </c>
      <c r="I78" s="1">
        <f>IF(Data!I78&gt;0,4-Data!I78,"")</f>
        <v>2</v>
      </c>
      <c r="J78" s="1">
        <f>IF(Data!J78&gt;0,4-Data!J78,"")</f>
        <v>-2</v>
      </c>
      <c r="K78" s="1">
        <f>IF(Data!K78&gt;0,Data!K78-4,"")</f>
        <v>0</v>
      </c>
      <c r="L78" s="1">
        <f>IF(Data!L78&gt;0,4-Data!L78,"")</f>
        <v>2</v>
      </c>
      <c r="M78" s="1">
        <f>IF(Data!M78&gt;0,Data!M78-4,"")</f>
        <v>2</v>
      </c>
      <c r="N78" s="1">
        <f>IF(Data!N78&gt;0,Data!N78-4,"")</f>
        <v>0</v>
      </c>
      <c r="O78" s="1">
        <f>IF(Data!O78&gt;0,Data!O78-4,"")</f>
        <v>-2</v>
      </c>
      <c r="P78" s="1">
        <f>IF(Data!P78&gt;0,Data!P78-4,"")</f>
        <v>2</v>
      </c>
      <c r="Q78" s="1">
        <f>IF(Data!Q78&gt;0,4-Data!Q78,"")</f>
        <v>1</v>
      </c>
      <c r="R78" s="1">
        <f>IF(Data!R78&gt;0,4-Data!R78,"")</f>
        <v>-1</v>
      </c>
      <c r="S78" s="1">
        <f>IF(Data!S78&gt;0,4-Data!S78,"")</f>
        <v>2</v>
      </c>
      <c r="T78" s="1">
        <f>IF(Data!T78&gt;0,Data!T78-4,"")</f>
        <v>-1</v>
      </c>
      <c r="U78" s="1">
        <f>IF(Data!U78&gt;0,4-Data!U78,"")</f>
        <v>2</v>
      </c>
      <c r="V78" s="1">
        <f>IF(Data!V78&gt;0,Data!V78-4,"")</f>
        <v>2</v>
      </c>
      <c r="W78" s="1">
        <f>IF(Data!W78&gt;0,4-Data!W78,"")</f>
        <v>-2</v>
      </c>
      <c r="X78" s="1">
        <f>IF(Data!X78&gt;0,4-Data!X78,"")</f>
        <v>1</v>
      </c>
      <c r="Y78" s="1">
        <f>IF(Data!Y78&gt;0,4-Data!Y78,"")</f>
        <v>1</v>
      </c>
      <c r="Z78" s="1">
        <f>IF(Data!Z78&gt;0,Data!Z78-4,"")</f>
        <v>0</v>
      </c>
      <c r="AC78" s="4" t="str">
        <f t="shared" si="16"/>
        <v/>
      </c>
      <c r="AD78" s="4" t="str">
        <f t="shared" si="17"/>
        <v/>
      </c>
      <c r="AE78" s="4">
        <f t="shared" si="18"/>
        <v>1</v>
      </c>
      <c r="AF78" s="4" t="str">
        <f t="shared" si="19"/>
        <v/>
      </c>
      <c r="AG78" s="4">
        <f t="shared" si="20"/>
        <v>1</v>
      </c>
      <c r="AH78" s="4" t="str">
        <f t="shared" si="21"/>
        <v/>
      </c>
      <c r="AI78" s="2">
        <f t="shared" si="22"/>
        <v>2</v>
      </c>
    </row>
    <row r="79" spans="1:35" x14ac:dyDescent="0.3">
      <c r="A79" s="1">
        <f>IF(Data!A79&gt;0,Data!A79-4,"")</f>
        <v>3</v>
      </c>
      <c r="B79" s="1">
        <f>IF(Data!B79&gt;0,Data!B79-4,"")</f>
        <v>3</v>
      </c>
      <c r="C79" s="1">
        <f>IF(Data!C79&gt;0,4-Data!C79,"")</f>
        <v>3</v>
      </c>
      <c r="D79" s="1">
        <f>IF(Data!D79&gt;0,4-Data!D79,"")</f>
        <v>3</v>
      </c>
      <c r="E79" s="1">
        <f>IF(Data!E79&gt;0,4-Data!E79,"")</f>
        <v>3</v>
      </c>
      <c r="F79" s="1">
        <f>IF(Data!F79&gt;0,Data!F79-4,"")</f>
        <v>3</v>
      </c>
      <c r="G79" s="1">
        <f>IF(Data!G79&gt;0,Data!G79-4,"")</f>
        <v>3</v>
      </c>
      <c r="H79" s="1">
        <f>IF(Data!H79&gt;0,Data!H79-4,"")</f>
        <v>0</v>
      </c>
      <c r="I79" s="1">
        <f>IF(Data!I79&gt;0,4-Data!I79,"")</f>
        <v>3</v>
      </c>
      <c r="J79" s="1">
        <f>IF(Data!J79&gt;0,4-Data!J79,"")</f>
        <v>3</v>
      </c>
      <c r="K79" s="1">
        <f>IF(Data!K79&gt;0,Data!K79-4,"")</f>
        <v>3</v>
      </c>
      <c r="L79" s="1">
        <f>IF(Data!L79&gt;0,4-Data!L79,"")</f>
        <v>3</v>
      </c>
      <c r="M79" s="1">
        <f>IF(Data!M79&gt;0,Data!M79-4,"")</f>
        <v>3</v>
      </c>
      <c r="N79" s="1">
        <f>IF(Data!N79&gt;0,Data!N79-4,"")</f>
        <v>3</v>
      </c>
      <c r="O79" s="1">
        <f>IF(Data!O79&gt;0,Data!O79-4,"")</f>
        <v>3</v>
      </c>
      <c r="P79" s="1">
        <f>IF(Data!P79&gt;0,Data!P79-4,"")</f>
        <v>3</v>
      </c>
      <c r="Q79" s="1">
        <f>IF(Data!Q79&gt;0,4-Data!Q79,"")</f>
        <v>1</v>
      </c>
      <c r="R79" s="1">
        <f>IF(Data!R79&gt;0,4-Data!R79,"")</f>
        <v>0</v>
      </c>
      <c r="S79" s="1">
        <f>IF(Data!S79&gt;0,4-Data!S79,"")</f>
        <v>3</v>
      </c>
      <c r="T79" s="1">
        <f>IF(Data!T79&gt;0,Data!T79-4,"")</f>
        <v>3</v>
      </c>
      <c r="U79" s="1">
        <f>IF(Data!U79&gt;0,4-Data!U79,"")</f>
        <v>3</v>
      </c>
      <c r="V79" s="1">
        <f>IF(Data!V79&gt;0,Data!V79-4,"")</f>
        <v>3</v>
      </c>
      <c r="W79" s="1">
        <f>IF(Data!W79&gt;0,4-Data!W79,"")</f>
        <v>3</v>
      </c>
      <c r="X79" s="1">
        <f>IF(Data!X79&gt;0,4-Data!X79,"")</f>
        <v>3</v>
      </c>
      <c r="Y79" s="1">
        <f>IF(Data!Y79&gt;0,4-Data!Y79,"")</f>
        <v>3</v>
      </c>
      <c r="Z79" s="1">
        <f>IF(Data!Z79&gt;0,Data!Z79-4,"")</f>
        <v>3</v>
      </c>
      <c r="AC79" s="4" t="str">
        <f t="shared" si="16"/>
        <v/>
      </c>
      <c r="AD79" s="4" t="str">
        <f t="shared" si="17"/>
        <v/>
      </c>
      <c r="AE79" s="4" t="str">
        <f t="shared" si="18"/>
        <v/>
      </c>
      <c r="AF79" s="4" t="str">
        <f t="shared" si="19"/>
        <v/>
      </c>
      <c r="AG79" s="4" t="str">
        <f t="shared" si="20"/>
        <v/>
      </c>
      <c r="AH79" s="4" t="str">
        <f t="shared" si="21"/>
        <v/>
      </c>
      <c r="AI79" s="2">
        <f t="shared" si="22"/>
        <v>0</v>
      </c>
    </row>
    <row r="80" spans="1:35" x14ac:dyDescent="0.3">
      <c r="A80" s="1">
        <f>IF(Data!A80&gt;0,Data!A80-4,"")</f>
        <v>1</v>
      </c>
      <c r="B80" s="1">
        <f>IF(Data!B80&gt;0,Data!B80-4,"")</f>
        <v>3</v>
      </c>
      <c r="C80" s="1">
        <f>IF(Data!C80&gt;0,4-Data!C80,"")</f>
        <v>-1</v>
      </c>
      <c r="D80" s="1">
        <f>IF(Data!D80&gt;0,4-Data!D80,"")</f>
        <v>-1</v>
      </c>
      <c r="E80" s="1">
        <f>IF(Data!E80&gt;0,4-Data!E80,"")</f>
        <v>-2</v>
      </c>
      <c r="F80" s="1">
        <f>IF(Data!F80&gt;0,Data!F80-4,"")</f>
        <v>1</v>
      </c>
      <c r="G80" s="1">
        <f>IF(Data!G80&gt;0,Data!G80-4,"")</f>
        <v>1</v>
      </c>
      <c r="H80" s="1">
        <f>IF(Data!H80&gt;0,Data!H80-4,"")</f>
        <v>2</v>
      </c>
      <c r="I80" s="1">
        <f>IF(Data!I80&gt;0,4-Data!I80,"")</f>
        <v>-2</v>
      </c>
      <c r="J80" s="1">
        <f>IF(Data!J80&gt;0,4-Data!J80,"")</f>
        <v>0</v>
      </c>
      <c r="K80" s="1">
        <f>IF(Data!K80&gt;0,Data!K80-4,"")</f>
        <v>3</v>
      </c>
      <c r="L80" s="1">
        <f>IF(Data!L80&gt;0,4-Data!L80,"")</f>
        <v>3</v>
      </c>
      <c r="M80" s="1">
        <f>IF(Data!M80&gt;0,Data!M80-4,"")</f>
        <v>2</v>
      </c>
      <c r="N80" s="1">
        <f>IF(Data!N80&gt;0,Data!N80-4,"")</f>
        <v>2</v>
      </c>
      <c r="O80" s="1">
        <f>IF(Data!O80&gt;0,Data!O80-4,"")</f>
        <v>2</v>
      </c>
      <c r="P80" s="1">
        <f>IF(Data!P80&gt;0,Data!P80-4,"")</f>
        <v>2</v>
      </c>
      <c r="Q80" s="1">
        <f>IF(Data!Q80&gt;0,4-Data!Q80,"")</f>
        <v>-3</v>
      </c>
      <c r="R80" s="1">
        <f>IF(Data!R80&gt;0,4-Data!R80,"")</f>
        <v>2</v>
      </c>
      <c r="S80" s="1">
        <f>IF(Data!S80&gt;0,4-Data!S80,"")</f>
        <v>3</v>
      </c>
      <c r="T80" s="1">
        <f>IF(Data!T80&gt;0,Data!T80-4,"")</f>
        <v>2</v>
      </c>
      <c r="U80" s="1">
        <f>IF(Data!U80&gt;0,4-Data!U80,"")</f>
        <v>1</v>
      </c>
      <c r="V80" s="1">
        <f>IF(Data!V80&gt;0,Data!V80-4,"")</f>
        <v>1</v>
      </c>
      <c r="W80" s="1">
        <f>IF(Data!W80&gt;0,4-Data!W80,"")</f>
        <v>2</v>
      </c>
      <c r="X80" s="1">
        <f>IF(Data!X80&gt;0,4-Data!X80,"")</f>
        <v>0</v>
      </c>
      <c r="Y80" s="1">
        <f>IF(Data!Y80&gt;0,4-Data!Y80,"")</f>
        <v>1</v>
      </c>
      <c r="Z80" s="1">
        <f>IF(Data!Z80&gt;0,Data!Z80-4,"")</f>
        <v>1</v>
      </c>
      <c r="AC80" s="4" t="str">
        <f t="shared" si="16"/>
        <v/>
      </c>
      <c r="AD80" s="4">
        <f t="shared" si="17"/>
        <v>1</v>
      </c>
      <c r="AE80" s="4">
        <f t="shared" si="18"/>
        <v>1</v>
      </c>
      <c r="AF80" s="4">
        <f t="shared" si="19"/>
        <v>1</v>
      </c>
      <c r="AG80" s="4">
        <f t="shared" si="20"/>
        <v>1</v>
      </c>
      <c r="AH80" s="4" t="str">
        <f t="shared" si="21"/>
        <v/>
      </c>
      <c r="AI80" s="2">
        <f t="shared" si="22"/>
        <v>4</v>
      </c>
    </row>
    <row r="81" spans="1:35" x14ac:dyDescent="0.3">
      <c r="A81" s="1">
        <f>IF(Data!A81&gt;0,Data!A81-4,"")</f>
        <v>0</v>
      </c>
      <c r="B81" s="1">
        <f>IF(Data!B81&gt;0,Data!B81-4,"")</f>
        <v>3</v>
      </c>
      <c r="C81" s="1">
        <f>IF(Data!C81&gt;0,4-Data!C81,"")</f>
        <v>-1</v>
      </c>
      <c r="D81" s="1">
        <f>IF(Data!D81&gt;0,4-Data!D81,"")</f>
        <v>-2</v>
      </c>
      <c r="E81" s="1">
        <f>IF(Data!E81&gt;0,4-Data!E81,"")</f>
        <v>-2</v>
      </c>
      <c r="F81" s="1">
        <f>IF(Data!F81&gt;0,Data!F81-4,"")</f>
        <v>2</v>
      </c>
      <c r="G81" s="1">
        <f>IF(Data!G81&gt;0,Data!G81-4,"")</f>
        <v>-2</v>
      </c>
      <c r="H81" s="1">
        <f>IF(Data!H81&gt;0,Data!H81-4,"")</f>
        <v>3</v>
      </c>
      <c r="I81" s="1">
        <f>IF(Data!I81&gt;0,4-Data!I81,"")</f>
        <v>1</v>
      </c>
      <c r="J81" s="1">
        <f>IF(Data!J81&gt;0,4-Data!J81,"")</f>
        <v>1</v>
      </c>
      <c r="K81" s="1">
        <f>IF(Data!K81&gt;0,Data!K81-4,"")</f>
        <v>1</v>
      </c>
      <c r="L81" s="1">
        <f>IF(Data!L81&gt;0,4-Data!L81,"")</f>
        <v>1</v>
      </c>
      <c r="M81" s="1">
        <f>IF(Data!M81&gt;0,Data!M81-4,"")</f>
        <v>3</v>
      </c>
      <c r="N81" s="1">
        <f>IF(Data!N81&gt;0,Data!N81-4,"")</f>
        <v>2</v>
      </c>
      <c r="O81" s="1">
        <f>IF(Data!O81&gt;0,Data!O81-4,"")</f>
        <v>1</v>
      </c>
      <c r="P81" s="1">
        <f>IF(Data!P81&gt;0,Data!P81-4,"")</f>
        <v>1</v>
      </c>
      <c r="Q81" s="1">
        <f>IF(Data!Q81&gt;0,4-Data!Q81,"")</f>
        <v>2</v>
      </c>
      <c r="R81" s="1">
        <f>IF(Data!R81&gt;0,4-Data!R81,"")</f>
        <v>2</v>
      </c>
      <c r="S81" s="1">
        <f>IF(Data!S81&gt;0,4-Data!S81,"")</f>
        <v>1</v>
      </c>
      <c r="T81" s="1">
        <f>IF(Data!T81&gt;0,Data!T81-4,"")</f>
        <v>2</v>
      </c>
      <c r="U81" s="1">
        <f>IF(Data!U81&gt;0,4-Data!U81,"")</f>
        <v>3</v>
      </c>
      <c r="V81" s="1">
        <f>IF(Data!V81&gt;0,Data!V81-4,"")</f>
        <v>3</v>
      </c>
      <c r="W81" s="1">
        <f>IF(Data!W81&gt;0,4-Data!W81,"")</f>
        <v>3</v>
      </c>
      <c r="X81" s="1">
        <f>IF(Data!X81&gt;0,4-Data!X81,"")</f>
        <v>1</v>
      </c>
      <c r="Y81" s="1">
        <f>IF(Data!Y81&gt;0,4-Data!Y81,"")</f>
        <v>1</v>
      </c>
      <c r="Z81" s="1">
        <f>IF(Data!Z81&gt;0,Data!Z81-4,"")</f>
        <v>0</v>
      </c>
      <c r="AC81" s="4" t="str">
        <f t="shared" si="16"/>
        <v/>
      </c>
      <c r="AD81" s="4">
        <f t="shared" si="17"/>
        <v>1</v>
      </c>
      <c r="AE81" s="4" t="str">
        <f t="shared" si="18"/>
        <v/>
      </c>
      <c r="AF81" s="4" t="str">
        <f t="shared" si="19"/>
        <v/>
      </c>
      <c r="AG81" s="4">
        <f t="shared" si="20"/>
        <v>1</v>
      </c>
      <c r="AH81" s="4" t="str">
        <f t="shared" si="21"/>
        <v/>
      </c>
      <c r="AI81" s="2">
        <f t="shared" si="22"/>
        <v>2</v>
      </c>
    </row>
    <row r="82" spans="1:35" x14ac:dyDescent="0.3">
      <c r="A82" s="1">
        <f>IF(Data!A82&gt;0,Data!A82-4,"")</f>
        <v>2</v>
      </c>
      <c r="B82" s="1">
        <f>IF(Data!B82&gt;0,Data!B82-4,"")</f>
        <v>2</v>
      </c>
      <c r="C82" s="1">
        <f>IF(Data!C82&gt;0,4-Data!C82,"")</f>
        <v>1</v>
      </c>
      <c r="D82" s="1">
        <f>IF(Data!D82&gt;0,4-Data!D82,"")</f>
        <v>2</v>
      </c>
      <c r="E82" s="1">
        <f>IF(Data!E82&gt;0,4-Data!E82,"")</f>
        <v>2</v>
      </c>
      <c r="F82" s="1">
        <f>IF(Data!F82&gt;0,Data!F82-4,"")</f>
        <v>1</v>
      </c>
      <c r="G82" s="1">
        <f>IF(Data!G82&gt;0,Data!G82-4,"")</f>
        <v>2</v>
      </c>
      <c r="H82" s="1">
        <f>IF(Data!H82&gt;0,Data!H82-4,"")</f>
        <v>1</v>
      </c>
      <c r="I82" s="1">
        <f>IF(Data!I82&gt;0,4-Data!I82,"")</f>
        <v>-1</v>
      </c>
      <c r="J82" s="1">
        <f>IF(Data!J82&gt;0,4-Data!J82,"")</f>
        <v>0</v>
      </c>
      <c r="K82" s="1">
        <f>IF(Data!K82&gt;0,Data!K82-4,"")</f>
        <v>1</v>
      </c>
      <c r="L82" s="1">
        <f>IF(Data!L82&gt;0,4-Data!L82,"")</f>
        <v>2</v>
      </c>
      <c r="M82" s="1">
        <f>IF(Data!M82&gt;0,Data!M82-4,"")</f>
        <v>0</v>
      </c>
      <c r="N82" s="1">
        <f>IF(Data!N82&gt;0,Data!N82-4,"")</f>
        <v>1</v>
      </c>
      <c r="O82" s="1">
        <f>IF(Data!O82&gt;0,Data!O82-4,"")</f>
        <v>-2</v>
      </c>
      <c r="P82" s="1">
        <f>IF(Data!P82&gt;0,Data!P82-4,"")</f>
        <v>2</v>
      </c>
      <c r="Q82" s="1">
        <f>IF(Data!Q82&gt;0,4-Data!Q82,"")</f>
        <v>2</v>
      </c>
      <c r="R82" s="1">
        <f>IF(Data!R82&gt;0,4-Data!R82,"")</f>
        <v>2</v>
      </c>
      <c r="S82" s="1">
        <f>IF(Data!S82&gt;0,4-Data!S82,"")</f>
        <v>2</v>
      </c>
      <c r="T82" s="1">
        <f>IF(Data!T82&gt;0,Data!T82-4,"")</f>
        <v>1</v>
      </c>
      <c r="U82" s="1">
        <f>IF(Data!U82&gt;0,4-Data!U82,"")</f>
        <v>-1</v>
      </c>
      <c r="V82" s="1">
        <f>IF(Data!V82&gt;0,Data!V82-4,"")</f>
        <v>2</v>
      </c>
      <c r="W82" s="1">
        <f>IF(Data!W82&gt;0,4-Data!W82,"")</f>
        <v>-1</v>
      </c>
      <c r="X82" s="1">
        <f>IF(Data!X82&gt;0,4-Data!X82,"")</f>
        <v>2</v>
      </c>
      <c r="Y82" s="1">
        <f>IF(Data!Y82&gt;0,4-Data!Y82,"")</f>
        <v>2</v>
      </c>
      <c r="Z82" s="1">
        <f>IF(Data!Z82&gt;0,Data!Z82-4,"")</f>
        <v>1</v>
      </c>
      <c r="AC82" s="4" t="str">
        <f t="shared" si="16"/>
        <v/>
      </c>
      <c r="AD82" s="4" t="str">
        <f t="shared" si="17"/>
        <v/>
      </c>
      <c r="AE82" s="4" t="str">
        <f t="shared" si="18"/>
        <v/>
      </c>
      <c r="AF82" s="4" t="str">
        <f t="shared" si="19"/>
        <v/>
      </c>
      <c r="AG82" s="4" t="str">
        <f t="shared" si="20"/>
        <v/>
      </c>
      <c r="AH82" s="4" t="str">
        <f t="shared" si="21"/>
        <v/>
      </c>
      <c r="AI82" s="2">
        <f t="shared" si="22"/>
        <v>0</v>
      </c>
    </row>
    <row r="83" spans="1:35" x14ac:dyDescent="0.3">
      <c r="A83" s="1">
        <f>IF(Data!A83&gt;0,Data!A83-4,"")</f>
        <v>2</v>
      </c>
      <c r="B83" s="1">
        <f>IF(Data!B83&gt;0,Data!B83-4,"")</f>
        <v>2</v>
      </c>
      <c r="C83" s="1">
        <f>IF(Data!C83&gt;0,4-Data!C83,"")</f>
        <v>2</v>
      </c>
      <c r="D83" s="1">
        <f>IF(Data!D83&gt;0,4-Data!D83,"")</f>
        <v>2</v>
      </c>
      <c r="E83" s="1">
        <f>IF(Data!E83&gt;0,4-Data!E83,"")</f>
        <v>0</v>
      </c>
      <c r="F83" s="1">
        <f>IF(Data!F83&gt;0,Data!F83-4,"")</f>
        <v>0</v>
      </c>
      <c r="G83" s="1">
        <f>IF(Data!G83&gt;0,Data!G83-4,"")</f>
        <v>2</v>
      </c>
      <c r="H83" s="1">
        <f>IF(Data!H83&gt;0,Data!H83-4,"")</f>
        <v>0</v>
      </c>
      <c r="I83" s="1">
        <f>IF(Data!I83&gt;0,4-Data!I83,"")</f>
        <v>0</v>
      </c>
      <c r="J83" s="1">
        <f>IF(Data!J83&gt;0,4-Data!J83,"")</f>
        <v>2</v>
      </c>
      <c r="K83" s="1">
        <f>IF(Data!K83&gt;0,Data!K83-4,"")</f>
        <v>0</v>
      </c>
      <c r="L83" s="1">
        <f>IF(Data!L83&gt;0,4-Data!L83,"")</f>
        <v>1</v>
      </c>
      <c r="M83" s="1">
        <f>IF(Data!M83&gt;0,Data!M83-4,"")</f>
        <v>0</v>
      </c>
      <c r="N83" s="1">
        <f>IF(Data!N83&gt;0,Data!N83-4,"")</f>
        <v>0</v>
      </c>
      <c r="O83" s="1">
        <f>IF(Data!O83&gt;0,Data!O83-4,"")</f>
        <v>1</v>
      </c>
      <c r="P83" s="1">
        <f>IF(Data!P83&gt;0,Data!P83-4,"")</f>
        <v>0</v>
      </c>
      <c r="Q83" s="1">
        <f>IF(Data!Q83&gt;0,4-Data!Q83,"")</f>
        <v>0</v>
      </c>
      <c r="R83" s="1">
        <f>IF(Data!R83&gt;0,4-Data!R83,"")</f>
        <v>0</v>
      </c>
      <c r="S83" s="1">
        <f>IF(Data!S83&gt;0,4-Data!S83,"")</f>
        <v>2</v>
      </c>
      <c r="T83" s="1">
        <f>IF(Data!T83&gt;0,Data!T83-4,"")</f>
        <v>2</v>
      </c>
      <c r="U83" s="1">
        <f>IF(Data!U83&gt;0,4-Data!U83,"")</f>
        <v>2</v>
      </c>
      <c r="V83" s="1">
        <f>IF(Data!V83&gt;0,Data!V83-4,"")</f>
        <v>0</v>
      </c>
      <c r="W83" s="1">
        <f>IF(Data!W83&gt;0,4-Data!W83,"")</f>
        <v>2</v>
      </c>
      <c r="X83" s="1">
        <f>IF(Data!X83&gt;0,4-Data!X83,"")</f>
        <v>0</v>
      </c>
      <c r="Y83" s="1">
        <f>IF(Data!Y83&gt;0,4-Data!Y83,"")</f>
        <v>0</v>
      </c>
      <c r="Z83" s="1">
        <f>IF(Data!Z83&gt;0,Data!Z83-4,"")</f>
        <v>1</v>
      </c>
      <c r="AC83" s="4" t="str">
        <f t="shared" si="16"/>
        <v/>
      </c>
      <c r="AD83" s="4" t="str">
        <f t="shared" si="17"/>
        <v/>
      </c>
      <c r="AE83" s="4" t="str">
        <f t="shared" si="18"/>
        <v/>
      </c>
      <c r="AF83" s="4" t="str">
        <f t="shared" si="19"/>
        <v/>
      </c>
      <c r="AG83" s="4" t="str">
        <f t="shared" si="20"/>
        <v/>
      </c>
      <c r="AH83" s="4" t="str">
        <f t="shared" si="21"/>
        <v/>
      </c>
      <c r="AI83" s="2">
        <f t="shared" si="22"/>
        <v>0</v>
      </c>
    </row>
    <row r="84" spans="1:35" x14ac:dyDescent="0.3">
      <c r="A84" s="1">
        <f>IF(Data!A84&gt;0,Data!A84-4,"")</f>
        <v>3</v>
      </c>
      <c r="B84" s="1">
        <f>IF(Data!B84&gt;0,Data!B84-4,"")</f>
        <v>2</v>
      </c>
      <c r="C84" s="1">
        <f>IF(Data!C84&gt;0,4-Data!C84,"")</f>
        <v>-3</v>
      </c>
      <c r="D84" s="1">
        <f>IF(Data!D84&gt;0,4-Data!D84,"")</f>
        <v>-1</v>
      </c>
      <c r="E84" s="1">
        <f>IF(Data!E84&gt;0,4-Data!E84,"")</f>
        <v>-3</v>
      </c>
      <c r="F84" s="1">
        <f>IF(Data!F84&gt;0,Data!F84-4,"")</f>
        <v>3</v>
      </c>
      <c r="G84" s="1">
        <f>IF(Data!G84&gt;0,Data!G84-4,"")</f>
        <v>3</v>
      </c>
      <c r="H84" s="1">
        <f>IF(Data!H84&gt;0,Data!H84-4,"")</f>
        <v>3</v>
      </c>
      <c r="I84" s="1">
        <f>IF(Data!I84&gt;0,4-Data!I84,"")</f>
        <v>3</v>
      </c>
      <c r="J84" s="1">
        <f>IF(Data!J84&gt;0,4-Data!J84,"")</f>
        <v>-3</v>
      </c>
      <c r="K84" s="1">
        <f>IF(Data!K84&gt;0,Data!K84-4,"")</f>
        <v>3</v>
      </c>
      <c r="L84" s="1">
        <f>IF(Data!L84&gt;0,4-Data!L84,"")</f>
        <v>3</v>
      </c>
      <c r="M84" s="1">
        <f>IF(Data!M84&gt;0,Data!M84-4,"")</f>
        <v>3</v>
      </c>
      <c r="N84" s="1">
        <f>IF(Data!N84&gt;0,Data!N84-4,"")</f>
        <v>2</v>
      </c>
      <c r="O84" s="1">
        <f>IF(Data!O84&gt;0,Data!O84-4,"")</f>
        <v>2</v>
      </c>
      <c r="P84" s="1">
        <f>IF(Data!P84&gt;0,Data!P84-4,"")</f>
        <v>2</v>
      </c>
      <c r="Q84" s="1">
        <f>IF(Data!Q84&gt;0,4-Data!Q84,"")</f>
        <v>3</v>
      </c>
      <c r="R84" s="1">
        <f>IF(Data!R84&gt;0,4-Data!R84,"")</f>
        <v>3</v>
      </c>
      <c r="S84" s="1">
        <f>IF(Data!S84&gt;0,4-Data!S84,"")</f>
        <v>3</v>
      </c>
      <c r="T84" s="1">
        <f>IF(Data!T84&gt;0,Data!T84-4,"")</f>
        <v>0</v>
      </c>
      <c r="U84" s="1">
        <f>IF(Data!U84&gt;0,4-Data!U84,"")</f>
        <v>0</v>
      </c>
      <c r="V84" s="1">
        <f>IF(Data!V84&gt;0,Data!V84-4,"")</f>
        <v>0</v>
      </c>
      <c r="W84" s="1">
        <f>IF(Data!W84&gt;0,4-Data!W84,"")</f>
        <v>3</v>
      </c>
      <c r="X84" s="1">
        <f>IF(Data!X84&gt;0,4-Data!X84,"")</f>
        <v>3</v>
      </c>
      <c r="Y84" s="1">
        <f>IF(Data!Y84&gt;0,4-Data!Y84,"")</f>
        <v>3</v>
      </c>
      <c r="Z84" s="1">
        <f>IF(Data!Z84&gt;0,Data!Z84-4,"")</f>
        <v>0</v>
      </c>
      <c r="AC84" s="4" t="str">
        <f t="shared" si="16"/>
        <v/>
      </c>
      <c r="AD84" s="4">
        <f t="shared" si="17"/>
        <v>1</v>
      </c>
      <c r="AE84" s="4" t="str">
        <f t="shared" si="18"/>
        <v/>
      </c>
      <c r="AF84" s="4" t="str">
        <f t="shared" si="19"/>
        <v/>
      </c>
      <c r="AG84" s="4">
        <f t="shared" si="20"/>
        <v>1</v>
      </c>
      <c r="AH84" s="4">
        <f t="shared" si="21"/>
        <v>1</v>
      </c>
      <c r="AI84" s="2">
        <f t="shared" si="22"/>
        <v>3</v>
      </c>
    </row>
    <row r="85" spans="1:35" x14ac:dyDescent="0.3">
      <c r="A85" s="1">
        <f>IF(Data!A85&gt;0,Data!A85-4,"")</f>
        <v>1</v>
      </c>
      <c r="B85" s="1">
        <f>IF(Data!B85&gt;0,Data!B85-4,"")</f>
        <v>3</v>
      </c>
      <c r="C85" s="1">
        <f>IF(Data!C85&gt;0,4-Data!C85,"")</f>
        <v>1</v>
      </c>
      <c r="D85" s="1">
        <f>IF(Data!D85&gt;0,4-Data!D85,"")</f>
        <v>3</v>
      </c>
      <c r="E85" s="1">
        <f>IF(Data!E85&gt;0,4-Data!E85,"")</f>
        <v>1</v>
      </c>
      <c r="F85" s="1">
        <f>IF(Data!F85&gt;0,Data!F85-4,"")</f>
        <v>1</v>
      </c>
      <c r="G85" s="1">
        <f>IF(Data!G85&gt;0,Data!G85-4,"")</f>
        <v>1</v>
      </c>
      <c r="H85" s="1">
        <f>IF(Data!H85&gt;0,Data!H85-4,"")</f>
        <v>-1</v>
      </c>
      <c r="I85" s="1">
        <f>IF(Data!I85&gt;0,4-Data!I85,"")</f>
        <v>3</v>
      </c>
      <c r="J85" s="1">
        <f>IF(Data!J85&gt;0,4-Data!J85,"")</f>
        <v>1</v>
      </c>
      <c r="K85" s="1">
        <f>IF(Data!K85&gt;0,Data!K85-4,"")</f>
        <v>0</v>
      </c>
      <c r="L85" s="1">
        <f>IF(Data!L85&gt;0,4-Data!L85,"")</f>
        <v>0</v>
      </c>
      <c r="M85" s="1">
        <f>IF(Data!M85&gt;0,Data!M85-4,"")</f>
        <v>3</v>
      </c>
      <c r="N85" s="1">
        <f>IF(Data!N85&gt;0,Data!N85-4,"")</f>
        <v>0</v>
      </c>
      <c r="O85" s="1">
        <f>IF(Data!O85&gt;0,Data!O85-4,"")</f>
        <v>1</v>
      </c>
      <c r="P85" s="1">
        <f>IF(Data!P85&gt;0,Data!P85-4,"")</f>
        <v>0</v>
      </c>
      <c r="Q85" s="1">
        <f>IF(Data!Q85&gt;0,4-Data!Q85,"")</f>
        <v>3</v>
      </c>
      <c r="R85" s="1">
        <f>IF(Data!R85&gt;0,4-Data!R85,"")</f>
        <v>1</v>
      </c>
      <c r="S85" s="1">
        <f>IF(Data!S85&gt;0,4-Data!S85,"")</f>
        <v>3</v>
      </c>
      <c r="T85" s="1">
        <f>IF(Data!T85&gt;0,Data!T85-4,"")</f>
        <v>3</v>
      </c>
      <c r="U85" s="1">
        <f>IF(Data!U85&gt;0,4-Data!U85,"")</f>
        <v>3</v>
      </c>
      <c r="V85" s="1">
        <f>IF(Data!V85&gt;0,Data!V85-4,"")</f>
        <v>3</v>
      </c>
      <c r="W85" s="1">
        <f>IF(Data!W85&gt;0,4-Data!W85,"")</f>
        <v>1</v>
      </c>
      <c r="X85" s="1">
        <f>IF(Data!X85&gt;0,4-Data!X85,"")</f>
        <v>-1</v>
      </c>
      <c r="Y85" s="1">
        <f>IF(Data!Y85&gt;0,4-Data!Y85,"")</f>
        <v>0</v>
      </c>
      <c r="Z85" s="1">
        <f>IF(Data!Z85&gt;0,Data!Z85-4,"")</f>
        <v>1</v>
      </c>
      <c r="AC85" s="4" t="str">
        <f t="shared" si="16"/>
        <v/>
      </c>
      <c r="AD85" s="4" t="str">
        <f t="shared" si="17"/>
        <v/>
      </c>
      <c r="AE85" s="4" t="str">
        <f t="shared" si="18"/>
        <v/>
      </c>
      <c r="AF85" s="4">
        <f t="shared" si="19"/>
        <v>1</v>
      </c>
      <c r="AG85" s="4" t="str">
        <f t="shared" si="20"/>
        <v/>
      </c>
      <c r="AH85" s="4" t="str">
        <f t="shared" si="21"/>
        <v/>
      </c>
      <c r="AI85" s="2">
        <f t="shared" si="22"/>
        <v>1</v>
      </c>
    </row>
    <row r="86" spans="1:35" x14ac:dyDescent="0.3">
      <c r="A86" s="1">
        <f>IF(Data!A86&gt;0,Data!A86-4,"")</f>
        <v>-2</v>
      </c>
      <c r="B86" s="1">
        <f>IF(Data!B86&gt;0,Data!B86-4,"")</f>
        <v>-3</v>
      </c>
      <c r="C86" s="1">
        <f>IF(Data!C86&gt;0,4-Data!C86,"")</f>
        <v>-1</v>
      </c>
      <c r="D86" s="1">
        <f>IF(Data!D86&gt;0,4-Data!D86,"")</f>
        <v>-1</v>
      </c>
      <c r="E86" s="1">
        <f>IF(Data!E86&gt;0,4-Data!E86,"")</f>
        <v>0</v>
      </c>
      <c r="F86" s="1">
        <f>IF(Data!F86&gt;0,Data!F86-4,"")</f>
        <v>-1</v>
      </c>
      <c r="G86" s="1">
        <f>IF(Data!G86&gt;0,Data!G86-4,"")</f>
        <v>-1</v>
      </c>
      <c r="H86" s="1">
        <f>IF(Data!H86&gt;0,Data!H86-4,"")</f>
        <v>0</v>
      </c>
      <c r="I86" s="1">
        <f>IF(Data!I86&gt;0,4-Data!I86,"")</f>
        <v>-1</v>
      </c>
      <c r="J86" s="1">
        <f>IF(Data!J86&gt;0,4-Data!J86,"")</f>
        <v>-1</v>
      </c>
      <c r="K86" s="1">
        <f>IF(Data!K86&gt;0,Data!K86-4,"")</f>
        <v>-2</v>
      </c>
      <c r="L86" s="1">
        <f>IF(Data!L86&gt;0,4-Data!L86,"")</f>
        <v>-2</v>
      </c>
      <c r="M86" s="1">
        <f>IF(Data!M86&gt;0,Data!M86-4,"")</f>
        <v>-2</v>
      </c>
      <c r="N86" s="1">
        <f>IF(Data!N86&gt;0,Data!N86-4,"")</f>
        <v>-3</v>
      </c>
      <c r="O86" s="1">
        <f>IF(Data!O86&gt;0,Data!O86-4,"")</f>
        <v>-1</v>
      </c>
      <c r="P86" s="1">
        <f>IF(Data!P86&gt;0,Data!P86-4,"")</f>
        <v>-2</v>
      </c>
      <c r="Q86" s="1">
        <f>IF(Data!Q86&gt;0,4-Data!Q86,"")</f>
        <v>-1</v>
      </c>
      <c r="R86" s="1">
        <f>IF(Data!R86&gt;0,4-Data!R86,"")</f>
        <v>-1</v>
      </c>
      <c r="S86" s="1">
        <f>IF(Data!S86&gt;0,4-Data!S86,"")</f>
        <v>0</v>
      </c>
      <c r="T86" s="1">
        <f>IF(Data!T86&gt;0,Data!T86-4,"")</f>
        <v>-3</v>
      </c>
      <c r="U86" s="1">
        <f>IF(Data!U86&gt;0,4-Data!U86,"")</f>
        <v>2</v>
      </c>
      <c r="V86" s="1">
        <f>IF(Data!V86&gt;0,Data!V86-4,"")</f>
        <v>1</v>
      </c>
      <c r="W86" s="1">
        <f>IF(Data!W86&gt;0,4-Data!W86,"")</f>
        <v>1</v>
      </c>
      <c r="X86" s="1">
        <f>IF(Data!X86&gt;0,4-Data!X86,"")</f>
        <v>0</v>
      </c>
      <c r="Y86" s="1">
        <f>IF(Data!Y86&gt;0,4-Data!Y86,"")</f>
        <v>1</v>
      </c>
      <c r="Z86" s="1">
        <f>IF(Data!Z86&gt;0,Data!Z86-4,"")</f>
        <v>2</v>
      </c>
      <c r="AC86" s="4">
        <f t="shared" si="16"/>
        <v>1</v>
      </c>
      <c r="AD86" s="4">
        <f t="shared" si="17"/>
        <v>1</v>
      </c>
      <c r="AE86" s="4">
        <f t="shared" si="18"/>
        <v>1</v>
      </c>
      <c r="AF86" s="4" t="str">
        <f t="shared" si="19"/>
        <v/>
      </c>
      <c r="AG86" s="4" t="str">
        <f t="shared" si="20"/>
        <v/>
      </c>
      <c r="AH86" s="4" t="str">
        <f t="shared" si="21"/>
        <v/>
      </c>
      <c r="AI86" s="2">
        <f t="shared" si="22"/>
        <v>3</v>
      </c>
    </row>
    <row r="87" spans="1:35" x14ac:dyDescent="0.3">
      <c r="A87" s="1">
        <f>IF(Data!A87&gt;0,Data!A87-4,"")</f>
        <v>3</v>
      </c>
      <c r="B87" s="1">
        <f>IF(Data!B87&gt;0,Data!B87-4,"")</f>
        <v>3</v>
      </c>
      <c r="C87" s="1">
        <f>IF(Data!C87&gt;0,4-Data!C87,"")</f>
        <v>3</v>
      </c>
      <c r="D87" s="1">
        <f>IF(Data!D87&gt;0,4-Data!D87,"")</f>
        <v>3</v>
      </c>
      <c r="E87" s="1">
        <f>IF(Data!E87&gt;0,4-Data!E87,"")</f>
        <v>3</v>
      </c>
      <c r="F87" s="1">
        <f>IF(Data!F87&gt;0,Data!F87-4,"")</f>
        <v>2</v>
      </c>
      <c r="G87" s="1">
        <f>IF(Data!G87&gt;0,Data!G87-4,"")</f>
        <v>2</v>
      </c>
      <c r="H87" s="1">
        <f>IF(Data!H87&gt;0,Data!H87-4,"")</f>
        <v>0</v>
      </c>
      <c r="I87" s="1">
        <f>IF(Data!I87&gt;0,4-Data!I87,"")</f>
        <v>2</v>
      </c>
      <c r="J87" s="1">
        <f>IF(Data!J87&gt;0,4-Data!J87,"")</f>
        <v>3</v>
      </c>
      <c r="K87" s="1">
        <f>IF(Data!K87&gt;0,Data!K87-4,"")</f>
        <v>2</v>
      </c>
      <c r="L87" s="1">
        <f>IF(Data!L87&gt;0,4-Data!L87,"")</f>
        <v>2</v>
      </c>
      <c r="M87" s="1">
        <f>IF(Data!M87&gt;0,Data!M87-4,"")</f>
        <v>2</v>
      </c>
      <c r="N87" s="1">
        <f>IF(Data!N87&gt;0,Data!N87-4,"")</f>
        <v>3</v>
      </c>
      <c r="O87" s="1">
        <f>IF(Data!O87&gt;0,Data!O87-4,"")</f>
        <v>3</v>
      </c>
      <c r="P87" s="1">
        <f>IF(Data!P87&gt;0,Data!P87-4,"")</f>
        <v>2</v>
      </c>
      <c r="Q87" s="1">
        <f>IF(Data!Q87&gt;0,4-Data!Q87,"")</f>
        <v>1</v>
      </c>
      <c r="R87" s="1">
        <f>IF(Data!R87&gt;0,4-Data!R87,"")</f>
        <v>0</v>
      </c>
      <c r="S87" s="1">
        <f>IF(Data!S87&gt;0,4-Data!S87,"")</f>
        <v>3</v>
      </c>
      <c r="T87" s="1">
        <f>IF(Data!T87&gt;0,Data!T87-4,"")</f>
        <v>3</v>
      </c>
      <c r="U87" s="1">
        <f>IF(Data!U87&gt;0,4-Data!U87,"")</f>
        <v>3</v>
      </c>
      <c r="V87" s="1">
        <f>IF(Data!V87&gt;0,Data!V87-4,"")</f>
        <v>2</v>
      </c>
      <c r="W87" s="1">
        <f>IF(Data!W87&gt;0,4-Data!W87,"")</f>
        <v>0</v>
      </c>
      <c r="X87" s="1">
        <f>IF(Data!X87&gt;0,4-Data!X87,"")</f>
        <v>2</v>
      </c>
      <c r="Y87" s="1">
        <f>IF(Data!Y87&gt;0,4-Data!Y87,"")</f>
        <v>2</v>
      </c>
      <c r="Z87" s="1">
        <f>IF(Data!Z87&gt;0,Data!Z87-4,"")</f>
        <v>2</v>
      </c>
      <c r="AC87" s="4" t="str">
        <f t="shared" si="16"/>
        <v/>
      </c>
      <c r="AD87" s="4" t="str">
        <f t="shared" si="17"/>
        <v/>
      </c>
      <c r="AE87" s="4" t="str">
        <f t="shared" si="18"/>
        <v/>
      </c>
      <c r="AF87" s="4" t="str">
        <f t="shared" si="19"/>
        <v/>
      </c>
      <c r="AG87" s="4" t="str">
        <f t="shared" si="20"/>
        <v/>
      </c>
      <c r="AH87" s="4" t="str">
        <f t="shared" si="21"/>
        <v/>
      </c>
      <c r="AI87" s="2">
        <f t="shared" si="22"/>
        <v>0</v>
      </c>
    </row>
    <row r="88" spans="1:35" x14ac:dyDescent="0.3">
      <c r="A88" s="1">
        <f>IF(Data!A88&gt;0,Data!A88-4,"")</f>
        <v>2</v>
      </c>
      <c r="B88" s="1">
        <f>IF(Data!B88&gt;0,Data!B88-4,"")</f>
        <v>2</v>
      </c>
      <c r="C88" s="1">
        <f>IF(Data!C88&gt;0,4-Data!C88,"")</f>
        <v>0</v>
      </c>
      <c r="D88" s="1">
        <f>IF(Data!D88&gt;0,4-Data!D88,"")</f>
        <v>-2</v>
      </c>
      <c r="E88" s="1">
        <f>IF(Data!E88&gt;0,4-Data!E88,"")</f>
        <v>1</v>
      </c>
      <c r="F88" s="1">
        <f>IF(Data!F88&gt;0,Data!F88-4,"")</f>
        <v>0</v>
      </c>
      <c r="G88" s="1">
        <f>IF(Data!G88&gt;0,Data!G88-4,"")</f>
        <v>1</v>
      </c>
      <c r="H88" s="1">
        <f>IF(Data!H88&gt;0,Data!H88-4,"")</f>
        <v>1</v>
      </c>
      <c r="I88" s="1">
        <f>IF(Data!I88&gt;0,4-Data!I88,"")</f>
        <v>2</v>
      </c>
      <c r="J88" s="1">
        <f>IF(Data!J88&gt;0,4-Data!J88,"")</f>
        <v>0</v>
      </c>
      <c r="K88" s="1">
        <f>IF(Data!K88&gt;0,Data!K88-4,"")</f>
        <v>2</v>
      </c>
      <c r="L88" s="1">
        <f>IF(Data!L88&gt;0,4-Data!L88,"")</f>
        <v>2</v>
      </c>
      <c r="M88" s="1">
        <f>IF(Data!M88&gt;0,Data!M88-4,"")</f>
        <v>2</v>
      </c>
      <c r="N88" s="1">
        <f>IF(Data!N88&gt;0,Data!N88-4,"")</f>
        <v>2</v>
      </c>
      <c r="O88" s="1">
        <f>IF(Data!O88&gt;0,Data!O88-4,"")</f>
        <v>2</v>
      </c>
      <c r="P88" s="1">
        <f>IF(Data!P88&gt;0,Data!P88-4,"")</f>
        <v>2</v>
      </c>
      <c r="Q88" s="1">
        <f>IF(Data!Q88&gt;0,4-Data!Q88,"")</f>
        <v>2</v>
      </c>
      <c r="R88" s="1">
        <f>IF(Data!R88&gt;0,4-Data!R88,"")</f>
        <v>0</v>
      </c>
      <c r="S88" s="1">
        <f>IF(Data!S88&gt;0,4-Data!S88,"")</f>
        <v>2</v>
      </c>
      <c r="T88" s="1">
        <f>IF(Data!T88&gt;0,Data!T88-4,"")</f>
        <v>2</v>
      </c>
      <c r="U88" s="1">
        <f>IF(Data!U88&gt;0,4-Data!U88,"")</f>
        <v>2</v>
      </c>
      <c r="V88" s="1">
        <f>IF(Data!V88&gt;0,Data!V88-4,"")</f>
        <v>2</v>
      </c>
      <c r="W88" s="1">
        <f>IF(Data!W88&gt;0,4-Data!W88,"")</f>
        <v>2</v>
      </c>
      <c r="X88" s="1">
        <f>IF(Data!X88&gt;0,4-Data!X88,"")</f>
        <v>1</v>
      </c>
      <c r="Y88" s="1">
        <f>IF(Data!Y88&gt;0,4-Data!Y88,"")</f>
        <v>2</v>
      </c>
      <c r="Z88" s="1">
        <f>IF(Data!Z88&gt;0,Data!Z88-4,"")</f>
        <v>0</v>
      </c>
      <c r="AC88" s="4" t="str">
        <f t="shared" si="16"/>
        <v/>
      </c>
      <c r="AD88" s="4">
        <f t="shared" si="17"/>
        <v>1</v>
      </c>
      <c r="AE88" s="4" t="str">
        <f t="shared" si="18"/>
        <v/>
      </c>
      <c r="AF88" s="4" t="str">
        <f t="shared" si="19"/>
        <v/>
      </c>
      <c r="AG88" s="4" t="str">
        <f t="shared" si="20"/>
        <v/>
      </c>
      <c r="AH88" s="4" t="str">
        <f t="shared" si="21"/>
        <v/>
      </c>
      <c r="AI88" s="2">
        <f t="shared" si="22"/>
        <v>1</v>
      </c>
    </row>
    <row r="89" spans="1:35" x14ac:dyDescent="0.3">
      <c r="A89" s="1">
        <f>IF(Data!A89&gt;0,Data!A89-4,"")</f>
        <v>2</v>
      </c>
      <c r="B89" s="1">
        <f>IF(Data!B89&gt;0,Data!B89-4,"")</f>
        <v>2</v>
      </c>
      <c r="C89" s="1">
        <f>IF(Data!C89&gt;0,4-Data!C89,"")</f>
        <v>2</v>
      </c>
      <c r="D89" s="1">
        <f>IF(Data!D89&gt;0,4-Data!D89,"")</f>
        <v>2</v>
      </c>
      <c r="E89" s="1">
        <f>IF(Data!E89&gt;0,4-Data!E89,"")</f>
        <v>2</v>
      </c>
      <c r="F89" s="1">
        <f>IF(Data!F89&gt;0,Data!F89-4,"")</f>
        <v>1</v>
      </c>
      <c r="G89" s="1">
        <f>IF(Data!G89&gt;0,Data!G89-4,"")</f>
        <v>1</v>
      </c>
      <c r="H89" s="1">
        <f>IF(Data!H89&gt;0,Data!H89-4,"")</f>
        <v>2</v>
      </c>
      <c r="I89" s="1">
        <f>IF(Data!I89&gt;0,4-Data!I89,"")</f>
        <v>3</v>
      </c>
      <c r="J89" s="1">
        <f>IF(Data!J89&gt;0,4-Data!J89,"")</f>
        <v>2</v>
      </c>
      <c r="K89" s="1">
        <f>IF(Data!K89&gt;0,Data!K89-4,"")</f>
        <v>0</v>
      </c>
      <c r="L89" s="1">
        <f>IF(Data!L89&gt;0,4-Data!L89,"")</f>
        <v>2</v>
      </c>
      <c r="M89" s="1">
        <f>IF(Data!M89&gt;0,Data!M89-4,"")</f>
        <v>2</v>
      </c>
      <c r="N89" s="1">
        <f>IF(Data!N89&gt;0,Data!N89-4,"")</f>
        <v>2</v>
      </c>
      <c r="O89" s="1">
        <f>IF(Data!O89&gt;0,Data!O89-4,"")</f>
        <v>2</v>
      </c>
      <c r="P89" s="1">
        <f>IF(Data!P89&gt;0,Data!P89-4,"")</f>
        <v>2</v>
      </c>
      <c r="Q89" s="1">
        <f>IF(Data!Q89&gt;0,4-Data!Q89,"")</f>
        <v>2</v>
      </c>
      <c r="R89" s="1">
        <f>IF(Data!R89&gt;0,4-Data!R89,"")</f>
        <v>2</v>
      </c>
      <c r="S89" s="1">
        <f>IF(Data!S89&gt;0,4-Data!S89,"")</f>
        <v>2</v>
      </c>
      <c r="T89" s="1">
        <f>IF(Data!T89&gt;0,Data!T89-4,"")</f>
        <v>3</v>
      </c>
      <c r="U89" s="1">
        <f>IF(Data!U89&gt;0,4-Data!U89,"")</f>
        <v>2</v>
      </c>
      <c r="V89" s="1">
        <f>IF(Data!V89&gt;0,Data!V89-4,"")</f>
        <v>2</v>
      </c>
      <c r="W89" s="1">
        <f>IF(Data!W89&gt;0,4-Data!W89,"")</f>
        <v>2</v>
      </c>
      <c r="X89" s="1">
        <f>IF(Data!X89&gt;0,4-Data!X89,"")</f>
        <v>2</v>
      </c>
      <c r="Y89" s="1">
        <f>IF(Data!Y89&gt;0,4-Data!Y89,"")</f>
        <v>2</v>
      </c>
      <c r="Z89" s="1">
        <f>IF(Data!Z89&gt;0,Data!Z89-4,"")</f>
        <v>3</v>
      </c>
      <c r="AC89" s="4" t="str">
        <f t="shared" si="16"/>
        <v/>
      </c>
      <c r="AD89" s="4" t="str">
        <f t="shared" si="17"/>
        <v/>
      </c>
      <c r="AE89" s="4" t="str">
        <f t="shared" si="18"/>
        <v/>
      </c>
      <c r="AF89" s="4" t="str">
        <f t="shared" si="19"/>
        <v/>
      </c>
      <c r="AG89" s="4" t="str">
        <f t="shared" si="20"/>
        <v/>
      </c>
      <c r="AH89" s="4" t="str">
        <f t="shared" si="21"/>
        <v/>
      </c>
      <c r="AI89" s="2">
        <f t="shared" si="22"/>
        <v>0</v>
      </c>
    </row>
    <row r="90" spans="1:35" x14ac:dyDescent="0.3">
      <c r="A90" s="1">
        <f>IF(Data!A90&gt;0,Data!A90-4,"")</f>
        <v>0</v>
      </c>
      <c r="B90" s="1">
        <f>IF(Data!B90&gt;0,Data!B90-4,"")</f>
        <v>-1</v>
      </c>
      <c r="C90" s="1">
        <f>IF(Data!C90&gt;0,4-Data!C90,"")</f>
        <v>0</v>
      </c>
      <c r="D90" s="1">
        <f>IF(Data!D90&gt;0,4-Data!D90,"")</f>
        <v>-1</v>
      </c>
      <c r="E90" s="1">
        <f>IF(Data!E90&gt;0,4-Data!E90,"")</f>
        <v>2</v>
      </c>
      <c r="F90" s="1">
        <f>IF(Data!F90&gt;0,Data!F90-4,"")</f>
        <v>2</v>
      </c>
      <c r="G90" s="1">
        <f>IF(Data!G90&gt;0,Data!G90-4,"")</f>
        <v>2</v>
      </c>
      <c r="H90" s="1">
        <f>IF(Data!H90&gt;0,Data!H90-4,"")</f>
        <v>2</v>
      </c>
      <c r="I90" s="1">
        <f>IF(Data!I90&gt;0,4-Data!I90,"")</f>
        <v>1</v>
      </c>
      <c r="J90" s="1">
        <f>IF(Data!J90&gt;0,4-Data!J90,"")</f>
        <v>-2</v>
      </c>
      <c r="K90" s="1">
        <f>IF(Data!K90&gt;0,Data!K90-4,"")</f>
        <v>0</v>
      </c>
      <c r="L90" s="1">
        <f>IF(Data!L90&gt;0,4-Data!L90,"")</f>
        <v>1</v>
      </c>
      <c r="M90" s="1">
        <f>IF(Data!M90&gt;0,Data!M90-4,"")</f>
        <v>0</v>
      </c>
      <c r="N90" s="1">
        <f>IF(Data!N90&gt;0,Data!N90-4,"")</f>
        <v>1</v>
      </c>
      <c r="O90" s="1">
        <f>IF(Data!O90&gt;0,Data!O90-4,"")</f>
        <v>-1</v>
      </c>
      <c r="P90" s="1">
        <f>IF(Data!P90&gt;0,Data!P90-4,"")</f>
        <v>1</v>
      </c>
      <c r="Q90" s="1">
        <f>IF(Data!Q90&gt;0,4-Data!Q90,"")</f>
        <v>2</v>
      </c>
      <c r="R90" s="1">
        <f>IF(Data!R90&gt;0,4-Data!R90,"")</f>
        <v>1</v>
      </c>
      <c r="S90" s="1">
        <f>IF(Data!S90&gt;0,4-Data!S90,"")</f>
        <v>2</v>
      </c>
      <c r="T90" s="1">
        <f>IF(Data!T90&gt;0,Data!T90-4,"")</f>
        <v>2</v>
      </c>
      <c r="U90" s="1">
        <f>IF(Data!U90&gt;0,4-Data!U90,"")</f>
        <v>1</v>
      </c>
      <c r="V90" s="1">
        <f>IF(Data!V90&gt;0,Data!V90-4,"")</f>
        <v>2</v>
      </c>
      <c r="W90" s="1">
        <f>IF(Data!W90&gt;0,4-Data!W90,"")</f>
        <v>-2</v>
      </c>
      <c r="X90" s="1">
        <f>IF(Data!X90&gt;0,4-Data!X90,"")</f>
        <v>0</v>
      </c>
      <c r="Y90" s="1">
        <f>IF(Data!Y90&gt;0,4-Data!Y90,"")</f>
        <v>0</v>
      </c>
      <c r="Z90" s="1">
        <f>IF(Data!Z90&gt;0,Data!Z90-4,"")</f>
        <v>-1</v>
      </c>
      <c r="AC90" s="4" t="str">
        <f t="shared" si="16"/>
        <v/>
      </c>
      <c r="AD90" s="4" t="str">
        <f t="shared" si="17"/>
        <v/>
      </c>
      <c r="AE90" s="4">
        <f t="shared" si="18"/>
        <v>1</v>
      </c>
      <c r="AF90" s="4" t="str">
        <f t="shared" si="19"/>
        <v/>
      </c>
      <c r="AG90" s="4" t="str">
        <f t="shared" si="20"/>
        <v/>
      </c>
      <c r="AH90" s="4" t="str">
        <f t="shared" si="21"/>
        <v/>
      </c>
      <c r="AI90" s="2">
        <f t="shared" si="22"/>
        <v>1</v>
      </c>
    </row>
    <row r="91" spans="1:35" x14ac:dyDescent="0.3">
      <c r="A91" s="1">
        <f>IF(Data!A91&gt;0,Data!A91-4,"")</f>
        <v>1</v>
      </c>
      <c r="B91" s="1">
        <f>IF(Data!B91&gt;0,Data!B91-4,"")</f>
        <v>2</v>
      </c>
      <c r="C91" s="1">
        <f>IF(Data!C91&gt;0,4-Data!C91,"")</f>
        <v>1</v>
      </c>
      <c r="D91" s="1">
        <f>IF(Data!D91&gt;0,4-Data!D91,"")</f>
        <v>1</v>
      </c>
      <c r="E91" s="1">
        <f>IF(Data!E91&gt;0,4-Data!E91,"")</f>
        <v>2</v>
      </c>
      <c r="F91" s="1">
        <f>IF(Data!F91&gt;0,Data!F91-4,"")</f>
        <v>1</v>
      </c>
      <c r="G91" s="1">
        <f>IF(Data!G91&gt;0,Data!G91-4,"")</f>
        <v>1</v>
      </c>
      <c r="H91" s="1">
        <f>IF(Data!H91&gt;0,Data!H91-4,"")</f>
        <v>0</v>
      </c>
      <c r="I91" s="1">
        <f>IF(Data!I91&gt;0,4-Data!I91,"")</f>
        <v>2</v>
      </c>
      <c r="J91" s="1">
        <f>IF(Data!J91&gt;0,4-Data!J91,"")</f>
        <v>1</v>
      </c>
      <c r="K91" s="1">
        <f>IF(Data!K91&gt;0,Data!K91-4,"")</f>
        <v>1</v>
      </c>
      <c r="L91" s="1">
        <f>IF(Data!L91&gt;0,4-Data!L91,"")</f>
        <v>2</v>
      </c>
      <c r="M91" s="1">
        <f>IF(Data!M91&gt;0,Data!M91-4,"")</f>
        <v>1</v>
      </c>
      <c r="N91" s="1">
        <f>IF(Data!N91&gt;0,Data!N91-4,"")</f>
        <v>1</v>
      </c>
      <c r="O91" s="1">
        <f>IF(Data!O91&gt;0,Data!O91-4,"")</f>
        <v>2</v>
      </c>
      <c r="P91" s="1">
        <f>IF(Data!P91&gt;0,Data!P91-4,"")</f>
        <v>1</v>
      </c>
      <c r="Q91" s="1">
        <f>IF(Data!Q91&gt;0,4-Data!Q91,"")</f>
        <v>1</v>
      </c>
      <c r="R91" s="1">
        <f>IF(Data!R91&gt;0,4-Data!R91,"")</f>
        <v>1</v>
      </c>
      <c r="S91" s="1">
        <f>IF(Data!S91&gt;0,4-Data!S91,"")</f>
        <v>1</v>
      </c>
      <c r="T91" s="1">
        <f>IF(Data!T91&gt;0,Data!T91-4,"")</f>
        <v>2</v>
      </c>
      <c r="U91" s="1">
        <f>IF(Data!U91&gt;0,4-Data!U91,"")</f>
        <v>2</v>
      </c>
      <c r="V91" s="1">
        <f>IF(Data!V91&gt;0,Data!V91-4,"")</f>
        <v>2</v>
      </c>
      <c r="W91" s="1">
        <f>IF(Data!W91&gt;0,4-Data!W91,"")</f>
        <v>2</v>
      </c>
      <c r="X91" s="1">
        <f>IF(Data!X91&gt;0,4-Data!X91,"")</f>
        <v>1</v>
      </c>
      <c r="Y91" s="1">
        <f>IF(Data!Y91&gt;0,4-Data!Y91,"")</f>
        <v>1</v>
      </c>
      <c r="Z91" s="1">
        <f>IF(Data!Z91&gt;0,Data!Z91-4,"")</f>
        <v>2</v>
      </c>
      <c r="AC91" s="4" t="str">
        <f t="shared" si="16"/>
        <v/>
      </c>
      <c r="AD91" s="4" t="str">
        <f t="shared" si="17"/>
        <v/>
      </c>
      <c r="AE91" s="4" t="str">
        <f t="shared" si="18"/>
        <v/>
      </c>
      <c r="AF91" s="4" t="str">
        <f t="shared" si="19"/>
        <v/>
      </c>
      <c r="AG91" s="4" t="str">
        <f t="shared" si="20"/>
        <v/>
      </c>
      <c r="AH91" s="4" t="str">
        <f t="shared" si="21"/>
        <v/>
      </c>
      <c r="AI91" s="2">
        <f t="shared" si="22"/>
        <v>0</v>
      </c>
    </row>
    <row r="92" spans="1:35" x14ac:dyDescent="0.3">
      <c r="A92" s="1">
        <f>IF(Data!A92&gt;0,Data!A92-4,"")</f>
        <v>3</v>
      </c>
      <c r="B92" s="1">
        <f>IF(Data!B92&gt;0,Data!B92-4,"")</f>
        <v>3</v>
      </c>
      <c r="C92" s="1">
        <f>IF(Data!C92&gt;0,4-Data!C92,"")</f>
        <v>3</v>
      </c>
      <c r="D92" s="1">
        <f>IF(Data!D92&gt;0,4-Data!D92,"")</f>
        <v>3</v>
      </c>
      <c r="E92" s="1">
        <f>IF(Data!E92&gt;0,4-Data!E92,"")</f>
        <v>3</v>
      </c>
      <c r="F92" s="1">
        <f>IF(Data!F92&gt;0,Data!F92-4,"")</f>
        <v>3</v>
      </c>
      <c r="G92" s="1">
        <f>IF(Data!G92&gt;0,Data!G92-4,"")</f>
        <v>3</v>
      </c>
      <c r="H92" s="1">
        <f>IF(Data!H92&gt;0,Data!H92-4,"")</f>
        <v>0</v>
      </c>
      <c r="I92" s="1">
        <f>IF(Data!I92&gt;0,4-Data!I92,"")</f>
        <v>3</v>
      </c>
      <c r="J92" s="1">
        <f>IF(Data!J92&gt;0,4-Data!J92,"")</f>
        <v>2</v>
      </c>
      <c r="K92" s="1">
        <f>IF(Data!K92&gt;0,Data!K92-4,"")</f>
        <v>3</v>
      </c>
      <c r="L92" s="1">
        <f>IF(Data!L92&gt;0,4-Data!L92,"")</f>
        <v>3</v>
      </c>
      <c r="M92" s="1">
        <f>IF(Data!M92&gt;0,Data!M92-4,"")</f>
        <v>3</v>
      </c>
      <c r="N92" s="1">
        <f>IF(Data!N92&gt;0,Data!N92-4,"")</f>
        <v>3</v>
      </c>
      <c r="O92" s="1">
        <f>IF(Data!O92&gt;0,Data!O92-4,"")</f>
        <v>3</v>
      </c>
      <c r="P92" s="1">
        <f>IF(Data!P92&gt;0,Data!P92-4,"")</f>
        <v>3</v>
      </c>
      <c r="Q92" s="1">
        <f>IF(Data!Q92&gt;0,4-Data!Q92,"")</f>
        <v>3</v>
      </c>
      <c r="R92" s="1">
        <f>IF(Data!R92&gt;0,4-Data!R92,"")</f>
        <v>3</v>
      </c>
      <c r="S92" s="1">
        <f>IF(Data!S92&gt;0,4-Data!S92,"")</f>
        <v>3</v>
      </c>
      <c r="T92" s="1">
        <f>IF(Data!T92&gt;0,Data!T92-4,"")</f>
        <v>3</v>
      </c>
      <c r="U92" s="1">
        <f>IF(Data!U92&gt;0,4-Data!U92,"")</f>
        <v>3</v>
      </c>
      <c r="V92" s="1">
        <f>IF(Data!V92&gt;0,Data!V92-4,"")</f>
        <v>3</v>
      </c>
      <c r="W92" s="1">
        <f>IF(Data!W92&gt;0,4-Data!W92,"")</f>
        <v>3</v>
      </c>
      <c r="X92" s="1">
        <f>IF(Data!X92&gt;0,4-Data!X92,"")</f>
        <v>3</v>
      </c>
      <c r="Y92" s="1">
        <f>IF(Data!Y92&gt;0,4-Data!Y92,"")</f>
        <v>3</v>
      </c>
      <c r="Z92" s="1">
        <f>IF(Data!Z92&gt;0,Data!Z92-4,"")</f>
        <v>-3</v>
      </c>
      <c r="AC92" s="4" t="str">
        <f t="shared" si="16"/>
        <v/>
      </c>
      <c r="AD92" s="4" t="str">
        <f t="shared" si="17"/>
        <v/>
      </c>
      <c r="AE92" s="4" t="str">
        <f t="shared" si="18"/>
        <v/>
      </c>
      <c r="AF92" s="4" t="str">
        <f t="shared" si="19"/>
        <v/>
      </c>
      <c r="AG92" s="4" t="str">
        <f t="shared" si="20"/>
        <v/>
      </c>
      <c r="AH92" s="4">
        <f t="shared" si="21"/>
        <v>1</v>
      </c>
      <c r="AI92" s="2">
        <f t="shared" si="22"/>
        <v>1</v>
      </c>
    </row>
    <row r="93" spans="1:35" x14ac:dyDescent="0.3">
      <c r="A93" s="1">
        <f>IF(Data!A93&gt;0,Data!A93-4,"")</f>
        <v>-3</v>
      </c>
      <c r="B93" s="1">
        <f>IF(Data!B93&gt;0,Data!B93-4,"")</f>
        <v>1</v>
      </c>
      <c r="C93" s="1">
        <f>IF(Data!C93&gt;0,4-Data!C93,"")</f>
        <v>1</v>
      </c>
      <c r="D93" s="1">
        <f>IF(Data!D93&gt;0,4-Data!D93,"")</f>
        <v>-1</v>
      </c>
      <c r="E93" s="1">
        <f>IF(Data!E93&gt;0,4-Data!E93,"")</f>
        <v>0</v>
      </c>
      <c r="F93" s="1">
        <f>IF(Data!F93&gt;0,Data!F93-4,"")</f>
        <v>1</v>
      </c>
      <c r="G93" s="1">
        <f>IF(Data!G93&gt;0,Data!G93-4,"")</f>
        <v>0</v>
      </c>
      <c r="H93" s="1">
        <f>IF(Data!H93&gt;0,Data!H93-4,"")</f>
        <v>0</v>
      </c>
      <c r="I93" s="1">
        <f>IF(Data!I93&gt;0,4-Data!I93,"")</f>
        <v>0</v>
      </c>
      <c r="J93" s="1">
        <f>IF(Data!J93&gt;0,4-Data!J93,"")</f>
        <v>-1</v>
      </c>
      <c r="K93" s="1">
        <f>IF(Data!K93&gt;0,Data!K93-4,"")</f>
        <v>-2</v>
      </c>
      <c r="L93" s="1">
        <f>IF(Data!L93&gt;0,4-Data!L93,"")</f>
        <v>-2</v>
      </c>
      <c r="M93" s="1">
        <f>IF(Data!M93&gt;0,Data!M93-4,"")</f>
        <v>0</v>
      </c>
      <c r="N93" s="1">
        <f>IF(Data!N93&gt;0,Data!N93-4,"")</f>
        <v>-3</v>
      </c>
      <c r="O93" s="1">
        <f>IF(Data!O93&gt;0,Data!O93-4,"")</f>
        <v>0</v>
      </c>
      <c r="P93" s="1">
        <f>IF(Data!P93&gt;0,Data!P93-4,"")</f>
        <v>-3</v>
      </c>
      <c r="Q93" s="1">
        <f>IF(Data!Q93&gt;0,4-Data!Q93,"")</f>
        <v>0</v>
      </c>
      <c r="R93" s="1">
        <f>IF(Data!R93&gt;0,4-Data!R93,"")</f>
        <v>-3</v>
      </c>
      <c r="S93" s="1">
        <f>IF(Data!S93&gt;0,4-Data!S93,"")</f>
        <v>-1</v>
      </c>
      <c r="T93" s="1">
        <f>IF(Data!T93&gt;0,Data!T93-4,"")</f>
        <v>0</v>
      </c>
      <c r="U93" s="1">
        <f>IF(Data!U93&gt;0,4-Data!U93,"")</f>
        <v>0</v>
      </c>
      <c r="V93" s="1">
        <f>IF(Data!V93&gt;0,Data!V93-4,"")</f>
        <v>0</v>
      </c>
      <c r="W93" s="1">
        <f>IF(Data!W93&gt;0,4-Data!W93,"")</f>
        <v>0</v>
      </c>
      <c r="X93" s="1">
        <f>IF(Data!X93&gt;0,4-Data!X93,"")</f>
        <v>0</v>
      </c>
      <c r="Y93" s="1">
        <f>IF(Data!Y93&gt;0,4-Data!Y93,"")</f>
        <v>-3</v>
      </c>
      <c r="Z93" s="1">
        <f>IF(Data!Z93&gt;0,Data!Z93-4,"")</f>
        <v>0</v>
      </c>
      <c r="AC93" s="4" t="str">
        <f t="shared" si="16"/>
        <v/>
      </c>
      <c r="AD93" s="4" t="str">
        <f t="shared" si="17"/>
        <v/>
      </c>
      <c r="AE93" s="4" t="str">
        <f t="shared" si="18"/>
        <v/>
      </c>
      <c r="AF93" s="4" t="str">
        <f t="shared" si="19"/>
        <v/>
      </c>
      <c r="AG93" s="4">
        <f t="shared" si="20"/>
        <v>1</v>
      </c>
      <c r="AH93" s="4" t="str">
        <f t="shared" si="21"/>
        <v/>
      </c>
      <c r="AI93" s="2">
        <f t="shared" si="22"/>
        <v>1</v>
      </c>
    </row>
    <row r="94" spans="1:35" x14ac:dyDescent="0.3">
      <c r="A94" s="1">
        <f>IF(Data!A94&gt;0,Data!A94-4,"")</f>
        <v>-2</v>
      </c>
      <c r="B94" s="1">
        <f>IF(Data!B94&gt;0,Data!B94-4,"")</f>
        <v>1</v>
      </c>
      <c r="C94" s="1">
        <f>IF(Data!C94&gt;0,4-Data!C94,"")</f>
        <v>-1</v>
      </c>
      <c r="D94" s="1">
        <f>IF(Data!D94&gt;0,4-Data!D94,"")</f>
        <v>0</v>
      </c>
      <c r="E94" s="1">
        <f>IF(Data!E94&gt;0,4-Data!E94,"")</f>
        <v>2</v>
      </c>
      <c r="F94" s="1">
        <f>IF(Data!F94&gt;0,Data!F94-4,"")</f>
        <v>0</v>
      </c>
      <c r="G94" s="1">
        <f>IF(Data!G94&gt;0,Data!G94-4,"")</f>
        <v>-1</v>
      </c>
      <c r="H94" s="1">
        <f>IF(Data!H94&gt;0,Data!H94-4,"")</f>
        <v>-1</v>
      </c>
      <c r="I94" s="1">
        <f>IF(Data!I94&gt;0,4-Data!I94,"")</f>
        <v>3</v>
      </c>
      <c r="J94" s="1">
        <f>IF(Data!J94&gt;0,4-Data!J94,"")</f>
        <v>2</v>
      </c>
      <c r="K94" s="1">
        <f>IF(Data!K94&gt;0,Data!K94-4,"")</f>
        <v>1</v>
      </c>
      <c r="L94" s="1">
        <f>IF(Data!L94&gt;0,4-Data!L94,"")</f>
        <v>2</v>
      </c>
      <c r="M94" s="1">
        <f>IF(Data!M94&gt;0,Data!M94-4,"")</f>
        <v>2</v>
      </c>
      <c r="N94" s="1">
        <f>IF(Data!N94&gt;0,Data!N94-4,"")</f>
        <v>1</v>
      </c>
      <c r="O94" s="1">
        <f>IF(Data!O94&gt;0,Data!O94-4,"")</f>
        <v>1</v>
      </c>
      <c r="P94" s="1">
        <f>IF(Data!P94&gt;0,Data!P94-4,"")</f>
        <v>1</v>
      </c>
      <c r="Q94" s="1">
        <f>IF(Data!Q94&gt;0,4-Data!Q94,"")</f>
        <v>-1</v>
      </c>
      <c r="R94" s="1">
        <f>IF(Data!R94&gt;0,4-Data!R94,"")</f>
        <v>0</v>
      </c>
      <c r="S94" s="1">
        <f>IF(Data!S94&gt;0,4-Data!S94,"")</f>
        <v>2</v>
      </c>
      <c r="T94" s="1">
        <f>IF(Data!T94&gt;0,Data!T94-4,"")</f>
        <v>3</v>
      </c>
      <c r="U94" s="1">
        <f>IF(Data!U94&gt;0,4-Data!U94,"")</f>
        <v>2</v>
      </c>
      <c r="V94" s="1">
        <f>IF(Data!V94&gt;0,Data!V94-4,"")</f>
        <v>3</v>
      </c>
      <c r="W94" s="1">
        <f>IF(Data!W94&gt;0,4-Data!W94,"")</f>
        <v>1</v>
      </c>
      <c r="X94" s="1">
        <f>IF(Data!X94&gt;0,4-Data!X94,"")</f>
        <v>2</v>
      </c>
      <c r="Y94" s="1">
        <f>IF(Data!Y94&gt;0,4-Data!Y94,"")</f>
        <v>2</v>
      </c>
      <c r="Z94" s="1">
        <f>IF(Data!Z94&gt;0,Data!Z94-4,"")</f>
        <v>1</v>
      </c>
      <c r="AC94" s="4">
        <f t="shared" si="16"/>
        <v>1</v>
      </c>
      <c r="AD94" s="4" t="str">
        <f t="shared" si="17"/>
        <v/>
      </c>
      <c r="AE94" s="4" t="str">
        <f t="shared" si="18"/>
        <v/>
      </c>
      <c r="AF94" s="4" t="str">
        <f t="shared" si="19"/>
        <v/>
      </c>
      <c r="AG94" s="4" t="str">
        <f t="shared" si="20"/>
        <v/>
      </c>
      <c r="AH94" s="4" t="str">
        <f t="shared" si="21"/>
        <v/>
      </c>
      <c r="AI94" s="2">
        <f t="shared" si="22"/>
        <v>1</v>
      </c>
    </row>
    <row r="95" spans="1:35" x14ac:dyDescent="0.3">
      <c r="A95" s="1">
        <f>IF(Data!A95&gt;0,Data!A95-4,"")</f>
        <v>3</v>
      </c>
      <c r="B95" s="1">
        <f>IF(Data!B95&gt;0,Data!B95-4,"")</f>
        <v>3</v>
      </c>
      <c r="C95" s="1">
        <f>IF(Data!C95&gt;0,4-Data!C95,"")</f>
        <v>3</v>
      </c>
      <c r="D95" s="1">
        <f>IF(Data!D95&gt;0,4-Data!D95,"")</f>
        <v>3</v>
      </c>
      <c r="E95" s="1">
        <f>IF(Data!E95&gt;0,4-Data!E95,"")</f>
        <v>3</v>
      </c>
      <c r="F95" s="1">
        <f>IF(Data!F95&gt;0,Data!F95-4,"")</f>
        <v>3</v>
      </c>
      <c r="G95" s="1">
        <f>IF(Data!G95&gt;0,Data!G95-4,"")</f>
        <v>3</v>
      </c>
      <c r="H95" s="1">
        <f>IF(Data!H95&gt;0,Data!H95-4,"")</f>
        <v>0</v>
      </c>
      <c r="I95" s="1">
        <f>IF(Data!I95&gt;0,4-Data!I95,"")</f>
        <v>3</v>
      </c>
      <c r="J95" s="1">
        <f>IF(Data!J95&gt;0,4-Data!J95,"")</f>
        <v>3</v>
      </c>
      <c r="K95" s="1">
        <f>IF(Data!K95&gt;0,Data!K95-4,"")</f>
        <v>3</v>
      </c>
      <c r="L95" s="1">
        <f>IF(Data!L95&gt;0,4-Data!L95,"")</f>
        <v>3</v>
      </c>
      <c r="M95" s="1">
        <f>IF(Data!M95&gt;0,Data!M95-4,"")</f>
        <v>-3</v>
      </c>
      <c r="N95" s="1">
        <f>IF(Data!N95&gt;0,Data!N95-4,"")</f>
        <v>3</v>
      </c>
      <c r="O95" s="1">
        <f>IF(Data!O95&gt;0,Data!O95-4,"")</f>
        <v>3</v>
      </c>
      <c r="P95" s="1">
        <f>IF(Data!P95&gt;0,Data!P95-4,"")</f>
        <v>3</v>
      </c>
      <c r="Q95" s="1">
        <f>IF(Data!Q95&gt;0,4-Data!Q95,"")</f>
        <v>3</v>
      </c>
      <c r="R95" s="1">
        <f>IF(Data!R95&gt;0,4-Data!R95,"")</f>
        <v>3</v>
      </c>
      <c r="S95" s="1">
        <f>IF(Data!S95&gt;0,4-Data!S95,"")</f>
        <v>3</v>
      </c>
      <c r="T95" s="1">
        <f>IF(Data!T95&gt;0,Data!T95-4,"")</f>
        <v>3</v>
      </c>
      <c r="U95" s="1">
        <f>IF(Data!U95&gt;0,4-Data!U95,"")</f>
        <v>3</v>
      </c>
      <c r="V95" s="1">
        <f>IF(Data!V95&gt;0,Data!V95-4,"")</f>
        <v>3</v>
      </c>
      <c r="W95" s="1">
        <f>IF(Data!W95&gt;0,4-Data!W95,"")</f>
        <v>3</v>
      </c>
      <c r="X95" s="1">
        <f>IF(Data!X95&gt;0,4-Data!X95,"")</f>
        <v>3</v>
      </c>
      <c r="Y95" s="1">
        <f>IF(Data!Y95&gt;0,4-Data!Y95,"")</f>
        <v>3</v>
      </c>
      <c r="Z95" s="1">
        <f>IF(Data!Z95&gt;0,Data!Z95-4,"")</f>
        <v>-3</v>
      </c>
      <c r="AC95" s="4" t="str">
        <f t="shared" si="16"/>
        <v/>
      </c>
      <c r="AD95" s="4">
        <f t="shared" si="17"/>
        <v>1</v>
      </c>
      <c r="AE95" s="4" t="str">
        <f t="shared" si="18"/>
        <v/>
      </c>
      <c r="AF95" s="4" t="str">
        <f t="shared" si="19"/>
        <v/>
      </c>
      <c r="AG95" s="4" t="str">
        <f t="shared" si="20"/>
        <v/>
      </c>
      <c r="AH95" s="4">
        <f t="shared" si="21"/>
        <v>1</v>
      </c>
      <c r="AI95" s="2">
        <f t="shared" si="22"/>
        <v>2</v>
      </c>
    </row>
    <row r="96" spans="1:35" x14ac:dyDescent="0.3">
      <c r="A96" s="1">
        <f>IF(Data!A96&gt;0,Data!A96-4,"")</f>
        <v>2</v>
      </c>
      <c r="B96" s="1">
        <f>IF(Data!B96&gt;0,Data!B96-4,"")</f>
        <v>2</v>
      </c>
      <c r="C96" s="1">
        <f>IF(Data!C96&gt;0,4-Data!C96,"")</f>
        <v>0</v>
      </c>
      <c r="D96" s="1">
        <f>IF(Data!D96&gt;0,4-Data!D96,"")</f>
        <v>2</v>
      </c>
      <c r="E96" s="1">
        <f>IF(Data!E96&gt;0,4-Data!E96,"")</f>
        <v>2</v>
      </c>
      <c r="F96" s="1">
        <f>IF(Data!F96&gt;0,Data!F96-4,"")</f>
        <v>2</v>
      </c>
      <c r="G96" s="1">
        <f>IF(Data!G96&gt;0,Data!G96-4,"")</f>
        <v>2</v>
      </c>
      <c r="H96" s="1">
        <f>IF(Data!H96&gt;0,Data!H96-4,"")</f>
        <v>1</v>
      </c>
      <c r="I96" s="1">
        <f>IF(Data!I96&gt;0,4-Data!I96,"")</f>
        <v>1</v>
      </c>
      <c r="J96" s="1">
        <f>IF(Data!J96&gt;0,4-Data!J96,"")</f>
        <v>2</v>
      </c>
      <c r="K96" s="1">
        <f>IF(Data!K96&gt;0,Data!K96-4,"")</f>
        <v>1</v>
      </c>
      <c r="L96" s="1">
        <f>IF(Data!L96&gt;0,4-Data!L96,"")</f>
        <v>0</v>
      </c>
      <c r="M96" s="1">
        <f>IF(Data!M96&gt;0,Data!M96-4,"")</f>
        <v>3</v>
      </c>
      <c r="N96" s="1">
        <f>IF(Data!N96&gt;0,Data!N96-4,"")</f>
        <v>2</v>
      </c>
      <c r="O96" s="1">
        <f>IF(Data!O96&gt;0,Data!O96-4,"")</f>
        <v>1</v>
      </c>
      <c r="P96" s="1">
        <f>IF(Data!P96&gt;0,Data!P96-4,"")</f>
        <v>1</v>
      </c>
      <c r="Q96" s="1">
        <f>IF(Data!Q96&gt;0,4-Data!Q96,"")</f>
        <v>2</v>
      </c>
      <c r="R96" s="1">
        <f>IF(Data!R96&gt;0,4-Data!R96,"")</f>
        <v>0</v>
      </c>
      <c r="S96" s="1">
        <f>IF(Data!S96&gt;0,4-Data!S96,"")</f>
        <v>1</v>
      </c>
      <c r="T96" s="1">
        <f>IF(Data!T96&gt;0,Data!T96-4,"")</f>
        <v>2</v>
      </c>
      <c r="U96" s="1">
        <f>IF(Data!U96&gt;0,4-Data!U96,"")</f>
        <v>2</v>
      </c>
      <c r="V96" s="1">
        <f>IF(Data!V96&gt;0,Data!V96-4,"")</f>
        <v>2</v>
      </c>
      <c r="W96" s="1">
        <f>IF(Data!W96&gt;0,4-Data!W96,"")</f>
        <v>3</v>
      </c>
      <c r="X96" s="1">
        <f>IF(Data!X96&gt;0,4-Data!X96,"")</f>
        <v>2</v>
      </c>
      <c r="Y96" s="1">
        <f>IF(Data!Y96&gt;0,4-Data!Y96,"")</f>
        <v>2</v>
      </c>
      <c r="Z96" s="1">
        <f>IF(Data!Z96&gt;0,Data!Z96-4,"")</f>
        <v>1</v>
      </c>
      <c r="AC96" s="4" t="str">
        <f t="shared" si="16"/>
        <v/>
      </c>
      <c r="AD96" s="4" t="str">
        <f t="shared" si="17"/>
        <v/>
      </c>
      <c r="AE96" s="4" t="str">
        <f t="shared" si="18"/>
        <v/>
      </c>
      <c r="AF96" s="4" t="str">
        <f t="shared" si="19"/>
        <v/>
      </c>
      <c r="AG96" s="4" t="str">
        <f t="shared" si="20"/>
        <v/>
      </c>
      <c r="AH96" s="4" t="str">
        <f t="shared" si="21"/>
        <v/>
      </c>
      <c r="AI96" s="2">
        <f t="shared" si="22"/>
        <v>0</v>
      </c>
    </row>
    <row r="97" spans="1:35" x14ac:dyDescent="0.3">
      <c r="A97" s="1">
        <f>IF(Data!A97&gt;0,Data!A97-4,"")</f>
        <v>2</v>
      </c>
      <c r="B97" s="1">
        <f>IF(Data!B97&gt;0,Data!B97-4,"")</f>
        <v>3</v>
      </c>
      <c r="C97" s="1">
        <f>IF(Data!C97&gt;0,4-Data!C97,"")</f>
        <v>2</v>
      </c>
      <c r="D97" s="1">
        <f>IF(Data!D97&gt;0,4-Data!D97,"")</f>
        <v>3</v>
      </c>
      <c r="E97" s="1">
        <f>IF(Data!E97&gt;0,4-Data!E97,"")</f>
        <v>3</v>
      </c>
      <c r="F97" s="1">
        <f>IF(Data!F97&gt;0,Data!F97-4,"")</f>
        <v>2</v>
      </c>
      <c r="G97" s="1">
        <f>IF(Data!G97&gt;0,Data!G97-4,"")</f>
        <v>1</v>
      </c>
      <c r="H97" s="1">
        <f>IF(Data!H97&gt;0,Data!H97-4,"")</f>
        <v>2</v>
      </c>
      <c r="I97" s="1">
        <f>IF(Data!I97&gt;0,4-Data!I97,"")</f>
        <v>0</v>
      </c>
      <c r="J97" s="1">
        <f>IF(Data!J97&gt;0,4-Data!J97,"")</f>
        <v>1</v>
      </c>
      <c r="K97" s="1">
        <f>IF(Data!K97&gt;0,Data!K97-4,"")</f>
        <v>2</v>
      </c>
      <c r="L97" s="1">
        <f>IF(Data!L97&gt;0,4-Data!L97,"")</f>
        <v>3</v>
      </c>
      <c r="M97" s="1">
        <f>IF(Data!M97&gt;0,Data!M97-4,"")</f>
        <v>-1</v>
      </c>
      <c r="N97" s="1">
        <f>IF(Data!N97&gt;0,Data!N97-4,"")</f>
        <v>3</v>
      </c>
      <c r="O97" s="1">
        <f>IF(Data!O97&gt;0,Data!O97-4,"")</f>
        <v>1</v>
      </c>
      <c r="P97" s="1">
        <f>IF(Data!P97&gt;0,Data!P97-4,"")</f>
        <v>2</v>
      </c>
      <c r="Q97" s="1">
        <f>IF(Data!Q97&gt;0,4-Data!Q97,"")</f>
        <v>1</v>
      </c>
      <c r="R97" s="1">
        <f>IF(Data!R97&gt;0,4-Data!R97,"")</f>
        <v>2</v>
      </c>
      <c r="S97" s="1">
        <f>IF(Data!S97&gt;0,4-Data!S97,"")</f>
        <v>3</v>
      </c>
      <c r="T97" s="1">
        <f>IF(Data!T97&gt;0,Data!T97-4,"")</f>
        <v>3</v>
      </c>
      <c r="U97" s="1">
        <f>IF(Data!U97&gt;0,4-Data!U97,"")</f>
        <v>3</v>
      </c>
      <c r="V97" s="1">
        <f>IF(Data!V97&gt;0,Data!V97-4,"")</f>
        <v>3</v>
      </c>
      <c r="W97" s="1">
        <f>IF(Data!W97&gt;0,4-Data!W97,"")</f>
        <v>3</v>
      </c>
      <c r="X97" s="1">
        <f>IF(Data!X97&gt;0,4-Data!X97,"")</f>
        <v>2</v>
      </c>
      <c r="Y97" s="1">
        <f>IF(Data!Y97&gt;0,4-Data!Y97,"")</f>
        <v>3</v>
      </c>
      <c r="Z97" s="1">
        <f>IF(Data!Z97&gt;0,Data!Z97-4,"")</f>
        <v>2</v>
      </c>
      <c r="AC97" s="4" t="str">
        <f t="shared" si="16"/>
        <v/>
      </c>
      <c r="AD97" s="4">
        <f t="shared" si="17"/>
        <v>1</v>
      </c>
      <c r="AE97" s="4" t="str">
        <f t="shared" si="18"/>
        <v/>
      </c>
      <c r="AF97" s="4" t="str">
        <f t="shared" si="19"/>
        <v/>
      </c>
      <c r="AG97" s="4" t="str">
        <f t="shared" si="20"/>
        <v/>
      </c>
      <c r="AH97" s="4" t="str">
        <f t="shared" si="21"/>
        <v/>
      </c>
      <c r="AI97" s="2">
        <f t="shared" si="22"/>
        <v>1</v>
      </c>
    </row>
    <row r="98" spans="1:35" x14ac:dyDescent="0.3">
      <c r="A98" s="1">
        <f>IF(Data!A98&gt;0,Data!A98-4,"")</f>
        <v>3</v>
      </c>
      <c r="B98" s="1">
        <f>IF(Data!B98&gt;0,Data!B98-4,"")</f>
        <v>3</v>
      </c>
      <c r="C98" s="1">
        <f>IF(Data!C98&gt;0,4-Data!C98,"")</f>
        <v>0</v>
      </c>
      <c r="D98" s="1">
        <f>IF(Data!D98&gt;0,4-Data!D98,"")</f>
        <v>3</v>
      </c>
      <c r="E98" s="1">
        <f>IF(Data!E98&gt;0,4-Data!E98,"")</f>
        <v>3</v>
      </c>
      <c r="F98" s="1">
        <f>IF(Data!F98&gt;0,Data!F98-4,"")</f>
        <v>3</v>
      </c>
      <c r="G98" s="1">
        <f>IF(Data!G98&gt;0,Data!G98-4,"")</f>
        <v>3</v>
      </c>
      <c r="H98" s="1">
        <f>IF(Data!H98&gt;0,Data!H98-4,"")</f>
        <v>0</v>
      </c>
      <c r="I98" s="1">
        <f>IF(Data!I98&gt;0,4-Data!I98,"")</f>
        <v>3</v>
      </c>
      <c r="J98" s="1">
        <f>IF(Data!J98&gt;0,4-Data!J98,"")</f>
        <v>3</v>
      </c>
      <c r="K98" s="1">
        <f>IF(Data!K98&gt;0,Data!K98-4,"")</f>
        <v>3</v>
      </c>
      <c r="L98" s="1">
        <f>IF(Data!L98&gt;0,4-Data!L98,"")</f>
        <v>3</v>
      </c>
      <c r="M98" s="1">
        <f>IF(Data!M98&gt;0,Data!M98-4,"")</f>
        <v>3</v>
      </c>
      <c r="N98" s="1">
        <f>IF(Data!N98&gt;0,Data!N98-4,"")</f>
        <v>3</v>
      </c>
      <c r="O98" s="1">
        <f>IF(Data!O98&gt;0,Data!O98-4,"")</f>
        <v>3</v>
      </c>
      <c r="P98" s="1">
        <f>IF(Data!P98&gt;0,Data!P98-4,"")</f>
        <v>3</v>
      </c>
      <c r="Q98" s="1">
        <f>IF(Data!Q98&gt;0,4-Data!Q98,"")</f>
        <v>3</v>
      </c>
      <c r="R98" s="1">
        <f>IF(Data!R98&gt;0,4-Data!R98,"")</f>
        <v>0</v>
      </c>
      <c r="S98" s="1">
        <f>IF(Data!S98&gt;0,4-Data!S98,"")</f>
        <v>3</v>
      </c>
      <c r="T98" s="1">
        <f>IF(Data!T98&gt;0,Data!T98-4,"")</f>
        <v>3</v>
      </c>
      <c r="U98" s="1">
        <f>IF(Data!U98&gt;0,4-Data!U98,"")</f>
        <v>3</v>
      </c>
      <c r="V98" s="1">
        <f>IF(Data!V98&gt;0,Data!V98-4,"")</f>
        <v>3</v>
      </c>
      <c r="W98" s="1">
        <f>IF(Data!W98&gt;0,4-Data!W98,"")</f>
        <v>1</v>
      </c>
      <c r="X98" s="1">
        <f>IF(Data!X98&gt;0,4-Data!X98,"")</f>
        <v>2</v>
      </c>
      <c r="Y98" s="1">
        <f>IF(Data!Y98&gt;0,4-Data!Y98,"")</f>
        <v>3</v>
      </c>
      <c r="Z98" s="1">
        <f>IF(Data!Z98&gt;0,Data!Z98-4,"")</f>
        <v>3</v>
      </c>
      <c r="AC98" s="4" t="str">
        <f t="shared" si="16"/>
        <v/>
      </c>
      <c r="AD98" s="4" t="str">
        <f t="shared" si="17"/>
        <v/>
      </c>
      <c r="AE98" s="4" t="str">
        <f t="shared" si="18"/>
        <v/>
      </c>
      <c r="AF98" s="4" t="str">
        <f t="shared" si="19"/>
        <v/>
      </c>
      <c r="AG98" s="4" t="str">
        <f t="shared" si="20"/>
        <v/>
      </c>
      <c r="AH98" s="4" t="str">
        <f t="shared" si="21"/>
        <v/>
      </c>
      <c r="AI98" s="2">
        <f t="shared" si="22"/>
        <v>0</v>
      </c>
    </row>
    <row r="99" spans="1:35" x14ac:dyDescent="0.3">
      <c r="A99" s="1">
        <f>IF(Data!A99&gt;0,Data!A99-4,"")</f>
        <v>2</v>
      </c>
      <c r="B99" s="1">
        <f>IF(Data!B99&gt;0,Data!B99-4,"")</f>
        <v>3</v>
      </c>
      <c r="C99" s="1">
        <f>IF(Data!C99&gt;0,4-Data!C99,"")</f>
        <v>3</v>
      </c>
      <c r="D99" s="1">
        <f>IF(Data!D99&gt;0,4-Data!D99,"")</f>
        <v>3</v>
      </c>
      <c r="E99" s="1">
        <f>IF(Data!E99&gt;0,4-Data!E99,"")</f>
        <v>3</v>
      </c>
      <c r="F99" s="1">
        <f>IF(Data!F99&gt;0,Data!F99-4,"")</f>
        <v>1</v>
      </c>
      <c r="G99" s="1">
        <f>IF(Data!G99&gt;0,Data!G99-4,"")</f>
        <v>1</v>
      </c>
      <c r="H99" s="1">
        <f>IF(Data!H99&gt;0,Data!H99-4,"")</f>
        <v>0</v>
      </c>
      <c r="I99" s="1">
        <f>IF(Data!I99&gt;0,4-Data!I99,"")</f>
        <v>3</v>
      </c>
      <c r="J99" s="1">
        <f>IF(Data!J99&gt;0,4-Data!J99,"")</f>
        <v>1</v>
      </c>
      <c r="K99" s="1">
        <f>IF(Data!K99&gt;0,Data!K99-4,"")</f>
        <v>1</v>
      </c>
      <c r="L99" s="1">
        <f>IF(Data!L99&gt;0,4-Data!L99,"")</f>
        <v>3</v>
      </c>
      <c r="M99" s="1">
        <f>IF(Data!M99&gt;0,Data!M99-4,"")</f>
        <v>3</v>
      </c>
      <c r="N99" s="1">
        <f>IF(Data!N99&gt;0,Data!N99-4,"")</f>
        <v>3</v>
      </c>
      <c r="O99" s="1">
        <f>IF(Data!O99&gt;0,Data!O99-4,"")</f>
        <v>2</v>
      </c>
      <c r="P99" s="1">
        <f>IF(Data!P99&gt;0,Data!P99-4,"")</f>
        <v>3</v>
      </c>
      <c r="Q99" s="1">
        <f>IF(Data!Q99&gt;0,4-Data!Q99,"")</f>
        <v>3</v>
      </c>
      <c r="R99" s="1">
        <f>IF(Data!R99&gt;0,4-Data!R99,"")</f>
        <v>1</v>
      </c>
      <c r="S99" s="1">
        <f>IF(Data!S99&gt;0,4-Data!S99,"")</f>
        <v>0</v>
      </c>
      <c r="T99" s="1">
        <f>IF(Data!T99&gt;0,Data!T99-4,"")</f>
        <v>3</v>
      </c>
      <c r="U99" s="1">
        <f>IF(Data!U99&gt;0,4-Data!U99,"")</f>
        <v>3</v>
      </c>
      <c r="V99" s="1">
        <f>IF(Data!V99&gt;0,Data!V99-4,"")</f>
        <v>3</v>
      </c>
      <c r="W99" s="1">
        <f>IF(Data!W99&gt;0,4-Data!W99,"")</f>
        <v>3</v>
      </c>
      <c r="X99" s="1">
        <f>IF(Data!X99&gt;0,4-Data!X99,"")</f>
        <v>3</v>
      </c>
      <c r="Y99" s="1">
        <f>IF(Data!Y99&gt;0,4-Data!Y99,"")</f>
        <v>0</v>
      </c>
      <c r="Z99" s="1">
        <f>IF(Data!Z99&gt;0,Data!Z99-4,"")</f>
        <v>2</v>
      </c>
      <c r="AC99" s="4" t="str">
        <f t="shared" si="16"/>
        <v/>
      </c>
      <c r="AD99" s="4" t="str">
        <f t="shared" si="17"/>
        <v/>
      </c>
      <c r="AE99" s="4" t="str">
        <f t="shared" si="18"/>
        <v/>
      </c>
      <c r="AF99" s="4" t="str">
        <f t="shared" si="19"/>
        <v/>
      </c>
      <c r="AG99" s="4" t="str">
        <f t="shared" si="20"/>
        <v/>
      </c>
      <c r="AH99" s="4" t="str">
        <f t="shared" si="21"/>
        <v/>
      </c>
      <c r="AI99" s="2">
        <f t="shared" si="22"/>
        <v>0</v>
      </c>
    </row>
    <row r="100" spans="1:35" x14ac:dyDescent="0.3">
      <c r="A100" s="1">
        <f>IF(Data!A100&gt;0,Data!A100-4,"")</f>
        <v>1</v>
      </c>
      <c r="B100" s="1">
        <f>IF(Data!B100&gt;0,Data!B100-4,"")</f>
        <v>2</v>
      </c>
      <c r="C100" s="1">
        <f>IF(Data!C100&gt;0,4-Data!C100,"")</f>
        <v>-1</v>
      </c>
      <c r="D100" s="1">
        <f>IF(Data!D100&gt;0,4-Data!D100,"")</f>
        <v>2</v>
      </c>
      <c r="E100" s="1">
        <f>IF(Data!E100&gt;0,4-Data!E100,"")</f>
        <v>2</v>
      </c>
      <c r="F100" s="1">
        <f>IF(Data!F100&gt;0,Data!F100-4,"")</f>
        <v>0</v>
      </c>
      <c r="G100" s="1">
        <f>IF(Data!G100&gt;0,Data!G100-4,"")</f>
        <v>1</v>
      </c>
      <c r="H100" s="1">
        <f>IF(Data!H100&gt;0,Data!H100-4,"")</f>
        <v>1</v>
      </c>
      <c r="I100" s="1">
        <f>IF(Data!I100&gt;0,4-Data!I100,"")</f>
        <v>2</v>
      </c>
      <c r="J100" s="1">
        <f>IF(Data!J100&gt;0,4-Data!J100,"")</f>
        <v>2</v>
      </c>
      <c r="K100" s="1">
        <f>IF(Data!K100&gt;0,Data!K100-4,"")</f>
        <v>-1</v>
      </c>
      <c r="L100" s="1">
        <f>IF(Data!L100&gt;0,4-Data!L100,"")</f>
        <v>1</v>
      </c>
      <c r="M100" s="1">
        <f>IF(Data!M100&gt;0,Data!M100-4,"")</f>
        <v>0</v>
      </c>
      <c r="N100" s="1">
        <f>IF(Data!N100&gt;0,Data!N100-4,"")</f>
        <v>2</v>
      </c>
      <c r="O100" s="1">
        <f>IF(Data!O100&gt;0,Data!O100-4,"")</f>
        <v>2</v>
      </c>
      <c r="P100" s="1">
        <f>IF(Data!P100&gt;0,Data!P100-4,"")</f>
        <v>3</v>
      </c>
      <c r="Q100" s="1">
        <f>IF(Data!Q100&gt;0,4-Data!Q100,"")</f>
        <v>2</v>
      </c>
      <c r="R100" s="1">
        <f>IF(Data!R100&gt;0,4-Data!R100,"")</f>
        <v>1</v>
      </c>
      <c r="S100" s="1">
        <f>IF(Data!S100&gt;0,4-Data!S100,"")</f>
        <v>2</v>
      </c>
      <c r="T100" s="1">
        <f>IF(Data!T100&gt;0,Data!T100-4,"")</f>
        <v>3</v>
      </c>
      <c r="U100" s="1">
        <f>IF(Data!U100&gt;0,4-Data!U100,"")</f>
        <v>1</v>
      </c>
      <c r="V100" s="1">
        <f>IF(Data!V100&gt;0,Data!V100-4,"")</f>
        <v>2</v>
      </c>
      <c r="W100" s="1">
        <f>IF(Data!W100&gt;0,4-Data!W100,"")</f>
        <v>-1</v>
      </c>
      <c r="X100" s="1">
        <f>IF(Data!X100&gt;0,4-Data!X100,"")</f>
        <v>0</v>
      </c>
      <c r="Y100" s="1">
        <f>IF(Data!Y100&gt;0,4-Data!Y100,"")</f>
        <v>1</v>
      </c>
      <c r="Z100" s="1">
        <f>IF(Data!Z100&gt;0,Data!Z100-4,"")</f>
        <v>2</v>
      </c>
      <c r="AC100" s="4" t="str">
        <f t="shared" si="16"/>
        <v/>
      </c>
      <c r="AD100" s="4" t="str">
        <f t="shared" si="17"/>
        <v/>
      </c>
      <c r="AE100" s="4">
        <f t="shared" si="18"/>
        <v>1</v>
      </c>
      <c r="AF100" s="4" t="str">
        <f t="shared" si="19"/>
        <v/>
      </c>
      <c r="AG100" s="4" t="str">
        <f t="shared" si="20"/>
        <v/>
      </c>
      <c r="AH100" s="4" t="str">
        <f t="shared" si="21"/>
        <v/>
      </c>
      <c r="AI100" s="2">
        <f t="shared" si="22"/>
        <v>1</v>
      </c>
    </row>
    <row r="101" spans="1:35" x14ac:dyDescent="0.3">
      <c r="A101" s="1">
        <f>IF(Data!A101&gt;0,Data!A101-4,"")</f>
        <v>0</v>
      </c>
      <c r="B101" s="1">
        <f>IF(Data!B101&gt;0,Data!B101-4,"")</f>
        <v>2</v>
      </c>
      <c r="C101" s="1">
        <f>IF(Data!C101&gt;0,4-Data!C101,"")</f>
        <v>0</v>
      </c>
      <c r="D101" s="1">
        <f>IF(Data!D101&gt;0,4-Data!D101,"")</f>
        <v>2</v>
      </c>
      <c r="E101" s="1">
        <f>IF(Data!E101&gt;0,4-Data!E101,"")</f>
        <v>1</v>
      </c>
      <c r="F101" s="1">
        <f>IF(Data!F101&gt;0,Data!F101-4,"")</f>
        <v>0</v>
      </c>
      <c r="G101" s="1">
        <f>IF(Data!G101&gt;0,Data!G101-4,"")</f>
        <v>0</v>
      </c>
      <c r="H101" s="1">
        <f>IF(Data!H101&gt;0,Data!H101-4,"")</f>
        <v>3</v>
      </c>
      <c r="I101" s="1">
        <f>IF(Data!I101&gt;0,4-Data!I101,"")</f>
        <v>2</v>
      </c>
      <c r="J101" s="1">
        <f>IF(Data!J101&gt;0,4-Data!J101,"")</f>
        <v>0</v>
      </c>
      <c r="K101" s="1">
        <f>IF(Data!K101&gt;0,Data!K101-4,"")</f>
        <v>0</v>
      </c>
      <c r="L101" s="1">
        <f>IF(Data!L101&gt;0,4-Data!L101,"")</f>
        <v>-1</v>
      </c>
      <c r="M101" s="1">
        <f>IF(Data!M101&gt;0,Data!M101-4,"")</f>
        <v>2</v>
      </c>
      <c r="N101" s="1">
        <f>IF(Data!N101&gt;0,Data!N101-4,"")</f>
        <v>0</v>
      </c>
      <c r="O101" s="1">
        <f>IF(Data!O101&gt;0,Data!O101-4,"")</f>
        <v>-1</v>
      </c>
      <c r="P101" s="1">
        <f>IF(Data!P101&gt;0,Data!P101-4,"")</f>
        <v>1</v>
      </c>
      <c r="Q101" s="1">
        <f>IF(Data!Q101&gt;0,4-Data!Q101,"")</f>
        <v>2</v>
      </c>
      <c r="R101" s="1">
        <f>IF(Data!R101&gt;0,4-Data!R101,"")</f>
        <v>0</v>
      </c>
      <c r="S101" s="1">
        <f>IF(Data!S101&gt;0,4-Data!S101,"")</f>
        <v>1</v>
      </c>
      <c r="T101" s="1">
        <f>IF(Data!T101&gt;0,Data!T101-4,"")</f>
        <v>1</v>
      </c>
      <c r="U101" s="1">
        <f>IF(Data!U101&gt;0,4-Data!U101,"")</f>
        <v>2</v>
      </c>
      <c r="V101" s="1">
        <f>IF(Data!V101&gt;0,Data!V101-4,"")</f>
        <v>2</v>
      </c>
      <c r="W101" s="1">
        <f>IF(Data!W101&gt;0,4-Data!W101,"")</f>
        <v>-2</v>
      </c>
      <c r="X101" s="1">
        <f>IF(Data!X101&gt;0,4-Data!X101,"")</f>
        <v>1</v>
      </c>
      <c r="Y101" s="1">
        <f>IF(Data!Y101&gt;0,4-Data!Y101,"")</f>
        <v>1</v>
      </c>
      <c r="Z101" s="1">
        <f>IF(Data!Z101&gt;0,Data!Z101-4,"")</f>
        <v>0</v>
      </c>
      <c r="AC101" s="4" t="str">
        <f t="shared" si="16"/>
        <v/>
      </c>
      <c r="AD101" s="4" t="str">
        <f t="shared" si="17"/>
        <v/>
      </c>
      <c r="AE101" s="4">
        <f t="shared" si="18"/>
        <v>1</v>
      </c>
      <c r="AF101" s="4" t="str">
        <f t="shared" si="19"/>
        <v/>
      </c>
      <c r="AG101" s="4" t="str">
        <f t="shared" si="20"/>
        <v/>
      </c>
      <c r="AH101" s="4" t="str">
        <f t="shared" si="21"/>
        <v/>
      </c>
      <c r="AI101" s="2">
        <f t="shared" si="22"/>
        <v>1</v>
      </c>
    </row>
    <row r="102" spans="1:35" x14ac:dyDescent="0.3">
      <c r="A102" s="1">
        <f>IF(Data!A102&gt;0,Data!A102-4,"")</f>
        <v>3</v>
      </c>
      <c r="B102" s="1">
        <f>IF(Data!B102&gt;0,Data!B102-4,"")</f>
        <v>3</v>
      </c>
      <c r="C102" s="1">
        <f>IF(Data!C102&gt;0,4-Data!C102,"")</f>
        <v>2</v>
      </c>
      <c r="D102" s="1">
        <f>IF(Data!D102&gt;0,4-Data!D102,"")</f>
        <v>3</v>
      </c>
      <c r="E102" s="1">
        <f>IF(Data!E102&gt;0,4-Data!E102,"")</f>
        <v>3</v>
      </c>
      <c r="F102" s="1">
        <f>IF(Data!F102&gt;0,Data!F102-4,"")</f>
        <v>3</v>
      </c>
      <c r="G102" s="1">
        <f>IF(Data!G102&gt;0,Data!G102-4,"")</f>
        <v>3</v>
      </c>
      <c r="H102" s="1">
        <f>IF(Data!H102&gt;0,Data!H102-4,"")</f>
        <v>-1</v>
      </c>
      <c r="I102" s="1">
        <f>IF(Data!I102&gt;0,4-Data!I102,"")</f>
        <v>0</v>
      </c>
      <c r="J102" s="1">
        <f>IF(Data!J102&gt;0,4-Data!J102,"")</f>
        <v>2</v>
      </c>
      <c r="K102" s="1">
        <f>IF(Data!K102&gt;0,Data!K102-4,"")</f>
        <v>2</v>
      </c>
      <c r="L102" s="1">
        <f>IF(Data!L102&gt;0,4-Data!L102,"")</f>
        <v>3</v>
      </c>
      <c r="M102" s="1">
        <f>IF(Data!M102&gt;0,Data!M102-4,"")</f>
        <v>3</v>
      </c>
      <c r="N102" s="1">
        <f>IF(Data!N102&gt;0,Data!N102-4,"")</f>
        <v>3</v>
      </c>
      <c r="O102" s="1">
        <f>IF(Data!O102&gt;0,Data!O102-4,"")</f>
        <v>0</v>
      </c>
      <c r="P102" s="1">
        <f>IF(Data!P102&gt;0,Data!P102-4,"")</f>
        <v>3</v>
      </c>
      <c r="Q102" s="1">
        <f>IF(Data!Q102&gt;0,4-Data!Q102,"")</f>
        <v>3</v>
      </c>
      <c r="R102" s="1">
        <f>IF(Data!R102&gt;0,4-Data!R102,"")</f>
        <v>0</v>
      </c>
      <c r="S102" s="1">
        <f>IF(Data!S102&gt;0,4-Data!S102,"")</f>
        <v>3</v>
      </c>
      <c r="T102" s="1">
        <f>IF(Data!T102&gt;0,Data!T102-4,"")</f>
        <v>3</v>
      </c>
      <c r="U102" s="1">
        <f>IF(Data!U102&gt;0,4-Data!U102,"")</f>
        <v>3</v>
      </c>
      <c r="V102" s="1">
        <f>IF(Data!V102&gt;0,Data!V102-4,"")</f>
        <v>3</v>
      </c>
      <c r="W102" s="1">
        <f>IF(Data!W102&gt;0,4-Data!W102,"")</f>
        <v>3</v>
      </c>
      <c r="X102" s="1">
        <f>IF(Data!X102&gt;0,4-Data!X102,"")</f>
        <v>3</v>
      </c>
      <c r="Y102" s="1">
        <f>IF(Data!Y102&gt;0,4-Data!Y102,"")</f>
        <v>3</v>
      </c>
      <c r="Z102" s="1">
        <f>IF(Data!Z102&gt;0,Data!Z102-4,"")</f>
        <v>1</v>
      </c>
      <c r="AC102" s="4" t="str">
        <f t="shared" si="16"/>
        <v/>
      </c>
      <c r="AD102" s="4" t="str">
        <f t="shared" si="17"/>
        <v/>
      </c>
      <c r="AE102" s="4" t="str">
        <f t="shared" si="18"/>
        <v/>
      </c>
      <c r="AF102" s="4">
        <f t="shared" si="19"/>
        <v>1</v>
      </c>
      <c r="AG102" s="4" t="str">
        <f t="shared" si="20"/>
        <v/>
      </c>
      <c r="AH102" s="4" t="str">
        <f t="shared" si="21"/>
        <v/>
      </c>
      <c r="AI102" s="2">
        <f t="shared" si="22"/>
        <v>1</v>
      </c>
    </row>
    <row r="103" spans="1:35" x14ac:dyDescent="0.3">
      <c r="A103" s="1">
        <f>IF(Data!A103&gt;0,Data!A103-4,"")</f>
        <v>-2</v>
      </c>
      <c r="B103" s="1">
        <f>IF(Data!B103&gt;0,Data!B103-4,"")</f>
        <v>-2</v>
      </c>
      <c r="C103" s="1">
        <f>IF(Data!C103&gt;0,4-Data!C103,"")</f>
        <v>1</v>
      </c>
      <c r="D103" s="1">
        <f>IF(Data!D103&gt;0,4-Data!D103,"")</f>
        <v>1</v>
      </c>
      <c r="E103" s="1">
        <f>IF(Data!E103&gt;0,4-Data!E103,"")</f>
        <v>2</v>
      </c>
      <c r="F103" s="1">
        <f>IF(Data!F103&gt;0,Data!F103-4,"")</f>
        <v>1</v>
      </c>
      <c r="G103" s="1">
        <f>IF(Data!G103&gt;0,Data!G103-4,"")</f>
        <v>0</v>
      </c>
      <c r="H103" s="1">
        <f>IF(Data!H103&gt;0,Data!H103-4,"")</f>
        <v>-1</v>
      </c>
      <c r="I103" s="1">
        <f>IF(Data!I103&gt;0,4-Data!I103,"")</f>
        <v>2</v>
      </c>
      <c r="J103" s="1">
        <f>IF(Data!J103&gt;0,4-Data!J103,"")</f>
        <v>2</v>
      </c>
      <c r="K103" s="1">
        <f>IF(Data!K103&gt;0,Data!K103-4,"")</f>
        <v>0</v>
      </c>
      <c r="L103" s="1">
        <f>IF(Data!L103&gt;0,4-Data!L103,"")</f>
        <v>2</v>
      </c>
      <c r="M103" s="1">
        <f>IF(Data!M103&gt;0,Data!M103-4,"")</f>
        <v>2</v>
      </c>
      <c r="N103" s="1">
        <f>IF(Data!N103&gt;0,Data!N103-4,"")</f>
        <v>1</v>
      </c>
      <c r="O103" s="1">
        <f>IF(Data!O103&gt;0,Data!O103-4,"")</f>
        <v>2</v>
      </c>
      <c r="P103" s="1">
        <f>IF(Data!P103&gt;0,Data!P103-4,"")</f>
        <v>-3</v>
      </c>
      <c r="Q103" s="1">
        <f>IF(Data!Q103&gt;0,4-Data!Q103,"")</f>
        <v>2</v>
      </c>
      <c r="R103" s="1">
        <f>IF(Data!R103&gt;0,4-Data!R103,"")</f>
        <v>0</v>
      </c>
      <c r="S103" s="1">
        <f>IF(Data!S103&gt;0,4-Data!S103,"")</f>
        <v>2</v>
      </c>
      <c r="T103" s="1">
        <f>IF(Data!T103&gt;0,Data!T103-4,"")</f>
        <v>1</v>
      </c>
      <c r="U103" s="1">
        <f>IF(Data!U103&gt;0,4-Data!U103,"")</f>
        <v>2</v>
      </c>
      <c r="V103" s="1">
        <f>IF(Data!V103&gt;0,Data!V103-4,"")</f>
        <v>3</v>
      </c>
      <c r="W103" s="1">
        <f>IF(Data!W103&gt;0,4-Data!W103,"")</f>
        <v>1</v>
      </c>
      <c r="X103" s="1">
        <f>IF(Data!X103&gt;0,4-Data!X103,"")</f>
        <v>1</v>
      </c>
      <c r="Y103" s="1">
        <f>IF(Data!Y103&gt;0,4-Data!Y103,"")</f>
        <v>0</v>
      </c>
      <c r="Z103" s="1">
        <f>IF(Data!Z103&gt;0,Data!Z103-4,"")</f>
        <v>3</v>
      </c>
      <c r="AC103" s="4">
        <f t="shared" si="16"/>
        <v>1</v>
      </c>
      <c r="AD103" s="4">
        <f t="shared" si="17"/>
        <v>1</v>
      </c>
      <c r="AE103" s="4" t="str">
        <f t="shared" si="18"/>
        <v/>
      </c>
      <c r="AF103" s="4" t="str">
        <f t="shared" si="19"/>
        <v/>
      </c>
      <c r="AG103" s="4" t="str">
        <f t="shared" si="20"/>
        <v/>
      </c>
      <c r="AH103" s="4" t="str">
        <f t="shared" si="21"/>
        <v/>
      </c>
      <c r="AI103" s="2">
        <f t="shared" si="22"/>
        <v>2</v>
      </c>
    </row>
    <row r="104" spans="1:35" x14ac:dyDescent="0.3">
      <c r="A104" s="1">
        <f>IF(Data!A104&gt;0,Data!A104-4,"")</f>
        <v>0</v>
      </c>
      <c r="B104" s="1">
        <f>IF(Data!B104&gt;0,Data!B104-4,"")</f>
        <v>2</v>
      </c>
      <c r="C104" s="1">
        <f>IF(Data!C104&gt;0,4-Data!C104,"")</f>
        <v>0</v>
      </c>
      <c r="D104" s="1">
        <f>IF(Data!D104&gt;0,4-Data!D104,"")</f>
        <v>2</v>
      </c>
      <c r="E104" s="1">
        <f>IF(Data!E104&gt;0,4-Data!E104,"")</f>
        <v>3</v>
      </c>
      <c r="F104" s="1">
        <f>IF(Data!F104&gt;0,Data!F104-4,"")</f>
        <v>0</v>
      </c>
      <c r="G104" s="1">
        <f>IF(Data!G104&gt;0,Data!G104-4,"")</f>
        <v>1</v>
      </c>
      <c r="H104" s="1">
        <f>IF(Data!H104&gt;0,Data!H104-4,"")</f>
        <v>2</v>
      </c>
      <c r="I104" s="1">
        <f>IF(Data!I104&gt;0,4-Data!I104,"")</f>
        <v>2</v>
      </c>
      <c r="J104" s="1">
        <f>IF(Data!J104&gt;0,4-Data!J104,"")</f>
        <v>1</v>
      </c>
      <c r="K104" s="1">
        <f>IF(Data!K104&gt;0,Data!K104-4,"")</f>
        <v>3</v>
      </c>
      <c r="L104" s="1">
        <f>IF(Data!L104&gt;0,4-Data!L104,"")</f>
        <v>3</v>
      </c>
      <c r="M104" s="1">
        <f>IF(Data!M104&gt;0,Data!M104-4,"")</f>
        <v>2</v>
      </c>
      <c r="N104" s="1">
        <f>IF(Data!N104&gt;0,Data!N104-4,"")</f>
        <v>2</v>
      </c>
      <c r="O104" s="1">
        <f>IF(Data!O104&gt;0,Data!O104-4,"")</f>
        <v>0</v>
      </c>
      <c r="P104" s="1">
        <f>IF(Data!P104&gt;0,Data!P104-4,"")</f>
        <v>2</v>
      </c>
      <c r="Q104" s="1">
        <f>IF(Data!Q104&gt;0,4-Data!Q104,"")</f>
        <v>2</v>
      </c>
      <c r="R104" s="1">
        <f>IF(Data!R104&gt;0,4-Data!R104,"")</f>
        <v>1</v>
      </c>
      <c r="S104" s="1">
        <f>IF(Data!S104&gt;0,4-Data!S104,"")</f>
        <v>3</v>
      </c>
      <c r="T104" s="1">
        <f>IF(Data!T104&gt;0,Data!T104-4,"")</f>
        <v>3</v>
      </c>
      <c r="U104" s="1">
        <f>IF(Data!U104&gt;0,4-Data!U104,"")</f>
        <v>2</v>
      </c>
      <c r="V104" s="1">
        <f>IF(Data!V104&gt;0,Data!V104-4,"")</f>
        <v>2</v>
      </c>
      <c r="W104" s="1">
        <f>IF(Data!W104&gt;0,4-Data!W104,"")</f>
        <v>2</v>
      </c>
      <c r="X104" s="1">
        <f>IF(Data!X104&gt;0,4-Data!X104,"")</f>
        <v>0</v>
      </c>
      <c r="Y104" s="1">
        <f>IF(Data!Y104&gt;0,4-Data!Y104,"")</f>
        <v>2</v>
      </c>
      <c r="Z104" s="1">
        <f>IF(Data!Z104&gt;0,Data!Z104-4,"")</f>
        <v>0</v>
      </c>
      <c r="AC104" s="4" t="str">
        <f t="shared" si="16"/>
        <v/>
      </c>
      <c r="AD104" s="4" t="str">
        <f t="shared" si="17"/>
        <v/>
      </c>
      <c r="AE104" s="4" t="str">
        <f t="shared" si="18"/>
        <v/>
      </c>
      <c r="AF104" s="4" t="str">
        <f t="shared" si="19"/>
        <v/>
      </c>
      <c r="AG104" s="4" t="str">
        <f t="shared" si="20"/>
        <v/>
      </c>
      <c r="AH104" s="4" t="str">
        <f t="shared" si="21"/>
        <v/>
      </c>
      <c r="AI104" s="2">
        <f t="shared" si="22"/>
        <v>0</v>
      </c>
    </row>
    <row r="105" spans="1:35" x14ac:dyDescent="0.3">
      <c r="A105" s="1">
        <f>IF(Data!A105&gt;0,Data!A105-4,"")</f>
        <v>3</v>
      </c>
      <c r="B105" s="1">
        <f>IF(Data!B105&gt;0,Data!B105-4,"")</f>
        <v>3</v>
      </c>
      <c r="C105" s="1">
        <f>IF(Data!C105&gt;0,4-Data!C105,"")</f>
        <v>-2</v>
      </c>
      <c r="D105" s="1">
        <f>IF(Data!D105&gt;0,4-Data!D105,"")</f>
        <v>0</v>
      </c>
      <c r="E105" s="1">
        <f>IF(Data!E105&gt;0,4-Data!E105,"")</f>
        <v>-3</v>
      </c>
      <c r="F105" s="1">
        <f>IF(Data!F105&gt;0,Data!F105-4,"")</f>
        <v>3</v>
      </c>
      <c r="G105" s="1">
        <f>IF(Data!G105&gt;0,Data!G105-4,"")</f>
        <v>3</v>
      </c>
      <c r="H105" s="1">
        <f>IF(Data!H105&gt;0,Data!H105-4,"")</f>
        <v>3</v>
      </c>
      <c r="I105" s="1">
        <f>IF(Data!I105&gt;0,4-Data!I105,"")</f>
        <v>3</v>
      </c>
      <c r="J105" s="1">
        <f>IF(Data!J105&gt;0,4-Data!J105,"")</f>
        <v>-3</v>
      </c>
      <c r="K105" s="1">
        <f>IF(Data!K105&gt;0,Data!K105-4,"")</f>
        <v>3</v>
      </c>
      <c r="L105" s="1">
        <f>IF(Data!L105&gt;0,4-Data!L105,"")</f>
        <v>3</v>
      </c>
      <c r="M105" s="1">
        <f>IF(Data!M105&gt;0,Data!M105-4,"")</f>
        <v>3</v>
      </c>
      <c r="N105" s="1">
        <f>IF(Data!N105&gt;0,Data!N105-4,"")</f>
        <v>3</v>
      </c>
      <c r="O105" s="1">
        <f>IF(Data!O105&gt;0,Data!O105-4,"")</f>
        <v>0</v>
      </c>
      <c r="P105" s="1">
        <f>IF(Data!P105&gt;0,Data!P105-4,"")</f>
        <v>3</v>
      </c>
      <c r="Q105" s="1">
        <f>IF(Data!Q105&gt;0,4-Data!Q105,"")</f>
        <v>2</v>
      </c>
      <c r="R105" s="1">
        <f>IF(Data!R105&gt;0,4-Data!R105,"")</f>
        <v>2</v>
      </c>
      <c r="S105" s="1">
        <f>IF(Data!S105&gt;0,4-Data!S105,"")</f>
        <v>2</v>
      </c>
      <c r="T105" s="1">
        <f>IF(Data!T105&gt;0,Data!T105-4,"")</f>
        <v>-2</v>
      </c>
      <c r="U105" s="1">
        <f>IF(Data!U105&gt;0,4-Data!U105,"")</f>
        <v>3</v>
      </c>
      <c r="V105" s="1">
        <f>IF(Data!V105&gt;0,Data!V105-4,"")</f>
        <v>3</v>
      </c>
      <c r="W105" s="1">
        <f>IF(Data!W105&gt;0,4-Data!W105,"")</f>
        <v>-3</v>
      </c>
      <c r="X105" s="1">
        <f>IF(Data!X105&gt;0,4-Data!X105,"")</f>
        <v>1</v>
      </c>
      <c r="Y105" s="1">
        <f>IF(Data!Y105&gt;0,4-Data!Y105,"")</f>
        <v>1</v>
      </c>
      <c r="Z105" s="1">
        <f>IF(Data!Z105&gt;0,Data!Z105-4,"")</f>
        <v>-1</v>
      </c>
      <c r="AC105" s="4" t="str">
        <f t="shared" si="16"/>
        <v/>
      </c>
      <c r="AD105" s="4" t="str">
        <f t="shared" si="17"/>
        <v/>
      </c>
      <c r="AE105" s="4">
        <f t="shared" si="18"/>
        <v>1</v>
      </c>
      <c r="AF105" s="4" t="str">
        <f t="shared" si="19"/>
        <v/>
      </c>
      <c r="AG105" s="4">
        <f t="shared" si="20"/>
        <v>1</v>
      </c>
      <c r="AH105" s="4" t="str">
        <f t="shared" si="21"/>
        <v/>
      </c>
      <c r="AI105" s="2">
        <f t="shared" si="22"/>
        <v>2</v>
      </c>
    </row>
    <row r="106" spans="1:35" x14ac:dyDescent="0.3">
      <c r="A106" s="1">
        <f>IF(Data!A106&gt;0,Data!A106-4,"")</f>
        <v>3</v>
      </c>
      <c r="B106" s="1">
        <f>IF(Data!B106&gt;0,Data!B106-4,"")</f>
        <v>3</v>
      </c>
      <c r="C106" s="1">
        <f>IF(Data!C106&gt;0,4-Data!C106,"")</f>
        <v>3</v>
      </c>
      <c r="D106" s="1">
        <f>IF(Data!D106&gt;0,4-Data!D106,"")</f>
        <v>3</v>
      </c>
      <c r="E106" s="1">
        <f>IF(Data!E106&gt;0,4-Data!E106,"")</f>
        <v>3</v>
      </c>
      <c r="F106" s="1">
        <f>IF(Data!F106&gt;0,Data!F106-4,"")</f>
        <v>3</v>
      </c>
      <c r="G106" s="1">
        <f>IF(Data!G106&gt;0,Data!G106-4,"")</f>
        <v>3</v>
      </c>
      <c r="H106" s="1">
        <f>IF(Data!H106&gt;0,Data!H106-4,"")</f>
        <v>3</v>
      </c>
      <c r="I106" s="1">
        <f>IF(Data!I106&gt;0,4-Data!I106,"")</f>
        <v>3</v>
      </c>
      <c r="J106" s="1">
        <f>IF(Data!J106&gt;0,4-Data!J106,"")</f>
        <v>3</v>
      </c>
      <c r="K106" s="1">
        <f>IF(Data!K106&gt;0,Data!K106-4,"")</f>
        <v>3</v>
      </c>
      <c r="L106" s="1">
        <f>IF(Data!L106&gt;0,4-Data!L106,"")</f>
        <v>3</v>
      </c>
      <c r="M106" s="1">
        <f>IF(Data!M106&gt;0,Data!M106-4,"")</f>
        <v>3</v>
      </c>
      <c r="N106" s="1">
        <f>IF(Data!N106&gt;0,Data!N106-4,"")</f>
        <v>3</v>
      </c>
      <c r="O106" s="1">
        <f>IF(Data!O106&gt;0,Data!O106-4,"")</f>
        <v>3</v>
      </c>
      <c r="P106" s="1">
        <f>IF(Data!P106&gt;0,Data!P106-4,"")</f>
        <v>3</v>
      </c>
      <c r="Q106" s="1">
        <f>IF(Data!Q106&gt;0,4-Data!Q106,"")</f>
        <v>3</v>
      </c>
      <c r="R106" s="1">
        <f>IF(Data!R106&gt;0,4-Data!R106,"")</f>
        <v>3</v>
      </c>
      <c r="S106" s="1">
        <f>IF(Data!S106&gt;0,4-Data!S106,"")</f>
        <v>3</v>
      </c>
      <c r="T106" s="1">
        <f>IF(Data!T106&gt;0,Data!T106-4,"")</f>
        <v>3</v>
      </c>
      <c r="U106" s="1">
        <f>IF(Data!U106&gt;0,4-Data!U106,"")</f>
        <v>3</v>
      </c>
      <c r="V106" s="1">
        <f>IF(Data!V106&gt;0,Data!V106-4,"")</f>
        <v>3</v>
      </c>
      <c r="W106" s="1">
        <f>IF(Data!W106&gt;0,4-Data!W106,"")</f>
        <v>3</v>
      </c>
      <c r="X106" s="1">
        <f>IF(Data!X106&gt;0,4-Data!X106,"")</f>
        <v>3</v>
      </c>
      <c r="Y106" s="1">
        <f>IF(Data!Y106&gt;0,4-Data!Y106,"")</f>
        <v>3</v>
      </c>
      <c r="Z106" s="1">
        <f>IF(Data!Z106&gt;0,Data!Z106-4,"")</f>
        <v>-3</v>
      </c>
      <c r="AC106" s="4" t="str">
        <f t="shared" si="16"/>
        <v/>
      </c>
      <c r="AD106" s="4" t="str">
        <f t="shared" si="17"/>
        <v/>
      </c>
      <c r="AE106" s="4" t="str">
        <f t="shared" si="18"/>
        <v/>
      </c>
      <c r="AF106" s="4" t="str">
        <f t="shared" si="19"/>
        <v/>
      </c>
      <c r="AG106" s="4" t="str">
        <f t="shared" si="20"/>
        <v/>
      </c>
      <c r="AH106" s="4">
        <f t="shared" si="21"/>
        <v>1</v>
      </c>
      <c r="AI106" s="2">
        <f t="shared" si="22"/>
        <v>1</v>
      </c>
    </row>
    <row r="107" spans="1:35" x14ac:dyDescent="0.3">
      <c r="A107" s="1">
        <f>IF(Data!A107&gt;0,Data!A107-4,"")</f>
        <v>2</v>
      </c>
      <c r="B107" s="1">
        <f>IF(Data!B107&gt;0,Data!B107-4,"")</f>
        <v>3</v>
      </c>
      <c r="C107" s="1">
        <f>IF(Data!C107&gt;0,4-Data!C107,"")</f>
        <v>2</v>
      </c>
      <c r="D107" s="1">
        <f>IF(Data!D107&gt;0,4-Data!D107,"")</f>
        <v>1</v>
      </c>
      <c r="E107" s="1">
        <f>IF(Data!E107&gt;0,4-Data!E107,"")</f>
        <v>3</v>
      </c>
      <c r="F107" s="1">
        <f>IF(Data!F107&gt;0,Data!F107-4,"")</f>
        <v>2</v>
      </c>
      <c r="G107" s="1">
        <f>IF(Data!G107&gt;0,Data!G107-4,"")</f>
        <v>3</v>
      </c>
      <c r="H107" s="1">
        <f>IF(Data!H107&gt;0,Data!H107-4,"")</f>
        <v>0</v>
      </c>
      <c r="I107" s="1">
        <f>IF(Data!I107&gt;0,4-Data!I107,"")</f>
        <v>2</v>
      </c>
      <c r="J107" s="1">
        <f>IF(Data!J107&gt;0,4-Data!J107,"")</f>
        <v>2</v>
      </c>
      <c r="K107" s="1">
        <f>IF(Data!K107&gt;0,Data!K107-4,"")</f>
        <v>2</v>
      </c>
      <c r="L107" s="1">
        <f>IF(Data!L107&gt;0,4-Data!L107,"")</f>
        <v>3</v>
      </c>
      <c r="M107" s="1">
        <f>IF(Data!M107&gt;0,Data!M107-4,"")</f>
        <v>3</v>
      </c>
      <c r="N107" s="1">
        <f>IF(Data!N107&gt;0,Data!N107-4,"")</f>
        <v>2</v>
      </c>
      <c r="O107" s="1">
        <f>IF(Data!O107&gt;0,Data!O107-4,"")</f>
        <v>2</v>
      </c>
      <c r="P107" s="1">
        <f>IF(Data!P107&gt;0,Data!P107-4,"")</f>
        <v>3</v>
      </c>
      <c r="Q107" s="1">
        <f>IF(Data!Q107&gt;0,4-Data!Q107,"")</f>
        <v>1</v>
      </c>
      <c r="R107" s="1">
        <f>IF(Data!R107&gt;0,4-Data!R107,"")</f>
        <v>1</v>
      </c>
      <c r="S107" s="1">
        <f>IF(Data!S107&gt;0,4-Data!S107,"")</f>
        <v>2</v>
      </c>
      <c r="T107" s="1">
        <f>IF(Data!T107&gt;0,Data!T107-4,"")</f>
        <v>2</v>
      </c>
      <c r="U107" s="1">
        <f>IF(Data!U107&gt;0,4-Data!U107,"")</f>
        <v>2</v>
      </c>
      <c r="V107" s="1">
        <f>IF(Data!V107&gt;0,Data!V107-4,"")</f>
        <v>2</v>
      </c>
      <c r="W107" s="1">
        <f>IF(Data!W107&gt;0,4-Data!W107,"")</f>
        <v>3</v>
      </c>
      <c r="X107" s="1">
        <f>IF(Data!X107&gt;0,4-Data!X107,"")</f>
        <v>2</v>
      </c>
      <c r="Y107" s="1">
        <f>IF(Data!Y107&gt;0,4-Data!Y107,"")</f>
        <v>2</v>
      </c>
      <c r="Z107" s="1">
        <f>IF(Data!Z107&gt;0,Data!Z107-4,"")</f>
        <v>2</v>
      </c>
      <c r="AC107" s="4" t="str">
        <f t="shared" si="16"/>
        <v/>
      </c>
      <c r="AD107" s="4" t="str">
        <f t="shared" si="17"/>
        <v/>
      </c>
      <c r="AE107" s="4" t="str">
        <f t="shared" si="18"/>
        <v/>
      </c>
      <c r="AF107" s="4" t="str">
        <f t="shared" si="19"/>
        <v/>
      </c>
      <c r="AG107" s="4" t="str">
        <f t="shared" si="20"/>
        <v/>
      </c>
      <c r="AH107" s="4" t="str">
        <f t="shared" si="21"/>
        <v/>
      </c>
      <c r="AI107" s="2">
        <f t="shared" si="22"/>
        <v>0</v>
      </c>
    </row>
    <row r="108" spans="1:35" x14ac:dyDescent="0.3">
      <c r="A108" s="1">
        <f>IF(Data!A108&gt;0,Data!A108-4,"")</f>
        <v>3</v>
      </c>
      <c r="B108" s="1">
        <f>IF(Data!B108&gt;0,Data!B108-4,"")</f>
        <v>3</v>
      </c>
      <c r="C108" s="1">
        <f>IF(Data!C108&gt;0,4-Data!C108,"")</f>
        <v>3</v>
      </c>
      <c r="D108" s="1">
        <f>IF(Data!D108&gt;0,4-Data!D108,"")</f>
        <v>3</v>
      </c>
      <c r="E108" s="1">
        <f>IF(Data!E108&gt;0,4-Data!E108,"")</f>
        <v>0</v>
      </c>
      <c r="F108" s="1">
        <f>IF(Data!F108&gt;0,Data!F108-4,"")</f>
        <v>0</v>
      </c>
      <c r="G108" s="1">
        <f>IF(Data!G108&gt;0,Data!G108-4,"")</f>
        <v>3</v>
      </c>
      <c r="H108" s="1">
        <f>IF(Data!H108&gt;0,Data!H108-4,"")</f>
        <v>0</v>
      </c>
      <c r="I108" s="1">
        <f>IF(Data!I108&gt;0,4-Data!I108,"")</f>
        <v>2</v>
      </c>
      <c r="J108" s="1">
        <f>IF(Data!J108&gt;0,4-Data!J108,"")</f>
        <v>-2</v>
      </c>
      <c r="K108" s="1">
        <f>IF(Data!K108&gt;0,Data!K108-4,"")</f>
        <v>3</v>
      </c>
      <c r="L108" s="1">
        <f>IF(Data!L108&gt;0,4-Data!L108,"")</f>
        <v>3</v>
      </c>
      <c r="M108" s="1">
        <f>IF(Data!M108&gt;0,Data!M108-4,"")</f>
        <v>3</v>
      </c>
      <c r="N108" s="1">
        <f>IF(Data!N108&gt;0,Data!N108-4,"")</f>
        <v>2</v>
      </c>
      <c r="O108" s="1">
        <f>IF(Data!O108&gt;0,Data!O108-4,"")</f>
        <v>2</v>
      </c>
      <c r="P108" s="1">
        <f>IF(Data!P108&gt;0,Data!P108-4,"")</f>
        <v>3</v>
      </c>
      <c r="Q108" s="1">
        <f>IF(Data!Q108&gt;0,4-Data!Q108,"")</f>
        <v>1</v>
      </c>
      <c r="R108" s="1">
        <f>IF(Data!R108&gt;0,4-Data!R108,"")</f>
        <v>1</v>
      </c>
      <c r="S108" s="1">
        <f>IF(Data!S108&gt;0,4-Data!S108,"")</f>
        <v>3</v>
      </c>
      <c r="T108" s="1">
        <f>IF(Data!T108&gt;0,Data!T108-4,"")</f>
        <v>2</v>
      </c>
      <c r="U108" s="1">
        <f>IF(Data!U108&gt;0,4-Data!U108,"")</f>
        <v>3</v>
      </c>
      <c r="V108" s="1">
        <f>IF(Data!V108&gt;0,Data!V108-4,"")</f>
        <v>3</v>
      </c>
      <c r="W108" s="1">
        <f>IF(Data!W108&gt;0,4-Data!W108,"")</f>
        <v>3</v>
      </c>
      <c r="X108" s="1">
        <f>IF(Data!X108&gt;0,4-Data!X108,"")</f>
        <v>1</v>
      </c>
      <c r="Y108" s="1">
        <f>IF(Data!Y108&gt;0,4-Data!Y108,"")</f>
        <v>3</v>
      </c>
      <c r="Z108" s="1">
        <f>IF(Data!Z108&gt;0,Data!Z108-4,"")</f>
        <v>-2</v>
      </c>
      <c r="AC108" s="4" t="str">
        <f t="shared" si="16"/>
        <v/>
      </c>
      <c r="AD108" s="4" t="str">
        <f t="shared" si="17"/>
        <v/>
      </c>
      <c r="AE108" s="4" t="str">
        <f t="shared" si="18"/>
        <v/>
      </c>
      <c r="AF108" s="4" t="str">
        <f t="shared" si="19"/>
        <v/>
      </c>
      <c r="AG108" s="4" t="str">
        <f t="shared" si="20"/>
        <v/>
      </c>
      <c r="AH108" s="4">
        <f t="shared" si="21"/>
        <v>1</v>
      </c>
      <c r="AI108" s="2">
        <f t="shared" si="22"/>
        <v>1</v>
      </c>
    </row>
    <row r="109" spans="1:35" x14ac:dyDescent="0.3">
      <c r="A109" s="1">
        <f>IF(Data!A109&gt;0,Data!A109-4,"")</f>
        <v>3</v>
      </c>
      <c r="B109" s="1">
        <f>IF(Data!B109&gt;0,Data!B109-4,"")</f>
        <v>3</v>
      </c>
      <c r="C109" s="1">
        <f>IF(Data!C109&gt;0,4-Data!C109,"")</f>
        <v>1</v>
      </c>
      <c r="D109" s="1">
        <f>IF(Data!D109&gt;0,4-Data!D109,"")</f>
        <v>3</v>
      </c>
      <c r="E109" s="1">
        <f>IF(Data!E109&gt;0,4-Data!E109,"")</f>
        <v>3</v>
      </c>
      <c r="F109" s="1">
        <f>IF(Data!F109&gt;0,Data!F109-4,"")</f>
        <v>2</v>
      </c>
      <c r="G109" s="1">
        <f>IF(Data!G109&gt;0,Data!G109-4,"")</f>
        <v>2</v>
      </c>
      <c r="H109" s="1">
        <f>IF(Data!H109&gt;0,Data!H109-4,"")</f>
        <v>1</v>
      </c>
      <c r="I109" s="1">
        <f>IF(Data!I109&gt;0,4-Data!I109,"")</f>
        <v>2</v>
      </c>
      <c r="J109" s="1">
        <f>IF(Data!J109&gt;0,4-Data!J109,"")</f>
        <v>1</v>
      </c>
      <c r="K109" s="1">
        <f>IF(Data!K109&gt;0,Data!K109-4,"")</f>
        <v>3</v>
      </c>
      <c r="L109" s="1">
        <f>IF(Data!L109&gt;0,4-Data!L109,"")</f>
        <v>3</v>
      </c>
      <c r="M109" s="1">
        <f>IF(Data!M109&gt;0,Data!M109-4,"")</f>
        <v>3</v>
      </c>
      <c r="N109" s="1">
        <f>IF(Data!N109&gt;0,Data!N109-4,"")</f>
        <v>3</v>
      </c>
      <c r="O109" s="1">
        <f>IF(Data!O109&gt;0,Data!O109-4,"")</f>
        <v>-2</v>
      </c>
      <c r="P109" s="1">
        <f>IF(Data!P109&gt;0,Data!P109-4,"")</f>
        <v>2</v>
      </c>
      <c r="Q109" s="1">
        <f>IF(Data!Q109&gt;0,4-Data!Q109,"")</f>
        <v>3</v>
      </c>
      <c r="R109" s="1">
        <f>IF(Data!R109&gt;0,4-Data!R109,"")</f>
        <v>2</v>
      </c>
      <c r="S109" s="1">
        <f>IF(Data!S109&gt;0,4-Data!S109,"")</f>
        <v>2</v>
      </c>
      <c r="T109" s="1">
        <f>IF(Data!T109&gt;0,Data!T109-4,"")</f>
        <v>3</v>
      </c>
      <c r="U109" s="1">
        <f>IF(Data!U109&gt;0,4-Data!U109,"")</f>
        <v>3</v>
      </c>
      <c r="V109" s="1">
        <f>IF(Data!V109&gt;0,Data!V109-4,"")</f>
        <v>3</v>
      </c>
      <c r="W109" s="1">
        <f>IF(Data!W109&gt;0,4-Data!W109,"")</f>
        <v>3</v>
      </c>
      <c r="X109" s="1">
        <f>IF(Data!X109&gt;0,4-Data!X109,"")</f>
        <v>3</v>
      </c>
      <c r="Y109" s="1">
        <f>IF(Data!Y109&gt;0,4-Data!Y109,"")</f>
        <v>3</v>
      </c>
      <c r="Z109" s="1">
        <f>IF(Data!Z109&gt;0,Data!Z109-4,"")</f>
        <v>-1</v>
      </c>
      <c r="AC109" s="4" t="str">
        <f t="shared" si="16"/>
        <v/>
      </c>
      <c r="AD109" s="4" t="str">
        <f t="shared" si="17"/>
        <v/>
      </c>
      <c r="AE109" s="4" t="str">
        <f t="shared" si="18"/>
        <v/>
      </c>
      <c r="AF109" s="4" t="str">
        <f t="shared" si="19"/>
        <v/>
      </c>
      <c r="AG109" s="4" t="str">
        <f t="shared" si="20"/>
        <v/>
      </c>
      <c r="AH109" s="4" t="str">
        <f t="shared" si="21"/>
        <v/>
      </c>
      <c r="AI109" s="2">
        <f t="shared" si="22"/>
        <v>0</v>
      </c>
    </row>
    <row r="110" spans="1:35" x14ac:dyDescent="0.3">
      <c r="A110" s="1">
        <f>IF(Data!A110&gt;0,Data!A110-4,"")</f>
        <v>3</v>
      </c>
      <c r="B110" s="1">
        <f>IF(Data!B110&gt;0,Data!B110-4,"")</f>
        <v>3</v>
      </c>
      <c r="C110" s="1">
        <f>IF(Data!C110&gt;0,4-Data!C110,"")</f>
        <v>3</v>
      </c>
      <c r="D110" s="1">
        <f>IF(Data!D110&gt;0,4-Data!D110,"")</f>
        <v>3</v>
      </c>
      <c r="E110" s="1">
        <f>IF(Data!E110&gt;0,4-Data!E110,"")</f>
        <v>3</v>
      </c>
      <c r="F110" s="1">
        <f>IF(Data!F110&gt;0,Data!F110-4,"")</f>
        <v>3</v>
      </c>
      <c r="G110" s="1">
        <f>IF(Data!G110&gt;0,Data!G110-4,"")</f>
        <v>2</v>
      </c>
      <c r="H110" s="1">
        <f>IF(Data!H110&gt;0,Data!H110-4,"")</f>
        <v>0</v>
      </c>
      <c r="I110" s="1">
        <f>IF(Data!I110&gt;0,4-Data!I110,"")</f>
        <v>3</v>
      </c>
      <c r="J110" s="1">
        <f>IF(Data!J110&gt;0,4-Data!J110,"")</f>
        <v>3</v>
      </c>
      <c r="K110" s="1">
        <f>IF(Data!K110&gt;0,Data!K110-4,"")</f>
        <v>3</v>
      </c>
      <c r="L110" s="1">
        <f>IF(Data!L110&gt;0,4-Data!L110,"")</f>
        <v>3</v>
      </c>
      <c r="M110" s="1">
        <f>IF(Data!M110&gt;0,Data!M110-4,"")</f>
        <v>2</v>
      </c>
      <c r="N110" s="1">
        <f>IF(Data!N110&gt;0,Data!N110-4,"")</f>
        <v>3</v>
      </c>
      <c r="O110" s="1">
        <f>IF(Data!O110&gt;0,Data!O110-4,"")</f>
        <v>3</v>
      </c>
      <c r="P110" s="1">
        <f>IF(Data!P110&gt;0,Data!P110-4,"")</f>
        <v>3</v>
      </c>
      <c r="Q110" s="1">
        <f>IF(Data!Q110&gt;0,4-Data!Q110,"")</f>
        <v>3</v>
      </c>
      <c r="R110" s="1">
        <f>IF(Data!R110&gt;0,4-Data!R110,"")</f>
        <v>1</v>
      </c>
      <c r="S110" s="1">
        <f>IF(Data!S110&gt;0,4-Data!S110,"")</f>
        <v>3</v>
      </c>
      <c r="T110" s="1">
        <f>IF(Data!T110&gt;0,Data!T110-4,"")</f>
        <v>3</v>
      </c>
      <c r="U110" s="1">
        <f>IF(Data!U110&gt;0,4-Data!U110,"")</f>
        <v>3</v>
      </c>
      <c r="V110" s="1">
        <f>IF(Data!V110&gt;0,Data!V110-4,"")</f>
        <v>3</v>
      </c>
      <c r="W110" s="1">
        <f>IF(Data!W110&gt;0,4-Data!W110,"")</f>
        <v>2</v>
      </c>
      <c r="X110" s="1">
        <f>IF(Data!X110&gt;0,4-Data!X110,"")</f>
        <v>3</v>
      </c>
      <c r="Y110" s="1">
        <f>IF(Data!Y110&gt;0,4-Data!Y110,"")</f>
        <v>3</v>
      </c>
      <c r="Z110" s="1">
        <f>IF(Data!Z110&gt;0,Data!Z110-4,"")</f>
        <v>0</v>
      </c>
      <c r="AC110" s="4" t="str">
        <f t="shared" si="16"/>
        <v/>
      </c>
      <c r="AD110" s="4" t="str">
        <f t="shared" si="17"/>
        <v/>
      </c>
      <c r="AE110" s="4" t="str">
        <f t="shared" si="18"/>
        <v/>
      </c>
      <c r="AF110" s="4" t="str">
        <f t="shared" si="19"/>
        <v/>
      </c>
      <c r="AG110" s="4" t="str">
        <f t="shared" si="20"/>
        <v/>
      </c>
      <c r="AH110" s="4" t="str">
        <f t="shared" si="21"/>
        <v/>
      </c>
      <c r="AI110" s="2">
        <f t="shared" si="22"/>
        <v>0</v>
      </c>
    </row>
    <row r="111" spans="1:35" x14ac:dyDescent="0.3">
      <c r="A111" s="1">
        <f>IF(Data!A111&gt;0,Data!A111-4,"")</f>
        <v>2</v>
      </c>
      <c r="B111" s="1">
        <f>IF(Data!B111&gt;0,Data!B111-4,"")</f>
        <v>2</v>
      </c>
      <c r="C111" s="1">
        <f>IF(Data!C111&gt;0,4-Data!C111,"")</f>
        <v>1</v>
      </c>
      <c r="D111" s="1">
        <f>IF(Data!D111&gt;0,4-Data!D111,"")</f>
        <v>2</v>
      </c>
      <c r="E111" s="1">
        <f>IF(Data!E111&gt;0,4-Data!E111,"")</f>
        <v>2</v>
      </c>
      <c r="F111" s="1">
        <f>IF(Data!F111&gt;0,Data!F111-4,"")</f>
        <v>0</v>
      </c>
      <c r="G111" s="1">
        <f>IF(Data!G111&gt;0,Data!G111-4,"")</f>
        <v>1</v>
      </c>
      <c r="H111" s="1">
        <f>IF(Data!H111&gt;0,Data!H111-4,"")</f>
        <v>0</v>
      </c>
      <c r="I111" s="1">
        <f>IF(Data!I111&gt;0,4-Data!I111,"")</f>
        <v>2</v>
      </c>
      <c r="J111" s="1">
        <f>IF(Data!J111&gt;0,4-Data!J111,"")</f>
        <v>2</v>
      </c>
      <c r="K111" s="1">
        <f>IF(Data!K111&gt;0,Data!K111-4,"")</f>
        <v>0</v>
      </c>
      <c r="L111" s="1">
        <f>IF(Data!L111&gt;0,4-Data!L111,"")</f>
        <v>2</v>
      </c>
      <c r="M111" s="1">
        <f>IF(Data!M111&gt;0,Data!M111-4,"")</f>
        <v>1</v>
      </c>
      <c r="N111" s="1">
        <f>IF(Data!N111&gt;0,Data!N111-4,"")</f>
        <v>1</v>
      </c>
      <c r="O111" s="1">
        <f>IF(Data!O111&gt;0,Data!O111-4,"")</f>
        <v>2</v>
      </c>
      <c r="P111" s="1">
        <f>IF(Data!P111&gt;0,Data!P111-4,"")</f>
        <v>1</v>
      </c>
      <c r="Q111" s="1">
        <f>IF(Data!Q111&gt;0,4-Data!Q111,"")</f>
        <v>1</v>
      </c>
      <c r="R111" s="1">
        <f>IF(Data!R111&gt;0,4-Data!R111,"")</f>
        <v>1</v>
      </c>
      <c r="S111" s="1">
        <f>IF(Data!S111&gt;0,4-Data!S111,"")</f>
        <v>1</v>
      </c>
      <c r="T111" s="1">
        <f>IF(Data!T111&gt;0,Data!T111-4,"")</f>
        <v>2</v>
      </c>
      <c r="U111" s="1">
        <f>IF(Data!U111&gt;0,4-Data!U111,"")</f>
        <v>0</v>
      </c>
      <c r="V111" s="1">
        <f>IF(Data!V111&gt;0,Data!V111-4,"")</f>
        <v>3</v>
      </c>
      <c r="W111" s="1">
        <f>IF(Data!W111&gt;0,4-Data!W111,"")</f>
        <v>1</v>
      </c>
      <c r="X111" s="1">
        <f>IF(Data!X111&gt;0,4-Data!X111,"")</f>
        <v>1</v>
      </c>
      <c r="Y111" s="1">
        <f>IF(Data!Y111&gt;0,4-Data!Y111,"")</f>
        <v>1</v>
      </c>
      <c r="Z111" s="1">
        <f>IF(Data!Z111&gt;0,Data!Z111-4,"")</f>
        <v>1</v>
      </c>
      <c r="AC111" s="4" t="str">
        <f t="shared" si="16"/>
        <v/>
      </c>
      <c r="AD111" s="4" t="str">
        <f t="shared" si="17"/>
        <v/>
      </c>
      <c r="AE111" s="4" t="str">
        <f t="shared" si="18"/>
        <v/>
      </c>
      <c r="AF111" s="4" t="str">
        <f t="shared" si="19"/>
        <v/>
      </c>
      <c r="AG111" s="4" t="str">
        <f t="shared" si="20"/>
        <v/>
      </c>
      <c r="AH111" s="4" t="str">
        <f t="shared" si="21"/>
        <v/>
      </c>
      <c r="AI111" s="2">
        <f t="shared" si="22"/>
        <v>0</v>
      </c>
    </row>
    <row r="112" spans="1:35" x14ac:dyDescent="0.3">
      <c r="A112" s="1">
        <f>IF(Data!A112&gt;0,Data!A112-4,"")</f>
        <v>2</v>
      </c>
      <c r="B112" s="1">
        <f>IF(Data!B112&gt;0,Data!B112-4,"")</f>
        <v>1</v>
      </c>
      <c r="C112" s="1">
        <f>IF(Data!C112&gt;0,4-Data!C112,"")</f>
        <v>1</v>
      </c>
      <c r="D112" s="1">
        <f>IF(Data!D112&gt;0,4-Data!D112,"")</f>
        <v>1</v>
      </c>
      <c r="E112" s="1">
        <f>IF(Data!E112&gt;0,4-Data!E112,"")</f>
        <v>2</v>
      </c>
      <c r="F112" s="1">
        <f>IF(Data!F112&gt;0,Data!F112-4,"")</f>
        <v>0</v>
      </c>
      <c r="G112" s="1">
        <f>IF(Data!G112&gt;0,Data!G112-4,"")</f>
        <v>0</v>
      </c>
      <c r="H112" s="1">
        <f>IF(Data!H112&gt;0,Data!H112-4,"")</f>
        <v>2</v>
      </c>
      <c r="I112" s="1">
        <f>IF(Data!I112&gt;0,4-Data!I112,"")</f>
        <v>2</v>
      </c>
      <c r="J112" s="1">
        <f>IF(Data!J112&gt;0,4-Data!J112,"")</f>
        <v>1</v>
      </c>
      <c r="K112" s="1">
        <f>IF(Data!K112&gt;0,Data!K112-4,"")</f>
        <v>-3</v>
      </c>
      <c r="L112" s="1">
        <f>IF(Data!L112&gt;0,4-Data!L112,"")</f>
        <v>3</v>
      </c>
      <c r="M112" s="1">
        <f>IF(Data!M112&gt;0,Data!M112-4,"")</f>
        <v>-1</v>
      </c>
      <c r="N112" s="1">
        <f>IF(Data!N112&gt;0,Data!N112-4,"")</f>
        <v>1</v>
      </c>
      <c r="O112" s="1">
        <f>IF(Data!O112&gt;0,Data!O112-4,"")</f>
        <v>-1</v>
      </c>
      <c r="P112" s="1">
        <f>IF(Data!P112&gt;0,Data!P112-4,"")</f>
        <v>0</v>
      </c>
      <c r="Q112" s="1">
        <f>IF(Data!Q112&gt;0,4-Data!Q112,"")</f>
        <v>3</v>
      </c>
      <c r="R112" s="1">
        <f>IF(Data!R112&gt;0,4-Data!R112,"")</f>
        <v>-1</v>
      </c>
      <c r="S112" s="1">
        <f>IF(Data!S112&gt;0,4-Data!S112,"")</f>
        <v>2</v>
      </c>
      <c r="T112" s="1">
        <f>IF(Data!T112&gt;0,Data!T112-4,"")</f>
        <v>1</v>
      </c>
      <c r="U112" s="1">
        <f>IF(Data!U112&gt;0,4-Data!U112,"")</f>
        <v>2</v>
      </c>
      <c r="V112" s="1">
        <f>IF(Data!V112&gt;0,Data!V112-4,"")</f>
        <v>3</v>
      </c>
      <c r="W112" s="1">
        <f>IF(Data!W112&gt;0,4-Data!W112,"")</f>
        <v>2</v>
      </c>
      <c r="X112" s="1">
        <f>IF(Data!X112&gt;0,4-Data!X112,"")</f>
        <v>2</v>
      </c>
      <c r="Y112" s="1">
        <f>IF(Data!Y112&gt;0,4-Data!Y112,"")</f>
        <v>2</v>
      </c>
      <c r="Z112" s="1">
        <f>IF(Data!Z112&gt;0,Data!Z112-4,"")</f>
        <v>1</v>
      </c>
      <c r="AC112" s="4" t="str">
        <f t="shared" si="16"/>
        <v/>
      </c>
      <c r="AD112" s="4" t="str">
        <f t="shared" si="17"/>
        <v/>
      </c>
      <c r="AE112" s="4" t="str">
        <f t="shared" si="18"/>
        <v/>
      </c>
      <c r="AF112" s="4">
        <f t="shared" si="19"/>
        <v>1</v>
      </c>
      <c r="AG112" s="4" t="str">
        <f t="shared" si="20"/>
        <v/>
      </c>
      <c r="AH112" s="4" t="str">
        <f t="shared" si="21"/>
        <v/>
      </c>
      <c r="AI112" s="2">
        <f t="shared" si="22"/>
        <v>1</v>
      </c>
    </row>
    <row r="113" spans="1:35" x14ac:dyDescent="0.3">
      <c r="A113" s="1">
        <f>IF(Data!A113&gt;0,Data!A113-4,"")</f>
        <v>2</v>
      </c>
      <c r="B113" s="1">
        <f>IF(Data!B113&gt;0,Data!B113-4,"")</f>
        <v>2</v>
      </c>
      <c r="C113" s="1">
        <f>IF(Data!C113&gt;0,4-Data!C113,"")</f>
        <v>2</v>
      </c>
      <c r="D113" s="1">
        <f>IF(Data!D113&gt;0,4-Data!D113,"")</f>
        <v>2</v>
      </c>
      <c r="E113" s="1">
        <f>IF(Data!E113&gt;0,4-Data!E113,"")</f>
        <v>2</v>
      </c>
      <c r="F113" s="1">
        <f>IF(Data!F113&gt;0,Data!F113-4,"")</f>
        <v>1</v>
      </c>
      <c r="G113" s="1">
        <f>IF(Data!G113&gt;0,Data!G113-4,"")</f>
        <v>2</v>
      </c>
      <c r="H113" s="1">
        <f>IF(Data!H113&gt;0,Data!H113-4,"")</f>
        <v>1</v>
      </c>
      <c r="I113" s="1">
        <f>IF(Data!I113&gt;0,4-Data!I113,"")</f>
        <v>2</v>
      </c>
      <c r="J113" s="1">
        <f>IF(Data!J113&gt;0,4-Data!J113,"")</f>
        <v>2</v>
      </c>
      <c r="K113" s="1">
        <f>IF(Data!K113&gt;0,Data!K113-4,"")</f>
        <v>2</v>
      </c>
      <c r="L113" s="1">
        <f>IF(Data!L113&gt;0,4-Data!L113,"")</f>
        <v>2</v>
      </c>
      <c r="M113" s="1">
        <f>IF(Data!M113&gt;0,Data!M113-4,"")</f>
        <v>2</v>
      </c>
      <c r="N113" s="1">
        <f>IF(Data!N113&gt;0,Data!N113-4,"")</f>
        <v>2</v>
      </c>
      <c r="O113" s="1">
        <f>IF(Data!O113&gt;0,Data!O113-4,"")</f>
        <v>2</v>
      </c>
      <c r="P113" s="1">
        <f>IF(Data!P113&gt;0,Data!P113-4,"")</f>
        <v>2</v>
      </c>
      <c r="Q113" s="1">
        <f>IF(Data!Q113&gt;0,4-Data!Q113,"")</f>
        <v>2</v>
      </c>
      <c r="R113" s="1">
        <f>IF(Data!R113&gt;0,4-Data!R113,"")</f>
        <v>1</v>
      </c>
      <c r="S113" s="1">
        <f>IF(Data!S113&gt;0,4-Data!S113,"")</f>
        <v>2</v>
      </c>
      <c r="T113" s="1">
        <f>IF(Data!T113&gt;0,Data!T113-4,"")</f>
        <v>2</v>
      </c>
      <c r="U113" s="1">
        <f>IF(Data!U113&gt;0,4-Data!U113,"")</f>
        <v>2</v>
      </c>
      <c r="V113" s="1">
        <f>IF(Data!V113&gt;0,Data!V113-4,"")</f>
        <v>1</v>
      </c>
      <c r="W113" s="1">
        <f>IF(Data!W113&gt;0,4-Data!W113,"")</f>
        <v>2</v>
      </c>
      <c r="X113" s="1">
        <f>IF(Data!X113&gt;0,4-Data!X113,"")</f>
        <v>2</v>
      </c>
      <c r="Y113" s="1">
        <f>IF(Data!Y113&gt;0,4-Data!Y113,"")</f>
        <v>2</v>
      </c>
      <c r="Z113" s="1">
        <f>IF(Data!Z113&gt;0,Data!Z113-4,"")</f>
        <v>2</v>
      </c>
      <c r="AC113" s="4" t="str">
        <f t="shared" si="16"/>
        <v/>
      </c>
      <c r="AD113" s="4" t="str">
        <f t="shared" si="17"/>
        <v/>
      </c>
      <c r="AE113" s="4" t="str">
        <f t="shared" si="18"/>
        <v/>
      </c>
      <c r="AF113" s="4" t="str">
        <f t="shared" si="19"/>
        <v/>
      </c>
      <c r="AG113" s="4" t="str">
        <f t="shared" si="20"/>
        <v/>
      </c>
      <c r="AH113" s="4" t="str">
        <f t="shared" si="21"/>
        <v/>
      </c>
      <c r="AI113" s="2">
        <f t="shared" si="22"/>
        <v>0</v>
      </c>
    </row>
    <row r="114" spans="1:35" x14ac:dyDescent="0.3">
      <c r="A114" s="1">
        <f>IF(Data!A114&gt;0,Data!A114-4,"")</f>
        <v>2</v>
      </c>
      <c r="B114" s="1">
        <f>IF(Data!B114&gt;0,Data!B114-4,"")</f>
        <v>1</v>
      </c>
      <c r="C114" s="1">
        <f>IF(Data!C114&gt;0,4-Data!C114,"")</f>
        <v>1</v>
      </c>
      <c r="D114" s="1">
        <f>IF(Data!D114&gt;0,4-Data!D114,"")</f>
        <v>-1</v>
      </c>
      <c r="E114" s="1">
        <f>IF(Data!E114&gt;0,4-Data!E114,"")</f>
        <v>2</v>
      </c>
      <c r="F114" s="1">
        <f>IF(Data!F114&gt;0,Data!F114-4,"")</f>
        <v>2</v>
      </c>
      <c r="G114" s="1">
        <f>IF(Data!G114&gt;0,Data!G114-4,"")</f>
        <v>2</v>
      </c>
      <c r="H114" s="1">
        <f>IF(Data!H114&gt;0,Data!H114-4,"")</f>
        <v>0</v>
      </c>
      <c r="I114" s="1">
        <f>IF(Data!I114&gt;0,4-Data!I114,"")</f>
        <v>2</v>
      </c>
      <c r="J114" s="1">
        <f>IF(Data!J114&gt;0,4-Data!J114,"")</f>
        <v>2</v>
      </c>
      <c r="K114" s="1">
        <f>IF(Data!K114&gt;0,Data!K114-4,"")</f>
        <v>1</v>
      </c>
      <c r="L114" s="1">
        <f>IF(Data!L114&gt;0,4-Data!L114,"")</f>
        <v>2</v>
      </c>
      <c r="M114" s="1">
        <f>IF(Data!M114&gt;0,Data!M114-4,"")</f>
        <v>0</v>
      </c>
      <c r="N114" s="1">
        <f>IF(Data!N114&gt;0,Data!N114-4,"")</f>
        <v>1</v>
      </c>
      <c r="O114" s="1">
        <f>IF(Data!O114&gt;0,Data!O114-4,"")</f>
        <v>2</v>
      </c>
      <c r="P114" s="1">
        <f>IF(Data!P114&gt;0,Data!P114-4,"")</f>
        <v>2</v>
      </c>
      <c r="Q114" s="1">
        <f>IF(Data!Q114&gt;0,4-Data!Q114,"")</f>
        <v>2</v>
      </c>
      <c r="R114" s="1">
        <f>IF(Data!R114&gt;0,4-Data!R114,"")</f>
        <v>1</v>
      </c>
      <c r="S114" s="1">
        <f>IF(Data!S114&gt;0,4-Data!S114,"")</f>
        <v>2</v>
      </c>
      <c r="T114" s="1">
        <f>IF(Data!T114&gt;0,Data!T114-4,"")</f>
        <v>2</v>
      </c>
      <c r="U114" s="1">
        <f>IF(Data!U114&gt;0,4-Data!U114,"")</f>
        <v>0</v>
      </c>
      <c r="V114" s="1">
        <f>IF(Data!V114&gt;0,Data!V114-4,"")</f>
        <v>2</v>
      </c>
      <c r="W114" s="1">
        <f>IF(Data!W114&gt;0,4-Data!W114,"")</f>
        <v>1</v>
      </c>
      <c r="X114" s="1">
        <f>IF(Data!X114&gt;0,4-Data!X114,"")</f>
        <v>2</v>
      </c>
      <c r="Y114" s="1">
        <f>IF(Data!Y114&gt;0,4-Data!Y114,"")</f>
        <v>2</v>
      </c>
      <c r="Z114" s="1">
        <f>IF(Data!Z114&gt;0,Data!Z114-4,"")</f>
        <v>2</v>
      </c>
      <c r="AC114" s="4" t="str">
        <f t="shared" si="16"/>
        <v/>
      </c>
      <c r="AD114" s="4" t="str">
        <f t="shared" si="17"/>
        <v/>
      </c>
      <c r="AE114" s="4" t="str">
        <f t="shared" si="18"/>
        <v/>
      </c>
      <c r="AF114" s="4" t="str">
        <f t="shared" si="19"/>
        <v/>
      </c>
      <c r="AG114" s="4" t="str">
        <f t="shared" si="20"/>
        <v/>
      </c>
      <c r="AH114" s="4" t="str">
        <f t="shared" si="21"/>
        <v/>
      </c>
      <c r="AI114" s="2">
        <f t="shared" si="22"/>
        <v>0</v>
      </c>
    </row>
    <row r="115" spans="1:35" x14ac:dyDescent="0.3">
      <c r="A115" s="1">
        <f>IF(Data!A115&gt;0,Data!A115-4,"")</f>
        <v>1</v>
      </c>
      <c r="B115" s="1">
        <f>IF(Data!B115&gt;0,Data!B115-4,"")</f>
        <v>3</v>
      </c>
      <c r="C115" s="1">
        <f>IF(Data!C115&gt;0,4-Data!C115,"")</f>
        <v>1</v>
      </c>
      <c r="D115" s="1">
        <f>IF(Data!D115&gt;0,4-Data!D115,"")</f>
        <v>2</v>
      </c>
      <c r="E115" s="1">
        <f>IF(Data!E115&gt;0,4-Data!E115,"")</f>
        <v>0</v>
      </c>
      <c r="F115" s="1">
        <f>IF(Data!F115&gt;0,Data!F115-4,"")</f>
        <v>0</v>
      </c>
      <c r="G115" s="1">
        <f>IF(Data!G115&gt;0,Data!G115-4,"")</f>
        <v>2</v>
      </c>
      <c r="H115" s="1">
        <f>IF(Data!H115&gt;0,Data!H115-4,"")</f>
        <v>0</v>
      </c>
      <c r="I115" s="1">
        <f>IF(Data!I115&gt;0,4-Data!I115,"")</f>
        <v>0</v>
      </c>
      <c r="J115" s="1">
        <f>IF(Data!J115&gt;0,4-Data!J115,"")</f>
        <v>0</v>
      </c>
      <c r="K115" s="1">
        <f>IF(Data!K115&gt;0,Data!K115-4,"")</f>
        <v>0</v>
      </c>
      <c r="L115" s="1">
        <f>IF(Data!L115&gt;0,4-Data!L115,"")</f>
        <v>2</v>
      </c>
      <c r="M115" s="1">
        <f>IF(Data!M115&gt;0,Data!M115-4,"")</f>
        <v>1</v>
      </c>
      <c r="N115" s="1">
        <f>IF(Data!N115&gt;0,Data!N115-4,"")</f>
        <v>1</v>
      </c>
      <c r="O115" s="1">
        <f>IF(Data!O115&gt;0,Data!O115-4,"")</f>
        <v>2</v>
      </c>
      <c r="P115" s="1">
        <f>IF(Data!P115&gt;0,Data!P115-4,"")</f>
        <v>2</v>
      </c>
      <c r="Q115" s="1">
        <f>IF(Data!Q115&gt;0,4-Data!Q115,"")</f>
        <v>2</v>
      </c>
      <c r="R115" s="1">
        <f>IF(Data!R115&gt;0,4-Data!R115,"")</f>
        <v>0</v>
      </c>
      <c r="S115" s="1">
        <f>IF(Data!S115&gt;0,4-Data!S115,"")</f>
        <v>2</v>
      </c>
      <c r="T115" s="1">
        <f>IF(Data!T115&gt;0,Data!T115-4,"")</f>
        <v>2</v>
      </c>
      <c r="U115" s="1">
        <f>IF(Data!U115&gt;0,4-Data!U115,"")</f>
        <v>3</v>
      </c>
      <c r="V115" s="1">
        <f>IF(Data!V115&gt;0,Data!V115-4,"")</f>
        <v>2</v>
      </c>
      <c r="W115" s="1">
        <f>IF(Data!W115&gt;0,4-Data!W115,"")</f>
        <v>3</v>
      </c>
      <c r="X115" s="1">
        <f>IF(Data!X115&gt;0,4-Data!X115,"")</f>
        <v>0</v>
      </c>
      <c r="Y115" s="1">
        <f>IF(Data!Y115&gt;0,4-Data!Y115,"")</f>
        <v>2</v>
      </c>
      <c r="Z115" s="1">
        <f>IF(Data!Z115&gt;0,Data!Z115-4,"")</f>
        <v>2</v>
      </c>
      <c r="AC115" s="4" t="str">
        <f t="shared" si="16"/>
        <v/>
      </c>
      <c r="AD115" s="4" t="str">
        <f t="shared" si="17"/>
        <v/>
      </c>
      <c r="AE115" s="4" t="str">
        <f t="shared" si="18"/>
        <v/>
      </c>
      <c r="AF115" s="4" t="str">
        <f t="shared" si="19"/>
        <v/>
      </c>
      <c r="AG115" s="4" t="str">
        <f t="shared" si="20"/>
        <v/>
      </c>
      <c r="AH115" s="4" t="str">
        <f t="shared" si="21"/>
        <v/>
      </c>
      <c r="AI115" s="2">
        <f t="shared" si="22"/>
        <v>0</v>
      </c>
    </row>
    <row r="116" spans="1:35" x14ac:dyDescent="0.3">
      <c r="A116" s="1">
        <f>IF(Data!A116&gt;0,Data!A116-4,"")</f>
        <v>2</v>
      </c>
      <c r="B116" s="1">
        <f>IF(Data!B116&gt;0,Data!B116-4,"")</f>
        <v>2</v>
      </c>
      <c r="C116" s="1">
        <f>IF(Data!C116&gt;0,4-Data!C116,"")</f>
        <v>-2</v>
      </c>
      <c r="D116" s="1">
        <f>IF(Data!D116&gt;0,4-Data!D116,"")</f>
        <v>3</v>
      </c>
      <c r="E116" s="1">
        <f>IF(Data!E116&gt;0,4-Data!E116,"")</f>
        <v>2</v>
      </c>
      <c r="F116" s="1">
        <f>IF(Data!F116&gt;0,Data!F116-4,"")</f>
        <v>-1</v>
      </c>
      <c r="G116" s="1">
        <f>IF(Data!G116&gt;0,Data!G116-4,"")</f>
        <v>0</v>
      </c>
      <c r="H116" s="1">
        <f>IF(Data!H116&gt;0,Data!H116-4,"")</f>
        <v>2</v>
      </c>
      <c r="I116" s="1">
        <f>IF(Data!I116&gt;0,4-Data!I116,"")</f>
        <v>-2</v>
      </c>
      <c r="J116" s="1">
        <f>IF(Data!J116&gt;0,4-Data!J116,"")</f>
        <v>-2</v>
      </c>
      <c r="K116" s="1">
        <f>IF(Data!K116&gt;0,Data!K116-4,"")</f>
        <v>2</v>
      </c>
      <c r="L116" s="1">
        <f>IF(Data!L116&gt;0,4-Data!L116,"")</f>
        <v>2</v>
      </c>
      <c r="M116" s="1">
        <f>IF(Data!M116&gt;0,Data!M116-4,"")</f>
        <v>2</v>
      </c>
      <c r="N116" s="1">
        <f>IF(Data!N116&gt;0,Data!N116-4,"")</f>
        <v>1</v>
      </c>
      <c r="O116" s="1">
        <f>IF(Data!O116&gt;0,Data!O116-4,"")</f>
        <v>-1</v>
      </c>
      <c r="P116" s="1">
        <f>IF(Data!P116&gt;0,Data!P116-4,"")</f>
        <v>1</v>
      </c>
      <c r="Q116" s="1">
        <f>IF(Data!Q116&gt;0,4-Data!Q116,"")</f>
        <v>2</v>
      </c>
      <c r="R116" s="1">
        <f>IF(Data!R116&gt;0,4-Data!R116,"")</f>
        <v>2</v>
      </c>
      <c r="S116" s="1">
        <f>IF(Data!S116&gt;0,4-Data!S116,"")</f>
        <v>2</v>
      </c>
      <c r="T116" s="1">
        <f>IF(Data!T116&gt;0,Data!T116-4,"")</f>
        <v>1</v>
      </c>
      <c r="U116" s="1">
        <f>IF(Data!U116&gt;0,4-Data!U116,"")</f>
        <v>3</v>
      </c>
      <c r="V116" s="1">
        <f>IF(Data!V116&gt;0,Data!V116-4,"")</f>
        <v>2</v>
      </c>
      <c r="W116" s="1">
        <f>IF(Data!W116&gt;0,4-Data!W116,"")</f>
        <v>2</v>
      </c>
      <c r="X116" s="1">
        <f>IF(Data!X116&gt;0,4-Data!X116,"")</f>
        <v>2</v>
      </c>
      <c r="Y116" s="1">
        <f>IF(Data!Y116&gt;0,4-Data!Y116,"")</f>
        <v>2</v>
      </c>
      <c r="Z116" s="1">
        <f>IF(Data!Z116&gt;0,Data!Z116-4,"")</f>
        <v>1</v>
      </c>
      <c r="AC116" s="4" t="str">
        <f t="shared" si="16"/>
        <v/>
      </c>
      <c r="AD116" s="4" t="str">
        <f t="shared" si="17"/>
        <v/>
      </c>
      <c r="AE116" s="4">
        <f t="shared" si="18"/>
        <v>1</v>
      </c>
      <c r="AF116" s="4" t="str">
        <f t="shared" si="19"/>
        <v/>
      </c>
      <c r="AG116" s="4" t="str">
        <f t="shared" si="20"/>
        <v/>
      </c>
      <c r="AH116" s="4" t="str">
        <f t="shared" si="21"/>
        <v/>
      </c>
      <c r="AI116" s="2">
        <f t="shared" si="22"/>
        <v>1</v>
      </c>
    </row>
    <row r="117" spans="1:35" x14ac:dyDescent="0.3">
      <c r="A117" s="1">
        <f>IF(Data!A117&gt;0,Data!A117-4,"")</f>
        <v>3</v>
      </c>
      <c r="B117" s="1">
        <f>IF(Data!B117&gt;0,Data!B117-4,"")</f>
        <v>3</v>
      </c>
      <c r="C117" s="1">
        <f>IF(Data!C117&gt;0,4-Data!C117,"")</f>
        <v>0</v>
      </c>
      <c r="D117" s="1">
        <f>IF(Data!D117&gt;0,4-Data!D117,"")</f>
        <v>0</v>
      </c>
      <c r="E117" s="1">
        <f>IF(Data!E117&gt;0,4-Data!E117,"")</f>
        <v>1</v>
      </c>
      <c r="F117" s="1">
        <f>IF(Data!F117&gt;0,Data!F117-4,"")</f>
        <v>3</v>
      </c>
      <c r="G117" s="1">
        <f>IF(Data!G117&gt;0,Data!G117-4,"")</f>
        <v>3</v>
      </c>
      <c r="H117" s="1">
        <f>IF(Data!H117&gt;0,Data!H117-4,"")</f>
        <v>0</v>
      </c>
      <c r="I117" s="1">
        <f>IF(Data!I117&gt;0,4-Data!I117,"")</f>
        <v>3</v>
      </c>
      <c r="J117" s="1">
        <f>IF(Data!J117&gt;0,4-Data!J117,"")</f>
        <v>3</v>
      </c>
      <c r="K117" s="1">
        <f>IF(Data!K117&gt;0,Data!K117-4,"")</f>
        <v>2</v>
      </c>
      <c r="L117" s="1">
        <f>IF(Data!L117&gt;0,4-Data!L117,"")</f>
        <v>3</v>
      </c>
      <c r="M117" s="1">
        <f>IF(Data!M117&gt;0,Data!M117-4,"")</f>
        <v>3</v>
      </c>
      <c r="N117" s="1">
        <f>IF(Data!N117&gt;0,Data!N117-4,"")</f>
        <v>3</v>
      </c>
      <c r="O117" s="1">
        <f>IF(Data!O117&gt;0,Data!O117-4,"")</f>
        <v>1</v>
      </c>
      <c r="P117" s="1">
        <f>IF(Data!P117&gt;0,Data!P117-4,"")</f>
        <v>3</v>
      </c>
      <c r="Q117" s="1">
        <f>IF(Data!Q117&gt;0,4-Data!Q117,"")</f>
        <v>3</v>
      </c>
      <c r="R117" s="1">
        <f>IF(Data!R117&gt;0,4-Data!R117,"")</f>
        <v>2</v>
      </c>
      <c r="S117" s="1">
        <f>IF(Data!S117&gt;0,4-Data!S117,"")</f>
        <v>3</v>
      </c>
      <c r="T117" s="1">
        <f>IF(Data!T117&gt;0,Data!T117-4,"")</f>
        <v>3</v>
      </c>
      <c r="U117" s="1">
        <f>IF(Data!U117&gt;0,4-Data!U117,"")</f>
        <v>3</v>
      </c>
      <c r="V117" s="1">
        <f>IF(Data!V117&gt;0,Data!V117-4,"")</f>
        <v>3</v>
      </c>
      <c r="W117" s="1">
        <f>IF(Data!W117&gt;0,4-Data!W117,"")</f>
        <v>2</v>
      </c>
      <c r="X117" s="1">
        <f>IF(Data!X117&gt;0,4-Data!X117,"")</f>
        <v>2</v>
      </c>
      <c r="Y117" s="1">
        <f>IF(Data!Y117&gt;0,4-Data!Y117,"")</f>
        <v>2</v>
      </c>
      <c r="Z117" s="1">
        <f>IF(Data!Z117&gt;0,Data!Z117-4,"")</f>
        <v>2</v>
      </c>
      <c r="AC117" s="4" t="str">
        <f t="shared" si="16"/>
        <v/>
      </c>
      <c r="AD117" s="4" t="str">
        <f t="shared" si="17"/>
        <v/>
      </c>
      <c r="AE117" s="4" t="str">
        <f t="shared" si="18"/>
        <v/>
      </c>
      <c r="AF117" s="4" t="str">
        <f t="shared" si="19"/>
        <v/>
      </c>
      <c r="AG117" s="4" t="str">
        <f t="shared" si="20"/>
        <v/>
      </c>
      <c r="AH117" s="4" t="str">
        <f t="shared" si="21"/>
        <v/>
      </c>
      <c r="AI117" s="2">
        <f t="shared" si="22"/>
        <v>0</v>
      </c>
    </row>
    <row r="118" spans="1:35" x14ac:dyDescent="0.3">
      <c r="A118" s="1">
        <f>IF(Data!A118&gt;0,Data!A118-4,"")</f>
        <v>1</v>
      </c>
      <c r="B118" s="1">
        <f>IF(Data!B118&gt;0,Data!B118-4,"")</f>
        <v>0</v>
      </c>
      <c r="C118" s="1">
        <f>IF(Data!C118&gt;0,4-Data!C118,"")</f>
        <v>1</v>
      </c>
      <c r="D118" s="1">
        <f>IF(Data!D118&gt;0,4-Data!D118,"")</f>
        <v>2</v>
      </c>
      <c r="E118" s="1">
        <f>IF(Data!E118&gt;0,4-Data!E118,"")</f>
        <v>1</v>
      </c>
      <c r="F118" s="1">
        <f>IF(Data!F118&gt;0,Data!F118-4,"")</f>
        <v>0</v>
      </c>
      <c r="G118" s="1">
        <f>IF(Data!G118&gt;0,Data!G118-4,"")</f>
        <v>1</v>
      </c>
      <c r="H118" s="1">
        <f>IF(Data!H118&gt;0,Data!H118-4,"")</f>
        <v>0</v>
      </c>
      <c r="I118" s="1">
        <f>IF(Data!I118&gt;0,4-Data!I118,"")</f>
        <v>1</v>
      </c>
      <c r="J118" s="1">
        <f>IF(Data!J118&gt;0,4-Data!J118,"")</f>
        <v>0</v>
      </c>
      <c r="K118" s="1">
        <f>IF(Data!K118&gt;0,Data!K118-4,"")</f>
        <v>1</v>
      </c>
      <c r="L118" s="1">
        <f>IF(Data!L118&gt;0,4-Data!L118,"")</f>
        <v>1</v>
      </c>
      <c r="M118" s="1">
        <f>IF(Data!M118&gt;0,Data!M118-4,"")</f>
        <v>0</v>
      </c>
      <c r="N118" s="1">
        <f>IF(Data!N118&gt;0,Data!N118-4,"")</f>
        <v>1</v>
      </c>
      <c r="O118" s="1">
        <f>IF(Data!O118&gt;0,Data!O118-4,"")</f>
        <v>1</v>
      </c>
      <c r="P118" s="1">
        <f>IF(Data!P118&gt;0,Data!P118-4,"")</f>
        <v>1</v>
      </c>
      <c r="Q118" s="1">
        <f>IF(Data!Q118&gt;0,4-Data!Q118,"")</f>
        <v>-2</v>
      </c>
      <c r="R118" s="1">
        <f>IF(Data!R118&gt;0,4-Data!R118,"")</f>
        <v>2</v>
      </c>
      <c r="S118" s="1">
        <f>IF(Data!S118&gt;0,4-Data!S118,"")</f>
        <v>2</v>
      </c>
      <c r="T118" s="1">
        <f>IF(Data!T118&gt;0,Data!T118-4,"")</f>
        <v>1</v>
      </c>
      <c r="U118" s="1">
        <f>IF(Data!U118&gt;0,4-Data!U118,"")</f>
        <v>2</v>
      </c>
      <c r="V118" s="1">
        <f>IF(Data!V118&gt;0,Data!V118-4,"")</f>
        <v>1</v>
      </c>
      <c r="W118" s="1">
        <f>IF(Data!W118&gt;0,4-Data!W118,"")</f>
        <v>0</v>
      </c>
      <c r="X118" s="1">
        <f>IF(Data!X118&gt;0,4-Data!X118,"")</f>
        <v>-1</v>
      </c>
      <c r="Y118" s="1">
        <f>IF(Data!Y118&gt;0,4-Data!Y118,"")</f>
        <v>1</v>
      </c>
      <c r="Z118" s="1">
        <f>IF(Data!Z118&gt;0,Data!Z118-4,"")</f>
        <v>0</v>
      </c>
      <c r="AC118" s="4" t="str">
        <f t="shared" si="16"/>
        <v/>
      </c>
      <c r="AD118" s="4" t="str">
        <f t="shared" si="17"/>
        <v/>
      </c>
      <c r="AE118" s="4" t="str">
        <f t="shared" si="18"/>
        <v/>
      </c>
      <c r="AF118" s="4">
        <f t="shared" si="19"/>
        <v>1</v>
      </c>
      <c r="AG118" s="4" t="str">
        <f t="shared" si="20"/>
        <v/>
      </c>
      <c r="AH118" s="4" t="str">
        <f t="shared" si="21"/>
        <v/>
      </c>
      <c r="AI118" s="2">
        <f t="shared" si="22"/>
        <v>1</v>
      </c>
    </row>
    <row r="119" spans="1:35" x14ac:dyDescent="0.3">
      <c r="A119" s="1">
        <f>IF(Data!A119&gt;0,Data!A119-4,"")</f>
        <v>0</v>
      </c>
      <c r="B119" s="1">
        <f>IF(Data!B119&gt;0,Data!B119-4,"")</f>
        <v>1</v>
      </c>
      <c r="C119" s="1">
        <f>IF(Data!C119&gt;0,4-Data!C119,"")</f>
        <v>2</v>
      </c>
      <c r="D119" s="1">
        <f>IF(Data!D119&gt;0,4-Data!D119,"")</f>
        <v>2</v>
      </c>
      <c r="E119" s="1">
        <f>IF(Data!E119&gt;0,4-Data!E119,"")</f>
        <v>1</v>
      </c>
      <c r="F119" s="1">
        <f>IF(Data!F119&gt;0,Data!F119-4,"")</f>
        <v>2</v>
      </c>
      <c r="G119" s="1">
        <f>IF(Data!G119&gt;0,Data!G119-4,"")</f>
        <v>0</v>
      </c>
      <c r="H119" s="1">
        <f>IF(Data!H119&gt;0,Data!H119-4,"")</f>
        <v>1</v>
      </c>
      <c r="I119" s="1">
        <f>IF(Data!I119&gt;0,4-Data!I119,"")</f>
        <v>-1</v>
      </c>
      <c r="J119" s="1">
        <f>IF(Data!J119&gt;0,4-Data!J119,"")</f>
        <v>0</v>
      </c>
      <c r="K119" s="1">
        <f>IF(Data!K119&gt;0,Data!K119-4,"")</f>
        <v>1</v>
      </c>
      <c r="L119" s="1">
        <f>IF(Data!L119&gt;0,4-Data!L119,"")</f>
        <v>2</v>
      </c>
      <c r="M119" s="1">
        <f>IF(Data!M119&gt;0,Data!M119-4,"")</f>
        <v>-2</v>
      </c>
      <c r="N119" s="1">
        <f>IF(Data!N119&gt;0,Data!N119-4,"")</f>
        <v>2</v>
      </c>
      <c r="O119" s="1">
        <f>IF(Data!O119&gt;0,Data!O119-4,"")</f>
        <v>-2</v>
      </c>
      <c r="P119" s="1">
        <f>IF(Data!P119&gt;0,Data!P119-4,"")</f>
        <v>2</v>
      </c>
      <c r="Q119" s="1">
        <f>IF(Data!Q119&gt;0,4-Data!Q119,"")</f>
        <v>2</v>
      </c>
      <c r="R119" s="1">
        <f>IF(Data!R119&gt;0,4-Data!R119,"")</f>
        <v>2</v>
      </c>
      <c r="S119" s="1">
        <f>IF(Data!S119&gt;0,4-Data!S119,"")</f>
        <v>1</v>
      </c>
      <c r="T119" s="1">
        <f>IF(Data!T119&gt;0,Data!T119-4,"")</f>
        <v>1</v>
      </c>
      <c r="U119" s="1">
        <f>IF(Data!U119&gt;0,4-Data!U119,"")</f>
        <v>2</v>
      </c>
      <c r="V119" s="1">
        <f>IF(Data!V119&gt;0,Data!V119-4,"")</f>
        <v>2</v>
      </c>
      <c r="W119" s="1">
        <f>IF(Data!W119&gt;0,4-Data!W119,"")</f>
        <v>3</v>
      </c>
      <c r="X119" s="1">
        <f>IF(Data!X119&gt;0,4-Data!X119,"")</f>
        <v>-1</v>
      </c>
      <c r="Y119" s="1">
        <f>IF(Data!Y119&gt;0,4-Data!Y119,"")</f>
        <v>2</v>
      </c>
      <c r="Z119" s="1">
        <f>IF(Data!Z119&gt;0,Data!Z119-4,"")</f>
        <v>-1</v>
      </c>
      <c r="AC119" s="4" t="str">
        <f t="shared" si="16"/>
        <v/>
      </c>
      <c r="AD119" s="4">
        <f t="shared" si="17"/>
        <v>1</v>
      </c>
      <c r="AE119" s="4">
        <f t="shared" si="18"/>
        <v>1</v>
      </c>
      <c r="AF119" s="4" t="str">
        <f t="shared" si="19"/>
        <v/>
      </c>
      <c r="AG119" s="4" t="str">
        <f t="shared" si="20"/>
        <v/>
      </c>
      <c r="AH119" s="4">
        <f t="shared" si="21"/>
        <v>1</v>
      </c>
      <c r="AI119" s="2">
        <f t="shared" si="22"/>
        <v>3</v>
      </c>
    </row>
    <row r="120" spans="1:35" x14ac:dyDescent="0.3">
      <c r="A120" s="1">
        <f>IF(Data!A120&gt;0,Data!A120-4,"")</f>
        <v>1</v>
      </c>
      <c r="B120" s="1">
        <f>IF(Data!B120&gt;0,Data!B120-4,"")</f>
        <v>0</v>
      </c>
      <c r="C120" s="1">
        <f>IF(Data!C120&gt;0,4-Data!C120,"")</f>
        <v>-1</v>
      </c>
      <c r="D120" s="1">
        <f>IF(Data!D120&gt;0,4-Data!D120,"")</f>
        <v>-1</v>
      </c>
      <c r="E120" s="1">
        <f>IF(Data!E120&gt;0,4-Data!E120,"")</f>
        <v>1</v>
      </c>
      <c r="F120" s="1">
        <f>IF(Data!F120&gt;0,Data!F120-4,"")</f>
        <v>0</v>
      </c>
      <c r="G120" s="1">
        <f>IF(Data!G120&gt;0,Data!G120-4,"")</f>
        <v>1</v>
      </c>
      <c r="H120" s="1">
        <f>IF(Data!H120&gt;0,Data!H120-4,"")</f>
        <v>0</v>
      </c>
      <c r="I120" s="1">
        <f>IF(Data!I120&gt;0,4-Data!I120,"")</f>
        <v>1</v>
      </c>
      <c r="J120" s="1">
        <f>IF(Data!J120&gt;0,4-Data!J120,"")</f>
        <v>1</v>
      </c>
      <c r="K120" s="1">
        <f>IF(Data!K120&gt;0,Data!K120-4,"")</f>
        <v>0</v>
      </c>
      <c r="L120" s="1">
        <f>IF(Data!L120&gt;0,4-Data!L120,"")</f>
        <v>1</v>
      </c>
      <c r="M120" s="1">
        <f>IF(Data!M120&gt;0,Data!M120-4,"")</f>
        <v>-1</v>
      </c>
      <c r="N120" s="1">
        <f>IF(Data!N120&gt;0,Data!N120-4,"")</f>
        <v>0</v>
      </c>
      <c r="O120" s="1">
        <f>IF(Data!O120&gt;0,Data!O120-4,"")</f>
        <v>1</v>
      </c>
      <c r="P120" s="1">
        <f>IF(Data!P120&gt;0,Data!P120-4,"")</f>
        <v>0</v>
      </c>
      <c r="Q120" s="1">
        <f>IF(Data!Q120&gt;0,4-Data!Q120,"")</f>
        <v>0</v>
      </c>
      <c r="R120" s="1">
        <f>IF(Data!R120&gt;0,4-Data!R120,"")</f>
        <v>1</v>
      </c>
      <c r="S120" s="1">
        <f>IF(Data!S120&gt;0,4-Data!S120,"")</f>
        <v>1</v>
      </c>
      <c r="T120" s="1">
        <f>IF(Data!T120&gt;0,Data!T120-4,"")</f>
        <v>1</v>
      </c>
      <c r="U120" s="1">
        <f>IF(Data!U120&gt;0,4-Data!U120,"")</f>
        <v>-1</v>
      </c>
      <c r="V120" s="1">
        <f>IF(Data!V120&gt;0,Data!V120-4,"")</f>
        <v>0</v>
      </c>
      <c r="W120" s="1">
        <f>IF(Data!W120&gt;0,4-Data!W120,"")</f>
        <v>-2</v>
      </c>
      <c r="X120" s="1">
        <f>IF(Data!X120&gt;0,4-Data!X120,"")</f>
        <v>0</v>
      </c>
      <c r="Y120" s="1">
        <f>IF(Data!Y120&gt;0,4-Data!Y120,"")</f>
        <v>1</v>
      </c>
      <c r="Z120" s="1">
        <f>IF(Data!Z120&gt;0,Data!Z120-4,"")</f>
        <v>0</v>
      </c>
      <c r="AC120" s="4" t="str">
        <f t="shared" si="16"/>
        <v/>
      </c>
      <c r="AD120" s="4" t="str">
        <f t="shared" si="17"/>
        <v/>
      </c>
      <c r="AE120" s="4" t="str">
        <f t="shared" si="18"/>
        <v/>
      </c>
      <c r="AF120" s="4" t="str">
        <f t="shared" si="19"/>
        <v/>
      </c>
      <c r="AG120" s="4" t="str">
        <f t="shared" si="20"/>
        <v/>
      </c>
      <c r="AH120" s="4" t="str">
        <f t="shared" si="21"/>
        <v/>
      </c>
      <c r="AI120" s="2">
        <f t="shared" si="22"/>
        <v>0</v>
      </c>
    </row>
    <row r="121" spans="1:35" x14ac:dyDescent="0.3">
      <c r="A121" s="1">
        <f>IF(Data!A121&gt;0,Data!A121-4,"")</f>
        <v>3</v>
      </c>
      <c r="B121" s="1">
        <f>IF(Data!B121&gt;0,Data!B121-4,"")</f>
        <v>3</v>
      </c>
      <c r="C121" s="1">
        <f>IF(Data!C121&gt;0,4-Data!C121,"")</f>
        <v>3</v>
      </c>
      <c r="D121" s="1">
        <f>IF(Data!D121&gt;0,4-Data!D121,"")</f>
        <v>3</v>
      </c>
      <c r="E121" s="1">
        <f>IF(Data!E121&gt;0,4-Data!E121,"")</f>
        <v>3</v>
      </c>
      <c r="F121" s="1">
        <f>IF(Data!F121&gt;0,Data!F121-4,"")</f>
        <v>3</v>
      </c>
      <c r="G121" s="1">
        <f>IF(Data!G121&gt;0,Data!G121-4,"")</f>
        <v>3</v>
      </c>
      <c r="H121" s="1">
        <f>IF(Data!H121&gt;0,Data!H121-4,"")</f>
        <v>3</v>
      </c>
      <c r="I121" s="1">
        <f>IF(Data!I121&gt;0,4-Data!I121,"")</f>
        <v>3</v>
      </c>
      <c r="J121" s="1">
        <f>IF(Data!J121&gt;0,4-Data!J121,"")</f>
        <v>3</v>
      </c>
      <c r="K121" s="1">
        <f>IF(Data!K121&gt;0,Data!K121-4,"")</f>
        <v>3</v>
      </c>
      <c r="L121" s="1">
        <f>IF(Data!L121&gt;0,4-Data!L121,"")</f>
        <v>3</v>
      </c>
      <c r="M121" s="1">
        <f>IF(Data!M121&gt;0,Data!M121-4,"")</f>
        <v>3</v>
      </c>
      <c r="N121" s="1">
        <f>IF(Data!N121&gt;0,Data!N121-4,"")</f>
        <v>3</v>
      </c>
      <c r="O121" s="1">
        <f>IF(Data!O121&gt;0,Data!O121-4,"")</f>
        <v>3</v>
      </c>
      <c r="P121" s="1">
        <f>IF(Data!P121&gt;0,Data!P121-4,"")</f>
        <v>3</v>
      </c>
      <c r="Q121" s="1">
        <f>IF(Data!Q121&gt;0,4-Data!Q121,"")</f>
        <v>3</v>
      </c>
      <c r="R121" s="1">
        <f>IF(Data!R121&gt;0,4-Data!R121,"")</f>
        <v>3</v>
      </c>
      <c r="S121" s="1">
        <f>IF(Data!S121&gt;0,4-Data!S121,"")</f>
        <v>3</v>
      </c>
      <c r="T121" s="1">
        <f>IF(Data!T121&gt;0,Data!T121-4,"")</f>
        <v>3</v>
      </c>
      <c r="U121" s="1">
        <f>IF(Data!U121&gt;0,4-Data!U121,"")</f>
        <v>3</v>
      </c>
      <c r="V121" s="1">
        <f>IF(Data!V121&gt;0,Data!V121-4,"")</f>
        <v>3</v>
      </c>
      <c r="W121" s="1">
        <f>IF(Data!W121&gt;0,4-Data!W121,"")</f>
        <v>3</v>
      </c>
      <c r="X121" s="1">
        <f>IF(Data!X121&gt;0,4-Data!X121,"")</f>
        <v>3</v>
      </c>
      <c r="Y121" s="1">
        <f>IF(Data!Y121&gt;0,4-Data!Y121,"")</f>
        <v>3</v>
      </c>
      <c r="Z121" s="1">
        <f>IF(Data!Z121&gt;0,Data!Z121-4,"")</f>
        <v>3</v>
      </c>
      <c r="AC121" s="4" t="str">
        <f t="shared" si="16"/>
        <v/>
      </c>
      <c r="AD121" s="4" t="str">
        <f t="shared" si="17"/>
        <v/>
      </c>
      <c r="AE121" s="4" t="str">
        <f t="shared" si="18"/>
        <v/>
      </c>
      <c r="AF121" s="4" t="str">
        <f t="shared" si="19"/>
        <v/>
      </c>
      <c r="AG121" s="4" t="str">
        <f t="shared" si="20"/>
        <v/>
      </c>
      <c r="AH121" s="4" t="str">
        <f t="shared" si="21"/>
        <v/>
      </c>
      <c r="AI121" s="2">
        <f t="shared" si="22"/>
        <v>0</v>
      </c>
    </row>
    <row r="122" spans="1:35" x14ac:dyDescent="0.3">
      <c r="A122" s="1">
        <f>IF(Data!A122&gt;0,Data!A122-4,"")</f>
        <v>2</v>
      </c>
      <c r="B122" s="1">
        <f>IF(Data!B122&gt;0,Data!B122-4,"")</f>
        <v>3</v>
      </c>
      <c r="C122" s="1">
        <f>IF(Data!C122&gt;0,4-Data!C122,"")</f>
        <v>2</v>
      </c>
      <c r="D122" s="1">
        <f>IF(Data!D122&gt;0,4-Data!D122,"")</f>
        <v>1</v>
      </c>
      <c r="E122" s="1">
        <f>IF(Data!E122&gt;0,4-Data!E122,"")</f>
        <v>2</v>
      </c>
      <c r="F122" s="1">
        <f>IF(Data!F122&gt;0,Data!F122-4,"")</f>
        <v>2</v>
      </c>
      <c r="G122" s="1">
        <f>IF(Data!G122&gt;0,Data!G122-4,"")</f>
        <v>3</v>
      </c>
      <c r="H122" s="1">
        <f>IF(Data!H122&gt;0,Data!H122-4,"")</f>
        <v>1</v>
      </c>
      <c r="I122" s="1">
        <f>IF(Data!I122&gt;0,4-Data!I122,"")</f>
        <v>2</v>
      </c>
      <c r="J122" s="1">
        <f>IF(Data!J122&gt;0,4-Data!J122,"")</f>
        <v>-1</v>
      </c>
      <c r="K122" s="1">
        <f>IF(Data!K122&gt;0,Data!K122-4,"")</f>
        <v>2</v>
      </c>
      <c r="L122" s="1">
        <f>IF(Data!L122&gt;0,4-Data!L122,"")</f>
        <v>3</v>
      </c>
      <c r="M122" s="1">
        <f>IF(Data!M122&gt;0,Data!M122-4,"")</f>
        <v>1</v>
      </c>
      <c r="N122" s="1">
        <f>IF(Data!N122&gt;0,Data!N122-4,"")</f>
        <v>2</v>
      </c>
      <c r="O122" s="1">
        <f>IF(Data!O122&gt;0,Data!O122-4,"")</f>
        <v>2</v>
      </c>
      <c r="P122" s="1">
        <f>IF(Data!P122&gt;0,Data!P122-4,"")</f>
        <v>3</v>
      </c>
      <c r="Q122" s="1">
        <f>IF(Data!Q122&gt;0,4-Data!Q122,"")</f>
        <v>2</v>
      </c>
      <c r="R122" s="1">
        <f>IF(Data!R122&gt;0,4-Data!R122,"")</f>
        <v>1</v>
      </c>
      <c r="S122" s="1">
        <f>IF(Data!S122&gt;0,4-Data!S122,"")</f>
        <v>2</v>
      </c>
      <c r="T122" s="1">
        <f>IF(Data!T122&gt;0,Data!T122-4,"")</f>
        <v>2</v>
      </c>
      <c r="U122" s="1">
        <f>IF(Data!U122&gt;0,4-Data!U122,"")</f>
        <v>2</v>
      </c>
      <c r="V122" s="1">
        <f>IF(Data!V122&gt;0,Data!V122-4,"")</f>
        <v>2</v>
      </c>
      <c r="W122" s="1">
        <f>IF(Data!W122&gt;0,4-Data!W122,"")</f>
        <v>1</v>
      </c>
      <c r="X122" s="1">
        <f>IF(Data!X122&gt;0,4-Data!X122,"")</f>
        <v>2</v>
      </c>
      <c r="Y122" s="1">
        <f>IF(Data!Y122&gt;0,4-Data!Y122,"")</f>
        <v>1</v>
      </c>
      <c r="Z122" s="1">
        <f>IF(Data!Z122&gt;0,Data!Z122-4,"")</f>
        <v>1</v>
      </c>
      <c r="AC122" s="4" t="str">
        <f t="shared" si="16"/>
        <v/>
      </c>
      <c r="AD122" s="4" t="str">
        <f t="shared" si="17"/>
        <v/>
      </c>
      <c r="AE122" s="4" t="str">
        <f t="shared" si="18"/>
        <v/>
      </c>
      <c r="AF122" s="4" t="str">
        <f t="shared" si="19"/>
        <v/>
      </c>
      <c r="AG122" s="4" t="str">
        <f t="shared" si="20"/>
        <v/>
      </c>
      <c r="AH122" s="4" t="str">
        <f t="shared" si="21"/>
        <v/>
      </c>
      <c r="AI122" s="2">
        <f t="shared" si="22"/>
        <v>0</v>
      </c>
    </row>
    <row r="123" spans="1:35" x14ac:dyDescent="0.3">
      <c r="A123" s="1">
        <f>IF(Data!A123&gt;0,Data!A123-4,"")</f>
        <v>1</v>
      </c>
      <c r="B123" s="1">
        <f>IF(Data!B123&gt;0,Data!B123-4,"")</f>
        <v>2</v>
      </c>
      <c r="C123" s="1">
        <f>IF(Data!C123&gt;0,4-Data!C123,"")</f>
        <v>0</v>
      </c>
      <c r="D123" s="1">
        <f>IF(Data!D123&gt;0,4-Data!D123,"")</f>
        <v>2</v>
      </c>
      <c r="E123" s="1">
        <f>IF(Data!E123&gt;0,4-Data!E123,"")</f>
        <v>1</v>
      </c>
      <c r="F123" s="1">
        <f>IF(Data!F123&gt;0,Data!F123-4,"")</f>
        <v>0</v>
      </c>
      <c r="G123" s="1">
        <f>IF(Data!G123&gt;0,Data!G123-4,"")</f>
        <v>1</v>
      </c>
      <c r="H123" s="1">
        <f>IF(Data!H123&gt;0,Data!H123-4,"")</f>
        <v>1</v>
      </c>
      <c r="I123" s="1">
        <f>IF(Data!I123&gt;0,4-Data!I123,"")</f>
        <v>0</v>
      </c>
      <c r="J123" s="1">
        <f>IF(Data!J123&gt;0,4-Data!J123,"")</f>
        <v>0</v>
      </c>
      <c r="K123" s="1">
        <f>IF(Data!K123&gt;0,Data!K123-4,"")</f>
        <v>0</v>
      </c>
      <c r="L123" s="1">
        <f>IF(Data!L123&gt;0,4-Data!L123,"")</f>
        <v>1</v>
      </c>
      <c r="M123" s="1">
        <f>IF(Data!M123&gt;0,Data!M123-4,"")</f>
        <v>1</v>
      </c>
      <c r="N123" s="1">
        <f>IF(Data!N123&gt;0,Data!N123-4,"")</f>
        <v>1</v>
      </c>
      <c r="O123" s="1">
        <f>IF(Data!O123&gt;0,Data!O123-4,"")</f>
        <v>0</v>
      </c>
      <c r="P123" s="1">
        <f>IF(Data!P123&gt;0,Data!P123-4,"")</f>
        <v>1</v>
      </c>
      <c r="Q123" s="1">
        <f>IF(Data!Q123&gt;0,4-Data!Q123,"")</f>
        <v>1</v>
      </c>
      <c r="R123" s="1">
        <f>IF(Data!R123&gt;0,4-Data!R123,"")</f>
        <v>0</v>
      </c>
      <c r="S123" s="1">
        <f>IF(Data!S123&gt;0,4-Data!S123,"")</f>
        <v>2</v>
      </c>
      <c r="T123" s="1">
        <f>IF(Data!T123&gt;0,Data!T123-4,"")</f>
        <v>1</v>
      </c>
      <c r="U123" s="1">
        <f>IF(Data!U123&gt;0,4-Data!U123,"")</f>
        <v>2</v>
      </c>
      <c r="V123" s="1">
        <f>IF(Data!V123&gt;0,Data!V123-4,"")</f>
        <v>2</v>
      </c>
      <c r="W123" s="1">
        <f>IF(Data!W123&gt;0,4-Data!W123,"")</f>
        <v>2</v>
      </c>
      <c r="X123" s="1">
        <f>IF(Data!X123&gt;0,4-Data!X123,"")</f>
        <v>1</v>
      </c>
      <c r="Y123" s="1">
        <f>IF(Data!Y123&gt;0,4-Data!Y123,"")</f>
        <v>2</v>
      </c>
      <c r="Z123" s="1">
        <f>IF(Data!Z123&gt;0,Data!Z123-4,"")</f>
        <v>0</v>
      </c>
      <c r="AC123" s="4" t="str">
        <f t="shared" si="16"/>
        <v/>
      </c>
      <c r="AD123" s="4" t="str">
        <f t="shared" si="17"/>
        <v/>
      </c>
      <c r="AE123" s="4" t="str">
        <f t="shared" si="18"/>
        <v/>
      </c>
      <c r="AF123" s="4" t="str">
        <f t="shared" si="19"/>
        <v/>
      </c>
      <c r="AG123" s="4" t="str">
        <f t="shared" si="20"/>
        <v/>
      </c>
      <c r="AH123" s="4" t="str">
        <f t="shared" si="21"/>
        <v/>
      </c>
      <c r="AI123" s="2">
        <f t="shared" si="22"/>
        <v>0</v>
      </c>
    </row>
    <row r="124" spans="1:35" x14ac:dyDescent="0.3">
      <c r="A124" s="1">
        <f>IF(Data!A124&gt;0,Data!A124-4,"")</f>
        <v>2</v>
      </c>
      <c r="B124" s="1">
        <f>IF(Data!B124&gt;0,Data!B124-4,"")</f>
        <v>3</v>
      </c>
      <c r="C124" s="1">
        <f>IF(Data!C124&gt;0,4-Data!C124,"")</f>
        <v>1</v>
      </c>
      <c r="D124" s="1">
        <f>IF(Data!D124&gt;0,4-Data!D124,"")</f>
        <v>2</v>
      </c>
      <c r="E124" s="1">
        <f>IF(Data!E124&gt;0,4-Data!E124,"")</f>
        <v>2</v>
      </c>
      <c r="F124" s="1">
        <f>IF(Data!F124&gt;0,Data!F124-4,"")</f>
        <v>0</v>
      </c>
      <c r="G124" s="1">
        <f>IF(Data!G124&gt;0,Data!G124-4,"")</f>
        <v>2</v>
      </c>
      <c r="H124" s="1">
        <f>IF(Data!H124&gt;0,Data!H124-4,"")</f>
        <v>0</v>
      </c>
      <c r="I124" s="1">
        <f>IF(Data!I124&gt;0,4-Data!I124,"")</f>
        <v>2</v>
      </c>
      <c r="J124" s="1">
        <f>IF(Data!J124&gt;0,4-Data!J124,"")</f>
        <v>2</v>
      </c>
      <c r="K124" s="1">
        <f>IF(Data!K124&gt;0,Data!K124-4,"")</f>
        <v>2</v>
      </c>
      <c r="L124" s="1">
        <f>IF(Data!L124&gt;0,4-Data!L124,"")</f>
        <v>2</v>
      </c>
      <c r="M124" s="1">
        <f>IF(Data!M124&gt;0,Data!M124-4,"")</f>
        <v>2</v>
      </c>
      <c r="N124" s="1">
        <f>IF(Data!N124&gt;0,Data!N124-4,"")</f>
        <v>1</v>
      </c>
      <c r="O124" s="1">
        <f>IF(Data!O124&gt;0,Data!O124-4,"")</f>
        <v>0</v>
      </c>
      <c r="P124" s="1">
        <f>IF(Data!P124&gt;0,Data!P124-4,"")</f>
        <v>1</v>
      </c>
      <c r="Q124" s="1">
        <f>IF(Data!Q124&gt;0,4-Data!Q124,"")</f>
        <v>-2</v>
      </c>
      <c r="R124" s="1">
        <f>IF(Data!R124&gt;0,4-Data!R124,"")</f>
        <v>0</v>
      </c>
      <c r="S124" s="1">
        <f>IF(Data!S124&gt;0,4-Data!S124,"")</f>
        <v>-2</v>
      </c>
      <c r="T124" s="1">
        <f>IF(Data!T124&gt;0,Data!T124-4,"")</f>
        <v>2</v>
      </c>
      <c r="U124" s="1">
        <f>IF(Data!U124&gt;0,4-Data!U124,"")</f>
        <v>2</v>
      </c>
      <c r="V124" s="1">
        <f>IF(Data!V124&gt;0,Data!V124-4,"")</f>
        <v>2</v>
      </c>
      <c r="W124" s="1">
        <f>IF(Data!W124&gt;0,4-Data!W124,"")</f>
        <v>2</v>
      </c>
      <c r="X124" s="1">
        <f>IF(Data!X124&gt;0,4-Data!X124,"")</f>
        <v>1</v>
      </c>
      <c r="Y124" s="1">
        <f>IF(Data!Y124&gt;0,4-Data!Y124,"")</f>
        <v>2</v>
      </c>
      <c r="Z124" s="1">
        <f>IF(Data!Z124&gt;0,Data!Z124-4,"")</f>
        <v>2</v>
      </c>
      <c r="AC124" s="4" t="str">
        <f t="shared" si="16"/>
        <v/>
      </c>
      <c r="AD124" s="4" t="str">
        <f t="shared" si="17"/>
        <v/>
      </c>
      <c r="AE124" s="4" t="str">
        <f t="shared" si="18"/>
        <v/>
      </c>
      <c r="AF124" s="4">
        <f t="shared" si="19"/>
        <v>1</v>
      </c>
      <c r="AG124" s="4" t="str">
        <f t="shared" si="20"/>
        <v/>
      </c>
      <c r="AH124" s="4" t="str">
        <f t="shared" si="21"/>
        <v/>
      </c>
      <c r="AI124" s="2">
        <f t="shared" si="22"/>
        <v>1</v>
      </c>
    </row>
    <row r="125" spans="1:35" x14ac:dyDescent="0.3">
      <c r="A125" s="1">
        <f>IF(Data!A125&gt;0,Data!A125-4,"")</f>
        <v>2</v>
      </c>
      <c r="B125" s="1">
        <f>IF(Data!B125&gt;0,Data!B125-4,"")</f>
        <v>2</v>
      </c>
      <c r="C125" s="1">
        <f>IF(Data!C125&gt;0,4-Data!C125,"")</f>
        <v>1</v>
      </c>
      <c r="D125" s="1">
        <f>IF(Data!D125&gt;0,4-Data!D125,"")</f>
        <v>3</v>
      </c>
      <c r="E125" s="1">
        <f>IF(Data!E125&gt;0,4-Data!E125,"")</f>
        <v>3</v>
      </c>
      <c r="F125" s="1">
        <f>IF(Data!F125&gt;0,Data!F125-4,"")</f>
        <v>0</v>
      </c>
      <c r="G125" s="1">
        <f>IF(Data!G125&gt;0,Data!G125-4,"")</f>
        <v>2</v>
      </c>
      <c r="H125" s="1">
        <f>IF(Data!H125&gt;0,Data!H125-4,"")</f>
        <v>2</v>
      </c>
      <c r="I125" s="1">
        <f>IF(Data!I125&gt;0,4-Data!I125,"")</f>
        <v>2</v>
      </c>
      <c r="J125" s="1">
        <f>IF(Data!J125&gt;0,4-Data!J125,"")</f>
        <v>-3</v>
      </c>
      <c r="K125" s="1">
        <f>IF(Data!K125&gt;0,Data!K125-4,"")</f>
        <v>2</v>
      </c>
      <c r="L125" s="1">
        <f>IF(Data!L125&gt;0,4-Data!L125,"")</f>
        <v>3</v>
      </c>
      <c r="M125" s="1">
        <f>IF(Data!M125&gt;0,Data!M125-4,"")</f>
        <v>3</v>
      </c>
      <c r="N125" s="1">
        <f>IF(Data!N125&gt;0,Data!N125-4,"")</f>
        <v>3</v>
      </c>
      <c r="O125" s="1">
        <f>IF(Data!O125&gt;0,Data!O125-4,"")</f>
        <v>0</v>
      </c>
      <c r="P125" s="1">
        <f>IF(Data!P125&gt;0,Data!P125-4,"")</f>
        <v>3</v>
      </c>
      <c r="Q125" s="1">
        <f>IF(Data!Q125&gt;0,4-Data!Q125,"")</f>
        <v>2</v>
      </c>
      <c r="R125" s="1">
        <f>IF(Data!R125&gt;0,4-Data!R125,"")</f>
        <v>2</v>
      </c>
      <c r="S125" s="1">
        <f>IF(Data!S125&gt;0,4-Data!S125,"")</f>
        <v>3</v>
      </c>
      <c r="T125" s="1">
        <f>IF(Data!T125&gt;0,Data!T125-4,"")</f>
        <v>2</v>
      </c>
      <c r="U125" s="1">
        <f>IF(Data!U125&gt;0,4-Data!U125,"")</f>
        <v>-2</v>
      </c>
      <c r="V125" s="1">
        <f>IF(Data!V125&gt;0,Data!V125-4,"")</f>
        <v>3</v>
      </c>
      <c r="W125" s="1">
        <f>IF(Data!W125&gt;0,4-Data!W125,"")</f>
        <v>3</v>
      </c>
      <c r="X125" s="1">
        <f>IF(Data!X125&gt;0,4-Data!X125,"")</f>
        <v>1</v>
      </c>
      <c r="Y125" s="1">
        <f>IF(Data!Y125&gt;0,4-Data!Y125,"")</f>
        <v>3</v>
      </c>
      <c r="Z125" s="1">
        <f>IF(Data!Z125&gt;0,Data!Z125-4,"")</f>
        <v>-1</v>
      </c>
      <c r="AC125" s="4" t="str">
        <f t="shared" si="16"/>
        <v/>
      </c>
      <c r="AD125" s="4">
        <f t="shared" si="17"/>
        <v>1</v>
      </c>
      <c r="AE125" s="4" t="str">
        <f t="shared" si="18"/>
        <v/>
      </c>
      <c r="AF125" s="4" t="str">
        <f t="shared" si="19"/>
        <v/>
      </c>
      <c r="AG125" s="4" t="str">
        <f t="shared" si="20"/>
        <v/>
      </c>
      <c r="AH125" s="4">
        <f t="shared" si="21"/>
        <v>1</v>
      </c>
      <c r="AI125" s="2">
        <f t="shared" si="22"/>
        <v>2</v>
      </c>
    </row>
    <row r="126" spans="1:35" x14ac:dyDescent="0.3">
      <c r="A126" s="1">
        <f>IF(Data!A126&gt;0,Data!A126-4,"")</f>
        <v>3</v>
      </c>
      <c r="B126" s="1">
        <f>IF(Data!B126&gt;0,Data!B126-4,"")</f>
        <v>3</v>
      </c>
      <c r="C126" s="1">
        <f>IF(Data!C126&gt;0,4-Data!C126,"")</f>
        <v>3</v>
      </c>
      <c r="D126" s="1">
        <f>IF(Data!D126&gt;0,4-Data!D126,"")</f>
        <v>3</v>
      </c>
      <c r="E126" s="1">
        <f>IF(Data!E126&gt;0,4-Data!E126,"")</f>
        <v>3</v>
      </c>
      <c r="F126" s="1">
        <f>IF(Data!F126&gt;0,Data!F126-4,"")</f>
        <v>3</v>
      </c>
      <c r="G126" s="1">
        <f>IF(Data!G126&gt;0,Data!G126-4,"")</f>
        <v>3</v>
      </c>
      <c r="H126" s="1">
        <f>IF(Data!H126&gt;0,Data!H126-4,"")</f>
        <v>-2</v>
      </c>
      <c r="I126" s="1">
        <f>IF(Data!I126&gt;0,4-Data!I126,"")</f>
        <v>3</v>
      </c>
      <c r="J126" s="1">
        <f>IF(Data!J126&gt;0,4-Data!J126,"")</f>
        <v>0</v>
      </c>
      <c r="K126" s="1">
        <f>IF(Data!K126&gt;0,Data!K126-4,"")</f>
        <v>3</v>
      </c>
      <c r="L126" s="1">
        <f>IF(Data!L126&gt;0,4-Data!L126,"")</f>
        <v>3</v>
      </c>
      <c r="M126" s="1">
        <f>IF(Data!M126&gt;0,Data!M126-4,"")</f>
        <v>2</v>
      </c>
      <c r="N126" s="1">
        <f>IF(Data!N126&gt;0,Data!N126-4,"")</f>
        <v>3</v>
      </c>
      <c r="O126" s="1">
        <f>IF(Data!O126&gt;0,Data!O126-4,"")</f>
        <v>0</v>
      </c>
      <c r="P126" s="1">
        <f>IF(Data!P126&gt;0,Data!P126-4,"")</f>
        <v>3</v>
      </c>
      <c r="Q126" s="1">
        <f>IF(Data!Q126&gt;0,4-Data!Q126,"")</f>
        <v>3</v>
      </c>
      <c r="R126" s="1">
        <f>IF(Data!R126&gt;0,4-Data!R126,"")</f>
        <v>3</v>
      </c>
      <c r="S126" s="1">
        <f>IF(Data!S126&gt;0,4-Data!S126,"")</f>
        <v>3</v>
      </c>
      <c r="T126" s="1">
        <f>IF(Data!T126&gt;0,Data!T126-4,"")</f>
        <v>3</v>
      </c>
      <c r="U126" s="1">
        <f>IF(Data!U126&gt;0,4-Data!U126,"")</f>
        <v>2</v>
      </c>
      <c r="V126" s="1">
        <f>IF(Data!V126&gt;0,Data!V126-4,"")</f>
        <v>3</v>
      </c>
      <c r="W126" s="1">
        <f>IF(Data!W126&gt;0,4-Data!W126,"")</f>
        <v>3</v>
      </c>
      <c r="X126" s="1">
        <f>IF(Data!X126&gt;0,4-Data!X126,"")</f>
        <v>3</v>
      </c>
      <c r="Y126" s="1">
        <f>IF(Data!Y126&gt;0,4-Data!Y126,"")</f>
        <v>3</v>
      </c>
      <c r="Z126" s="1">
        <f>IF(Data!Z126&gt;0,Data!Z126-4,"")</f>
        <v>0</v>
      </c>
      <c r="AC126" s="4" t="str">
        <f t="shared" si="16"/>
        <v/>
      </c>
      <c r="AD126" s="4" t="str">
        <f t="shared" si="17"/>
        <v/>
      </c>
      <c r="AE126" s="4" t="str">
        <f t="shared" si="18"/>
        <v/>
      </c>
      <c r="AF126" s="4">
        <f t="shared" si="19"/>
        <v>1</v>
      </c>
      <c r="AG126" s="4" t="str">
        <f t="shared" si="20"/>
        <v/>
      </c>
      <c r="AH126" s="4" t="str">
        <f t="shared" si="21"/>
        <v/>
      </c>
      <c r="AI126" s="2">
        <f t="shared" si="22"/>
        <v>1</v>
      </c>
    </row>
    <row r="127" spans="1:35" x14ac:dyDescent="0.3">
      <c r="A127" s="1">
        <f>IF(Data!A127&gt;0,Data!A127-4,"")</f>
        <v>3</v>
      </c>
      <c r="B127" s="1">
        <f>IF(Data!B127&gt;0,Data!B127-4,"")</f>
        <v>3</v>
      </c>
      <c r="C127" s="1">
        <f>IF(Data!C127&gt;0,4-Data!C127,"")</f>
        <v>2</v>
      </c>
      <c r="D127" s="1">
        <f>IF(Data!D127&gt;0,4-Data!D127,"")</f>
        <v>2</v>
      </c>
      <c r="E127" s="1">
        <f>IF(Data!E127&gt;0,4-Data!E127,"")</f>
        <v>2</v>
      </c>
      <c r="F127" s="1">
        <f>IF(Data!F127&gt;0,Data!F127-4,"")</f>
        <v>1</v>
      </c>
      <c r="G127" s="1">
        <f>IF(Data!G127&gt;0,Data!G127-4,"")</f>
        <v>2</v>
      </c>
      <c r="H127" s="1">
        <f>IF(Data!H127&gt;0,Data!H127-4,"")</f>
        <v>1</v>
      </c>
      <c r="I127" s="1">
        <f>IF(Data!I127&gt;0,4-Data!I127,"")</f>
        <v>2</v>
      </c>
      <c r="J127" s="1">
        <f>IF(Data!J127&gt;0,4-Data!J127,"")</f>
        <v>2</v>
      </c>
      <c r="K127" s="1">
        <f>IF(Data!K127&gt;0,Data!K127-4,"")</f>
        <v>3</v>
      </c>
      <c r="L127" s="1">
        <f>IF(Data!L127&gt;0,4-Data!L127,"")</f>
        <v>3</v>
      </c>
      <c r="M127" s="1">
        <f>IF(Data!M127&gt;0,Data!M127-4,"")</f>
        <v>2</v>
      </c>
      <c r="N127" s="1">
        <f>IF(Data!N127&gt;0,Data!N127-4,"")</f>
        <v>2</v>
      </c>
      <c r="O127" s="1">
        <f>IF(Data!O127&gt;0,Data!O127-4,"")</f>
        <v>2</v>
      </c>
      <c r="P127" s="1">
        <f>IF(Data!P127&gt;0,Data!P127-4,"")</f>
        <v>3</v>
      </c>
      <c r="Q127" s="1">
        <f>IF(Data!Q127&gt;0,4-Data!Q127,"")</f>
        <v>2</v>
      </c>
      <c r="R127" s="1">
        <f>IF(Data!R127&gt;0,4-Data!R127,"")</f>
        <v>0</v>
      </c>
      <c r="S127" s="1">
        <f>IF(Data!S127&gt;0,4-Data!S127,"")</f>
        <v>3</v>
      </c>
      <c r="T127" s="1">
        <f>IF(Data!T127&gt;0,Data!T127-4,"")</f>
        <v>2</v>
      </c>
      <c r="U127" s="1">
        <f>IF(Data!U127&gt;0,4-Data!U127,"")</f>
        <v>1</v>
      </c>
      <c r="V127" s="1">
        <f>IF(Data!V127&gt;0,Data!V127-4,"")</f>
        <v>3</v>
      </c>
      <c r="W127" s="1">
        <f>IF(Data!W127&gt;0,4-Data!W127,"")</f>
        <v>-1</v>
      </c>
      <c r="X127" s="1">
        <f>IF(Data!X127&gt;0,4-Data!X127,"")</f>
        <v>1</v>
      </c>
      <c r="Y127" s="1">
        <f>IF(Data!Y127&gt;0,4-Data!Y127,"")</f>
        <v>2</v>
      </c>
      <c r="Z127" s="1">
        <f>IF(Data!Z127&gt;0,Data!Z127-4,"")</f>
        <v>2</v>
      </c>
      <c r="AC127" s="4" t="str">
        <f t="shared" si="16"/>
        <v/>
      </c>
      <c r="AD127" s="4" t="str">
        <f t="shared" si="17"/>
        <v/>
      </c>
      <c r="AE127" s="4">
        <f t="shared" si="18"/>
        <v>1</v>
      </c>
      <c r="AF127" s="4" t="str">
        <f t="shared" si="19"/>
        <v/>
      </c>
      <c r="AG127" s="4" t="str">
        <f t="shared" si="20"/>
        <v/>
      </c>
      <c r="AH127" s="4" t="str">
        <f t="shared" si="21"/>
        <v/>
      </c>
      <c r="AI127" s="2">
        <f t="shared" si="22"/>
        <v>1</v>
      </c>
    </row>
    <row r="128" spans="1:35" x14ac:dyDescent="0.3">
      <c r="A128" s="1">
        <f>IF(Data!A128&gt;0,Data!A128-4,"")</f>
        <v>1</v>
      </c>
      <c r="B128" s="1">
        <f>IF(Data!B128&gt;0,Data!B128-4,"")</f>
        <v>2</v>
      </c>
      <c r="C128" s="1">
        <f>IF(Data!C128&gt;0,4-Data!C128,"")</f>
        <v>1</v>
      </c>
      <c r="D128" s="1">
        <f>IF(Data!D128&gt;0,4-Data!D128,"")</f>
        <v>1</v>
      </c>
      <c r="E128" s="1">
        <f>IF(Data!E128&gt;0,4-Data!E128,"")</f>
        <v>1</v>
      </c>
      <c r="F128" s="1">
        <f>IF(Data!F128&gt;0,Data!F128-4,"")</f>
        <v>0</v>
      </c>
      <c r="G128" s="1">
        <f>IF(Data!G128&gt;0,Data!G128-4,"")</f>
        <v>0</v>
      </c>
      <c r="H128" s="1">
        <f>IF(Data!H128&gt;0,Data!H128-4,"")</f>
        <v>0</v>
      </c>
      <c r="I128" s="1">
        <f>IF(Data!I128&gt;0,4-Data!I128,"")</f>
        <v>2</v>
      </c>
      <c r="J128" s="1">
        <f>IF(Data!J128&gt;0,4-Data!J128,"")</f>
        <v>1</v>
      </c>
      <c r="K128" s="1">
        <f>IF(Data!K128&gt;0,Data!K128-4,"")</f>
        <v>0</v>
      </c>
      <c r="L128" s="1">
        <f>IF(Data!L128&gt;0,4-Data!L128,"")</f>
        <v>1</v>
      </c>
      <c r="M128" s="1">
        <f>IF(Data!M128&gt;0,Data!M128-4,"")</f>
        <v>1</v>
      </c>
      <c r="N128" s="1">
        <f>IF(Data!N128&gt;0,Data!N128-4,"")</f>
        <v>0</v>
      </c>
      <c r="O128" s="1">
        <f>IF(Data!O128&gt;0,Data!O128-4,"")</f>
        <v>1</v>
      </c>
      <c r="P128" s="1">
        <f>IF(Data!P128&gt;0,Data!P128-4,"")</f>
        <v>1</v>
      </c>
      <c r="Q128" s="1">
        <f>IF(Data!Q128&gt;0,4-Data!Q128,"")</f>
        <v>1</v>
      </c>
      <c r="R128" s="1">
        <f>IF(Data!R128&gt;0,4-Data!R128,"")</f>
        <v>1</v>
      </c>
      <c r="S128" s="1">
        <f>IF(Data!S128&gt;0,4-Data!S128,"")</f>
        <v>-2</v>
      </c>
      <c r="T128" s="1">
        <f>IF(Data!T128&gt;0,Data!T128-4,"")</f>
        <v>2</v>
      </c>
      <c r="U128" s="1">
        <f>IF(Data!U128&gt;0,4-Data!U128,"")</f>
        <v>1</v>
      </c>
      <c r="V128" s="1">
        <f>IF(Data!V128&gt;0,Data!V128-4,"")</f>
        <v>2</v>
      </c>
      <c r="W128" s="1">
        <f>IF(Data!W128&gt;0,4-Data!W128,"")</f>
        <v>1</v>
      </c>
      <c r="X128" s="1">
        <f>IF(Data!X128&gt;0,4-Data!X128,"")</f>
        <v>1</v>
      </c>
      <c r="Y128" s="1">
        <f>IF(Data!Y128&gt;0,4-Data!Y128,"")</f>
        <v>1</v>
      </c>
      <c r="Z128" s="1">
        <f>IF(Data!Z128&gt;0,Data!Z128-4,"")</f>
        <v>2</v>
      </c>
      <c r="AC128" s="4" t="str">
        <f t="shared" si="16"/>
        <v/>
      </c>
      <c r="AD128" s="4" t="str">
        <f t="shared" si="17"/>
        <v/>
      </c>
      <c r="AE128" s="4" t="str">
        <f t="shared" si="18"/>
        <v/>
      </c>
      <c r="AF128" s="4" t="str">
        <f t="shared" si="19"/>
        <v/>
      </c>
      <c r="AG128" s="4" t="str">
        <f t="shared" si="20"/>
        <v/>
      </c>
      <c r="AH128" s="4" t="str">
        <f t="shared" si="21"/>
        <v/>
      </c>
      <c r="AI128" s="2">
        <f t="shared" si="22"/>
        <v>0</v>
      </c>
    </row>
    <row r="129" spans="1:35" x14ac:dyDescent="0.3">
      <c r="A129" s="1">
        <f>IF(Data!A129&gt;0,Data!A129-4,"")</f>
        <v>2</v>
      </c>
      <c r="B129" s="1">
        <f>IF(Data!B129&gt;0,Data!B129-4,"")</f>
        <v>2</v>
      </c>
      <c r="C129" s="1">
        <f>IF(Data!C129&gt;0,4-Data!C129,"")</f>
        <v>0</v>
      </c>
      <c r="D129" s="1">
        <f>IF(Data!D129&gt;0,4-Data!D129,"")</f>
        <v>-1</v>
      </c>
      <c r="E129" s="1">
        <f>IF(Data!E129&gt;0,4-Data!E129,"")</f>
        <v>2</v>
      </c>
      <c r="F129" s="1">
        <f>IF(Data!F129&gt;0,Data!F129-4,"")</f>
        <v>1</v>
      </c>
      <c r="G129" s="1">
        <f>IF(Data!G129&gt;0,Data!G129-4,"")</f>
        <v>1</v>
      </c>
      <c r="H129" s="1">
        <f>IF(Data!H129&gt;0,Data!H129-4,"")</f>
        <v>2</v>
      </c>
      <c r="I129" s="1">
        <f>IF(Data!I129&gt;0,4-Data!I129,"")</f>
        <v>2</v>
      </c>
      <c r="J129" s="1">
        <f>IF(Data!J129&gt;0,4-Data!J129,"")</f>
        <v>1</v>
      </c>
      <c r="K129" s="1">
        <f>IF(Data!K129&gt;0,Data!K129-4,"")</f>
        <v>2</v>
      </c>
      <c r="L129" s="1">
        <f>IF(Data!L129&gt;0,4-Data!L129,"")</f>
        <v>3</v>
      </c>
      <c r="M129" s="1">
        <f>IF(Data!M129&gt;0,Data!M129-4,"")</f>
        <v>1</v>
      </c>
      <c r="N129" s="1">
        <f>IF(Data!N129&gt;0,Data!N129-4,"")</f>
        <v>0</v>
      </c>
      <c r="O129" s="1">
        <f>IF(Data!O129&gt;0,Data!O129-4,"")</f>
        <v>1</v>
      </c>
      <c r="P129" s="1">
        <f>IF(Data!P129&gt;0,Data!P129-4,"")</f>
        <v>1</v>
      </c>
      <c r="Q129" s="1">
        <f>IF(Data!Q129&gt;0,4-Data!Q129,"")</f>
        <v>3</v>
      </c>
      <c r="R129" s="1">
        <f>IF(Data!R129&gt;0,4-Data!R129,"")</f>
        <v>0</v>
      </c>
      <c r="S129" s="1">
        <f>IF(Data!S129&gt;0,4-Data!S129,"")</f>
        <v>2</v>
      </c>
      <c r="T129" s="1">
        <f>IF(Data!T129&gt;0,Data!T129-4,"")</f>
        <v>2</v>
      </c>
      <c r="U129" s="1">
        <f>IF(Data!U129&gt;0,4-Data!U129,"")</f>
        <v>3</v>
      </c>
      <c r="V129" s="1">
        <f>IF(Data!V129&gt;0,Data!V129-4,"")</f>
        <v>3</v>
      </c>
      <c r="W129" s="1">
        <f>IF(Data!W129&gt;0,4-Data!W129,"")</f>
        <v>1</v>
      </c>
      <c r="X129" s="1">
        <f>IF(Data!X129&gt;0,4-Data!X129,"")</f>
        <v>1</v>
      </c>
      <c r="Y129" s="1">
        <f>IF(Data!Y129&gt;0,4-Data!Y129,"")</f>
        <v>0</v>
      </c>
      <c r="Z129" s="1">
        <f>IF(Data!Z129&gt;0,Data!Z129-4,"")</f>
        <v>2</v>
      </c>
      <c r="AC129" s="4" t="str">
        <f t="shared" si="16"/>
        <v/>
      </c>
      <c r="AD129" s="4">
        <f t="shared" si="17"/>
        <v>1</v>
      </c>
      <c r="AE129" s="4" t="str">
        <f t="shared" si="18"/>
        <v/>
      </c>
      <c r="AF129" s="4" t="str">
        <f t="shared" si="19"/>
        <v/>
      </c>
      <c r="AG129" s="4" t="str">
        <f t="shared" si="20"/>
        <v/>
      </c>
      <c r="AH129" s="4" t="str">
        <f t="shared" si="21"/>
        <v/>
      </c>
      <c r="AI129" s="2">
        <f t="shared" si="22"/>
        <v>1</v>
      </c>
    </row>
    <row r="130" spans="1:35" x14ac:dyDescent="0.3">
      <c r="A130" s="1">
        <f>IF(Data!A130&gt;0,Data!A130-4,"")</f>
        <v>1</v>
      </c>
      <c r="B130" s="1">
        <f>IF(Data!B130&gt;0,Data!B130-4,"")</f>
        <v>3</v>
      </c>
      <c r="C130" s="1">
        <f>IF(Data!C130&gt;0,4-Data!C130,"")</f>
        <v>-1</v>
      </c>
      <c r="D130" s="1">
        <f>IF(Data!D130&gt;0,4-Data!D130,"")</f>
        <v>2</v>
      </c>
      <c r="E130" s="1">
        <f>IF(Data!E130&gt;0,4-Data!E130,"")</f>
        <v>3</v>
      </c>
      <c r="F130" s="1">
        <f>IF(Data!F130&gt;0,Data!F130-4,"")</f>
        <v>-1</v>
      </c>
      <c r="G130" s="1">
        <f>IF(Data!G130&gt;0,Data!G130-4,"")</f>
        <v>2</v>
      </c>
      <c r="H130" s="1">
        <f>IF(Data!H130&gt;0,Data!H130-4,"")</f>
        <v>2</v>
      </c>
      <c r="I130" s="1">
        <f>IF(Data!I130&gt;0,4-Data!I130,"")</f>
        <v>1</v>
      </c>
      <c r="J130" s="1">
        <f>IF(Data!J130&gt;0,4-Data!J130,"")</f>
        <v>1</v>
      </c>
      <c r="K130" s="1">
        <f>IF(Data!K130&gt;0,Data!K130-4,"")</f>
        <v>0</v>
      </c>
      <c r="L130" s="1">
        <f>IF(Data!L130&gt;0,4-Data!L130,"")</f>
        <v>1</v>
      </c>
      <c r="M130" s="1">
        <f>IF(Data!M130&gt;0,Data!M130-4,"")</f>
        <v>1</v>
      </c>
      <c r="N130" s="1">
        <f>IF(Data!N130&gt;0,Data!N130-4,"")</f>
        <v>1</v>
      </c>
      <c r="O130" s="1">
        <f>IF(Data!O130&gt;0,Data!O130-4,"")</f>
        <v>-1</v>
      </c>
      <c r="P130" s="1">
        <f>IF(Data!P130&gt;0,Data!P130-4,"")</f>
        <v>0</v>
      </c>
      <c r="Q130" s="1">
        <f>IF(Data!Q130&gt;0,4-Data!Q130,"")</f>
        <v>-1</v>
      </c>
      <c r="R130" s="1">
        <f>IF(Data!R130&gt;0,4-Data!R130,"")</f>
        <v>1</v>
      </c>
      <c r="S130" s="1">
        <f>IF(Data!S130&gt;0,4-Data!S130,"")</f>
        <v>0</v>
      </c>
      <c r="T130" s="1">
        <f>IF(Data!T130&gt;0,Data!T130-4,"")</f>
        <v>2</v>
      </c>
      <c r="U130" s="1">
        <f>IF(Data!U130&gt;0,4-Data!U130,"")</f>
        <v>2</v>
      </c>
      <c r="V130" s="1">
        <f>IF(Data!V130&gt;0,Data!V130-4,"")</f>
        <v>1</v>
      </c>
      <c r="W130" s="1">
        <f>IF(Data!W130&gt;0,4-Data!W130,"")</f>
        <v>2</v>
      </c>
      <c r="X130" s="1">
        <f>IF(Data!X130&gt;0,4-Data!X130,"")</f>
        <v>0</v>
      </c>
      <c r="Y130" s="1">
        <f>IF(Data!Y130&gt;0,4-Data!Y130,"")</f>
        <v>1</v>
      </c>
      <c r="Z130" s="1">
        <f>IF(Data!Z130&gt;0,Data!Z130-4,"")</f>
        <v>-1</v>
      </c>
      <c r="AC130" s="4" t="str">
        <f t="shared" si="16"/>
        <v/>
      </c>
      <c r="AD130" s="4" t="str">
        <f t="shared" si="17"/>
        <v/>
      </c>
      <c r="AE130" s="4" t="str">
        <f t="shared" si="18"/>
        <v/>
      </c>
      <c r="AF130" s="4" t="str">
        <f t="shared" si="19"/>
        <v/>
      </c>
      <c r="AG130" s="4">
        <f t="shared" si="20"/>
        <v>1</v>
      </c>
      <c r="AH130" s="4" t="str">
        <f t="shared" si="21"/>
        <v/>
      </c>
      <c r="AI130" s="2">
        <f t="shared" si="22"/>
        <v>1</v>
      </c>
    </row>
    <row r="131" spans="1:35" x14ac:dyDescent="0.3">
      <c r="A131" s="1">
        <f>IF(Data!A131&gt;0,Data!A131-4,"")</f>
        <v>1</v>
      </c>
      <c r="B131" s="1">
        <f>IF(Data!B131&gt;0,Data!B131-4,"")</f>
        <v>3</v>
      </c>
      <c r="C131" s="1">
        <f>IF(Data!C131&gt;0,4-Data!C131,"")</f>
        <v>1</v>
      </c>
      <c r="D131" s="1">
        <f>IF(Data!D131&gt;0,4-Data!D131,"")</f>
        <v>3</v>
      </c>
      <c r="E131" s="1">
        <f>IF(Data!E131&gt;0,4-Data!E131,"")</f>
        <v>0</v>
      </c>
      <c r="F131" s="1">
        <f>IF(Data!F131&gt;0,Data!F131-4,"")</f>
        <v>1</v>
      </c>
      <c r="G131" s="1">
        <f>IF(Data!G131&gt;0,Data!G131-4,"")</f>
        <v>1</v>
      </c>
      <c r="H131" s="1">
        <f>IF(Data!H131&gt;0,Data!H131-4,"")</f>
        <v>1</v>
      </c>
      <c r="I131" s="1">
        <f>IF(Data!I131&gt;0,4-Data!I131,"")</f>
        <v>1</v>
      </c>
      <c r="J131" s="1">
        <f>IF(Data!J131&gt;0,4-Data!J131,"")</f>
        <v>0</v>
      </c>
      <c r="K131" s="1">
        <f>IF(Data!K131&gt;0,Data!K131-4,"")</f>
        <v>1</v>
      </c>
      <c r="L131" s="1">
        <f>IF(Data!L131&gt;0,4-Data!L131,"")</f>
        <v>3</v>
      </c>
      <c r="M131" s="1">
        <f>IF(Data!M131&gt;0,Data!M131-4,"")</f>
        <v>2</v>
      </c>
      <c r="N131" s="1">
        <f>IF(Data!N131&gt;0,Data!N131-4,"")</f>
        <v>3</v>
      </c>
      <c r="O131" s="1">
        <f>IF(Data!O131&gt;0,Data!O131-4,"")</f>
        <v>0</v>
      </c>
      <c r="P131" s="1">
        <f>IF(Data!P131&gt;0,Data!P131-4,"")</f>
        <v>3</v>
      </c>
      <c r="Q131" s="1">
        <f>IF(Data!Q131&gt;0,4-Data!Q131,"")</f>
        <v>3</v>
      </c>
      <c r="R131" s="1">
        <f>IF(Data!R131&gt;0,4-Data!R131,"")</f>
        <v>0</v>
      </c>
      <c r="S131" s="1">
        <f>IF(Data!S131&gt;0,4-Data!S131,"")</f>
        <v>3</v>
      </c>
      <c r="T131" s="1">
        <f>IF(Data!T131&gt;0,Data!T131-4,"")</f>
        <v>3</v>
      </c>
      <c r="U131" s="1">
        <f>IF(Data!U131&gt;0,4-Data!U131,"")</f>
        <v>3</v>
      </c>
      <c r="V131" s="1">
        <f>IF(Data!V131&gt;0,Data!V131-4,"")</f>
        <v>1</v>
      </c>
      <c r="W131" s="1">
        <f>IF(Data!W131&gt;0,4-Data!W131,"")</f>
        <v>3</v>
      </c>
      <c r="X131" s="1">
        <f>IF(Data!X131&gt;0,4-Data!X131,"")</f>
        <v>1</v>
      </c>
      <c r="Y131" s="1">
        <f>IF(Data!Y131&gt;0,4-Data!Y131,"")</f>
        <v>2</v>
      </c>
      <c r="Z131" s="1">
        <f>IF(Data!Z131&gt;0,Data!Z131-4,"")</f>
        <v>-1</v>
      </c>
      <c r="AC131" s="4" t="str">
        <f t="shared" si="16"/>
        <v/>
      </c>
      <c r="AD131" s="4" t="str">
        <f t="shared" si="17"/>
        <v/>
      </c>
      <c r="AE131" s="4" t="str">
        <f t="shared" si="18"/>
        <v/>
      </c>
      <c r="AF131" s="4" t="str">
        <f t="shared" si="19"/>
        <v/>
      </c>
      <c r="AG131" s="4" t="str">
        <f t="shared" si="20"/>
        <v/>
      </c>
      <c r="AH131" s="4" t="str">
        <f t="shared" si="21"/>
        <v/>
      </c>
      <c r="AI131" s="2">
        <f t="shared" si="22"/>
        <v>0</v>
      </c>
    </row>
    <row r="132" spans="1:35" x14ac:dyDescent="0.3">
      <c r="A132" s="1">
        <f>IF(Data!A132&gt;0,Data!A132-4,"")</f>
        <v>3</v>
      </c>
      <c r="B132" s="1">
        <f>IF(Data!B132&gt;0,Data!B132-4,"")</f>
        <v>3</v>
      </c>
      <c r="C132" s="1">
        <f>IF(Data!C132&gt;0,4-Data!C132,"")</f>
        <v>2</v>
      </c>
      <c r="D132" s="1">
        <f>IF(Data!D132&gt;0,4-Data!D132,"")</f>
        <v>3</v>
      </c>
      <c r="E132" s="1">
        <f>IF(Data!E132&gt;0,4-Data!E132,"")</f>
        <v>3</v>
      </c>
      <c r="F132" s="1">
        <f>IF(Data!F132&gt;0,Data!F132-4,"")</f>
        <v>0</v>
      </c>
      <c r="G132" s="1">
        <f>IF(Data!G132&gt;0,Data!G132-4,"")</f>
        <v>2</v>
      </c>
      <c r="H132" s="1">
        <f>IF(Data!H132&gt;0,Data!H132-4,"")</f>
        <v>0</v>
      </c>
      <c r="I132" s="1">
        <f>IF(Data!I132&gt;0,4-Data!I132,"")</f>
        <v>2</v>
      </c>
      <c r="J132" s="1">
        <f>IF(Data!J132&gt;0,4-Data!J132,"")</f>
        <v>2</v>
      </c>
      <c r="K132" s="1">
        <f>IF(Data!K132&gt;0,Data!K132-4,"")</f>
        <v>0</v>
      </c>
      <c r="L132" s="1">
        <f>IF(Data!L132&gt;0,4-Data!L132,"")</f>
        <v>3</v>
      </c>
      <c r="M132" s="1">
        <f>IF(Data!M132&gt;0,Data!M132-4,"")</f>
        <v>3</v>
      </c>
      <c r="N132" s="1">
        <f>IF(Data!N132&gt;0,Data!N132-4,"")</f>
        <v>3</v>
      </c>
      <c r="O132" s="1">
        <f>IF(Data!O132&gt;0,Data!O132-4,"")</f>
        <v>2</v>
      </c>
      <c r="P132" s="1">
        <f>IF(Data!P132&gt;0,Data!P132-4,"")</f>
        <v>3</v>
      </c>
      <c r="Q132" s="1">
        <f>IF(Data!Q132&gt;0,4-Data!Q132,"")</f>
        <v>3</v>
      </c>
      <c r="R132" s="1">
        <f>IF(Data!R132&gt;0,4-Data!R132,"")</f>
        <v>3</v>
      </c>
      <c r="S132" s="1">
        <f>IF(Data!S132&gt;0,4-Data!S132,"")</f>
        <v>3</v>
      </c>
      <c r="T132" s="1">
        <f>IF(Data!T132&gt;0,Data!T132-4,"")</f>
        <v>3</v>
      </c>
      <c r="U132" s="1">
        <f>IF(Data!U132&gt;0,4-Data!U132,"")</f>
        <v>3</v>
      </c>
      <c r="V132" s="1">
        <f>IF(Data!V132&gt;0,Data!V132-4,"")</f>
        <v>3</v>
      </c>
      <c r="W132" s="1">
        <f>IF(Data!W132&gt;0,4-Data!W132,"")</f>
        <v>3</v>
      </c>
      <c r="X132" s="1">
        <f>IF(Data!X132&gt;0,4-Data!X132,"")</f>
        <v>0</v>
      </c>
      <c r="Y132" s="1">
        <f>IF(Data!Y132&gt;0,4-Data!Y132,"")</f>
        <v>3</v>
      </c>
      <c r="Z132" s="1">
        <f>IF(Data!Z132&gt;0,Data!Z132-4,"")</f>
        <v>0</v>
      </c>
      <c r="AC132" s="4" t="str">
        <f t="shared" si="16"/>
        <v/>
      </c>
      <c r="AD132" s="4" t="str">
        <f t="shared" si="17"/>
        <v/>
      </c>
      <c r="AE132" s="4" t="str">
        <f t="shared" si="18"/>
        <v/>
      </c>
      <c r="AF132" s="4" t="str">
        <f t="shared" si="19"/>
        <v/>
      </c>
      <c r="AG132" s="4" t="str">
        <f t="shared" si="20"/>
        <v/>
      </c>
      <c r="AH132" s="4" t="str">
        <f t="shared" si="21"/>
        <v/>
      </c>
      <c r="AI132" s="2">
        <f t="shared" si="22"/>
        <v>0</v>
      </c>
    </row>
    <row r="133" spans="1:35" x14ac:dyDescent="0.3">
      <c r="A133" s="1">
        <f>IF(Data!A133&gt;0,Data!A133-4,"")</f>
        <v>2</v>
      </c>
      <c r="B133" s="1">
        <f>IF(Data!B133&gt;0,Data!B133-4,"")</f>
        <v>3</v>
      </c>
      <c r="C133" s="1">
        <f>IF(Data!C133&gt;0,4-Data!C133,"")</f>
        <v>-1</v>
      </c>
      <c r="D133" s="1">
        <f>IF(Data!D133&gt;0,4-Data!D133,"")</f>
        <v>2</v>
      </c>
      <c r="E133" s="1">
        <f>IF(Data!E133&gt;0,4-Data!E133,"")</f>
        <v>1</v>
      </c>
      <c r="F133" s="1">
        <f>IF(Data!F133&gt;0,Data!F133-4,"")</f>
        <v>1</v>
      </c>
      <c r="G133" s="1">
        <f>IF(Data!G133&gt;0,Data!G133-4,"")</f>
        <v>0</v>
      </c>
      <c r="H133" s="1">
        <f>IF(Data!H133&gt;0,Data!H133-4,"")</f>
        <v>0</v>
      </c>
      <c r="I133" s="1">
        <f>IF(Data!I133&gt;0,4-Data!I133,"")</f>
        <v>2</v>
      </c>
      <c r="J133" s="1">
        <f>IF(Data!J133&gt;0,4-Data!J133,"")</f>
        <v>1</v>
      </c>
      <c r="K133" s="1">
        <f>IF(Data!K133&gt;0,Data!K133-4,"")</f>
        <v>0</v>
      </c>
      <c r="L133" s="1">
        <f>IF(Data!L133&gt;0,4-Data!L133,"")</f>
        <v>2</v>
      </c>
      <c r="M133" s="1">
        <f>IF(Data!M133&gt;0,Data!M133-4,"")</f>
        <v>2</v>
      </c>
      <c r="N133" s="1">
        <f>IF(Data!N133&gt;0,Data!N133-4,"")</f>
        <v>1</v>
      </c>
      <c r="O133" s="1">
        <f>IF(Data!O133&gt;0,Data!O133-4,"")</f>
        <v>2</v>
      </c>
      <c r="P133" s="1">
        <f>IF(Data!P133&gt;0,Data!P133-4,"")</f>
        <v>1</v>
      </c>
      <c r="Q133" s="1">
        <f>IF(Data!Q133&gt;0,4-Data!Q133,"")</f>
        <v>2</v>
      </c>
      <c r="R133" s="1">
        <f>IF(Data!R133&gt;0,4-Data!R133,"")</f>
        <v>0</v>
      </c>
      <c r="S133" s="1">
        <f>IF(Data!S133&gt;0,4-Data!S133,"")</f>
        <v>2</v>
      </c>
      <c r="T133" s="1">
        <f>IF(Data!T133&gt;0,Data!T133-4,"")</f>
        <v>3</v>
      </c>
      <c r="U133" s="1">
        <f>IF(Data!U133&gt;0,4-Data!U133,"")</f>
        <v>3</v>
      </c>
      <c r="V133" s="1">
        <f>IF(Data!V133&gt;0,Data!V133-4,"")</f>
        <v>3</v>
      </c>
      <c r="W133" s="1">
        <f>IF(Data!W133&gt;0,4-Data!W133,"")</f>
        <v>1</v>
      </c>
      <c r="X133" s="1">
        <f>IF(Data!X133&gt;0,4-Data!X133,"")</f>
        <v>0</v>
      </c>
      <c r="Y133" s="1">
        <f>IF(Data!Y133&gt;0,4-Data!Y133,"")</f>
        <v>0</v>
      </c>
      <c r="Z133" s="1">
        <f>IF(Data!Z133&gt;0,Data!Z133-4,"")</f>
        <v>0</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f t="shared" ref="AI133:AI196" si="29">IF(COUNT(A133:Z133)&gt;0,IF(COUNT(AC133,AD133,AE133,AF133,AG133,AH133)&gt;0,SUM(AC133,AD133,AE133,AF133,AG133,AH133),0),"")</f>
        <v>0</v>
      </c>
    </row>
    <row r="134" spans="1:35" x14ac:dyDescent="0.3">
      <c r="A134" s="1">
        <f>IF(Data!A134&gt;0,Data!A134-4,"")</f>
        <v>0</v>
      </c>
      <c r="B134" s="1">
        <f>IF(Data!B134&gt;0,Data!B134-4,"")</f>
        <v>0</v>
      </c>
      <c r="C134" s="1">
        <f>IF(Data!C134&gt;0,4-Data!C134,"")</f>
        <v>2</v>
      </c>
      <c r="D134" s="1">
        <f>IF(Data!D134&gt;0,4-Data!D134,"")</f>
        <v>1</v>
      </c>
      <c r="E134" s="1">
        <f>IF(Data!E134&gt;0,4-Data!E134,"")</f>
        <v>2</v>
      </c>
      <c r="F134" s="1">
        <f>IF(Data!F134&gt;0,Data!F134-4,"")</f>
        <v>0</v>
      </c>
      <c r="G134" s="1">
        <f>IF(Data!G134&gt;0,Data!G134-4,"")</f>
        <v>0</v>
      </c>
      <c r="H134" s="1">
        <f>IF(Data!H134&gt;0,Data!H134-4,"")</f>
        <v>1</v>
      </c>
      <c r="I134" s="1">
        <f>IF(Data!I134&gt;0,4-Data!I134,"")</f>
        <v>1</v>
      </c>
      <c r="J134" s="1">
        <f>IF(Data!J134&gt;0,4-Data!J134,"")</f>
        <v>2</v>
      </c>
      <c r="K134" s="1">
        <f>IF(Data!K134&gt;0,Data!K134-4,"")</f>
        <v>0</v>
      </c>
      <c r="L134" s="1">
        <f>IF(Data!L134&gt;0,4-Data!L134,"")</f>
        <v>1</v>
      </c>
      <c r="M134" s="1">
        <f>IF(Data!M134&gt;0,Data!M134-4,"")</f>
        <v>0</v>
      </c>
      <c r="N134" s="1">
        <f>IF(Data!N134&gt;0,Data!N134-4,"")</f>
        <v>1</v>
      </c>
      <c r="O134" s="1">
        <f>IF(Data!O134&gt;0,Data!O134-4,"")</f>
        <v>1</v>
      </c>
      <c r="P134" s="1">
        <f>IF(Data!P134&gt;0,Data!P134-4,"")</f>
        <v>1</v>
      </c>
      <c r="Q134" s="1">
        <f>IF(Data!Q134&gt;0,4-Data!Q134,"")</f>
        <v>1</v>
      </c>
      <c r="R134" s="1">
        <f>IF(Data!R134&gt;0,4-Data!R134,"")</f>
        <v>1</v>
      </c>
      <c r="S134" s="1">
        <f>IF(Data!S134&gt;0,4-Data!S134,"")</f>
        <v>2</v>
      </c>
      <c r="T134" s="1">
        <f>IF(Data!T134&gt;0,Data!T134-4,"")</f>
        <v>1</v>
      </c>
      <c r="U134" s="1">
        <f>IF(Data!U134&gt;0,4-Data!U134,"")</f>
        <v>1</v>
      </c>
      <c r="V134" s="1">
        <f>IF(Data!V134&gt;0,Data!V134-4,"")</f>
        <v>2</v>
      </c>
      <c r="W134" s="1">
        <f>IF(Data!W134&gt;0,4-Data!W134,"")</f>
        <v>2</v>
      </c>
      <c r="X134" s="1">
        <f>IF(Data!X134&gt;0,4-Data!X134,"")</f>
        <v>0</v>
      </c>
      <c r="Y134" s="1">
        <f>IF(Data!Y134&gt;0,4-Data!Y134,"")</f>
        <v>1</v>
      </c>
      <c r="Z134" s="1">
        <f>IF(Data!Z134&gt;0,Data!Z134-4,"")</f>
        <v>2</v>
      </c>
      <c r="AC134" s="4" t="str">
        <f t="shared" si="23"/>
        <v/>
      </c>
      <c r="AD134" s="4" t="str">
        <f t="shared" si="24"/>
        <v/>
      </c>
      <c r="AE134" s="4" t="str">
        <f t="shared" si="25"/>
        <v/>
      </c>
      <c r="AF134" s="4" t="str">
        <f t="shared" si="26"/>
        <v/>
      </c>
      <c r="AG134" s="4" t="str">
        <f t="shared" si="27"/>
        <v/>
      </c>
      <c r="AH134" s="4" t="str">
        <f t="shared" si="28"/>
        <v/>
      </c>
      <c r="AI134" s="2">
        <f t="shared" si="29"/>
        <v>0</v>
      </c>
    </row>
    <row r="135" spans="1:35" x14ac:dyDescent="0.3">
      <c r="A135" s="1">
        <f>IF(Data!A135&gt;0,Data!A135-4,"")</f>
        <v>3</v>
      </c>
      <c r="B135" s="1">
        <f>IF(Data!B135&gt;0,Data!B135-4,"")</f>
        <v>2</v>
      </c>
      <c r="C135" s="1">
        <f>IF(Data!C135&gt;0,4-Data!C135,"")</f>
        <v>1</v>
      </c>
      <c r="D135" s="1">
        <f>IF(Data!D135&gt;0,4-Data!D135,"")</f>
        <v>2</v>
      </c>
      <c r="E135" s="1">
        <f>IF(Data!E135&gt;0,4-Data!E135,"")</f>
        <v>2</v>
      </c>
      <c r="F135" s="1">
        <f>IF(Data!F135&gt;0,Data!F135-4,"")</f>
        <v>1</v>
      </c>
      <c r="G135" s="1">
        <f>IF(Data!G135&gt;0,Data!G135-4,"")</f>
        <v>2</v>
      </c>
      <c r="H135" s="1">
        <f>IF(Data!H135&gt;0,Data!H135-4,"")</f>
        <v>1</v>
      </c>
      <c r="I135" s="1">
        <f>IF(Data!I135&gt;0,4-Data!I135,"")</f>
        <v>1</v>
      </c>
      <c r="J135" s="1">
        <f>IF(Data!J135&gt;0,4-Data!J135,"")</f>
        <v>2</v>
      </c>
      <c r="K135" s="1">
        <f>IF(Data!K135&gt;0,Data!K135-4,"")</f>
        <v>1</v>
      </c>
      <c r="L135" s="1">
        <f>IF(Data!L135&gt;0,4-Data!L135,"")</f>
        <v>1</v>
      </c>
      <c r="M135" s="1">
        <f>IF(Data!M135&gt;0,Data!M135-4,"")</f>
        <v>0</v>
      </c>
      <c r="N135" s="1">
        <f>IF(Data!N135&gt;0,Data!N135-4,"")</f>
        <v>2</v>
      </c>
      <c r="O135" s="1">
        <f>IF(Data!O135&gt;0,Data!O135-4,"")</f>
        <v>1</v>
      </c>
      <c r="P135" s="1">
        <f>IF(Data!P135&gt;0,Data!P135-4,"")</f>
        <v>2</v>
      </c>
      <c r="Q135" s="1">
        <f>IF(Data!Q135&gt;0,4-Data!Q135,"")</f>
        <v>2</v>
      </c>
      <c r="R135" s="1">
        <f>IF(Data!R135&gt;0,4-Data!R135,"")</f>
        <v>1</v>
      </c>
      <c r="S135" s="1">
        <f>IF(Data!S135&gt;0,4-Data!S135,"")</f>
        <v>2</v>
      </c>
      <c r="T135" s="1">
        <f>IF(Data!T135&gt;0,Data!T135-4,"")</f>
        <v>2</v>
      </c>
      <c r="U135" s="1">
        <f>IF(Data!U135&gt;0,4-Data!U135,"")</f>
        <v>2</v>
      </c>
      <c r="V135" s="1">
        <f>IF(Data!V135&gt;0,Data!V135-4,"")</f>
        <v>2</v>
      </c>
      <c r="W135" s="1">
        <f>IF(Data!W135&gt;0,4-Data!W135,"")</f>
        <v>1</v>
      </c>
      <c r="X135" s="1">
        <f>IF(Data!X135&gt;0,4-Data!X135,"")</f>
        <v>1</v>
      </c>
      <c r="Y135" s="1">
        <f>IF(Data!Y135&gt;0,4-Data!Y135,"")</f>
        <v>1</v>
      </c>
      <c r="Z135" s="1">
        <f>IF(Data!Z135&gt;0,Data!Z135-4,"")</f>
        <v>1</v>
      </c>
      <c r="AC135" s="4" t="str">
        <f t="shared" si="23"/>
        <v/>
      </c>
      <c r="AD135" s="4" t="str">
        <f t="shared" si="24"/>
        <v/>
      </c>
      <c r="AE135" s="4" t="str">
        <f t="shared" si="25"/>
        <v/>
      </c>
      <c r="AF135" s="4" t="str">
        <f t="shared" si="26"/>
        <v/>
      </c>
      <c r="AG135" s="4" t="str">
        <f t="shared" si="27"/>
        <v/>
      </c>
      <c r="AH135" s="4" t="str">
        <f t="shared" si="28"/>
        <v/>
      </c>
      <c r="AI135" s="2">
        <f t="shared" si="29"/>
        <v>0</v>
      </c>
    </row>
    <row r="136" spans="1:35" x14ac:dyDescent="0.3">
      <c r="A136" s="1">
        <f>IF(Data!A136&gt;0,Data!A136-4,"")</f>
        <v>1</v>
      </c>
      <c r="B136" s="1">
        <f>IF(Data!B136&gt;0,Data!B136-4,"")</f>
        <v>1</v>
      </c>
      <c r="C136" s="1">
        <f>IF(Data!C136&gt;0,4-Data!C136,"")</f>
        <v>0</v>
      </c>
      <c r="D136" s="1">
        <f>IF(Data!D136&gt;0,4-Data!D136,"")</f>
        <v>2</v>
      </c>
      <c r="E136" s="1">
        <f>IF(Data!E136&gt;0,4-Data!E136,"")</f>
        <v>1</v>
      </c>
      <c r="F136" s="1">
        <f>IF(Data!F136&gt;0,Data!F136-4,"")</f>
        <v>1</v>
      </c>
      <c r="G136" s="1">
        <f>IF(Data!G136&gt;0,Data!G136-4,"")</f>
        <v>1</v>
      </c>
      <c r="H136" s="1">
        <f>IF(Data!H136&gt;0,Data!H136-4,"")</f>
        <v>1</v>
      </c>
      <c r="I136" s="1">
        <f>IF(Data!I136&gt;0,4-Data!I136,"")</f>
        <v>1</v>
      </c>
      <c r="J136" s="1">
        <f>IF(Data!J136&gt;0,4-Data!J136,"")</f>
        <v>-1</v>
      </c>
      <c r="K136" s="1">
        <f>IF(Data!K136&gt;0,Data!K136-4,"")</f>
        <v>1</v>
      </c>
      <c r="L136" s="1">
        <f>IF(Data!L136&gt;0,4-Data!L136,"")</f>
        <v>1</v>
      </c>
      <c r="M136" s="1">
        <f>IF(Data!M136&gt;0,Data!M136-4,"")</f>
        <v>1</v>
      </c>
      <c r="N136" s="1">
        <f>IF(Data!N136&gt;0,Data!N136-4,"")</f>
        <v>1</v>
      </c>
      <c r="O136" s="1">
        <f>IF(Data!O136&gt;0,Data!O136-4,"")</f>
        <v>-1</v>
      </c>
      <c r="P136" s="1">
        <f>IF(Data!P136&gt;0,Data!P136-4,"")</f>
        <v>1</v>
      </c>
      <c r="Q136" s="1">
        <f>IF(Data!Q136&gt;0,4-Data!Q136,"")</f>
        <v>1</v>
      </c>
      <c r="R136" s="1">
        <f>IF(Data!R136&gt;0,4-Data!R136,"")</f>
        <v>0</v>
      </c>
      <c r="S136" s="1">
        <f>IF(Data!S136&gt;0,4-Data!S136,"")</f>
        <v>2</v>
      </c>
      <c r="T136" s="1">
        <f>IF(Data!T136&gt;0,Data!T136-4,"")</f>
        <v>2</v>
      </c>
      <c r="U136" s="1">
        <f>IF(Data!U136&gt;0,4-Data!U136,"")</f>
        <v>2</v>
      </c>
      <c r="V136" s="1">
        <f>IF(Data!V136&gt;0,Data!V136-4,"")</f>
        <v>-2</v>
      </c>
      <c r="W136" s="1">
        <f>IF(Data!W136&gt;0,4-Data!W136,"")</f>
        <v>2</v>
      </c>
      <c r="X136" s="1">
        <f>IF(Data!X136&gt;0,4-Data!X136,"")</f>
        <v>1</v>
      </c>
      <c r="Y136" s="1">
        <f>IF(Data!Y136&gt;0,4-Data!Y136,"")</f>
        <v>2</v>
      </c>
      <c r="Z136" s="1">
        <f>IF(Data!Z136&gt;0,Data!Z136-4,"")</f>
        <v>0</v>
      </c>
      <c r="AC136" s="4" t="str">
        <f t="shared" si="23"/>
        <v/>
      </c>
      <c r="AD136" s="4" t="str">
        <f t="shared" si="24"/>
        <v/>
      </c>
      <c r="AE136" s="4">
        <f t="shared" si="25"/>
        <v>1</v>
      </c>
      <c r="AF136" s="4" t="str">
        <f t="shared" si="26"/>
        <v/>
      </c>
      <c r="AG136" s="4" t="str">
        <f t="shared" si="27"/>
        <v/>
      </c>
      <c r="AH136" s="4" t="str">
        <f t="shared" si="28"/>
        <v/>
      </c>
      <c r="AI136" s="2">
        <f t="shared" si="29"/>
        <v>1</v>
      </c>
    </row>
    <row r="137" spans="1:35" x14ac:dyDescent="0.3">
      <c r="A137" s="1">
        <f>IF(Data!A137&gt;0,Data!A137-4,"")</f>
        <v>3</v>
      </c>
      <c r="B137" s="1">
        <f>IF(Data!B137&gt;0,Data!B137-4,"")</f>
        <v>3</v>
      </c>
      <c r="C137" s="1">
        <f>IF(Data!C137&gt;0,4-Data!C137,"")</f>
        <v>2</v>
      </c>
      <c r="D137" s="1">
        <f>IF(Data!D137&gt;0,4-Data!D137,"")</f>
        <v>3</v>
      </c>
      <c r="E137" s="1">
        <f>IF(Data!E137&gt;0,4-Data!E137,"")</f>
        <v>0</v>
      </c>
      <c r="F137" s="1">
        <f>IF(Data!F137&gt;0,Data!F137-4,"")</f>
        <v>2</v>
      </c>
      <c r="G137" s="1">
        <f>IF(Data!G137&gt;0,Data!G137-4,"")</f>
        <v>3</v>
      </c>
      <c r="H137" s="1">
        <f>IF(Data!H137&gt;0,Data!H137-4,"")</f>
        <v>1</v>
      </c>
      <c r="I137" s="1">
        <f>IF(Data!I137&gt;0,4-Data!I137,"")</f>
        <v>0</v>
      </c>
      <c r="J137" s="1">
        <f>IF(Data!J137&gt;0,4-Data!J137,"")</f>
        <v>1</v>
      </c>
      <c r="K137" s="1">
        <f>IF(Data!K137&gt;0,Data!K137-4,"")</f>
        <v>0</v>
      </c>
      <c r="L137" s="1">
        <f>IF(Data!L137&gt;0,4-Data!L137,"")</f>
        <v>3</v>
      </c>
      <c r="M137" s="1">
        <f>IF(Data!M137&gt;0,Data!M137-4,"")</f>
        <v>3</v>
      </c>
      <c r="N137" s="1">
        <f>IF(Data!N137&gt;0,Data!N137-4,"")</f>
        <v>3</v>
      </c>
      <c r="O137" s="1">
        <f>IF(Data!O137&gt;0,Data!O137-4,"")</f>
        <v>0</v>
      </c>
      <c r="P137" s="1">
        <f>IF(Data!P137&gt;0,Data!P137-4,"")</f>
        <v>2</v>
      </c>
      <c r="Q137" s="1">
        <f>IF(Data!Q137&gt;0,4-Data!Q137,"")</f>
        <v>2</v>
      </c>
      <c r="R137" s="1">
        <f>IF(Data!R137&gt;0,4-Data!R137,"")</f>
        <v>0</v>
      </c>
      <c r="S137" s="1">
        <f>IF(Data!S137&gt;0,4-Data!S137,"")</f>
        <v>3</v>
      </c>
      <c r="T137" s="1">
        <f>IF(Data!T137&gt;0,Data!T137-4,"")</f>
        <v>3</v>
      </c>
      <c r="U137" s="1">
        <f>IF(Data!U137&gt;0,4-Data!U137,"")</f>
        <v>3</v>
      </c>
      <c r="V137" s="1">
        <f>IF(Data!V137&gt;0,Data!V137-4,"")</f>
        <v>3</v>
      </c>
      <c r="W137" s="1">
        <f>IF(Data!W137&gt;0,4-Data!W137,"")</f>
        <v>2</v>
      </c>
      <c r="X137" s="1">
        <f>IF(Data!X137&gt;0,4-Data!X137,"")</f>
        <v>2</v>
      </c>
      <c r="Y137" s="1">
        <f>IF(Data!Y137&gt;0,4-Data!Y137,"")</f>
        <v>3</v>
      </c>
      <c r="Z137" s="1">
        <f>IF(Data!Z137&gt;0,Data!Z137-4,"")</f>
        <v>1</v>
      </c>
      <c r="AC137" s="4" t="str">
        <f t="shared" si="23"/>
        <v/>
      </c>
      <c r="AD137" s="4" t="str">
        <f t="shared" si="24"/>
        <v/>
      </c>
      <c r="AE137" s="4" t="str">
        <f t="shared" si="25"/>
        <v/>
      </c>
      <c r="AF137" s="4" t="str">
        <f t="shared" si="26"/>
        <v/>
      </c>
      <c r="AG137" s="4" t="str">
        <f t="shared" si="27"/>
        <v/>
      </c>
      <c r="AH137" s="4" t="str">
        <f t="shared" si="28"/>
        <v/>
      </c>
      <c r="AI137" s="2">
        <f t="shared" si="29"/>
        <v>0</v>
      </c>
    </row>
    <row r="138" spans="1:35" x14ac:dyDescent="0.3">
      <c r="A138" s="1">
        <f>IF(Data!A138&gt;0,Data!A138-4,"")</f>
        <v>2</v>
      </c>
      <c r="B138" s="1">
        <f>IF(Data!B138&gt;0,Data!B138-4,"")</f>
        <v>3</v>
      </c>
      <c r="C138" s="1">
        <f>IF(Data!C138&gt;0,4-Data!C138,"")</f>
        <v>2</v>
      </c>
      <c r="D138" s="1">
        <f>IF(Data!D138&gt;0,4-Data!D138,"")</f>
        <v>3</v>
      </c>
      <c r="E138" s="1">
        <f>IF(Data!E138&gt;0,4-Data!E138,"")</f>
        <v>0</v>
      </c>
      <c r="F138" s="1">
        <f>IF(Data!F138&gt;0,Data!F138-4,"")</f>
        <v>2</v>
      </c>
      <c r="G138" s="1">
        <f>IF(Data!G138&gt;0,Data!G138-4,"")</f>
        <v>3</v>
      </c>
      <c r="H138" s="1">
        <f>IF(Data!H138&gt;0,Data!H138-4,"")</f>
        <v>3</v>
      </c>
      <c r="I138" s="1">
        <f>IF(Data!I138&gt;0,4-Data!I138,"")</f>
        <v>3</v>
      </c>
      <c r="J138" s="1">
        <f>IF(Data!J138&gt;0,4-Data!J138,"")</f>
        <v>1</v>
      </c>
      <c r="K138" s="1">
        <f>IF(Data!K138&gt;0,Data!K138-4,"")</f>
        <v>3</v>
      </c>
      <c r="L138" s="1">
        <f>IF(Data!L138&gt;0,4-Data!L138,"")</f>
        <v>3</v>
      </c>
      <c r="M138" s="1">
        <f>IF(Data!M138&gt;0,Data!M138-4,"")</f>
        <v>3</v>
      </c>
      <c r="N138" s="1">
        <f>IF(Data!N138&gt;0,Data!N138-4,"")</f>
        <v>1</v>
      </c>
      <c r="O138" s="1">
        <f>IF(Data!O138&gt;0,Data!O138-4,"")</f>
        <v>-1</v>
      </c>
      <c r="P138" s="1">
        <f>IF(Data!P138&gt;0,Data!P138-4,"")</f>
        <v>3</v>
      </c>
      <c r="Q138" s="1">
        <f>IF(Data!Q138&gt;0,4-Data!Q138,"")</f>
        <v>3</v>
      </c>
      <c r="R138" s="1">
        <f>IF(Data!R138&gt;0,4-Data!R138,"")</f>
        <v>0</v>
      </c>
      <c r="S138" s="1">
        <f>IF(Data!S138&gt;0,4-Data!S138,"")</f>
        <v>2</v>
      </c>
      <c r="T138" s="1">
        <f>IF(Data!T138&gt;0,Data!T138-4,"")</f>
        <v>3</v>
      </c>
      <c r="U138" s="1">
        <f>IF(Data!U138&gt;0,4-Data!U138,"")</f>
        <v>3</v>
      </c>
      <c r="V138" s="1">
        <f>IF(Data!V138&gt;0,Data!V138-4,"")</f>
        <v>3</v>
      </c>
      <c r="W138" s="1">
        <f>IF(Data!W138&gt;0,4-Data!W138,"")</f>
        <v>0</v>
      </c>
      <c r="X138" s="1">
        <f>IF(Data!X138&gt;0,4-Data!X138,"")</f>
        <v>0</v>
      </c>
      <c r="Y138" s="1">
        <f>IF(Data!Y138&gt;0,4-Data!Y138,"")</f>
        <v>3</v>
      </c>
      <c r="Z138" s="1">
        <f>IF(Data!Z138&gt;0,Data!Z138-4,"")</f>
        <v>2</v>
      </c>
      <c r="AC138" s="4" t="str">
        <f t="shared" si="23"/>
        <v/>
      </c>
      <c r="AD138" s="4" t="str">
        <f t="shared" si="24"/>
        <v/>
      </c>
      <c r="AE138" s="4" t="str">
        <f t="shared" si="25"/>
        <v/>
      </c>
      <c r="AF138" s="4" t="str">
        <f t="shared" si="26"/>
        <v/>
      </c>
      <c r="AG138" s="4" t="str">
        <f t="shared" si="27"/>
        <v/>
      </c>
      <c r="AH138" s="4" t="str">
        <f t="shared" si="28"/>
        <v/>
      </c>
      <c r="AI138" s="2">
        <f t="shared" si="29"/>
        <v>0</v>
      </c>
    </row>
    <row r="139" spans="1:35" x14ac:dyDescent="0.3">
      <c r="A139" s="1">
        <f>IF(Data!A139&gt;0,Data!A139-4,"")</f>
        <v>0</v>
      </c>
      <c r="B139" s="1">
        <f>IF(Data!B139&gt;0,Data!B139-4,"")</f>
        <v>0</v>
      </c>
      <c r="C139" s="1">
        <f>IF(Data!C139&gt;0,4-Data!C139,"")</f>
        <v>1</v>
      </c>
      <c r="D139" s="1">
        <f>IF(Data!D139&gt;0,4-Data!D139,"")</f>
        <v>3</v>
      </c>
      <c r="E139" s="1">
        <f>IF(Data!E139&gt;0,4-Data!E139,"")</f>
        <v>2</v>
      </c>
      <c r="F139" s="1">
        <f>IF(Data!F139&gt;0,Data!F139-4,"")</f>
        <v>0</v>
      </c>
      <c r="G139" s="1">
        <f>IF(Data!G139&gt;0,Data!G139-4,"")</f>
        <v>0</v>
      </c>
      <c r="H139" s="1">
        <f>IF(Data!H139&gt;0,Data!H139-4,"")</f>
        <v>0</v>
      </c>
      <c r="I139" s="1">
        <f>IF(Data!I139&gt;0,4-Data!I139,"")</f>
        <v>3</v>
      </c>
      <c r="J139" s="1">
        <f>IF(Data!J139&gt;0,4-Data!J139,"")</f>
        <v>1</v>
      </c>
      <c r="K139" s="1">
        <f>IF(Data!K139&gt;0,Data!K139-4,"")</f>
        <v>1</v>
      </c>
      <c r="L139" s="1">
        <f>IF(Data!L139&gt;0,4-Data!L139,"")</f>
        <v>-2</v>
      </c>
      <c r="M139" s="1">
        <f>IF(Data!M139&gt;0,Data!M139-4,"")</f>
        <v>3</v>
      </c>
      <c r="N139" s="1">
        <f>IF(Data!N139&gt;0,Data!N139-4,"")</f>
        <v>-2</v>
      </c>
      <c r="O139" s="1">
        <f>IF(Data!O139&gt;0,Data!O139-4,"")</f>
        <v>2</v>
      </c>
      <c r="P139" s="1">
        <f>IF(Data!P139&gt;0,Data!P139-4,"")</f>
        <v>-2</v>
      </c>
      <c r="Q139" s="1">
        <f>IF(Data!Q139&gt;0,4-Data!Q139,"")</f>
        <v>3</v>
      </c>
      <c r="R139" s="1">
        <f>IF(Data!R139&gt;0,4-Data!R139,"")</f>
        <v>0</v>
      </c>
      <c r="S139" s="1">
        <f>IF(Data!S139&gt;0,4-Data!S139,"")</f>
        <v>3</v>
      </c>
      <c r="T139" s="1">
        <f>IF(Data!T139&gt;0,Data!T139-4,"")</f>
        <v>2</v>
      </c>
      <c r="U139" s="1">
        <f>IF(Data!U139&gt;0,4-Data!U139,"")</f>
        <v>3</v>
      </c>
      <c r="V139" s="1">
        <f>IF(Data!V139&gt;0,Data!V139-4,"")</f>
        <v>3</v>
      </c>
      <c r="W139" s="1">
        <f>IF(Data!W139&gt;0,4-Data!W139,"")</f>
        <v>0</v>
      </c>
      <c r="X139" s="1">
        <f>IF(Data!X139&gt;0,4-Data!X139,"")</f>
        <v>0</v>
      </c>
      <c r="Y139" s="1">
        <f>IF(Data!Y139&gt;0,4-Data!Y139,"")</f>
        <v>2</v>
      </c>
      <c r="Z139" s="1">
        <f>IF(Data!Z139&gt;0,Data!Z139-4,"")</f>
        <v>2</v>
      </c>
      <c r="AC139" s="4">
        <f t="shared" si="23"/>
        <v>1</v>
      </c>
      <c r="AD139" s="4" t="str">
        <f t="shared" si="24"/>
        <v/>
      </c>
      <c r="AE139" s="4" t="str">
        <f t="shared" si="25"/>
        <v/>
      </c>
      <c r="AF139" s="4" t="str">
        <f t="shared" si="26"/>
        <v/>
      </c>
      <c r="AG139" s="4" t="str">
        <f t="shared" si="27"/>
        <v/>
      </c>
      <c r="AH139" s="4" t="str">
        <f t="shared" si="28"/>
        <v/>
      </c>
      <c r="AI139" s="2">
        <f t="shared" si="29"/>
        <v>1</v>
      </c>
    </row>
    <row r="140" spans="1:35" x14ac:dyDescent="0.3">
      <c r="A140" s="1">
        <f>IF(Data!A140&gt;0,Data!A140-4,"")</f>
        <v>2</v>
      </c>
      <c r="B140" s="1">
        <f>IF(Data!B140&gt;0,Data!B140-4,"")</f>
        <v>3</v>
      </c>
      <c r="C140" s="1">
        <f>IF(Data!C140&gt;0,4-Data!C140,"")</f>
        <v>1</v>
      </c>
      <c r="D140" s="1">
        <f>IF(Data!D140&gt;0,4-Data!D140,"")</f>
        <v>2</v>
      </c>
      <c r="E140" s="1">
        <f>IF(Data!E140&gt;0,4-Data!E140,"")</f>
        <v>1</v>
      </c>
      <c r="F140" s="1">
        <f>IF(Data!F140&gt;0,Data!F140-4,"")</f>
        <v>2</v>
      </c>
      <c r="G140" s="1">
        <f>IF(Data!G140&gt;0,Data!G140-4,"")</f>
        <v>2</v>
      </c>
      <c r="H140" s="1">
        <f>IF(Data!H140&gt;0,Data!H140-4,"")</f>
        <v>0</v>
      </c>
      <c r="I140" s="1">
        <f>IF(Data!I140&gt;0,4-Data!I140,"")</f>
        <v>2</v>
      </c>
      <c r="J140" s="1">
        <f>IF(Data!J140&gt;0,4-Data!J140,"")</f>
        <v>1</v>
      </c>
      <c r="K140" s="1">
        <f>IF(Data!K140&gt;0,Data!K140-4,"")</f>
        <v>1</v>
      </c>
      <c r="L140" s="1">
        <f>IF(Data!L140&gt;0,4-Data!L140,"")</f>
        <v>2</v>
      </c>
      <c r="M140" s="1">
        <f>IF(Data!M140&gt;0,Data!M140-4,"")</f>
        <v>3</v>
      </c>
      <c r="N140" s="1">
        <f>IF(Data!N140&gt;0,Data!N140-4,"")</f>
        <v>2</v>
      </c>
      <c r="O140" s="1">
        <f>IF(Data!O140&gt;0,Data!O140-4,"")</f>
        <v>1</v>
      </c>
      <c r="P140" s="1">
        <f>IF(Data!P140&gt;0,Data!P140-4,"")</f>
        <v>1</v>
      </c>
      <c r="Q140" s="1">
        <f>IF(Data!Q140&gt;0,4-Data!Q140,"")</f>
        <v>2</v>
      </c>
      <c r="R140" s="1">
        <f>IF(Data!R140&gt;0,4-Data!R140,"")</f>
        <v>0</v>
      </c>
      <c r="S140" s="1">
        <f>IF(Data!S140&gt;0,4-Data!S140,"")</f>
        <v>1</v>
      </c>
      <c r="T140" s="1">
        <f>IF(Data!T140&gt;0,Data!T140-4,"")</f>
        <v>1</v>
      </c>
      <c r="U140" s="1">
        <f>IF(Data!U140&gt;0,4-Data!U140,"")</f>
        <v>2</v>
      </c>
      <c r="V140" s="1">
        <f>IF(Data!V140&gt;0,Data!V140-4,"")</f>
        <v>1</v>
      </c>
      <c r="W140" s="1">
        <f>IF(Data!W140&gt;0,4-Data!W140,"")</f>
        <v>2</v>
      </c>
      <c r="X140" s="1">
        <f>IF(Data!X140&gt;0,4-Data!X140,"")</f>
        <v>2</v>
      </c>
      <c r="Y140" s="1">
        <f>IF(Data!Y140&gt;0,4-Data!Y140,"")</f>
        <v>2</v>
      </c>
      <c r="Z140" s="1">
        <f>IF(Data!Z140&gt;0,Data!Z140-4,"")</f>
        <v>0</v>
      </c>
      <c r="AC140" s="4" t="str">
        <f t="shared" si="23"/>
        <v/>
      </c>
      <c r="AD140" s="4" t="str">
        <f t="shared" si="24"/>
        <v/>
      </c>
      <c r="AE140" s="4" t="str">
        <f t="shared" si="25"/>
        <v/>
      </c>
      <c r="AF140" s="4" t="str">
        <f t="shared" si="26"/>
        <v/>
      </c>
      <c r="AG140" s="4" t="str">
        <f t="shared" si="27"/>
        <v/>
      </c>
      <c r="AH140" s="4" t="str">
        <f t="shared" si="28"/>
        <v/>
      </c>
      <c r="AI140" s="2">
        <f t="shared" si="29"/>
        <v>0</v>
      </c>
    </row>
    <row r="141" spans="1:35" x14ac:dyDescent="0.3">
      <c r="A141" s="1">
        <f>IF(Data!A141&gt;0,Data!A141-4,"")</f>
        <v>-2</v>
      </c>
      <c r="B141" s="1">
        <f>IF(Data!B141&gt;0,Data!B141-4,"")</f>
        <v>-1</v>
      </c>
      <c r="C141" s="1">
        <f>IF(Data!C141&gt;0,4-Data!C141,"")</f>
        <v>-2</v>
      </c>
      <c r="D141" s="1">
        <f>IF(Data!D141&gt;0,4-Data!D141,"")</f>
        <v>-3</v>
      </c>
      <c r="E141" s="1">
        <f>IF(Data!E141&gt;0,4-Data!E141,"")</f>
        <v>0</v>
      </c>
      <c r="F141" s="1">
        <f>IF(Data!F141&gt;0,Data!F141-4,"")</f>
        <v>-2</v>
      </c>
      <c r="G141" s="1">
        <f>IF(Data!G141&gt;0,Data!G141-4,"")</f>
        <v>-2</v>
      </c>
      <c r="H141" s="1">
        <f>IF(Data!H141&gt;0,Data!H141-4,"")</f>
        <v>-3</v>
      </c>
      <c r="I141" s="1">
        <f>IF(Data!I141&gt;0,4-Data!I141,"")</f>
        <v>1</v>
      </c>
      <c r="J141" s="1">
        <f>IF(Data!J141&gt;0,4-Data!J141,"")</f>
        <v>2</v>
      </c>
      <c r="K141" s="1">
        <f>IF(Data!K141&gt;0,Data!K141-4,"")</f>
        <v>-2</v>
      </c>
      <c r="L141" s="1">
        <f>IF(Data!L141&gt;0,4-Data!L141,"")</f>
        <v>0</v>
      </c>
      <c r="M141" s="1">
        <f>IF(Data!M141&gt;0,Data!M141-4,"")</f>
        <v>-3</v>
      </c>
      <c r="N141" s="1">
        <f>IF(Data!N141&gt;0,Data!N141-4,"")</f>
        <v>-2</v>
      </c>
      <c r="O141" s="1">
        <f>IF(Data!O141&gt;0,Data!O141-4,"")</f>
        <v>0</v>
      </c>
      <c r="P141" s="1">
        <f>IF(Data!P141&gt;0,Data!P141-4,"")</f>
        <v>-1</v>
      </c>
      <c r="Q141" s="1">
        <f>IF(Data!Q141&gt;0,4-Data!Q141,"")</f>
        <v>1</v>
      </c>
      <c r="R141" s="1">
        <f>IF(Data!R141&gt;0,4-Data!R141,"")</f>
        <v>0</v>
      </c>
      <c r="S141" s="1">
        <f>IF(Data!S141&gt;0,4-Data!S141,"")</f>
        <v>-2</v>
      </c>
      <c r="T141" s="1">
        <f>IF(Data!T141&gt;0,Data!T141-4,"")</f>
        <v>2</v>
      </c>
      <c r="U141" s="1">
        <f>IF(Data!U141&gt;0,4-Data!U141,"")</f>
        <v>-3</v>
      </c>
      <c r="V141" s="1">
        <f>IF(Data!V141&gt;0,Data!V141-4,"")</f>
        <v>1</v>
      </c>
      <c r="W141" s="1">
        <f>IF(Data!W141&gt;0,4-Data!W141,"")</f>
        <v>-2</v>
      </c>
      <c r="X141" s="1">
        <f>IF(Data!X141&gt;0,4-Data!X141,"")</f>
        <v>-2</v>
      </c>
      <c r="Y141" s="1">
        <f>IF(Data!Y141&gt;0,4-Data!Y141,"")</f>
        <v>-2</v>
      </c>
      <c r="Z141" s="1">
        <f>IF(Data!Z141&gt;0,Data!Z141-4,"")</f>
        <v>2</v>
      </c>
      <c r="AC141" s="4" t="str">
        <f t="shared" si="23"/>
        <v/>
      </c>
      <c r="AD141" s="4" t="str">
        <f t="shared" si="24"/>
        <v/>
      </c>
      <c r="AE141" s="4">
        <f t="shared" si="25"/>
        <v>1</v>
      </c>
      <c r="AF141" s="4">
        <f t="shared" si="26"/>
        <v>1</v>
      </c>
      <c r="AG141" s="4" t="str">
        <f t="shared" si="27"/>
        <v/>
      </c>
      <c r="AH141" s="4">
        <f t="shared" si="28"/>
        <v>1</v>
      </c>
      <c r="AI141" s="2">
        <f t="shared" si="29"/>
        <v>3</v>
      </c>
    </row>
    <row r="142" spans="1:35" x14ac:dyDescent="0.3">
      <c r="A142" s="1">
        <f>IF(Data!A142&gt;0,Data!A142-4,"")</f>
        <v>2</v>
      </c>
      <c r="B142" s="1">
        <f>IF(Data!B142&gt;0,Data!B142-4,"")</f>
        <v>2</v>
      </c>
      <c r="C142" s="1">
        <f>IF(Data!C142&gt;0,4-Data!C142,"")</f>
        <v>0</v>
      </c>
      <c r="D142" s="1">
        <f>IF(Data!D142&gt;0,4-Data!D142,"")</f>
        <v>-2</v>
      </c>
      <c r="E142" s="1">
        <f>IF(Data!E142&gt;0,4-Data!E142,"")</f>
        <v>-2</v>
      </c>
      <c r="F142" s="1">
        <f>IF(Data!F142&gt;0,Data!F142-4,"")</f>
        <v>1</v>
      </c>
      <c r="G142" s="1">
        <f>IF(Data!G142&gt;0,Data!G142-4,"")</f>
        <v>1</v>
      </c>
      <c r="H142" s="1">
        <f>IF(Data!H142&gt;0,Data!H142-4,"")</f>
        <v>2</v>
      </c>
      <c r="I142" s="1">
        <f>IF(Data!I142&gt;0,4-Data!I142,"")</f>
        <v>2</v>
      </c>
      <c r="J142" s="1">
        <f>IF(Data!J142&gt;0,4-Data!J142,"")</f>
        <v>0</v>
      </c>
      <c r="K142" s="1">
        <f>IF(Data!K142&gt;0,Data!K142-4,"")</f>
        <v>0</v>
      </c>
      <c r="L142" s="1">
        <f>IF(Data!L142&gt;0,4-Data!L142,"")</f>
        <v>2</v>
      </c>
      <c r="M142" s="1">
        <f>IF(Data!M142&gt;0,Data!M142-4,"")</f>
        <v>2</v>
      </c>
      <c r="N142" s="1">
        <f>IF(Data!N142&gt;0,Data!N142-4,"")</f>
        <v>2</v>
      </c>
      <c r="O142" s="1">
        <f>IF(Data!O142&gt;0,Data!O142-4,"")</f>
        <v>1</v>
      </c>
      <c r="P142" s="1">
        <f>IF(Data!P142&gt;0,Data!P142-4,"")</f>
        <v>2</v>
      </c>
      <c r="Q142" s="1">
        <f>IF(Data!Q142&gt;0,4-Data!Q142,"")</f>
        <v>-2</v>
      </c>
      <c r="R142" s="1">
        <f>IF(Data!R142&gt;0,4-Data!R142,"")</f>
        <v>3</v>
      </c>
      <c r="S142" s="1">
        <f>IF(Data!S142&gt;0,4-Data!S142,"")</f>
        <v>1</v>
      </c>
      <c r="T142" s="1">
        <f>IF(Data!T142&gt;0,Data!T142-4,"")</f>
        <v>2</v>
      </c>
      <c r="U142" s="1">
        <f>IF(Data!U142&gt;0,4-Data!U142,"")</f>
        <v>3</v>
      </c>
      <c r="V142" s="1">
        <f>IF(Data!V142&gt;0,Data!V142-4,"")</f>
        <v>1</v>
      </c>
      <c r="W142" s="1">
        <f>IF(Data!W142&gt;0,4-Data!W142,"")</f>
        <v>1</v>
      </c>
      <c r="X142" s="1">
        <f>IF(Data!X142&gt;0,4-Data!X142,"")</f>
        <v>2</v>
      </c>
      <c r="Y142" s="1">
        <f>IF(Data!Y142&gt;0,4-Data!Y142,"")</f>
        <v>2</v>
      </c>
      <c r="Z142" s="1">
        <f>IF(Data!Z142&gt;0,Data!Z142-4,"")</f>
        <v>0</v>
      </c>
      <c r="AC142" s="4" t="str">
        <f t="shared" si="23"/>
        <v/>
      </c>
      <c r="AD142" s="4">
        <f t="shared" si="24"/>
        <v>1</v>
      </c>
      <c r="AE142" s="4" t="str">
        <f t="shared" si="25"/>
        <v/>
      </c>
      <c r="AF142" s="4">
        <f t="shared" si="26"/>
        <v>1</v>
      </c>
      <c r="AG142" s="4">
        <f t="shared" si="27"/>
        <v>1</v>
      </c>
      <c r="AH142" s="4" t="str">
        <f t="shared" si="28"/>
        <v/>
      </c>
      <c r="AI142" s="2">
        <f t="shared" si="29"/>
        <v>3</v>
      </c>
    </row>
    <row r="143" spans="1:35" x14ac:dyDescent="0.3">
      <c r="A143" s="1">
        <f>IF(Data!A143&gt;0,Data!A143-4,"")</f>
        <v>-1</v>
      </c>
      <c r="B143" s="1">
        <f>IF(Data!B143&gt;0,Data!B143-4,"")</f>
        <v>3</v>
      </c>
      <c r="C143" s="1">
        <f>IF(Data!C143&gt;0,4-Data!C143,"")</f>
        <v>0</v>
      </c>
      <c r="D143" s="1">
        <f>IF(Data!D143&gt;0,4-Data!D143,"")</f>
        <v>3</v>
      </c>
      <c r="E143" s="1">
        <f>IF(Data!E143&gt;0,4-Data!E143,"")</f>
        <v>1</v>
      </c>
      <c r="F143" s="1">
        <f>IF(Data!F143&gt;0,Data!F143-4,"")</f>
        <v>0</v>
      </c>
      <c r="G143" s="1">
        <f>IF(Data!G143&gt;0,Data!G143-4,"")</f>
        <v>0</v>
      </c>
      <c r="H143" s="1">
        <f>IF(Data!H143&gt;0,Data!H143-4,"")</f>
        <v>3</v>
      </c>
      <c r="I143" s="1">
        <f>IF(Data!I143&gt;0,4-Data!I143,"")</f>
        <v>0</v>
      </c>
      <c r="J143" s="1">
        <f>IF(Data!J143&gt;0,4-Data!J143,"")</f>
        <v>0</v>
      </c>
      <c r="K143" s="1">
        <f>IF(Data!K143&gt;0,Data!K143-4,"")</f>
        <v>0</v>
      </c>
      <c r="L143" s="1">
        <f>IF(Data!L143&gt;0,4-Data!L143,"")</f>
        <v>0</v>
      </c>
      <c r="M143" s="1">
        <f>IF(Data!M143&gt;0,Data!M143-4,"")</f>
        <v>3</v>
      </c>
      <c r="N143" s="1">
        <f>IF(Data!N143&gt;0,Data!N143-4,"")</f>
        <v>2</v>
      </c>
      <c r="O143" s="1">
        <f>IF(Data!O143&gt;0,Data!O143-4,"")</f>
        <v>0</v>
      </c>
      <c r="P143" s="1">
        <f>IF(Data!P143&gt;0,Data!P143-4,"")</f>
        <v>0</v>
      </c>
      <c r="Q143" s="1">
        <f>IF(Data!Q143&gt;0,4-Data!Q143,"")</f>
        <v>-2</v>
      </c>
      <c r="R143" s="1">
        <f>IF(Data!R143&gt;0,4-Data!R143,"")</f>
        <v>-3</v>
      </c>
      <c r="S143" s="1">
        <f>IF(Data!S143&gt;0,4-Data!S143,"")</f>
        <v>0</v>
      </c>
      <c r="T143" s="1">
        <f>IF(Data!T143&gt;0,Data!T143-4,"")</f>
        <v>1</v>
      </c>
      <c r="U143" s="1">
        <f>IF(Data!U143&gt;0,4-Data!U143,"")</f>
        <v>3</v>
      </c>
      <c r="V143" s="1">
        <f>IF(Data!V143&gt;0,Data!V143-4,"")</f>
        <v>2</v>
      </c>
      <c r="W143" s="1">
        <f>IF(Data!W143&gt;0,4-Data!W143,"")</f>
        <v>-1</v>
      </c>
      <c r="X143" s="1">
        <f>IF(Data!X143&gt;0,4-Data!X143,"")</f>
        <v>0</v>
      </c>
      <c r="Y143" s="1">
        <f>IF(Data!Y143&gt;0,4-Data!Y143,"")</f>
        <v>0</v>
      </c>
      <c r="Z143" s="1">
        <f>IF(Data!Z143&gt;0,Data!Z143-4,"")</f>
        <v>-1</v>
      </c>
      <c r="AC143" s="4" t="str">
        <f t="shared" si="23"/>
        <v/>
      </c>
      <c r="AD143" s="4" t="str">
        <f t="shared" si="24"/>
        <v/>
      </c>
      <c r="AE143" s="4" t="str">
        <f t="shared" si="25"/>
        <v/>
      </c>
      <c r="AF143" s="4">
        <f t="shared" si="26"/>
        <v>1</v>
      </c>
      <c r="AG143" s="4">
        <f t="shared" si="27"/>
        <v>1</v>
      </c>
      <c r="AH143" s="4" t="str">
        <f t="shared" si="28"/>
        <v/>
      </c>
      <c r="AI143" s="2">
        <f t="shared" si="29"/>
        <v>2</v>
      </c>
    </row>
    <row r="144" spans="1:35" x14ac:dyDescent="0.3">
      <c r="A144" s="1">
        <f>IF(Data!A144&gt;0,Data!A144-4,"")</f>
        <v>3</v>
      </c>
      <c r="B144" s="1">
        <f>IF(Data!B144&gt;0,Data!B144-4,"")</f>
        <v>3</v>
      </c>
      <c r="C144" s="1">
        <f>IF(Data!C144&gt;0,4-Data!C144,"")</f>
        <v>3</v>
      </c>
      <c r="D144" s="1">
        <f>IF(Data!D144&gt;0,4-Data!D144,"")</f>
        <v>2</v>
      </c>
      <c r="E144" s="1">
        <f>IF(Data!E144&gt;0,4-Data!E144,"")</f>
        <v>3</v>
      </c>
      <c r="F144" s="1">
        <f>IF(Data!F144&gt;0,Data!F144-4,"")</f>
        <v>2</v>
      </c>
      <c r="G144" s="1">
        <f>IF(Data!G144&gt;0,Data!G144-4,"")</f>
        <v>2</v>
      </c>
      <c r="H144" s="1">
        <f>IF(Data!H144&gt;0,Data!H144-4,"")</f>
        <v>0</v>
      </c>
      <c r="I144" s="1">
        <f>IF(Data!I144&gt;0,4-Data!I144,"")</f>
        <v>2</v>
      </c>
      <c r="J144" s="1">
        <f>IF(Data!J144&gt;0,4-Data!J144,"")</f>
        <v>2</v>
      </c>
      <c r="K144" s="1">
        <f>IF(Data!K144&gt;0,Data!K144-4,"")</f>
        <v>2</v>
      </c>
      <c r="L144" s="1">
        <f>IF(Data!L144&gt;0,4-Data!L144,"")</f>
        <v>2</v>
      </c>
      <c r="M144" s="1">
        <f>IF(Data!M144&gt;0,Data!M144-4,"")</f>
        <v>2</v>
      </c>
      <c r="N144" s="1">
        <f>IF(Data!N144&gt;0,Data!N144-4,"")</f>
        <v>2</v>
      </c>
      <c r="O144" s="1">
        <f>IF(Data!O144&gt;0,Data!O144-4,"")</f>
        <v>2</v>
      </c>
      <c r="P144" s="1">
        <f>IF(Data!P144&gt;0,Data!P144-4,"")</f>
        <v>2</v>
      </c>
      <c r="Q144" s="1">
        <f>IF(Data!Q144&gt;0,4-Data!Q144,"")</f>
        <v>3</v>
      </c>
      <c r="R144" s="1">
        <f>IF(Data!R144&gt;0,4-Data!R144,"")</f>
        <v>3</v>
      </c>
      <c r="S144" s="1">
        <f>IF(Data!S144&gt;0,4-Data!S144,"")</f>
        <v>2</v>
      </c>
      <c r="T144" s="1">
        <f>IF(Data!T144&gt;0,Data!T144-4,"")</f>
        <v>2</v>
      </c>
      <c r="U144" s="1">
        <f>IF(Data!U144&gt;0,4-Data!U144,"")</f>
        <v>2</v>
      </c>
      <c r="V144" s="1">
        <f>IF(Data!V144&gt;0,Data!V144-4,"")</f>
        <v>3</v>
      </c>
      <c r="W144" s="1">
        <f>IF(Data!W144&gt;0,4-Data!W144,"")</f>
        <v>3</v>
      </c>
      <c r="X144" s="1">
        <f>IF(Data!X144&gt;0,4-Data!X144,"")</f>
        <v>3</v>
      </c>
      <c r="Y144" s="1">
        <f>IF(Data!Y144&gt;0,4-Data!Y144,"")</f>
        <v>3</v>
      </c>
      <c r="Z144" s="1">
        <f>IF(Data!Z144&gt;0,Data!Z144-4,"")</f>
        <v>0</v>
      </c>
      <c r="AC144" s="4" t="str">
        <f t="shared" si="23"/>
        <v/>
      </c>
      <c r="AD144" s="4" t="str">
        <f t="shared" si="24"/>
        <v/>
      </c>
      <c r="AE144" s="4" t="str">
        <f t="shared" si="25"/>
        <v/>
      </c>
      <c r="AF144" s="4" t="str">
        <f t="shared" si="26"/>
        <v/>
      </c>
      <c r="AG144" s="4" t="str">
        <f t="shared" si="27"/>
        <v/>
      </c>
      <c r="AH144" s="4" t="str">
        <f t="shared" si="28"/>
        <v/>
      </c>
      <c r="AI144" s="2">
        <f t="shared" si="29"/>
        <v>0</v>
      </c>
    </row>
    <row r="145" spans="1:35" x14ac:dyDescent="0.3">
      <c r="A145" s="1">
        <f>IF(Data!A145&gt;0,Data!A145-4,"")</f>
        <v>3</v>
      </c>
      <c r="B145" s="1">
        <f>IF(Data!B145&gt;0,Data!B145-4,"")</f>
        <v>3</v>
      </c>
      <c r="C145" s="1">
        <f>IF(Data!C145&gt;0,4-Data!C145,"")</f>
        <v>3</v>
      </c>
      <c r="D145" s="1">
        <f>IF(Data!D145&gt;0,4-Data!D145,"")</f>
        <v>3</v>
      </c>
      <c r="E145" s="1">
        <f>IF(Data!E145&gt;0,4-Data!E145,"")</f>
        <v>3</v>
      </c>
      <c r="F145" s="1">
        <f>IF(Data!F145&gt;0,Data!F145-4,"")</f>
        <v>2</v>
      </c>
      <c r="G145" s="1">
        <f>IF(Data!G145&gt;0,Data!G145-4,"")</f>
        <v>2</v>
      </c>
      <c r="H145" s="1">
        <f>IF(Data!H145&gt;0,Data!H145-4,"")</f>
        <v>0</v>
      </c>
      <c r="I145" s="1">
        <f>IF(Data!I145&gt;0,4-Data!I145,"")</f>
        <v>3</v>
      </c>
      <c r="J145" s="1">
        <f>IF(Data!J145&gt;0,4-Data!J145,"")</f>
        <v>-1</v>
      </c>
      <c r="K145" s="1">
        <f>IF(Data!K145&gt;0,Data!K145-4,"")</f>
        <v>2</v>
      </c>
      <c r="L145" s="1">
        <f>IF(Data!L145&gt;0,4-Data!L145,"")</f>
        <v>2</v>
      </c>
      <c r="M145" s="1">
        <f>IF(Data!M145&gt;0,Data!M145-4,"")</f>
        <v>2</v>
      </c>
      <c r="N145" s="1">
        <f>IF(Data!N145&gt;0,Data!N145-4,"")</f>
        <v>2</v>
      </c>
      <c r="O145" s="1">
        <f>IF(Data!O145&gt;0,Data!O145-4,"")</f>
        <v>1</v>
      </c>
      <c r="P145" s="1">
        <f>IF(Data!P145&gt;0,Data!P145-4,"")</f>
        <v>3</v>
      </c>
      <c r="Q145" s="1">
        <f>IF(Data!Q145&gt;0,4-Data!Q145,"")</f>
        <v>3</v>
      </c>
      <c r="R145" s="1">
        <f>IF(Data!R145&gt;0,4-Data!R145,"")</f>
        <v>2</v>
      </c>
      <c r="S145" s="1">
        <f>IF(Data!S145&gt;0,4-Data!S145,"")</f>
        <v>2</v>
      </c>
      <c r="T145" s="1">
        <f>IF(Data!T145&gt;0,Data!T145-4,"")</f>
        <v>2</v>
      </c>
      <c r="U145" s="1">
        <f>IF(Data!U145&gt;0,4-Data!U145,"")</f>
        <v>3</v>
      </c>
      <c r="V145" s="1">
        <f>IF(Data!V145&gt;0,Data!V145-4,"")</f>
        <v>2</v>
      </c>
      <c r="W145" s="1">
        <f>IF(Data!W145&gt;0,4-Data!W145,"")</f>
        <v>3</v>
      </c>
      <c r="X145" s="1">
        <f>IF(Data!X145&gt;0,4-Data!X145,"")</f>
        <v>3</v>
      </c>
      <c r="Y145" s="1">
        <f>IF(Data!Y145&gt;0,4-Data!Y145,"")</f>
        <v>3</v>
      </c>
      <c r="Z145" s="1">
        <f>IF(Data!Z145&gt;0,Data!Z145-4,"")</f>
        <v>-1</v>
      </c>
      <c r="AC145" s="4" t="str">
        <f t="shared" si="23"/>
        <v/>
      </c>
      <c r="AD145" s="4" t="str">
        <f t="shared" si="24"/>
        <v/>
      </c>
      <c r="AE145" s="4" t="str">
        <f t="shared" si="25"/>
        <v/>
      </c>
      <c r="AF145" s="4" t="str">
        <f t="shared" si="26"/>
        <v/>
      </c>
      <c r="AG145" s="4" t="str">
        <f t="shared" si="27"/>
        <v/>
      </c>
      <c r="AH145" s="4">
        <f t="shared" si="28"/>
        <v>1</v>
      </c>
      <c r="AI145" s="2">
        <f t="shared" si="29"/>
        <v>1</v>
      </c>
    </row>
    <row r="146" spans="1:35" x14ac:dyDescent="0.3">
      <c r="A146" s="1">
        <f>IF(Data!A146&gt;0,Data!A146-4,"")</f>
        <v>2</v>
      </c>
      <c r="B146" s="1">
        <f>IF(Data!B146&gt;0,Data!B146-4,"")</f>
        <v>2</v>
      </c>
      <c r="C146" s="1">
        <f>IF(Data!C146&gt;0,4-Data!C146,"")</f>
        <v>2</v>
      </c>
      <c r="D146" s="1">
        <f>IF(Data!D146&gt;0,4-Data!D146,"")</f>
        <v>3</v>
      </c>
      <c r="E146" s="1">
        <f>IF(Data!E146&gt;0,4-Data!E146,"")</f>
        <v>2</v>
      </c>
      <c r="F146" s="1">
        <f>IF(Data!F146&gt;0,Data!F146-4,"")</f>
        <v>1</v>
      </c>
      <c r="G146" s="1">
        <f>IF(Data!G146&gt;0,Data!G146-4,"")</f>
        <v>3</v>
      </c>
      <c r="H146" s="1">
        <f>IF(Data!H146&gt;0,Data!H146-4,"")</f>
        <v>-1</v>
      </c>
      <c r="I146" s="1">
        <f>IF(Data!I146&gt;0,4-Data!I146,"")</f>
        <v>2</v>
      </c>
      <c r="J146" s="1">
        <f>IF(Data!J146&gt;0,4-Data!J146,"")</f>
        <v>2</v>
      </c>
      <c r="K146" s="1">
        <f>IF(Data!K146&gt;0,Data!K146-4,"")</f>
        <v>1</v>
      </c>
      <c r="L146" s="1">
        <f>IF(Data!L146&gt;0,4-Data!L146,"")</f>
        <v>2</v>
      </c>
      <c r="M146" s="1">
        <f>IF(Data!M146&gt;0,Data!M146-4,"")</f>
        <v>1</v>
      </c>
      <c r="N146" s="1">
        <f>IF(Data!N146&gt;0,Data!N146-4,"")</f>
        <v>2</v>
      </c>
      <c r="O146" s="1">
        <f>IF(Data!O146&gt;0,Data!O146-4,"")</f>
        <v>2</v>
      </c>
      <c r="P146" s="1">
        <f>IF(Data!P146&gt;0,Data!P146-4,"")</f>
        <v>1</v>
      </c>
      <c r="Q146" s="1">
        <f>IF(Data!Q146&gt;0,4-Data!Q146,"")</f>
        <v>2</v>
      </c>
      <c r="R146" s="1">
        <f>IF(Data!R146&gt;0,4-Data!R146,"")</f>
        <v>1</v>
      </c>
      <c r="S146" s="1">
        <f>IF(Data!S146&gt;0,4-Data!S146,"")</f>
        <v>3</v>
      </c>
      <c r="T146" s="1">
        <f>IF(Data!T146&gt;0,Data!T146-4,"")</f>
        <v>2</v>
      </c>
      <c r="U146" s="1">
        <f>IF(Data!U146&gt;0,4-Data!U146,"")</f>
        <v>1</v>
      </c>
      <c r="V146" s="1">
        <f>IF(Data!V146&gt;0,Data!V146-4,"")</f>
        <v>2</v>
      </c>
      <c r="W146" s="1">
        <f>IF(Data!W146&gt;0,4-Data!W146,"")</f>
        <v>2</v>
      </c>
      <c r="X146" s="1">
        <f>IF(Data!X146&gt;0,4-Data!X146,"")</f>
        <v>2</v>
      </c>
      <c r="Y146" s="1">
        <f>IF(Data!Y146&gt;0,4-Data!Y146,"")</f>
        <v>2</v>
      </c>
      <c r="Z146" s="1">
        <f>IF(Data!Z146&gt;0,Data!Z146-4,"")</f>
        <v>2</v>
      </c>
      <c r="AC146" s="4" t="str">
        <f t="shared" si="23"/>
        <v/>
      </c>
      <c r="AD146" s="4" t="str">
        <f t="shared" si="24"/>
        <v/>
      </c>
      <c r="AE146" s="4" t="str">
        <f t="shared" si="25"/>
        <v/>
      </c>
      <c r="AF146" s="4">
        <f t="shared" si="26"/>
        <v>1</v>
      </c>
      <c r="AG146" s="4" t="str">
        <f t="shared" si="27"/>
        <v/>
      </c>
      <c r="AH146" s="4" t="str">
        <f t="shared" si="28"/>
        <v/>
      </c>
      <c r="AI146" s="2">
        <f t="shared" si="29"/>
        <v>1</v>
      </c>
    </row>
    <row r="147" spans="1:35" x14ac:dyDescent="0.3">
      <c r="A147" s="1">
        <f>IF(Data!A147&gt;0,Data!A147-4,"")</f>
        <v>1</v>
      </c>
      <c r="B147" s="1">
        <f>IF(Data!B147&gt;0,Data!B147-4,"")</f>
        <v>-2</v>
      </c>
      <c r="C147" s="1">
        <f>IF(Data!C147&gt;0,4-Data!C147,"")</f>
        <v>1</v>
      </c>
      <c r="D147" s="1">
        <f>IF(Data!D147&gt;0,4-Data!D147,"")</f>
        <v>-1</v>
      </c>
      <c r="E147" s="1">
        <f>IF(Data!E147&gt;0,4-Data!E147,"")</f>
        <v>-1</v>
      </c>
      <c r="F147" s="1">
        <f>IF(Data!F147&gt;0,Data!F147-4,"")</f>
        <v>-2</v>
      </c>
      <c r="G147" s="1">
        <f>IF(Data!G147&gt;0,Data!G147-4,"")</f>
        <v>-2</v>
      </c>
      <c r="H147" s="1">
        <f>IF(Data!H147&gt;0,Data!H147-4,"")</f>
        <v>-2</v>
      </c>
      <c r="I147" s="1">
        <f>IF(Data!I147&gt;0,4-Data!I147,"")</f>
        <v>0</v>
      </c>
      <c r="J147" s="1">
        <f>IF(Data!J147&gt;0,4-Data!J147,"")</f>
        <v>0</v>
      </c>
      <c r="K147" s="1">
        <f>IF(Data!K147&gt;0,Data!K147-4,"")</f>
        <v>-1</v>
      </c>
      <c r="L147" s="1">
        <f>IF(Data!L147&gt;0,4-Data!L147,"")</f>
        <v>-1</v>
      </c>
      <c r="M147" s="1">
        <f>IF(Data!M147&gt;0,Data!M147-4,"")</f>
        <v>-1</v>
      </c>
      <c r="N147" s="1">
        <f>IF(Data!N147&gt;0,Data!N147-4,"")</f>
        <v>-2</v>
      </c>
      <c r="O147" s="1">
        <f>IF(Data!O147&gt;0,Data!O147-4,"")</f>
        <v>-2</v>
      </c>
      <c r="P147" s="1">
        <f>IF(Data!P147&gt;0,Data!P147-4,"")</f>
        <v>-2</v>
      </c>
      <c r="Q147" s="1">
        <f>IF(Data!Q147&gt;0,4-Data!Q147,"")</f>
        <v>0</v>
      </c>
      <c r="R147" s="1">
        <f>IF(Data!R147&gt;0,4-Data!R147,"")</f>
        <v>2</v>
      </c>
      <c r="S147" s="1">
        <f>IF(Data!S147&gt;0,4-Data!S147,"")</f>
        <v>-1</v>
      </c>
      <c r="T147" s="1">
        <f>IF(Data!T147&gt;0,Data!T147-4,"")</f>
        <v>-2</v>
      </c>
      <c r="U147" s="1">
        <f>IF(Data!U147&gt;0,4-Data!U147,"")</f>
        <v>-1</v>
      </c>
      <c r="V147" s="1">
        <f>IF(Data!V147&gt;0,Data!V147-4,"")</f>
        <v>-2</v>
      </c>
      <c r="W147" s="1">
        <f>IF(Data!W147&gt;0,4-Data!W147,"")</f>
        <v>-1</v>
      </c>
      <c r="X147" s="1">
        <f>IF(Data!X147&gt;0,4-Data!X147,"")</f>
        <v>-1</v>
      </c>
      <c r="Y147" s="1">
        <f>IF(Data!Y147&gt;0,4-Data!Y147,"")</f>
        <v>-1</v>
      </c>
      <c r="Z147" s="1">
        <f>IF(Data!Z147&gt;0,Data!Z147-4,"")</f>
        <v>0</v>
      </c>
      <c r="AC147" s="4" t="str">
        <f t="shared" si="23"/>
        <v/>
      </c>
      <c r="AD147" s="4" t="str">
        <f t="shared" si="24"/>
        <v/>
      </c>
      <c r="AE147" s="4" t="str">
        <f t="shared" si="25"/>
        <v/>
      </c>
      <c r="AF147" s="4" t="str">
        <f t="shared" si="26"/>
        <v/>
      </c>
      <c r="AG147" s="4">
        <f t="shared" si="27"/>
        <v>1</v>
      </c>
      <c r="AH147" s="4" t="str">
        <f t="shared" si="28"/>
        <v/>
      </c>
      <c r="AI147" s="2">
        <f t="shared" si="29"/>
        <v>1</v>
      </c>
    </row>
    <row r="148" spans="1:35" x14ac:dyDescent="0.3">
      <c r="A148" s="1">
        <f>IF(Data!A148&gt;0,Data!A148-4,"")</f>
        <v>-2</v>
      </c>
      <c r="B148" s="1">
        <f>IF(Data!B148&gt;0,Data!B148-4,"")</f>
        <v>0</v>
      </c>
      <c r="C148" s="1">
        <f>IF(Data!C148&gt;0,4-Data!C148,"")</f>
        <v>0</v>
      </c>
      <c r="D148" s="1">
        <f>IF(Data!D148&gt;0,4-Data!D148,"")</f>
        <v>-1</v>
      </c>
      <c r="E148" s="1">
        <f>IF(Data!E148&gt;0,4-Data!E148,"")</f>
        <v>1</v>
      </c>
      <c r="F148" s="1">
        <f>IF(Data!F148&gt;0,Data!F148-4,"")</f>
        <v>0</v>
      </c>
      <c r="G148" s="1">
        <f>IF(Data!G148&gt;0,Data!G148-4,"")</f>
        <v>0</v>
      </c>
      <c r="H148" s="1">
        <f>IF(Data!H148&gt;0,Data!H148-4,"")</f>
        <v>-1</v>
      </c>
      <c r="I148" s="1">
        <f>IF(Data!I148&gt;0,4-Data!I148,"")</f>
        <v>1</v>
      </c>
      <c r="J148" s="1">
        <f>IF(Data!J148&gt;0,4-Data!J148,"")</f>
        <v>1</v>
      </c>
      <c r="K148" s="1">
        <f>IF(Data!K148&gt;0,Data!K148-4,"")</f>
        <v>-1</v>
      </c>
      <c r="L148" s="1">
        <f>IF(Data!L148&gt;0,4-Data!L148,"")</f>
        <v>0</v>
      </c>
      <c r="M148" s="1">
        <f>IF(Data!M148&gt;0,Data!M148-4,"")</f>
        <v>-2</v>
      </c>
      <c r="N148" s="1">
        <f>IF(Data!N148&gt;0,Data!N148-4,"")</f>
        <v>-1</v>
      </c>
      <c r="O148" s="1">
        <f>IF(Data!O148&gt;0,Data!O148-4,"")</f>
        <v>1</v>
      </c>
      <c r="P148" s="1">
        <f>IF(Data!P148&gt;0,Data!P148-4,"")</f>
        <v>-1</v>
      </c>
      <c r="Q148" s="1">
        <f>IF(Data!Q148&gt;0,4-Data!Q148,"")</f>
        <v>1</v>
      </c>
      <c r="R148" s="1">
        <f>IF(Data!R148&gt;0,4-Data!R148,"")</f>
        <v>0</v>
      </c>
      <c r="S148" s="1">
        <f>IF(Data!S148&gt;0,4-Data!S148,"")</f>
        <v>-1</v>
      </c>
      <c r="T148" s="1">
        <f>IF(Data!T148&gt;0,Data!T148-4,"")</f>
        <v>-1</v>
      </c>
      <c r="U148" s="1">
        <f>IF(Data!U148&gt;0,4-Data!U148,"")</f>
        <v>-1</v>
      </c>
      <c r="V148" s="1">
        <f>IF(Data!V148&gt;0,Data!V148-4,"")</f>
        <v>1</v>
      </c>
      <c r="W148" s="1">
        <f>IF(Data!W148&gt;0,4-Data!W148,"")</f>
        <v>-2</v>
      </c>
      <c r="X148" s="1">
        <f>IF(Data!X148&gt;0,4-Data!X148,"")</f>
        <v>-1</v>
      </c>
      <c r="Y148" s="1">
        <f>IF(Data!Y148&gt;0,4-Data!Y148,"")</f>
        <v>0</v>
      </c>
      <c r="Z148" s="1">
        <f>IF(Data!Z148&gt;0,Data!Z148-4,"")</f>
        <v>2</v>
      </c>
      <c r="AC148" s="4" t="str">
        <f t="shared" si="23"/>
        <v/>
      </c>
      <c r="AD148" s="4" t="str">
        <f t="shared" si="24"/>
        <v/>
      </c>
      <c r="AE148" s="4" t="str">
        <f t="shared" si="25"/>
        <v/>
      </c>
      <c r="AF148" s="4" t="str">
        <f t="shared" si="26"/>
        <v/>
      </c>
      <c r="AG148" s="4" t="str">
        <f t="shared" si="27"/>
        <v/>
      </c>
      <c r="AH148" s="4" t="str">
        <f t="shared" si="28"/>
        <v/>
      </c>
      <c r="AI148" s="2">
        <f t="shared" si="29"/>
        <v>0</v>
      </c>
    </row>
    <row r="149" spans="1:35" x14ac:dyDescent="0.3">
      <c r="A149" s="1">
        <f>IF(Data!A149&gt;0,Data!A149-4,"")</f>
        <v>1</v>
      </c>
      <c r="B149" s="1">
        <f>IF(Data!B149&gt;0,Data!B149-4,"")</f>
        <v>1</v>
      </c>
      <c r="C149" s="1">
        <f>IF(Data!C149&gt;0,4-Data!C149,"")</f>
        <v>0</v>
      </c>
      <c r="D149" s="1">
        <f>IF(Data!D149&gt;0,4-Data!D149,"")</f>
        <v>2</v>
      </c>
      <c r="E149" s="1">
        <f>IF(Data!E149&gt;0,4-Data!E149,"")</f>
        <v>2</v>
      </c>
      <c r="F149" s="1">
        <f>IF(Data!F149&gt;0,Data!F149-4,"")</f>
        <v>0</v>
      </c>
      <c r="G149" s="1">
        <f>IF(Data!G149&gt;0,Data!G149-4,"")</f>
        <v>1</v>
      </c>
      <c r="H149" s="1">
        <f>IF(Data!H149&gt;0,Data!H149-4,"")</f>
        <v>2</v>
      </c>
      <c r="I149" s="1">
        <f>IF(Data!I149&gt;0,4-Data!I149,"")</f>
        <v>2</v>
      </c>
      <c r="J149" s="1">
        <f>IF(Data!J149&gt;0,4-Data!J149,"")</f>
        <v>2</v>
      </c>
      <c r="K149" s="1">
        <f>IF(Data!K149&gt;0,Data!K149-4,"")</f>
        <v>1</v>
      </c>
      <c r="L149" s="1">
        <f>IF(Data!L149&gt;0,4-Data!L149,"")</f>
        <v>3</v>
      </c>
      <c r="M149" s="1">
        <f>IF(Data!M149&gt;0,Data!M149-4,"")</f>
        <v>2</v>
      </c>
      <c r="N149" s="1">
        <f>IF(Data!N149&gt;0,Data!N149-4,"")</f>
        <v>2</v>
      </c>
      <c r="O149" s="1">
        <f>IF(Data!O149&gt;0,Data!O149-4,"")</f>
        <v>2</v>
      </c>
      <c r="P149" s="1">
        <f>IF(Data!P149&gt;0,Data!P149-4,"")</f>
        <v>2</v>
      </c>
      <c r="Q149" s="1">
        <f>IF(Data!Q149&gt;0,4-Data!Q149,"")</f>
        <v>2</v>
      </c>
      <c r="R149" s="1">
        <f>IF(Data!R149&gt;0,4-Data!R149,"")</f>
        <v>2</v>
      </c>
      <c r="S149" s="1">
        <f>IF(Data!S149&gt;0,4-Data!S149,"")</f>
        <v>2</v>
      </c>
      <c r="T149" s="1">
        <f>IF(Data!T149&gt;0,Data!T149-4,"")</f>
        <v>2</v>
      </c>
      <c r="U149" s="1">
        <f>IF(Data!U149&gt;0,4-Data!U149,"")</f>
        <v>2</v>
      </c>
      <c r="V149" s="1">
        <f>IF(Data!V149&gt;0,Data!V149-4,"")</f>
        <v>1</v>
      </c>
      <c r="W149" s="1">
        <f>IF(Data!W149&gt;0,4-Data!W149,"")</f>
        <v>3</v>
      </c>
      <c r="X149" s="1">
        <f>IF(Data!X149&gt;0,4-Data!X149,"")</f>
        <v>2</v>
      </c>
      <c r="Y149" s="1">
        <f>IF(Data!Y149&gt;0,4-Data!Y149,"")</f>
        <v>3</v>
      </c>
      <c r="Z149" s="1">
        <f>IF(Data!Z149&gt;0,Data!Z149-4,"")</f>
        <v>1</v>
      </c>
      <c r="AC149" s="4" t="str">
        <f t="shared" si="23"/>
        <v/>
      </c>
      <c r="AD149" s="4" t="str">
        <f t="shared" si="24"/>
        <v/>
      </c>
      <c r="AE149" s="4" t="str">
        <f t="shared" si="25"/>
        <v/>
      </c>
      <c r="AF149" s="4" t="str">
        <f t="shared" si="26"/>
        <v/>
      </c>
      <c r="AG149" s="4" t="str">
        <f t="shared" si="27"/>
        <v/>
      </c>
      <c r="AH149" s="4" t="str">
        <f t="shared" si="28"/>
        <v/>
      </c>
      <c r="AI149" s="2">
        <f t="shared" si="29"/>
        <v>0</v>
      </c>
    </row>
    <row r="150" spans="1:35" x14ac:dyDescent="0.3">
      <c r="A150" s="1">
        <f>IF(Data!A150&gt;0,Data!A150-4,"")</f>
        <v>1</v>
      </c>
      <c r="B150" s="1">
        <f>IF(Data!B150&gt;0,Data!B150-4,"")</f>
        <v>3</v>
      </c>
      <c r="C150" s="1">
        <f>IF(Data!C150&gt;0,4-Data!C150,"")</f>
        <v>0</v>
      </c>
      <c r="D150" s="1">
        <f>IF(Data!D150&gt;0,4-Data!D150,"")</f>
        <v>3</v>
      </c>
      <c r="E150" s="1">
        <f>IF(Data!E150&gt;0,4-Data!E150,"")</f>
        <v>3</v>
      </c>
      <c r="F150" s="1">
        <f>IF(Data!F150&gt;0,Data!F150-4,"")</f>
        <v>1</v>
      </c>
      <c r="G150" s="1">
        <f>IF(Data!G150&gt;0,Data!G150-4,"")</f>
        <v>1</v>
      </c>
      <c r="H150" s="1">
        <f>IF(Data!H150&gt;0,Data!H150-4,"")</f>
        <v>2</v>
      </c>
      <c r="I150" s="1">
        <f>IF(Data!I150&gt;0,4-Data!I150,"")</f>
        <v>3</v>
      </c>
      <c r="J150" s="1">
        <f>IF(Data!J150&gt;0,4-Data!J150,"")</f>
        <v>1</v>
      </c>
      <c r="K150" s="1">
        <f>IF(Data!K150&gt;0,Data!K150-4,"")</f>
        <v>1</v>
      </c>
      <c r="L150" s="1">
        <f>IF(Data!L150&gt;0,4-Data!L150,"")</f>
        <v>3</v>
      </c>
      <c r="M150" s="1">
        <f>IF(Data!M150&gt;0,Data!M150-4,"")</f>
        <v>3</v>
      </c>
      <c r="N150" s="1">
        <f>IF(Data!N150&gt;0,Data!N150-4,"")</f>
        <v>3</v>
      </c>
      <c r="O150" s="1">
        <f>IF(Data!O150&gt;0,Data!O150-4,"")</f>
        <v>1</v>
      </c>
      <c r="P150" s="1">
        <f>IF(Data!P150&gt;0,Data!P150-4,"")</f>
        <v>3</v>
      </c>
      <c r="Q150" s="1">
        <f>IF(Data!Q150&gt;0,4-Data!Q150,"")</f>
        <v>3</v>
      </c>
      <c r="R150" s="1">
        <f>IF(Data!R150&gt;0,4-Data!R150,"")</f>
        <v>2</v>
      </c>
      <c r="S150" s="1">
        <f>IF(Data!S150&gt;0,4-Data!S150,"")</f>
        <v>3</v>
      </c>
      <c r="T150" s="1">
        <f>IF(Data!T150&gt;0,Data!T150-4,"")</f>
        <v>3</v>
      </c>
      <c r="U150" s="1">
        <f>IF(Data!U150&gt;0,4-Data!U150,"")</f>
        <v>3</v>
      </c>
      <c r="V150" s="1">
        <f>IF(Data!V150&gt;0,Data!V150-4,"")</f>
        <v>3</v>
      </c>
      <c r="W150" s="1">
        <f>IF(Data!W150&gt;0,4-Data!W150,"")</f>
        <v>3</v>
      </c>
      <c r="X150" s="1">
        <f>IF(Data!X150&gt;0,4-Data!X150,"")</f>
        <v>3</v>
      </c>
      <c r="Y150" s="1">
        <f>IF(Data!Y150&gt;0,4-Data!Y150,"")</f>
        <v>0</v>
      </c>
      <c r="Z150" s="1">
        <f>IF(Data!Z150&gt;0,Data!Z150-4,"")</f>
        <v>0</v>
      </c>
      <c r="AC150" s="4" t="str">
        <f t="shared" si="23"/>
        <v/>
      </c>
      <c r="AD150" s="4" t="str">
        <f t="shared" si="24"/>
        <v/>
      </c>
      <c r="AE150" s="4" t="str">
        <f t="shared" si="25"/>
        <v/>
      </c>
      <c r="AF150" s="4" t="str">
        <f t="shared" si="26"/>
        <v/>
      </c>
      <c r="AG150" s="4" t="str">
        <f t="shared" si="27"/>
        <v/>
      </c>
      <c r="AH150" s="4" t="str">
        <f t="shared" si="28"/>
        <v/>
      </c>
      <c r="AI150" s="2">
        <f t="shared" si="29"/>
        <v>0</v>
      </c>
    </row>
    <row r="151" spans="1:35" x14ac:dyDescent="0.3">
      <c r="A151" s="1">
        <f>IF(Data!A151&gt;0,Data!A151-4,"")</f>
        <v>1</v>
      </c>
      <c r="B151" s="1">
        <f>IF(Data!B151&gt;0,Data!B151-4,"")</f>
        <v>2</v>
      </c>
      <c r="C151" s="1">
        <f>IF(Data!C151&gt;0,4-Data!C151,"")</f>
        <v>1</v>
      </c>
      <c r="D151" s="1">
        <f>IF(Data!D151&gt;0,4-Data!D151,"")</f>
        <v>2</v>
      </c>
      <c r="E151" s="1">
        <f>IF(Data!E151&gt;0,4-Data!E151,"")</f>
        <v>2</v>
      </c>
      <c r="F151" s="1">
        <f>IF(Data!F151&gt;0,Data!F151-4,"")</f>
        <v>2</v>
      </c>
      <c r="G151" s="1">
        <f>IF(Data!G151&gt;0,Data!G151-4,"")</f>
        <v>2</v>
      </c>
      <c r="H151" s="1">
        <f>IF(Data!H151&gt;0,Data!H151-4,"")</f>
        <v>1</v>
      </c>
      <c r="I151" s="1">
        <f>IF(Data!I151&gt;0,4-Data!I151,"")</f>
        <v>1</v>
      </c>
      <c r="J151" s="1">
        <f>IF(Data!J151&gt;0,4-Data!J151,"")</f>
        <v>1</v>
      </c>
      <c r="K151" s="1">
        <f>IF(Data!K151&gt;0,Data!K151-4,"")</f>
        <v>-2</v>
      </c>
      <c r="L151" s="1">
        <f>IF(Data!L151&gt;0,4-Data!L151,"")</f>
        <v>2</v>
      </c>
      <c r="M151" s="1">
        <f>IF(Data!M151&gt;0,Data!M151-4,"")</f>
        <v>1</v>
      </c>
      <c r="N151" s="1">
        <f>IF(Data!N151&gt;0,Data!N151-4,"")</f>
        <v>2</v>
      </c>
      <c r="O151" s="1">
        <f>IF(Data!O151&gt;0,Data!O151-4,"")</f>
        <v>1</v>
      </c>
      <c r="P151" s="1">
        <f>IF(Data!P151&gt;0,Data!P151-4,"")</f>
        <v>2</v>
      </c>
      <c r="Q151" s="1">
        <f>IF(Data!Q151&gt;0,4-Data!Q151,"")</f>
        <v>0</v>
      </c>
      <c r="R151" s="1">
        <f>IF(Data!R151&gt;0,4-Data!R151,"")</f>
        <v>0</v>
      </c>
      <c r="S151" s="1">
        <f>IF(Data!S151&gt;0,4-Data!S151,"")</f>
        <v>2</v>
      </c>
      <c r="T151" s="1">
        <f>IF(Data!T151&gt;0,Data!T151-4,"")</f>
        <v>1</v>
      </c>
      <c r="U151" s="1">
        <f>IF(Data!U151&gt;0,4-Data!U151,"")</f>
        <v>2</v>
      </c>
      <c r="V151" s="1">
        <f>IF(Data!V151&gt;0,Data!V151-4,"")</f>
        <v>2</v>
      </c>
      <c r="W151" s="1">
        <f>IF(Data!W151&gt;0,4-Data!W151,"")</f>
        <v>1</v>
      </c>
      <c r="X151" s="1">
        <f>IF(Data!X151&gt;0,4-Data!X151,"")</f>
        <v>2</v>
      </c>
      <c r="Y151" s="1">
        <f>IF(Data!Y151&gt;0,4-Data!Y151,"")</f>
        <v>2</v>
      </c>
      <c r="Z151" s="1">
        <f>IF(Data!Z151&gt;0,Data!Z151-4,"")</f>
        <v>0</v>
      </c>
      <c r="AC151" s="4" t="str">
        <f t="shared" si="23"/>
        <v/>
      </c>
      <c r="AD151" s="4" t="str">
        <f t="shared" si="24"/>
        <v/>
      </c>
      <c r="AE151" s="4" t="str">
        <f t="shared" si="25"/>
        <v/>
      </c>
      <c r="AF151" s="4">
        <f t="shared" si="26"/>
        <v>1</v>
      </c>
      <c r="AG151" s="4" t="str">
        <f t="shared" si="27"/>
        <v/>
      </c>
      <c r="AH151" s="4" t="str">
        <f t="shared" si="28"/>
        <v/>
      </c>
      <c r="AI151" s="2">
        <f t="shared" si="29"/>
        <v>1</v>
      </c>
    </row>
    <row r="152" spans="1:35" x14ac:dyDescent="0.3">
      <c r="A152" s="1">
        <f>IF(Data!A152&gt;0,Data!A152-4,"")</f>
        <v>0</v>
      </c>
      <c r="B152" s="1">
        <f>IF(Data!B152&gt;0,Data!B152-4,"")</f>
        <v>3</v>
      </c>
      <c r="C152" s="1">
        <f>IF(Data!C152&gt;0,4-Data!C152,"")</f>
        <v>1</v>
      </c>
      <c r="D152" s="1">
        <f>IF(Data!D152&gt;0,4-Data!D152,"")</f>
        <v>3</v>
      </c>
      <c r="E152" s="1">
        <f>IF(Data!E152&gt;0,4-Data!E152,"")</f>
        <v>2</v>
      </c>
      <c r="F152" s="1">
        <f>IF(Data!F152&gt;0,Data!F152-4,"")</f>
        <v>0</v>
      </c>
      <c r="G152" s="1">
        <f>IF(Data!G152&gt;0,Data!G152-4,"")</f>
        <v>0</v>
      </c>
      <c r="H152" s="1">
        <f>IF(Data!H152&gt;0,Data!H152-4,"")</f>
        <v>0</v>
      </c>
      <c r="I152" s="1">
        <f>IF(Data!I152&gt;0,4-Data!I152,"")</f>
        <v>2</v>
      </c>
      <c r="J152" s="1">
        <f>IF(Data!J152&gt;0,4-Data!J152,"")</f>
        <v>0</v>
      </c>
      <c r="K152" s="1">
        <f>IF(Data!K152&gt;0,Data!K152-4,"")</f>
        <v>0</v>
      </c>
      <c r="L152" s="1">
        <f>IF(Data!L152&gt;0,4-Data!L152,"")</f>
        <v>2</v>
      </c>
      <c r="M152" s="1">
        <f>IF(Data!M152&gt;0,Data!M152-4,"")</f>
        <v>2</v>
      </c>
      <c r="N152" s="1">
        <f>IF(Data!N152&gt;0,Data!N152-4,"")</f>
        <v>1</v>
      </c>
      <c r="O152" s="1">
        <f>IF(Data!O152&gt;0,Data!O152-4,"")</f>
        <v>1</v>
      </c>
      <c r="P152" s="1">
        <f>IF(Data!P152&gt;0,Data!P152-4,"")</f>
        <v>2</v>
      </c>
      <c r="Q152" s="1">
        <f>IF(Data!Q152&gt;0,4-Data!Q152,"")</f>
        <v>3</v>
      </c>
      <c r="R152" s="1">
        <f>IF(Data!R152&gt;0,4-Data!R152,"")</f>
        <v>0</v>
      </c>
      <c r="S152" s="1">
        <f>IF(Data!S152&gt;0,4-Data!S152,"")</f>
        <v>2</v>
      </c>
      <c r="T152" s="1">
        <f>IF(Data!T152&gt;0,Data!T152-4,"")</f>
        <v>2</v>
      </c>
      <c r="U152" s="1">
        <f>IF(Data!U152&gt;0,4-Data!U152,"")</f>
        <v>2</v>
      </c>
      <c r="V152" s="1">
        <f>IF(Data!V152&gt;0,Data!V152-4,"")</f>
        <v>2</v>
      </c>
      <c r="W152" s="1">
        <f>IF(Data!W152&gt;0,4-Data!W152,"")</f>
        <v>2</v>
      </c>
      <c r="X152" s="1">
        <f>IF(Data!X152&gt;0,4-Data!X152,"")</f>
        <v>2</v>
      </c>
      <c r="Y152" s="1">
        <f>IF(Data!Y152&gt;0,4-Data!Y152,"")</f>
        <v>2</v>
      </c>
      <c r="Z152" s="1">
        <f>IF(Data!Z152&gt;0,Data!Z152-4,"")</f>
        <v>0</v>
      </c>
      <c r="AC152" s="4" t="str">
        <f t="shared" si="23"/>
        <v/>
      </c>
      <c r="AD152" s="4" t="str">
        <f t="shared" si="24"/>
        <v/>
      </c>
      <c r="AE152" s="4" t="str">
        <f t="shared" si="25"/>
        <v/>
      </c>
      <c r="AF152" s="4" t="str">
        <f t="shared" si="26"/>
        <v/>
      </c>
      <c r="AG152" s="4" t="str">
        <f t="shared" si="27"/>
        <v/>
      </c>
      <c r="AH152" s="4" t="str">
        <f t="shared" si="28"/>
        <v/>
      </c>
      <c r="AI152" s="2">
        <f t="shared" si="29"/>
        <v>0</v>
      </c>
    </row>
    <row r="153" spans="1:35" x14ac:dyDescent="0.3">
      <c r="A153" s="1">
        <f>IF(Data!A153&gt;0,Data!A153-4,"")</f>
        <v>2</v>
      </c>
      <c r="B153" s="1">
        <f>IF(Data!B153&gt;0,Data!B153-4,"")</f>
        <v>2</v>
      </c>
      <c r="C153" s="1">
        <f>IF(Data!C153&gt;0,4-Data!C153,"")</f>
        <v>2</v>
      </c>
      <c r="D153" s="1">
        <f>IF(Data!D153&gt;0,4-Data!D153,"")</f>
        <v>2</v>
      </c>
      <c r="E153" s="1">
        <f>IF(Data!E153&gt;0,4-Data!E153,"")</f>
        <v>3</v>
      </c>
      <c r="F153" s="1">
        <f>IF(Data!F153&gt;0,Data!F153-4,"")</f>
        <v>2</v>
      </c>
      <c r="G153" s="1">
        <f>IF(Data!G153&gt;0,Data!G153-4,"")</f>
        <v>1</v>
      </c>
      <c r="H153" s="1">
        <f>IF(Data!H153&gt;0,Data!H153-4,"")</f>
        <v>1</v>
      </c>
      <c r="I153" s="1">
        <f>IF(Data!I153&gt;0,4-Data!I153,"")</f>
        <v>2</v>
      </c>
      <c r="J153" s="1">
        <f>IF(Data!J153&gt;0,4-Data!J153,"")</f>
        <v>2</v>
      </c>
      <c r="K153" s="1">
        <f>IF(Data!K153&gt;0,Data!K153-4,"")</f>
        <v>2</v>
      </c>
      <c r="L153" s="1">
        <f>IF(Data!L153&gt;0,4-Data!L153,"")</f>
        <v>2</v>
      </c>
      <c r="M153" s="1">
        <f>IF(Data!M153&gt;0,Data!M153-4,"")</f>
        <v>1</v>
      </c>
      <c r="N153" s="1">
        <f>IF(Data!N153&gt;0,Data!N153-4,"")</f>
        <v>2</v>
      </c>
      <c r="O153" s="1">
        <f>IF(Data!O153&gt;0,Data!O153-4,"")</f>
        <v>2</v>
      </c>
      <c r="P153" s="1">
        <f>IF(Data!P153&gt;0,Data!P153-4,"")</f>
        <v>2</v>
      </c>
      <c r="Q153" s="1">
        <f>IF(Data!Q153&gt;0,4-Data!Q153,"")</f>
        <v>2</v>
      </c>
      <c r="R153" s="1">
        <f>IF(Data!R153&gt;0,4-Data!R153,"")</f>
        <v>2</v>
      </c>
      <c r="S153" s="1">
        <f>IF(Data!S153&gt;0,4-Data!S153,"")</f>
        <v>2</v>
      </c>
      <c r="T153" s="1">
        <f>IF(Data!T153&gt;0,Data!T153-4,"")</f>
        <v>2</v>
      </c>
      <c r="U153" s="1">
        <f>IF(Data!U153&gt;0,4-Data!U153,"")</f>
        <v>1</v>
      </c>
      <c r="V153" s="1">
        <f>IF(Data!V153&gt;0,Data!V153-4,"")</f>
        <v>2</v>
      </c>
      <c r="W153" s="1">
        <f>IF(Data!W153&gt;0,4-Data!W153,"")</f>
        <v>3</v>
      </c>
      <c r="X153" s="1">
        <f>IF(Data!X153&gt;0,4-Data!X153,"")</f>
        <v>2</v>
      </c>
      <c r="Y153" s="1">
        <f>IF(Data!Y153&gt;0,4-Data!Y153,"")</f>
        <v>2</v>
      </c>
      <c r="Z153" s="1">
        <f>IF(Data!Z153&gt;0,Data!Z153-4,"")</f>
        <v>2</v>
      </c>
      <c r="AC153" s="4" t="str">
        <f t="shared" si="23"/>
        <v/>
      </c>
      <c r="AD153" s="4" t="str">
        <f t="shared" si="24"/>
        <v/>
      </c>
      <c r="AE153" s="4" t="str">
        <f t="shared" si="25"/>
        <v/>
      </c>
      <c r="AF153" s="4" t="str">
        <f t="shared" si="26"/>
        <v/>
      </c>
      <c r="AG153" s="4" t="str">
        <f t="shared" si="27"/>
        <v/>
      </c>
      <c r="AH153" s="4" t="str">
        <f t="shared" si="28"/>
        <v/>
      </c>
      <c r="AI153" s="2">
        <f t="shared" si="29"/>
        <v>0</v>
      </c>
    </row>
    <row r="154" spans="1:35" x14ac:dyDescent="0.3">
      <c r="A154" s="1">
        <f>IF(Data!A154&gt;0,Data!A154-4,"")</f>
        <v>-1</v>
      </c>
      <c r="B154" s="1">
        <f>IF(Data!B154&gt;0,Data!B154-4,"")</f>
        <v>1</v>
      </c>
      <c r="C154" s="1">
        <f>IF(Data!C154&gt;0,4-Data!C154,"")</f>
        <v>0</v>
      </c>
      <c r="D154" s="1">
        <f>IF(Data!D154&gt;0,4-Data!D154,"")</f>
        <v>-1</v>
      </c>
      <c r="E154" s="1">
        <f>IF(Data!E154&gt;0,4-Data!E154,"")</f>
        <v>-1</v>
      </c>
      <c r="F154" s="1">
        <f>IF(Data!F154&gt;0,Data!F154-4,"")</f>
        <v>-1</v>
      </c>
      <c r="G154" s="1">
        <f>IF(Data!G154&gt;0,Data!G154-4,"")</f>
        <v>-1</v>
      </c>
      <c r="H154" s="1">
        <f>IF(Data!H154&gt;0,Data!H154-4,"")</f>
        <v>-1</v>
      </c>
      <c r="I154" s="1">
        <f>IF(Data!I154&gt;0,4-Data!I154,"")</f>
        <v>-1</v>
      </c>
      <c r="J154" s="1">
        <f>IF(Data!J154&gt;0,4-Data!J154,"")</f>
        <v>-1</v>
      </c>
      <c r="K154" s="1">
        <f>IF(Data!K154&gt;0,Data!K154-4,"")</f>
        <v>-2</v>
      </c>
      <c r="L154" s="1">
        <f>IF(Data!L154&gt;0,4-Data!L154,"")</f>
        <v>2</v>
      </c>
      <c r="M154" s="1">
        <f>IF(Data!M154&gt;0,Data!M154-4,"")</f>
        <v>2</v>
      </c>
      <c r="N154" s="1">
        <f>IF(Data!N154&gt;0,Data!N154-4,"")</f>
        <v>1</v>
      </c>
      <c r="O154" s="1">
        <f>IF(Data!O154&gt;0,Data!O154-4,"")</f>
        <v>0</v>
      </c>
      <c r="P154" s="1">
        <f>IF(Data!P154&gt;0,Data!P154-4,"")</f>
        <v>1</v>
      </c>
      <c r="Q154" s="1">
        <f>IF(Data!Q154&gt;0,4-Data!Q154,"")</f>
        <v>1</v>
      </c>
      <c r="R154" s="1">
        <f>IF(Data!R154&gt;0,4-Data!R154,"")</f>
        <v>1</v>
      </c>
      <c r="S154" s="1">
        <f>IF(Data!S154&gt;0,4-Data!S154,"")</f>
        <v>2</v>
      </c>
      <c r="T154" s="1">
        <f>IF(Data!T154&gt;0,Data!T154-4,"")</f>
        <v>1</v>
      </c>
      <c r="U154" s="1">
        <f>IF(Data!U154&gt;0,4-Data!U154,"")</f>
        <v>2</v>
      </c>
      <c r="V154" s="1">
        <f>IF(Data!V154&gt;0,Data!V154-4,"")</f>
        <v>2</v>
      </c>
      <c r="W154" s="1">
        <f>IF(Data!W154&gt;0,4-Data!W154,"")</f>
        <v>0</v>
      </c>
      <c r="X154" s="1">
        <f>IF(Data!X154&gt;0,4-Data!X154,"")</f>
        <v>2</v>
      </c>
      <c r="Y154" s="1">
        <f>IF(Data!Y154&gt;0,4-Data!Y154,"")</f>
        <v>2</v>
      </c>
      <c r="Z154" s="1">
        <f>IF(Data!Z154&gt;0,Data!Z154-4,"")</f>
        <v>0</v>
      </c>
      <c r="AC154" s="4" t="str">
        <f t="shared" si="23"/>
        <v/>
      </c>
      <c r="AD154" s="4" t="str">
        <f t="shared" si="24"/>
        <v/>
      </c>
      <c r="AE154" s="4" t="str">
        <f t="shared" si="25"/>
        <v/>
      </c>
      <c r="AF154" s="4">
        <f t="shared" si="26"/>
        <v>1</v>
      </c>
      <c r="AG154" s="4" t="str">
        <f t="shared" si="27"/>
        <v/>
      </c>
      <c r="AH154" s="4" t="str">
        <f t="shared" si="28"/>
        <v/>
      </c>
      <c r="AI154" s="2">
        <f t="shared" si="29"/>
        <v>1</v>
      </c>
    </row>
    <row r="155" spans="1:35" x14ac:dyDescent="0.3">
      <c r="A155" s="1">
        <f>IF(Data!A155&gt;0,Data!A155-4,"")</f>
        <v>1</v>
      </c>
      <c r="B155" s="1">
        <f>IF(Data!B155&gt;0,Data!B155-4,"")</f>
        <v>1</v>
      </c>
      <c r="C155" s="1">
        <f>IF(Data!C155&gt;0,4-Data!C155,"")</f>
        <v>2</v>
      </c>
      <c r="D155" s="1">
        <f>IF(Data!D155&gt;0,4-Data!D155,"")</f>
        <v>2</v>
      </c>
      <c r="E155" s="1">
        <f>IF(Data!E155&gt;0,4-Data!E155,"")</f>
        <v>1</v>
      </c>
      <c r="F155" s="1">
        <f>IF(Data!F155&gt;0,Data!F155-4,"")</f>
        <v>1</v>
      </c>
      <c r="G155" s="1">
        <f>IF(Data!G155&gt;0,Data!G155-4,"")</f>
        <v>1</v>
      </c>
      <c r="H155" s="1">
        <f>IF(Data!H155&gt;0,Data!H155-4,"")</f>
        <v>0</v>
      </c>
      <c r="I155" s="1">
        <f>IF(Data!I155&gt;0,4-Data!I155,"")</f>
        <v>2</v>
      </c>
      <c r="J155" s="1">
        <f>IF(Data!J155&gt;0,4-Data!J155,"")</f>
        <v>2</v>
      </c>
      <c r="K155" s="1">
        <f>IF(Data!K155&gt;0,Data!K155-4,"")</f>
        <v>2</v>
      </c>
      <c r="L155" s="1">
        <f>IF(Data!L155&gt;0,4-Data!L155,"")</f>
        <v>2</v>
      </c>
      <c r="M155" s="1">
        <f>IF(Data!M155&gt;0,Data!M155-4,"")</f>
        <v>2</v>
      </c>
      <c r="N155" s="1">
        <f>IF(Data!N155&gt;0,Data!N155-4,"")</f>
        <v>1</v>
      </c>
      <c r="O155" s="1">
        <f>IF(Data!O155&gt;0,Data!O155-4,"")</f>
        <v>2</v>
      </c>
      <c r="P155" s="1">
        <f>IF(Data!P155&gt;0,Data!P155-4,"")</f>
        <v>2</v>
      </c>
      <c r="Q155" s="1">
        <f>IF(Data!Q155&gt;0,4-Data!Q155,"")</f>
        <v>2</v>
      </c>
      <c r="R155" s="1">
        <f>IF(Data!R155&gt;0,4-Data!R155,"")</f>
        <v>0</v>
      </c>
      <c r="S155" s="1">
        <f>IF(Data!S155&gt;0,4-Data!S155,"")</f>
        <v>1</v>
      </c>
      <c r="T155" s="1">
        <f>IF(Data!T155&gt;0,Data!T155-4,"")</f>
        <v>2</v>
      </c>
      <c r="U155" s="1">
        <f>IF(Data!U155&gt;0,4-Data!U155,"")</f>
        <v>1</v>
      </c>
      <c r="V155" s="1">
        <f>IF(Data!V155&gt;0,Data!V155-4,"")</f>
        <v>2</v>
      </c>
      <c r="W155" s="1">
        <f>IF(Data!W155&gt;0,4-Data!W155,"")</f>
        <v>-2</v>
      </c>
      <c r="X155" s="1">
        <f>IF(Data!X155&gt;0,4-Data!X155,"")</f>
        <v>0</v>
      </c>
      <c r="Y155" s="1">
        <f>IF(Data!Y155&gt;0,4-Data!Y155,"")</f>
        <v>0</v>
      </c>
      <c r="Z155" s="1">
        <f>IF(Data!Z155&gt;0,Data!Z155-4,"")</f>
        <v>2</v>
      </c>
      <c r="AC155" s="4" t="str">
        <f t="shared" si="23"/>
        <v/>
      </c>
      <c r="AD155" s="4" t="str">
        <f t="shared" si="24"/>
        <v/>
      </c>
      <c r="AE155" s="4">
        <f t="shared" si="25"/>
        <v>1</v>
      </c>
      <c r="AF155" s="4" t="str">
        <f t="shared" si="26"/>
        <v/>
      </c>
      <c r="AG155" s="4" t="str">
        <f t="shared" si="27"/>
        <v/>
      </c>
      <c r="AH155" s="4" t="str">
        <f t="shared" si="28"/>
        <v/>
      </c>
      <c r="AI155" s="2">
        <f t="shared" si="29"/>
        <v>1</v>
      </c>
    </row>
    <row r="156" spans="1:35" x14ac:dyDescent="0.3">
      <c r="A156" s="1">
        <f>IF(Data!A156&gt;0,Data!A156-4,"")</f>
        <v>0</v>
      </c>
      <c r="B156" s="1">
        <f>IF(Data!B156&gt;0,Data!B156-4,"")</f>
        <v>1</v>
      </c>
      <c r="C156" s="1">
        <f>IF(Data!C156&gt;0,4-Data!C156,"")</f>
        <v>0</v>
      </c>
      <c r="D156" s="1">
        <f>IF(Data!D156&gt;0,4-Data!D156,"")</f>
        <v>0</v>
      </c>
      <c r="E156" s="1">
        <f>IF(Data!E156&gt;0,4-Data!E156,"")</f>
        <v>-2</v>
      </c>
      <c r="F156" s="1">
        <f>IF(Data!F156&gt;0,Data!F156-4,"")</f>
        <v>1</v>
      </c>
      <c r="G156" s="1">
        <f>IF(Data!G156&gt;0,Data!G156-4,"")</f>
        <v>1</v>
      </c>
      <c r="H156" s="1">
        <f>IF(Data!H156&gt;0,Data!H156-4,"")</f>
        <v>0</v>
      </c>
      <c r="I156" s="1">
        <f>IF(Data!I156&gt;0,4-Data!I156,"")</f>
        <v>0</v>
      </c>
      <c r="J156" s="1">
        <f>IF(Data!J156&gt;0,4-Data!J156,"")</f>
        <v>1</v>
      </c>
      <c r="K156" s="1">
        <f>IF(Data!K156&gt;0,Data!K156-4,"")</f>
        <v>1</v>
      </c>
      <c r="L156" s="1">
        <f>IF(Data!L156&gt;0,4-Data!L156,"")</f>
        <v>1</v>
      </c>
      <c r="M156" s="1">
        <f>IF(Data!M156&gt;0,Data!M156-4,"")</f>
        <v>1</v>
      </c>
      <c r="N156" s="1">
        <f>IF(Data!N156&gt;0,Data!N156-4,"")</f>
        <v>0</v>
      </c>
      <c r="O156" s="1">
        <f>IF(Data!O156&gt;0,Data!O156-4,"")</f>
        <v>0</v>
      </c>
      <c r="P156" s="1">
        <f>IF(Data!P156&gt;0,Data!P156-4,"")</f>
        <v>1</v>
      </c>
      <c r="Q156" s="1">
        <f>IF(Data!Q156&gt;0,4-Data!Q156,"")</f>
        <v>0</v>
      </c>
      <c r="R156" s="1">
        <f>IF(Data!R156&gt;0,4-Data!R156,"")</f>
        <v>1</v>
      </c>
      <c r="S156" s="1">
        <f>IF(Data!S156&gt;0,4-Data!S156,"")</f>
        <v>0</v>
      </c>
      <c r="T156" s="1">
        <f>IF(Data!T156&gt;0,Data!T156-4,"")</f>
        <v>1</v>
      </c>
      <c r="U156" s="1">
        <f>IF(Data!U156&gt;0,4-Data!U156,"")</f>
        <v>1</v>
      </c>
      <c r="V156" s="1">
        <f>IF(Data!V156&gt;0,Data!V156-4,"")</f>
        <v>1</v>
      </c>
      <c r="W156" s="1">
        <f>IF(Data!W156&gt;0,4-Data!W156,"")</f>
        <v>1</v>
      </c>
      <c r="X156" s="1">
        <f>IF(Data!X156&gt;0,4-Data!X156,"")</f>
        <v>-1</v>
      </c>
      <c r="Y156" s="1">
        <f>IF(Data!Y156&gt;0,4-Data!Y156,"")</f>
        <v>1</v>
      </c>
      <c r="Z156" s="1">
        <f>IF(Data!Z156&gt;0,Data!Z156-4,"")</f>
        <v>0</v>
      </c>
      <c r="AC156" s="4" t="str">
        <f t="shared" si="23"/>
        <v/>
      </c>
      <c r="AD156" s="4" t="str">
        <f t="shared" si="24"/>
        <v/>
      </c>
      <c r="AE156" s="4" t="str">
        <f t="shared" si="25"/>
        <v/>
      </c>
      <c r="AF156" s="4" t="str">
        <f t="shared" si="26"/>
        <v/>
      </c>
      <c r="AG156" s="4" t="str">
        <f t="shared" si="27"/>
        <v/>
      </c>
      <c r="AH156" s="4" t="str">
        <f t="shared" si="28"/>
        <v/>
      </c>
      <c r="AI156" s="2">
        <f t="shared" si="29"/>
        <v>0</v>
      </c>
    </row>
    <row r="157" spans="1:35" x14ac:dyDescent="0.3">
      <c r="A157" s="1">
        <f>IF(Data!A157&gt;0,Data!A157-4,"")</f>
        <v>-2</v>
      </c>
      <c r="B157" s="1">
        <f>IF(Data!B157&gt;0,Data!B157-4,"")</f>
        <v>2</v>
      </c>
      <c r="C157" s="1">
        <f>IF(Data!C157&gt;0,4-Data!C157,"")</f>
        <v>1</v>
      </c>
      <c r="D157" s="1">
        <f>IF(Data!D157&gt;0,4-Data!D157,"")</f>
        <v>2</v>
      </c>
      <c r="E157" s="1">
        <f>IF(Data!E157&gt;0,4-Data!E157,"")</f>
        <v>2</v>
      </c>
      <c r="F157" s="1">
        <f>IF(Data!F157&gt;0,Data!F157-4,"")</f>
        <v>1</v>
      </c>
      <c r="G157" s="1">
        <f>IF(Data!G157&gt;0,Data!G157-4,"")</f>
        <v>2</v>
      </c>
      <c r="H157" s="1">
        <f>IF(Data!H157&gt;0,Data!H157-4,"")</f>
        <v>0</v>
      </c>
      <c r="I157" s="1">
        <f>IF(Data!I157&gt;0,4-Data!I157,"")</f>
        <v>1</v>
      </c>
      <c r="J157" s="1">
        <f>IF(Data!J157&gt;0,4-Data!J157,"")</f>
        <v>2</v>
      </c>
      <c r="K157" s="1">
        <f>IF(Data!K157&gt;0,Data!K157-4,"")</f>
        <v>1</v>
      </c>
      <c r="L157" s="1">
        <f>IF(Data!L157&gt;0,4-Data!L157,"")</f>
        <v>2</v>
      </c>
      <c r="M157" s="1">
        <f>IF(Data!M157&gt;0,Data!M157-4,"")</f>
        <v>2</v>
      </c>
      <c r="N157" s="1">
        <f>IF(Data!N157&gt;0,Data!N157-4,"")</f>
        <v>2</v>
      </c>
      <c r="O157" s="1">
        <f>IF(Data!O157&gt;0,Data!O157-4,"")</f>
        <v>2</v>
      </c>
      <c r="P157" s="1">
        <f>IF(Data!P157&gt;0,Data!P157-4,"")</f>
        <v>1</v>
      </c>
      <c r="Q157" s="1">
        <f>IF(Data!Q157&gt;0,4-Data!Q157,"")</f>
        <v>1</v>
      </c>
      <c r="R157" s="1">
        <f>IF(Data!R157&gt;0,4-Data!R157,"")</f>
        <v>1</v>
      </c>
      <c r="S157" s="1">
        <f>IF(Data!S157&gt;0,4-Data!S157,"")</f>
        <v>2</v>
      </c>
      <c r="T157" s="1">
        <f>IF(Data!T157&gt;0,Data!T157-4,"")</f>
        <v>2</v>
      </c>
      <c r="U157" s="1">
        <f>IF(Data!U157&gt;0,4-Data!U157,"")</f>
        <v>2</v>
      </c>
      <c r="V157" s="1">
        <f>IF(Data!V157&gt;0,Data!V157-4,"")</f>
        <v>2</v>
      </c>
      <c r="W157" s="1">
        <f>IF(Data!W157&gt;0,4-Data!W157,"")</f>
        <v>1</v>
      </c>
      <c r="X157" s="1">
        <f>IF(Data!X157&gt;0,4-Data!X157,"")</f>
        <v>1</v>
      </c>
      <c r="Y157" s="1">
        <f>IF(Data!Y157&gt;0,4-Data!Y157,"")</f>
        <v>0</v>
      </c>
      <c r="Z157" s="1">
        <f>IF(Data!Z157&gt;0,Data!Z157-4,"")</f>
        <v>2</v>
      </c>
      <c r="AC157" s="4">
        <f t="shared" si="23"/>
        <v>1</v>
      </c>
      <c r="AD157" s="4" t="str">
        <f t="shared" si="24"/>
        <v/>
      </c>
      <c r="AE157" s="4" t="str">
        <f t="shared" si="25"/>
        <v/>
      </c>
      <c r="AF157" s="4" t="str">
        <f t="shared" si="26"/>
        <v/>
      </c>
      <c r="AG157" s="4" t="str">
        <f t="shared" si="27"/>
        <v/>
      </c>
      <c r="AH157" s="4" t="str">
        <f t="shared" si="28"/>
        <v/>
      </c>
      <c r="AI157" s="2">
        <f t="shared" si="29"/>
        <v>1</v>
      </c>
    </row>
    <row r="158" spans="1:35" x14ac:dyDescent="0.3">
      <c r="A158" s="1">
        <f>IF(Data!A158&gt;0,Data!A158-4,"")</f>
        <v>0</v>
      </c>
      <c r="B158" s="1">
        <f>IF(Data!B158&gt;0,Data!B158-4,"")</f>
        <v>1</v>
      </c>
      <c r="C158" s="1">
        <f>IF(Data!C158&gt;0,4-Data!C158,"")</f>
        <v>-1</v>
      </c>
      <c r="D158" s="1">
        <f>IF(Data!D158&gt;0,4-Data!D158,"")</f>
        <v>1</v>
      </c>
      <c r="E158" s="1">
        <f>IF(Data!E158&gt;0,4-Data!E158,"")</f>
        <v>-1</v>
      </c>
      <c r="F158" s="1">
        <f>IF(Data!F158&gt;0,Data!F158-4,"")</f>
        <v>-1</v>
      </c>
      <c r="G158" s="1">
        <f>IF(Data!G158&gt;0,Data!G158-4,"")</f>
        <v>-1</v>
      </c>
      <c r="H158" s="1">
        <f>IF(Data!H158&gt;0,Data!H158-4,"")</f>
        <v>3</v>
      </c>
      <c r="I158" s="1">
        <f>IF(Data!I158&gt;0,4-Data!I158,"")</f>
        <v>0</v>
      </c>
      <c r="J158" s="1">
        <f>IF(Data!J158&gt;0,4-Data!J158,"")</f>
        <v>-1</v>
      </c>
      <c r="K158" s="1">
        <f>IF(Data!K158&gt;0,Data!K158-4,"")</f>
        <v>-1</v>
      </c>
      <c r="L158" s="1">
        <f>IF(Data!L158&gt;0,4-Data!L158,"")</f>
        <v>-1</v>
      </c>
      <c r="M158" s="1">
        <f>IF(Data!M158&gt;0,Data!M158-4,"")</f>
        <v>1</v>
      </c>
      <c r="N158" s="1">
        <f>IF(Data!N158&gt;0,Data!N158-4,"")</f>
        <v>-1</v>
      </c>
      <c r="O158" s="1">
        <f>IF(Data!O158&gt;0,Data!O158-4,"")</f>
        <v>-1</v>
      </c>
      <c r="P158" s="1">
        <f>IF(Data!P158&gt;0,Data!P158-4,"")</f>
        <v>-1</v>
      </c>
      <c r="Q158" s="1">
        <f>IF(Data!Q158&gt;0,4-Data!Q158,"")</f>
        <v>1</v>
      </c>
      <c r="R158" s="1">
        <f>IF(Data!R158&gt;0,4-Data!R158,"")</f>
        <v>-2</v>
      </c>
      <c r="S158" s="1">
        <f>IF(Data!S158&gt;0,4-Data!S158,"")</f>
        <v>0</v>
      </c>
      <c r="T158" s="1">
        <f>IF(Data!T158&gt;0,Data!T158-4,"")</f>
        <v>-3</v>
      </c>
      <c r="U158" s="1">
        <f>IF(Data!U158&gt;0,4-Data!U158,"")</f>
        <v>0</v>
      </c>
      <c r="V158" s="1">
        <f>IF(Data!V158&gt;0,Data!V158-4,"")</f>
        <v>2</v>
      </c>
      <c r="W158" s="1">
        <f>IF(Data!W158&gt;0,4-Data!W158,"")</f>
        <v>-2</v>
      </c>
      <c r="X158" s="1">
        <f>IF(Data!X158&gt;0,4-Data!X158,"")</f>
        <v>-2</v>
      </c>
      <c r="Y158" s="1">
        <f>IF(Data!Y158&gt;0,4-Data!Y158,"")</f>
        <v>-2</v>
      </c>
      <c r="Z158" s="1">
        <f>IF(Data!Z158&gt;0,Data!Z158-4,"")</f>
        <v>-1</v>
      </c>
      <c r="AC158" s="4" t="str">
        <f t="shared" si="23"/>
        <v/>
      </c>
      <c r="AD158" s="4" t="str">
        <f t="shared" si="24"/>
        <v/>
      </c>
      <c r="AE158" s="4">
        <f t="shared" si="25"/>
        <v>1</v>
      </c>
      <c r="AF158" s="4">
        <f t="shared" si="26"/>
        <v>1</v>
      </c>
      <c r="AG158" s="4" t="str">
        <f t="shared" si="27"/>
        <v/>
      </c>
      <c r="AH158" s="4" t="str">
        <f t="shared" si="28"/>
        <v/>
      </c>
      <c r="AI158" s="2">
        <f t="shared" si="29"/>
        <v>2</v>
      </c>
    </row>
    <row r="159" spans="1:35" x14ac:dyDescent="0.3">
      <c r="A159" s="1">
        <f>IF(Data!A159&gt;0,Data!A159-4,"")</f>
        <v>-1</v>
      </c>
      <c r="B159" s="1">
        <f>IF(Data!B159&gt;0,Data!B159-4,"")</f>
        <v>0</v>
      </c>
      <c r="C159" s="1">
        <f>IF(Data!C159&gt;0,4-Data!C159,"")</f>
        <v>-1</v>
      </c>
      <c r="D159" s="1">
        <f>IF(Data!D159&gt;0,4-Data!D159,"")</f>
        <v>-2</v>
      </c>
      <c r="E159" s="1">
        <f>IF(Data!E159&gt;0,4-Data!E159,"")</f>
        <v>-1</v>
      </c>
      <c r="F159" s="1">
        <f>IF(Data!F159&gt;0,Data!F159-4,"")</f>
        <v>-1</v>
      </c>
      <c r="G159" s="1">
        <f>IF(Data!G159&gt;0,Data!G159-4,"")</f>
        <v>-2</v>
      </c>
      <c r="H159" s="1">
        <f>IF(Data!H159&gt;0,Data!H159-4,"")</f>
        <v>-1</v>
      </c>
      <c r="I159" s="1">
        <f>IF(Data!I159&gt;0,4-Data!I159,"")</f>
        <v>-1</v>
      </c>
      <c r="J159" s="1">
        <f>IF(Data!J159&gt;0,4-Data!J159,"")</f>
        <v>0</v>
      </c>
      <c r="K159" s="1">
        <f>IF(Data!K159&gt;0,Data!K159-4,"")</f>
        <v>-1</v>
      </c>
      <c r="L159" s="1">
        <f>IF(Data!L159&gt;0,4-Data!L159,"")</f>
        <v>-2</v>
      </c>
      <c r="M159" s="1">
        <f>IF(Data!M159&gt;0,Data!M159-4,"")</f>
        <v>-1</v>
      </c>
      <c r="N159" s="1">
        <f>IF(Data!N159&gt;0,Data!N159-4,"")</f>
        <v>2</v>
      </c>
      <c r="O159" s="1">
        <f>IF(Data!O159&gt;0,Data!O159-4,"")</f>
        <v>1</v>
      </c>
      <c r="P159" s="1">
        <f>IF(Data!P159&gt;0,Data!P159-4,"")</f>
        <v>1</v>
      </c>
      <c r="Q159" s="1">
        <f>IF(Data!Q159&gt;0,4-Data!Q159,"")</f>
        <v>2</v>
      </c>
      <c r="R159" s="1">
        <f>IF(Data!R159&gt;0,4-Data!R159,"")</f>
        <v>2</v>
      </c>
      <c r="S159" s="1">
        <f>IF(Data!S159&gt;0,4-Data!S159,"")</f>
        <v>2</v>
      </c>
      <c r="T159" s="1">
        <f>IF(Data!T159&gt;0,Data!T159-4,"")</f>
        <v>1</v>
      </c>
      <c r="U159" s="1">
        <f>IF(Data!U159&gt;0,4-Data!U159,"")</f>
        <v>1</v>
      </c>
      <c r="V159" s="1">
        <f>IF(Data!V159&gt;0,Data!V159-4,"")</f>
        <v>2</v>
      </c>
      <c r="W159" s="1">
        <f>IF(Data!W159&gt;0,4-Data!W159,"")</f>
        <v>2</v>
      </c>
      <c r="X159" s="1">
        <f>IF(Data!X159&gt;0,4-Data!X159,"")</f>
        <v>2</v>
      </c>
      <c r="Y159" s="1">
        <f>IF(Data!Y159&gt;0,4-Data!Y159,"")</f>
        <v>1</v>
      </c>
      <c r="Z159" s="1">
        <f>IF(Data!Z159&gt;0,Data!Z159-4,"")</f>
        <v>0</v>
      </c>
      <c r="AC159" s="4">
        <f t="shared" si="23"/>
        <v>1</v>
      </c>
      <c r="AD159" s="4" t="str">
        <f t="shared" si="24"/>
        <v/>
      </c>
      <c r="AE159" s="4" t="str">
        <f t="shared" si="25"/>
        <v/>
      </c>
      <c r="AF159" s="4" t="str">
        <f t="shared" si="26"/>
        <v/>
      </c>
      <c r="AG159" s="4">
        <f t="shared" si="27"/>
        <v>1</v>
      </c>
      <c r="AH159" s="4" t="str">
        <f t="shared" si="28"/>
        <v/>
      </c>
      <c r="AI159" s="2">
        <f t="shared" si="29"/>
        <v>2</v>
      </c>
    </row>
    <row r="160" spans="1:35" x14ac:dyDescent="0.3">
      <c r="A160" s="1">
        <f>IF(Data!A160&gt;0,Data!A160-4,"")</f>
        <v>2</v>
      </c>
      <c r="B160" s="1">
        <f>IF(Data!B160&gt;0,Data!B160-4,"")</f>
        <v>2</v>
      </c>
      <c r="C160" s="1">
        <f>IF(Data!C160&gt;0,4-Data!C160,"")</f>
        <v>-2</v>
      </c>
      <c r="D160" s="1">
        <f>IF(Data!D160&gt;0,4-Data!D160,"")</f>
        <v>3</v>
      </c>
      <c r="E160" s="1">
        <f>IF(Data!E160&gt;0,4-Data!E160,"")</f>
        <v>1</v>
      </c>
      <c r="F160" s="1">
        <f>IF(Data!F160&gt;0,Data!F160-4,"")</f>
        <v>2</v>
      </c>
      <c r="G160" s="1">
        <f>IF(Data!G160&gt;0,Data!G160-4,"")</f>
        <v>2</v>
      </c>
      <c r="H160" s="1">
        <f>IF(Data!H160&gt;0,Data!H160-4,"")</f>
        <v>0</v>
      </c>
      <c r="I160" s="1">
        <f>IF(Data!I160&gt;0,4-Data!I160,"")</f>
        <v>2</v>
      </c>
      <c r="J160" s="1">
        <f>IF(Data!J160&gt;0,4-Data!J160,"")</f>
        <v>2</v>
      </c>
      <c r="K160" s="1">
        <f>IF(Data!K160&gt;0,Data!K160-4,"")</f>
        <v>2</v>
      </c>
      <c r="L160" s="1">
        <f>IF(Data!L160&gt;0,4-Data!L160,"")</f>
        <v>2</v>
      </c>
      <c r="M160" s="1">
        <f>IF(Data!M160&gt;0,Data!M160-4,"")</f>
        <v>2</v>
      </c>
      <c r="N160" s="1">
        <f>IF(Data!N160&gt;0,Data!N160-4,"")</f>
        <v>2</v>
      </c>
      <c r="O160" s="1">
        <f>IF(Data!O160&gt;0,Data!O160-4,"")</f>
        <v>1</v>
      </c>
      <c r="P160" s="1">
        <f>IF(Data!P160&gt;0,Data!P160-4,"")</f>
        <v>2</v>
      </c>
      <c r="Q160" s="1">
        <f>IF(Data!Q160&gt;0,4-Data!Q160,"")</f>
        <v>2</v>
      </c>
      <c r="R160" s="1">
        <f>IF(Data!R160&gt;0,4-Data!R160,"")</f>
        <v>2</v>
      </c>
      <c r="S160" s="1">
        <f>IF(Data!S160&gt;0,4-Data!S160,"")</f>
        <v>2</v>
      </c>
      <c r="T160" s="1">
        <f>IF(Data!T160&gt;0,Data!T160-4,"")</f>
        <v>2</v>
      </c>
      <c r="U160" s="1">
        <f>IF(Data!U160&gt;0,4-Data!U160,"")</f>
        <v>1</v>
      </c>
      <c r="V160" s="1">
        <f>IF(Data!V160&gt;0,Data!V160-4,"")</f>
        <v>2</v>
      </c>
      <c r="W160" s="1">
        <f>IF(Data!W160&gt;0,4-Data!W160,"")</f>
        <v>2</v>
      </c>
      <c r="X160" s="1">
        <f>IF(Data!X160&gt;0,4-Data!X160,"")</f>
        <v>2</v>
      </c>
      <c r="Y160" s="1">
        <f>IF(Data!Y160&gt;0,4-Data!Y160,"")</f>
        <v>2</v>
      </c>
      <c r="Z160" s="1">
        <f>IF(Data!Z160&gt;0,Data!Z160-4,"")</f>
        <v>2</v>
      </c>
      <c r="AC160" s="4" t="str">
        <f t="shared" si="23"/>
        <v/>
      </c>
      <c r="AD160" s="4" t="str">
        <f t="shared" si="24"/>
        <v/>
      </c>
      <c r="AE160" s="4" t="str">
        <f t="shared" si="25"/>
        <v/>
      </c>
      <c r="AF160" s="4" t="str">
        <f t="shared" si="26"/>
        <v/>
      </c>
      <c r="AG160" s="4" t="str">
        <f t="shared" si="27"/>
        <v/>
      </c>
      <c r="AH160" s="4">
        <f t="shared" si="28"/>
        <v>1</v>
      </c>
      <c r="AI160" s="2">
        <f t="shared" si="29"/>
        <v>1</v>
      </c>
    </row>
    <row r="161" spans="1:35" x14ac:dyDescent="0.3">
      <c r="A161" s="1">
        <f>IF(Data!A161&gt;0,Data!A161-4,"")</f>
        <v>2</v>
      </c>
      <c r="B161" s="1">
        <f>IF(Data!B161&gt;0,Data!B161-4,"")</f>
        <v>3</v>
      </c>
      <c r="C161" s="1">
        <f>IF(Data!C161&gt;0,4-Data!C161,"")</f>
        <v>0</v>
      </c>
      <c r="D161" s="1">
        <f>IF(Data!D161&gt;0,4-Data!D161,"")</f>
        <v>3</v>
      </c>
      <c r="E161" s="1">
        <f>IF(Data!E161&gt;0,4-Data!E161,"")</f>
        <v>2</v>
      </c>
      <c r="F161" s="1">
        <f>IF(Data!F161&gt;0,Data!F161-4,"")</f>
        <v>1</v>
      </c>
      <c r="G161" s="1">
        <f>IF(Data!G161&gt;0,Data!G161-4,"")</f>
        <v>1</v>
      </c>
      <c r="H161" s="1">
        <f>IF(Data!H161&gt;0,Data!H161-4,"")</f>
        <v>2</v>
      </c>
      <c r="I161" s="1">
        <f>IF(Data!I161&gt;0,4-Data!I161,"")</f>
        <v>3</v>
      </c>
      <c r="J161" s="1">
        <f>IF(Data!J161&gt;0,4-Data!J161,"")</f>
        <v>-2</v>
      </c>
      <c r="K161" s="1">
        <f>IF(Data!K161&gt;0,Data!K161-4,"")</f>
        <v>3</v>
      </c>
      <c r="L161" s="1">
        <f>IF(Data!L161&gt;0,4-Data!L161,"")</f>
        <v>3</v>
      </c>
      <c r="M161" s="1">
        <f>IF(Data!M161&gt;0,Data!M161-4,"")</f>
        <v>3</v>
      </c>
      <c r="N161" s="1">
        <f>IF(Data!N161&gt;0,Data!N161-4,"")</f>
        <v>3</v>
      </c>
      <c r="O161" s="1">
        <f>IF(Data!O161&gt;0,Data!O161-4,"")</f>
        <v>2</v>
      </c>
      <c r="P161" s="1">
        <f>IF(Data!P161&gt;0,Data!P161-4,"")</f>
        <v>2</v>
      </c>
      <c r="Q161" s="1">
        <f>IF(Data!Q161&gt;0,4-Data!Q161,"")</f>
        <v>3</v>
      </c>
      <c r="R161" s="1">
        <f>IF(Data!R161&gt;0,4-Data!R161,"")</f>
        <v>0</v>
      </c>
      <c r="S161" s="1">
        <f>IF(Data!S161&gt;0,4-Data!S161,"")</f>
        <v>2</v>
      </c>
      <c r="T161" s="1">
        <f>IF(Data!T161&gt;0,Data!T161-4,"")</f>
        <v>2</v>
      </c>
      <c r="U161" s="1">
        <f>IF(Data!U161&gt;0,4-Data!U161,"")</f>
        <v>3</v>
      </c>
      <c r="V161" s="1">
        <f>IF(Data!V161&gt;0,Data!V161-4,"")</f>
        <v>2</v>
      </c>
      <c r="W161" s="1">
        <f>IF(Data!W161&gt;0,4-Data!W161,"")</f>
        <v>2</v>
      </c>
      <c r="X161" s="1">
        <f>IF(Data!X161&gt;0,4-Data!X161,"")</f>
        <v>1</v>
      </c>
      <c r="Y161" s="1">
        <f>IF(Data!Y161&gt;0,4-Data!Y161,"")</f>
        <v>2</v>
      </c>
      <c r="Z161" s="1">
        <f>IF(Data!Z161&gt;0,Data!Z161-4,"")</f>
        <v>0</v>
      </c>
      <c r="AC161" s="4" t="str">
        <f t="shared" si="23"/>
        <v/>
      </c>
      <c r="AD161" s="4" t="str">
        <f t="shared" si="24"/>
        <v/>
      </c>
      <c r="AE161" s="4" t="str">
        <f t="shared" si="25"/>
        <v/>
      </c>
      <c r="AF161" s="4" t="str">
        <f t="shared" si="26"/>
        <v/>
      </c>
      <c r="AG161" s="4" t="str">
        <f t="shared" si="27"/>
        <v/>
      </c>
      <c r="AH161" s="4">
        <f t="shared" si="28"/>
        <v>1</v>
      </c>
      <c r="AI161" s="2">
        <f t="shared" si="29"/>
        <v>1</v>
      </c>
    </row>
    <row r="162" spans="1:35" x14ac:dyDescent="0.3">
      <c r="A162" s="1">
        <f>IF(Data!A162&gt;0,Data!A162-4,"")</f>
        <v>-2</v>
      </c>
      <c r="B162" s="1">
        <f>IF(Data!B162&gt;0,Data!B162-4,"")</f>
        <v>0</v>
      </c>
      <c r="C162" s="1">
        <f>IF(Data!C162&gt;0,4-Data!C162,"")</f>
        <v>-2</v>
      </c>
      <c r="D162" s="1">
        <f>IF(Data!D162&gt;0,4-Data!D162,"")</f>
        <v>-1</v>
      </c>
      <c r="E162" s="1">
        <f>IF(Data!E162&gt;0,4-Data!E162,"")</f>
        <v>0</v>
      </c>
      <c r="F162" s="1">
        <f>IF(Data!F162&gt;0,Data!F162-4,"")</f>
        <v>-2</v>
      </c>
      <c r="G162" s="1">
        <f>IF(Data!G162&gt;0,Data!G162-4,"")</f>
        <v>-2</v>
      </c>
      <c r="H162" s="1">
        <f>IF(Data!H162&gt;0,Data!H162-4,"")</f>
        <v>2</v>
      </c>
      <c r="I162" s="1">
        <f>IF(Data!I162&gt;0,4-Data!I162,"")</f>
        <v>-1</v>
      </c>
      <c r="J162" s="1">
        <f>IF(Data!J162&gt;0,4-Data!J162,"")</f>
        <v>0</v>
      </c>
      <c r="K162" s="1">
        <f>IF(Data!K162&gt;0,Data!K162-4,"")</f>
        <v>-1</v>
      </c>
      <c r="L162" s="1">
        <f>IF(Data!L162&gt;0,4-Data!L162,"")</f>
        <v>-1</v>
      </c>
      <c r="M162" s="1">
        <f>IF(Data!M162&gt;0,Data!M162-4,"")</f>
        <v>-2</v>
      </c>
      <c r="N162" s="1">
        <f>IF(Data!N162&gt;0,Data!N162-4,"")</f>
        <v>-2</v>
      </c>
      <c r="O162" s="1">
        <f>IF(Data!O162&gt;0,Data!O162-4,"")</f>
        <v>-1</v>
      </c>
      <c r="P162" s="1">
        <f>IF(Data!P162&gt;0,Data!P162-4,"")</f>
        <v>0</v>
      </c>
      <c r="Q162" s="1">
        <f>IF(Data!Q162&gt;0,4-Data!Q162,"")</f>
        <v>0</v>
      </c>
      <c r="R162" s="1">
        <f>IF(Data!R162&gt;0,4-Data!R162,"")</f>
        <v>-1</v>
      </c>
      <c r="S162" s="1">
        <f>IF(Data!S162&gt;0,4-Data!S162,"")</f>
        <v>-2</v>
      </c>
      <c r="T162" s="1">
        <f>IF(Data!T162&gt;0,Data!T162-4,"")</f>
        <v>-1</v>
      </c>
      <c r="U162" s="1">
        <f>IF(Data!U162&gt;0,4-Data!U162,"")</f>
        <v>-2</v>
      </c>
      <c r="V162" s="1">
        <f>IF(Data!V162&gt;0,Data!V162-4,"")</f>
        <v>-1</v>
      </c>
      <c r="W162" s="1">
        <f>IF(Data!W162&gt;0,4-Data!W162,"")</f>
        <v>-3</v>
      </c>
      <c r="X162" s="1">
        <f>IF(Data!X162&gt;0,4-Data!X162,"")</f>
        <v>-2</v>
      </c>
      <c r="Y162" s="1">
        <f>IF(Data!Y162&gt;0,4-Data!Y162,"")</f>
        <v>-2</v>
      </c>
      <c r="Z162" s="1">
        <f>IF(Data!Z162&gt;0,Data!Z162-4,"")</f>
        <v>2</v>
      </c>
      <c r="AC162" s="4" t="str">
        <f t="shared" si="23"/>
        <v/>
      </c>
      <c r="AD162" s="4" t="str">
        <f t="shared" si="24"/>
        <v/>
      </c>
      <c r="AE162" s="4" t="str">
        <f t="shared" si="25"/>
        <v/>
      </c>
      <c r="AF162" s="4">
        <f t="shared" si="26"/>
        <v>1</v>
      </c>
      <c r="AG162" s="4" t="str">
        <f t="shared" si="27"/>
        <v/>
      </c>
      <c r="AH162" s="4">
        <f t="shared" si="28"/>
        <v>1</v>
      </c>
      <c r="AI162" s="2">
        <f t="shared" si="29"/>
        <v>2</v>
      </c>
    </row>
    <row r="163" spans="1:35" x14ac:dyDescent="0.3">
      <c r="A163" s="1">
        <f>IF(Data!A163&gt;0,Data!A163-4,"")</f>
        <v>3</v>
      </c>
      <c r="B163" s="1">
        <f>IF(Data!B163&gt;0,Data!B163-4,"")</f>
        <v>3</v>
      </c>
      <c r="C163" s="1">
        <f>IF(Data!C163&gt;0,4-Data!C163,"")</f>
        <v>3</v>
      </c>
      <c r="D163" s="1">
        <f>IF(Data!D163&gt;0,4-Data!D163,"")</f>
        <v>2</v>
      </c>
      <c r="E163" s="1">
        <f>IF(Data!E163&gt;0,4-Data!E163,"")</f>
        <v>3</v>
      </c>
      <c r="F163" s="1">
        <f>IF(Data!F163&gt;0,Data!F163-4,"")</f>
        <v>2</v>
      </c>
      <c r="G163" s="1">
        <f>IF(Data!G163&gt;0,Data!G163-4,"")</f>
        <v>3</v>
      </c>
      <c r="H163" s="1">
        <f>IF(Data!H163&gt;0,Data!H163-4,"")</f>
        <v>2</v>
      </c>
      <c r="I163" s="1">
        <f>IF(Data!I163&gt;0,4-Data!I163,"")</f>
        <v>2</v>
      </c>
      <c r="J163" s="1">
        <f>IF(Data!J163&gt;0,4-Data!J163,"")</f>
        <v>-2</v>
      </c>
      <c r="K163" s="1">
        <f>IF(Data!K163&gt;0,Data!K163-4,"")</f>
        <v>2</v>
      </c>
      <c r="L163" s="1">
        <f>IF(Data!L163&gt;0,4-Data!L163,"")</f>
        <v>3</v>
      </c>
      <c r="M163" s="1">
        <f>IF(Data!M163&gt;0,Data!M163-4,"")</f>
        <v>2</v>
      </c>
      <c r="N163" s="1">
        <f>IF(Data!N163&gt;0,Data!N163-4,"")</f>
        <v>2</v>
      </c>
      <c r="O163" s="1">
        <f>IF(Data!O163&gt;0,Data!O163-4,"")</f>
        <v>-1</v>
      </c>
      <c r="P163" s="1">
        <f>IF(Data!P163&gt;0,Data!P163-4,"")</f>
        <v>2</v>
      </c>
      <c r="Q163" s="1">
        <f>IF(Data!Q163&gt;0,4-Data!Q163,"")</f>
        <v>3</v>
      </c>
      <c r="R163" s="1">
        <f>IF(Data!R163&gt;0,4-Data!R163,"")</f>
        <v>2</v>
      </c>
      <c r="S163" s="1">
        <f>IF(Data!S163&gt;0,4-Data!S163,"")</f>
        <v>2</v>
      </c>
      <c r="T163" s="1">
        <f>IF(Data!T163&gt;0,Data!T163-4,"")</f>
        <v>3</v>
      </c>
      <c r="U163" s="1">
        <f>IF(Data!U163&gt;0,4-Data!U163,"")</f>
        <v>3</v>
      </c>
      <c r="V163" s="1">
        <f>IF(Data!V163&gt;0,Data!V163-4,"")</f>
        <v>2</v>
      </c>
      <c r="W163" s="1">
        <f>IF(Data!W163&gt;0,4-Data!W163,"")</f>
        <v>3</v>
      </c>
      <c r="X163" s="1">
        <f>IF(Data!X163&gt;0,4-Data!X163,"")</f>
        <v>3</v>
      </c>
      <c r="Y163" s="1">
        <f>IF(Data!Y163&gt;0,4-Data!Y163,"")</f>
        <v>3</v>
      </c>
      <c r="Z163" s="1">
        <f>IF(Data!Z163&gt;0,Data!Z163-4,"")</f>
        <v>0</v>
      </c>
      <c r="AC163" s="4" t="str">
        <f t="shared" si="23"/>
        <v/>
      </c>
      <c r="AD163" s="4" t="str">
        <f t="shared" si="24"/>
        <v/>
      </c>
      <c r="AE163" s="4" t="str">
        <f t="shared" si="25"/>
        <v/>
      </c>
      <c r="AF163" s="4" t="str">
        <f t="shared" si="26"/>
        <v/>
      </c>
      <c r="AG163" s="4" t="str">
        <f t="shared" si="27"/>
        <v/>
      </c>
      <c r="AH163" s="4">
        <f t="shared" si="28"/>
        <v>1</v>
      </c>
      <c r="AI163" s="2">
        <f t="shared" si="29"/>
        <v>1</v>
      </c>
    </row>
    <row r="164" spans="1:35" x14ac:dyDescent="0.3">
      <c r="A164" s="1">
        <f>IF(Data!A164&gt;0,Data!A164-4,"")</f>
        <v>2</v>
      </c>
      <c r="B164" s="1">
        <f>IF(Data!B164&gt;0,Data!B164-4,"")</f>
        <v>2</v>
      </c>
      <c r="C164" s="1">
        <f>IF(Data!C164&gt;0,4-Data!C164,"")</f>
        <v>-2</v>
      </c>
      <c r="D164" s="1">
        <f>IF(Data!D164&gt;0,4-Data!D164,"")</f>
        <v>0</v>
      </c>
      <c r="E164" s="1">
        <f>IF(Data!E164&gt;0,4-Data!E164,"")</f>
        <v>1</v>
      </c>
      <c r="F164" s="1">
        <f>IF(Data!F164&gt;0,Data!F164-4,"")</f>
        <v>2</v>
      </c>
      <c r="G164" s="1">
        <f>IF(Data!G164&gt;0,Data!G164-4,"")</f>
        <v>2</v>
      </c>
      <c r="H164" s="1">
        <f>IF(Data!H164&gt;0,Data!H164-4,"")</f>
        <v>0</v>
      </c>
      <c r="I164" s="1">
        <f>IF(Data!I164&gt;0,4-Data!I164,"")</f>
        <v>0</v>
      </c>
      <c r="J164" s="1">
        <f>IF(Data!J164&gt;0,4-Data!J164,"")</f>
        <v>0</v>
      </c>
      <c r="K164" s="1">
        <f>IF(Data!K164&gt;0,Data!K164-4,"")</f>
        <v>0</v>
      </c>
      <c r="L164" s="1">
        <f>IF(Data!L164&gt;0,4-Data!L164,"")</f>
        <v>2</v>
      </c>
      <c r="M164" s="1">
        <f>IF(Data!M164&gt;0,Data!M164-4,"")</f>
        <v>2</v>
      </c>
      <c r="N164" s="1">
        <f>IF(Data!N164&gt;0,Data!N164-4,"")</f>
        <v>2</v>
      </c>
      <c r="O164" s="1">
        <f>IF(Data!O164&gt;0,Data!O164-4,"")</f>
        <v>1</v>
      </c>
      <c r="P164" s="1">
        <f>IF(Data!P164&gt;0,Data!P164-4,"")</f>
        <v>2</v>
      </c>
      <c r="Q164" s="1">
        <f>IF(Data!Q164&gt;0,4-Data!Q164,"")</f>
        <v>1</v>
      </c>
      <c r="R164" s="1">
        <f>IF(Data!R164&gt;0,4-Data!R164,"")</f>
        <v>1</v>
      </c>
      <c r="S164" s="1">
        <f>IF(Data!S164&gt;0,4-Data!S164,"")</f>
        <v>2</v>
      </c>
      <c r="T164" s="1">
        <f>IF(Data!T164&gt;0,Data!T164-4,"")</f>
        <v>1</v>
      </c>
      <c r="U164" s="1">
        <f>IF(Data!U164&gt;0,4-Data!U164,"")</f>
        <v>1</v>
      </c>
      <c r="V164" s="1">
        <f>IF(Data!V164&gt;0,Data!V164-4,"")</f>
        <v>1</v>
      </c>
      <c r="W164" s="1">
        <f>IF(Data!W164&gt;0,4-Data!W164,"")</f>
        <v>1</v>
      </c>
      <c r="X164" s="1">
        <f>IF(Data!X164&gt;0,4-Data!X164,"")</f>
        <v>2</v>
      </c>
      <c r="Y164" s="1">
        <f>IF(Data!Y164&gt;0,4-Data!Y164,"")</f>
        <v>2</v>
      </c>
      <c r="Z164" s="1">
        <f>IF(Data!Z164&gt;0,Data!Z164-4,"")</f>
        <v>-1</v>
      </c>
      <c r="AC164" s="4" t="str">
        <f t="shared" si="23"/>
        <v/>
      </c>
      <c r="AD164" s="4" t="str">
        <f t="shared" si="24"/>
        <v/>
      </c>
      <c r="AE164" s="4" t="str">
        <f t="shared" si="25"/>
        <v/>
      </c>
      <c r="AF164" s="4" t="str">
        <f t="shared" si="26"/>
        <v/>
      </c>
      <c r="AG164" s="4" t="str">
        <f t="shared" si="27"/>
        <v/>
      </c>
      <c r="AH164" s="4" t="str">
        <f t="shared" si="28"/>
        <v/>
      </c>
      <c r="AI164" s="2">
        <f t="shared" si="29"/>
        <v>0</v>
      </c>
    </row>
    <row r="165" spans="1:35" x14ac:dyDescent="0.3">
      <c r="A165" s="1">
        <f>IF(Data!A165&gt;0,Data!A165-4,"")</f>
        <v>3</v>
      </c>
      <c r="B165" s="1">
        <f>IF(Data!B165&gt;0,Data!B165-4,"")</f>
        <v>2</v>
      </c>
      <c r="C165" s="1">
        <f>IF(Data!C165&gt;0,4-Data!C165,"")</f>
        <v>3</v>
      </c>
      <c r="D165" s="1">
        <f>IF(Data!D165&gt;0,4-Data!D165,"")</f>
        <v>2</v>
      </c>
      <c r="E165" s="1">
        <f>IF(Data!E165&gt;0,4-Data!E165,"")</f>
        <v>3</v>
      </c>
      <c r="F165" s="1">
        <f>IF(Data!F165&gt;0,Data!F165-4,"")</f>
        <v>3</v>
      </c>
      <c r="G165" s="1">
        <f>IF(Data!G165&gt;0,Data!G165-4,"")</f>
        <v>3</v>
      </c>
      <c r="H165" s="1">
        <f>IF(Data!H165&gt;0,Data!H165-4,"")</f>
        <v>0</v>
      </c>
      <c r="I165" s="1">
        <f>IF(Data!I165&gt;0,4-Data!I165,"")</f>
        <v>2</v>
      </c>
      <c r="J165" s="1">
        <f>IF(Data!J165&gt;0,4-Data!J165,"")</f>
        <v>3</v>
      </c>
      <c r="K165" s="1">
        <f>IF(Data!K165&gt;0,Data!K165-4,"")</f>
        <v>3</v>
      </c>
      <c r="L165" s="1">
        <f>IF(Data!L165&gt;0,4-Data!L165,"")</f>
        <v>3</v>
      </c>
      <c r="M165" s="1">
        <f>IF(Data!M165&gt;0,Data!M165-4,"")</f>
        <v>2</v>
      </c>
      <c r="N165" s="1">
        <f>IF(Data!N165&gt;0,Data!N165-4,"")</f>
        <v>3</v>
      </c>
      <c r="O165" s="1">
        <f>IF(Data!O165&gt;0,Data!O165-4,"")</f>
        <v>2</v>
      </c>
      <c r="P165" s="1">
        <f>IF(Data!P165&gt;0,Data!P165-4,"")</f>
        <v>3</v>
      </c>
      <c r="Q165" s="1">
        <f>IF(Data!Q165&gt;0,4-Data!Q165,"")</f>
        <v>1</v>
      </c>
      <c r="R165" s="1">
        <f>IF(Data!R165&gt;0,4-Data!R165,"")</f>
        <v>0</v>
      </c>
      <c r="S165" s="1">
        <f>IF(Data!S165&gt;0,4-Data!S165,"")</f>
        <v>3</v>
      </c>
      <c r="T165" s="1">
        <f>IF(Data!T165&gt;0,Data!T165-4,"")</f>
        <v>3</v>
      </c>
      <c r="U165" s="1">
        <f>IF(Data!U165&gt;0,4-Data!U165,"")</f>
        <v>3</v>
      </c>
      <c r="V165" s="1">
        <f>IF(Data!V165&gt;0,Data!V165-4,"")</f>
        <v>3</v>
      </c>
      <c r="W165" s="1">
        <f>IF(Data!W165&gt;0,4-Data!W165,"")</f>
        <v>3</v>
      </c>
      <c r="X165" s="1">
        <f>IF(Data!X165&gt;0,4-Data!X165,"")</f>
        <v>3</v>
      </c>
      <c r="Y165" s="1">
        <f>IF(Data!Y165&gt;0,4-Data!Y165,"")</f>
        <v>3</v>
      </c>
      <c r="Z165" s="1">
        <f>IF(Data!Z165&gt;0,Data!Z165-4,"")</f>
        <v>3</v>
      </c>
      <c r="AC165" s="4" t="str">
        <f t="shared" si="23"/>
        <v/>
      </c>
      <c r="AD165" s="4" t="str">
        <f t="shared" si="24"/>
        <v/>
      </c>
      <c r="AE165" s="4" t="str">
        <f t="shared" si="25"/>
        <v/>
      </c>
      <c r="AF165" s="4" t="str">
        <f t="shared" si="26"/>
        <v/>
      </c>
      <c r="AG165" s="4" t="str">
        <f t="shared" si="27"/>
        <v/>
      </c>
      <c r="AH165" s="4" t="str">
        <f t="shared" si="28"/>
        <v/>
      </c>
      <c r="AI165" s="2">
        <f t="shared" si="29"/>
        <v>0</v>
      </c>
    </row>
    <row r="166" spans="1:35" x14ac:dyDescent="0.3">
      <c r="A166" s="1">
        <f>IF(Data!A166&gt;0,Data!A166-4,"")</f>
        <v>2</v>
      </c>
      <c r="B166" s="1">
        <f>IF(Data!B166&gt;0,Data!B166-4,"")</f>
        <v>1</v>
      </c>
      <c r="C166" s="1">
        <f>IF(Data!C166&gt;0,4-Data!C166,"")</f>
        <v>0</v>
      </c>
      <c r="D166" s="1">
        <f>IF(Data!D166&gt;0,4-Data!D166,"")</f>
        <v>0</v>
      </c>
      <c r="E166" s="1">
        <f>IF(Data!E166&gt;0,4-Data!E166,"")</f>
        <v>0</v>
      </c>
      <c r="F166" s="1">
        <f>IF(Data!F166&gt;0,Data!F166-4,"")</f>
        <v>0</v>
      </c>
      <c r="G166" s="1">
        <f>IF(Data!G166&gt;0,Data!G166-4,"")</f>
        <v>1</v>
      </c>
      <c r="H166" s="1">
        <f>IF(Data!H166&gt;0,Data!H166-4,"")</f>
        <v>2</v>
      </c>
      <c r="I166" s="1">
        <f>IF(Data!I166&gt;0,4-Data!I166,"")</f>
        <v>1</v>
      </c>
      <c r="J166" s="1">
        <f>IF(Data!J166&gt;0,4-Data!J166,"")</f>
        <v>-2</v>
      </c>
      <c r="K166" s="1">
        <f>IF(Data!K166&gt;0,Data!K166-4,"")</f>
        <v>1</v>
      </c>
      <c r="L166" s="1">
        <f>IF(Data!L166&gt;0,4-Data!L166,"")</f>
        <v>2</v>
      </c>
      <c r="M166" s="1">
        <f>IF(Data!M166&gt;0,Data!M166-4,"")</f>
        <v>3</v>
      </c>
      <c r="N166" s="1">
        <f>IF(Data!N166&gt;0,Data!N166-4,"")</f>
        <v>3</v>
      </c>
      <c r="O166" s="1">
        <f>IF(Data!O166&gt;0,Data!O166-4,"")</f>
        <v>0</v>
      </c>
      <c r="P166" s="1">
        <f>IF(Data!P166&gt;0,Data!P166-4,"")</f>
        <v>-3</v>
      </c>
      <c r="Q166" s="1">
        <f>IF(Data!Q166&gt;0,4-Data!Q166,"")</f>
        <v>0</v>
      </c>
      <c r="R166" s="1">
        <f>IF(Data!R166&gt;0,4-Data!R166,"")</f>
        <v>0</v>
      </c>
      <c r="S166" s="1">
        <f>IF(Data!S166&gt;0,4-Data!S166,"")</f>
        <v>0</v>
      </c>
      <c r="T166" s="1">
        <f>IF(Data!T166&gt;0,Data!T166-4,"")</f>
        <v>-1</v>
      </c>
      <c r="U166" s="1">
        <f>IF(Data!U166&gt;0,4-Data!U166,"")</f>
        <v>0</v>
      </c>
      <c r="V166" s="1">
        <f>IF(Data!V166&gt;0,Data!V166-4,"")</f>
        <v>0</v>
      </c>
      <c r="W166" s="1">
        <f>IF(Data!W166&gt;0,4-Data!W166,"")</f>
        <v>0</v>
      </c>
      <c r="X166" s="1">
        <f>IF(Data!X166&gt;0,4-Data!X166,"")</f>
        <v>3</v>
      </c>
      <c r="Y166" s="1">
        <f>IF(Data!Y166&gt;0,4-Data!Y166,"")</f>
        <v>3</v>
      </c>
      <c r="Z166" s="1">
        <f>IF(Data!Z166&gt;0,Data!Z166-4,"")</f>
        <v>0</v>
      </c>
      <c r="AC166" s="4">
        <f t="shared" si="23"/>
        <v>1</v>
      </c>
      <c r="AD166" s="4" t="str">
        <f t="shared" si="24"/>
        <v/>
      </c>
      <c r="AE166" s="4" t="str">
        <f t="shared" si="25"/>
        <v/>
      </c>
      <c r="AF166" s="4" t="str">
        <f t="shared" si="26"/>
        <v/>
      </c>
      <c r="AG166" s="4" t="str">
        <f t="shared" si="27"/>
        <v/>
      </c>
      <c r="AH166" s="4" t="str">
        <f t="shared" si="28"/>
        <v/>
      </c>
      <c r="AI166" s="2">
        <f t="shared" si="29"/>
        <v>1</v>
      </c>
    </row>
    <row r="167" spans="1:35" x14ac:dyDescent="0.3">
      <c r="A167" s="1">
        <f>IF(Data!A167&gt;0,Data!A167-4,"")</f>
        <v>2</v>
      </c>
      <c r="B167" s="1">
        <f>IF(Data!B167&gt;0,Data!B167-4,"")</f>
        <v>-2</v>
      </c>
      <c r="C167" s="1">
        <f>IF(Data!C167&gt;0,4-Data!C167,"")</f>
        <v>-1</v>
      </c>
      <c r="D167" s="1">
        <f>IF(Data!D167&gt;0,4-Data!D167,"")</f>
        <v>-2</v>
      </c>
      <c r="E167" s="1">
        <f>IF(Data!E167&gt;0,4-Data!E167,"")</f>
        <v>-2</v>
      </c>
      <c r="F167" s="1">
        <f>IF(Data!F167&gt;0,Data!F167-4,"")</f>
        <v>-1</v>
      </c>
      <c r="G167" s="1">
        <f>IF(Data!G167&gt;0,Data!G167-4,"")</f>
        <v>-1</v>
      </c>
      <c r="H167" s="1">
        <f>IF(Data!H167&gt;0,Data!H167-4,"")</f>
        <v>-1</v>
      </c>
      <c r="I167" s="1">
        <f>IF(Data!I167&gt;0,4-Data!I167,"")</f>
        <v>-2</v>
      </c>
      <c r="J167" s="1">
        <f>IF(Data!J167&gt;0,4-Data!J167,"")</f>
        <v>-2</v>
      </c>
      <c r="K167" s="1">
        <f>IF(Data!K167&gt;0,Data!K167-4,"")</f>
        <v>-2</v>
      </c>
      <c r="L167" s="1">
        <f>IF(Data!L167&gt;0,4-Data!L167,"")</f>
        <v>-2</v>
      </c>
      <c r="M167" s="1">
        <f>IF(Data!M167&gt;0,Data!M167-4,"")</f>
        <v>-2</v>
      </c>
      <c r="N167" s="1">
        <f>IF(Data!N167&gt;0,Data!N167-4,"")</f>
        <v>-2</v>
      </c>
      <c r="O167" s="1">
        <f>IF(Data!O167&gt;0,Data!O167-4,"")</f>
        <v>-2</v>
      </c>
      <c r="P167" s="1">
        <f>IF(Data!P167&gt;0,Data!P167-4,"")</f>
        <v>-2</v>
      </c>
      <c r="Q167" s="1">
        <f>IF(Data!Q167&gt;0,4-Data!Q167,"")</f>
        <v>-2</v>
      </c>
      <c r="R167" s="1">
        <f>IF(Data!R167&gt;0,4-Data!R167,"")</f>
        <v>-1</v>
      </c>
      <c r="S167" s="1">
        <f>IF(Data!S167&gt;0,4-Data!S167,"")</f>
        <v>-1</v>
      </c>
      <c r="T167" s="1">
        <f>IF(Data!T167&gt;0,Data!T167-4,"")</f>
        <v>-2</v>
      </c>
      <c r="U167" s="1">
        <f>IF(Data!U167&gt;0,4-Data!U167,"")</f>
        <v>-2</v>
      </c>
      <c r="V167" s="1">
        <f>IF(Data!V167&gt;0,Data!V167-4,"")</f>
        <v>-2</v>
      </c>
      <c r="W167" s="1">
        <f>IF(Data!W167&gt;0,4-Data!W167,"")</f>
        <v>-2</v>
      </c>
      <c r="X167" s="1">
        <f>IF(Data!X167&gt;0,4-Data!X167,"")</f>
        <v>-2</v>
      </c>
      <c r="Y167" s="1">
        <f>IF(Data!Y167&gt;0,4-Data!Y167,"")</f>
        <v>-2</v>
      </c>
      <c r="Z167" s="1">
        <f>IF(Data!Z167&gt;0,Data!Z167-4,"")</f>
        <v>-1</v>
      </c>
      <c r="AC167" s="4">
        <f t="shared" si="23"/>
        <v>1</v>
      </c>
      <c r="AD167" s="4" t="str">
        <f t="shared" si="24"/>
        <v/>
      </c>
      <c r="AE167" s="4" t="str">
        <f t="shared" si="25"/>
        <v/>
      </c>
      <c r="AF167" s="4" t="str">
        <f t="shared" si="26"/>
        <v/>
      </c>
      <c r="AG167" s="4" t="str">
        <f t="shared" si="27"/>
        <v/>
      </c>
      <c r="AH167" s="4" t="str">
        <f t="shared" si="28"/>
        <v/>
      </c>
      <c r="AI167" s="2">
        <f t="shared" si="29"/>
        <v>1</v>
      </c>
    </row>
    <row r="168" spans="1:35" x14ac:dyDescent="0.3">
      <c r="A168" s="1">
        <f>IF(Data!A168&gt;0,Data!A168-4,"")</f>
        <v>1</v>
      </c>
      <c r="B168" s="1">
        <f>IF(Data!B168&gt;0,Data!B168-4,"")</f>
        <v>0</v>
      </c>
      <c r="C168" s="1">
        <f>IF(Data!C168&gt;0,4-Data!C168,"")</f>
        <v>0</v>
      </c>
      <c r="D168" s="1">
        <f>IF(Data!D168&gt;0,4-Data!D168,"")</f>
        <v>-1</v>
      </c>
      <c r="E168" s="1">
        <f>IF(Data!E168&gt;0,4-Data!E168,"")</f>
        <v>0</v>
      </c>
      <c r="F168" s="1">
        <f>IF(Data!F168&gt;0,Data!F168-4,"")</f>
        <v>1</v>
      </c>
      <c r="G168" s="1">
        <f>IF(Data!G168&gt;0,Data!G168-4,"")</f>
        <v>1</v>
      </c>
      <c r="H168" s="1">
        <f>IF(Data!H168&gt;0,Data!H168-4,"")</f>
        <v>0</v>
      </c>
      <c r="I168" s="1">
        <f>IF(Data!I168&gt;0,4-Data!I168,"")</f>
        <v>2</v>
      </c>
      <c r="J168" s="1">
        <f>IF(Data!J168&gt;0,4-Data!J168,"")</f>
        <v>2</v>
      </c>
      <c r="K168" s="1">
        <f>IF(Data!K168&gt;0,Data!K168-4,"")</f>
        <v>0</v>
      </c>
      <c r="L168" s="1">
        <f>IF(Data!L168&gt;0,4-Data!L168,"")</f>
        <v>0</v>
      </c>
      <c r="M168" s="1">
        <f>IF(Data!M168&gt;0,Data!M168-4,"")</f>
        <v>1</v>
      </c>
      <c r="N168" s="1">
        <f>IF(Data!N168&gt;0,Data!N168-4,"")</f>
        <v>1</v>
      </c>
      <c r="O168" s="1">
        <f>IF(Data!O168&gt;0,Data!O168-4,"")</f>
        <v>0</v>
      </c>
      <c r="P168" s="1">
        <f>IF(Data!P168&gt;0,Data!P168-4,"")</f>
        <v>0</v>
      </c>
      <c r="Q168" s="1">
        <f>IF(Data!Q168&gt;0,4-Data!Q168,"")</f>
        <v>1</v>
      </c>
      <c r="R168" s="1">
        <f>IF(Data!R168&gt;0,4-Data!R168,"")</f>
        <v>0</v>
      </c>
      <c r="S168" s="1">
        <f>IF(Data!S168&gt;0,4-Data!S168,"")</f>
        <v>2</v>
      </c>
      <c r="T168" s="1">
        <f>IF(Data!T168&gt;0,Data!T168-4,"")</f>
        <v>2</v>
      </c>
      <c r="U168" s="1">
        <f>IF(Data!U168&gt;0,4-Data!U168,"")</f>
        <v>1</v>
      </c>
      <c r="V168" s="1">
        <f>IF(Data!V168&gt;0,Data!V168-4,"")</f>
        <v>2</v>
      </c>
      <c r="W168" s="1">
        <f>IF(Data!W168&gt;0,4-Data!W168,"")</f>
        <v>0</v>
      </c>
      <c r="X168" s="1">
        <f>IF(Data!X168&gt;0,4-Data!X168,"")</f>
        <v>1</v>
      </c>
      <c r="Y168" s="1">
        <f>IF(Data!Y168&gt;0,4-Data!Y168,"")</f>
        <v>1</v>
      </c>
      <c r="Z168" s="1">
        <f>IF(Data!Z168&gt;0,Data!Z168-4,"")</f>
        <v>0</v>
      </c>
      <c r="AC168" s="4" t="str">
        <f t="shared" si="23"/>
        <v/>
      </c>
      <c r="AD168" s="4" t="str">
        <f t="shared" si="24"/>
        <v/>
      </c>
      <c r="AE168" s="4" t="str">
        <f t="shared" si="25"/>
        <v/>
      </c>
      <c r="AF168" s="4" t="str">
        <f t="shared" si="26"/>
        <v/>
      </c>
      <c r="AG168" s="4" t="str">
        <f t="shared" si="27"/>
        <v/>
      </c>
      <c r="AH168" s="4" t="str">
        <f t="shared" si="28"/>
        <v/>
      </c>
      <c r="AI168" s="2">
        <f t="shared" si="29"/>
        <v>0</v>
      </c>
    </row>
    <row r="169" spans="1:35" x14ac:dyDescent="0.3">
      <c r="A169" s="1">
        <f>IF(Data!A169&gt;0,Data!A169-4,"")</f>
        <v>3</v>
      </c>
      <c r="B169" s="1">
        <f>IF(Data!B169&gt;0,Data!B169-4,"")</f>
        <v>3</v>
      </c>
      <c r="C169" s="1">
        <f>IF(Data!C169&gt;0,4-Data!C169,"")</f>
        <v>3</v>
      </c>
      <c r="D169" s="1">
        <f>IF(Data!D169&gt;0,4-Data!D169,"")</f>
        <v>1</v>
      </c>
      <c r="E169" s="1">
        <f>IF(Data!E169&gt;0,4-Data!E169,"")</f>
        <v>1</v>
      </c>
      <c r="F169" s="1">
        <f>IF(Data!F169&gt;0,Data!F169-4,"")</f>
        <v>3</v>
      </c>
      <c r="G169" s="1">
        <f>IF(Data!G169&gt;0,Data!G169-4,"")</f>
        <v>3</v>
      </c>
      <c r="H169" s="1">
        <f>IF(Data!H169&gt;0,Data!H169-4,"")</f>
        <v>1</v>
      </c>
      <c r="I169" s="1">
        <f>IF(Data!I169&gt;0,4-Data!I169,"")</f>
        <v>1</v>
      </c>
      <c r="J169" s="1">
        <f>IF(Data!J169&gt;0,4-Data!J169,"")</f>
        <v>0</v>
      </c>
      <c r="K169" s="1">
        <f>IF(Data!K169&gt;0,Data!K169-4,"")</f>
        <v>0</v>
      </c>
      <c r="L169" s="1">
        <f>IF(Data!L169&gt;0,4-Data!L169,"")</f>
        <v>1</v>
      </c>
      <c r="M169" s="1">
        <f>IF(Data!M169&gt;0,Data!M169-4,"")</f>
        <v>2</v>
      </c>
      <c r="N169" s="1">
        <f>IF(Data!N169&gt;0,Data!N169-4,"")</f>
        <v>1</v>
      </c>
      <c r="O169" s="1">
        <f>IF(Data!O169&gt;0,Data!O169-4,"")</f>
        <v>0</v>
      </c>
      <c r="P169" s="1">
        <f>IF(Data!P169&gt;0,Data!P169-4,"")</f>
        <v>3</v>
      </c>
      <c r="Q169" s="1">
        <f>IF(Data!Q169&gt;0,4-Data!Q169,"")</f>
        <v>3</v>
      </c>
      <c r="R169" s="1">
        <f>IF(Data!R169&gt;0,4-Data!R169,"")</f>
        <v>2</v>
      </c>
      <c r="S169" s="1">
        <f>IF(Data!S169&gt;0,4-Data!S169,"")</f>
        <v>2</v>
      </c>
      <c r="T169" s="1">
        <f>IF(Data!T169&gt;0,Data!T169-4,"")</f>
        <v>2</v>
      </c>
      <c r="U169" s="1">
        <f>IF(Data!U169&gt;0,4-Data!U169,"")</f>
        <v>1</v>
      </c>
      <c r="V169" s="1">
        <f>IF(Data!V169&gt;0,Data!V169-4,"")</f>
        <v>2</v>
      </c>
      <c r="W169" s="1">
        <f>IF(Data!W169&gt;0,4-Data!W169,"")</f>
        <v>1</v>
      </c>
      <c r="X169" s="1">
        <f>IF(Data!X169&gt;0,4-Data!X169,"")</f>
        <v>1</v>
      </c>
      <c r="Y169" s="1">
        <f>IF(Data!Y169&gt;0,4-Data!Y169,"")</f>
        <v>2</v>
      </c>
      <c r="Z169" s="1">
        <f>IF(Data!Z169&gt;0,Data!Z169-4,"")</f>
        <v>1</v>
      </c>
      <c r="AC169" s="4" t="str">
        <f t="shared" si="23"/>
        <v/>
      </c>
      <c r="AD169" s="4" t="str">
        <f t="shared" si="24"/>
        <v/>
      </c>
      <c r="AE169" s="4" t="str">
        <f t="shared" si="25"/>
        <v/>
      </c>
      <c r="AF169" s="4" t="str">
        <f t="shared" si="26"/>
        <v/>
      </c>
      <c r="AG169" s="4" t="str">
        <f t="shared" si="27"/>
        <v/>
      </c>
      <c r="AH169" s="4" t="str">
        <f t="shared" si="28"/>
        <v/>
      </c>
      <c r="AI169" s="2">
        <f t="shared" si="29"/>
        <v>0</v>
      </c>
    </row>
    <row r="170" spans="1:35" x14ac:dyDescent="0.3">
      <c r="A170" s="1">
        <f>IF(Data!A170&gt;0,Data!A170-4,"")</f>
        <v>-3</v>
      </c>
      <c r="B170" s="1">
        <f>IF(Data!B170&gt;0,Data!B170-4,"")</f>
        <v>-3</v>
      </c>
      <c r="C170" s="1">
        <f>IF(Data!C170&gt;0,4-Data!C170,"")</f>
        <v>3</v>
      </c>
      <c r="D170" s="1">
        <f>IF(Data!D170&gt;0,4-Data!D170,"")</f>
        <v>3</v>
      </c>
      <c r="E170" s="1">
        <f>IF(Data!E170&gt;0,4-Data!E170,"")</f>
        <v>3</v>
      </c>
      <c r="F170" s="1">
        <f>IF(Data!F170&gt;0,Data!F170-4,"")</f>
        <v>2</v>
      </c>
      <c r="G170" s="1">
        <f>IF(Data!G170&gt;0,Data!G170-4,"")</f>
        <v>3</v>
      </c>
      <c r="H170" s="1">
        <f>IF(Data!H170&gt;0,Data!H170-4,"")</f>
        <v>-1</v>
      </c>
      <c r="I170" s="1">
        <f>IF(Data!I170&gt;0,4-Data!I170,"")</f>
        <v>3</v>
      </c>
      <c r="J170" s="1">
        <f>IF(Data!J170&gt;0,4-Data!J170,"")</f>
        <v>3</v>
      </c>
      <c r="K170" s="1">
        <f>IF(Data!K170&gt;0,Data!K170-4,"")</f>
        <v>3</v>
      </c>
      <c r="L170" s="1">
        <f>IF(Data!L170&gt;0,4-Data!L170,"")</f>
        <v>3</v>
      </c>
      <c r="M170" s="1">
        <f>IF(Data!M170&gt;0,Data!M170-4,"")</f>
        <v>1</v>
      </c>
      <c r="N170" s="1">
        <f>IF(Data!N170&gt;0,Data!N170-4,"")</f>
        <v>3</v>
      </c>
      <c r="O170" s="1">
        <f>IF(Data!O170&gt;0,Data!O170-4,"")</f>
        <v>3</v>
      </c>
      <c r="P170" s="1">
        <f>IF(Data!P170&gt;0,Data!P170-4,"")</f>
        <v>3</v>
      </c>
      <c r="Q170" s="1">
        <f>IF(Data!Q170&gt;0,4-Data!Q170,"")</f>
        <v>3</v>
      </c>
      <c r="R170" s="1">
        <f>IF(Data!R170&gt;0,4-Data!R170,"")</f>
        <v>2</v>
      </c>
      <c r="S170" s="1">
        <f>IF(Data!S170&gt;0,4-Data!S170,"")</f>
        <v>3</v>
      </c>
      <c r="T170" s="1">
        <f>IF(Data!T170&gt;0,Data!T170-4,"")</f>
        <v>3</v>
      </c>
      <c r="U170" s="1">
        <f>IF(Data!U170&gt;0,4-Data!U170,"")</f>
        <v>3</v>
      </c>
      <c r="V170" s="1">
        <f>IF(Data!V170&gt;0,Data!V170-4,"")</f>
        <v>3</v>
      </c>
      <c r="W170" s="1">
        <f>IF(Data!W170&gt;0,4-Data!W170,"")</f>
        <v>3</v>
      </c>
      <c r="X170" s="1">
        <f>IF(Data!X170&gt;0,4-Data!X170,"")</f>
        <v>3</v>
      </c>
      <c r="Y170" s="1">
        <f>IF(Data!Y170&gt;0,4-Data!Y170,"")</f>
        <v>3</v>
      </c>
      <c r="Z170" s="1">
        <f>IF(Data!Z170&gt;0,Data!Z170-4,"")</f>
        <v>2</v>
      </c>
      <c r="AC170" s="4">
        <f t="shared" si="23"/>
        <v>1</v>
      </c>
      <c r="AD170" s="4">
        <f t="shared" si="24"/>
        <v>1</v>
      </c>
      <c r="AE170" s="4" t="str">
        <f t="shared" si="25"/>
        <v/>
      </c>
      <c r="AF170" s="4">
        <f t="shared" si="26"/>
        <v>1</v>
      </c>
      <c r="AG170" s="4" t="str">
        <f t="shared" si="27"/>
        <v/>
      </c>
      <c r="AH170" s="4" t="str">
        <f t="shared" si="28"/>
        <v/>
      </c>
      <c r="AI170" s="2">
        <f t="shared" si="29"/>
        <v>3</v>
      </c>
    </row>
    <row r="171" spans="1:35" x14ac:dyDescent="0.3">
      <c r="A171" s="1">
        <f>IF(Data!A171&gt;0,Data!A171-4,"")</f>
        <v>-1</v>
      </c>
      <c r="B171" s="1">
        <f>IF(Data!B171&gt;0,Data!B171-4,"")</f>
        <v>3</v>
      </c>
      <c r="C171" s="1">
        <f>IF(Data!C171&gt;0,4-Data!C171,"")</f>
        <v>-1</v>
      </c>
      <c r="D171" s="1">
        <f>IF(Data!D171&gt;0,4-Data!D171,"")</f>
        <v>3</v>
      </c>
      <c r="E171" s="1">
        <f>IF(Data!E171&gt;0,4-Data!E171,"")</f>
        <v>1</v>
      </c>
      <c r="F171" s="1">
        <f>IF(Data!F171&gt;0,Data!F171-4,"")</f>
        <v>0</v>
      </c>
      <c r="G171" s="1">
        <f>IF(Data!G171&gt;0,Data!G171-4,"")</f>
        <v>0</v>
      </c>
      <c r="H171" s="1">
        <f>IF(Data!H171&gt;0,Data!H171-4,"")</f>
        <v>0</v>
      </c>
      <c r="I171" s="1">
        <f>IF(Data!I171&gt;0,4-Data!I171,"")</f>
        <v>-2</v>
      </c>
      <c r="J171" s="1">
        <f>IF(Data!J171&gt;0,4-Data!J171,"")</f>
        <v>0</v>
      </c>
      <c r="K171" s="1">
        <f>IF(Data!K171&gt;0,Data!K171-4,"")</f>
        <v>0</v>
      </c>
      <c r="L171" s="1">
        <f>IF(Data!L171&gt;0,4-Data!L171,"")</f>
        <v>1</v>
      </c>
      <c r="M171" s="1">
        <f>IF(Data!M171&gt;0,Data!M171-4,"")</f>
        <v>-1</v>
      </c>
      <c r="N171" s="1">
        <f>IF(Data!N171&gt;0,Data!N171-4,"")</f>
        <v>0</v>
      </c>
      <c r="O171" s="1">
        <f>IF(Data!O171&gt;0,Data!O171-4,"")</f>
        <v>-3</v>
      </c>
      <c r="P171" s="1">
        <f>IF(Data!P171&gt;0,Data!P171-4,"")</f>
        <v>3</v>
      </c>
      <c r="Q171" s="1">
        <f>IF(Data!Q171&gt;0,4-Data!Q171,"")</f>
        <v>0</v>
      </c>
      <c r="R171" s="1">
        <f>IF(Data!R171&gt;0,4-Data!R171,"")</f>
        <v>1</v>
      </c>
      <c r="S171" s="1">
        <f>IF(Data!S171&gt;0,4-Data!S171,"")</f>
        <v>-1</v>
      </c>
      <c r="T171" s="1">
        <f>IF(Data!T171&gt;0,Data!T171-4,"")</f>
        <v>1</v>
      </c>
      <c r="U171" s="1">
        <f>IF(Data!U171&gt;0,4-Data!U171,"")</f>
        <v>0</v>
      </c>
      <c r="V171" s="1">
        <f>IF(Data!V171&gt;0,Data!V171-4,"")</f>
        <v>1</v>
      </c>
      <c r="W171" s="1">
        <f>IF(Data!W171&gt;0,4-Data!W171,"")</f>
        <v>1</v>
      </c>
      <c r="X171" s="1">
        <f>IF(Data!X171&gt;0,4-Data!X171,"")</f>
        <v>1</v>
      </c>
      <c r="Y171" s="1">
        <f>IF(Data!Y171&gt;0,4-Data!Y171,"")</f>
        <v>0</v>
      </c>
      <c r="Z171" s="1">
        <f>IF(Data!Z171&gt;0,Data!Z171-4,"")</f>
        <v>0</v>
      </c>
      <c r="AC171" s="4">
        <f t="shared" si="23"/>
        <v>1</v>
      </c>
      <c r="AD171" s="4">
        <f t="shared" si="24"/>
        <v>1</v>
      </c>
      <c r="AE171" s="4" t="str">
        <f t="shared" si="25"/>
        <v/>
      </c>
      <c r="AF171" s="4" t="str">
        <f t="shared" si="26"/>
        <v/>
      </c>
      <c r="AG171" s="4" t="str">
        <f t="shared" si="27"/>
        <v/>
      </c>
      <c r="AH171" s="4" t="str">
        <f t="shared" si="28"/>
        <v/>
      </c>
      <c r="AI171" s="2">
        <f t="shared" si="29"/>
        <v>2</v>
      </c>
    </row>
    <row r="172" spans="1:35" x14ac:dyDescent="0.3">
      <c r="A172" s="1">
        <f>IF(Data!A172&gt;0,Data!A172-4,"")</f>
        <v>1</v>
      </c>
      <c r="B172" s="1">
        <f>IF(Data!B172&gt;0,Data!B172-4,"")</f>
        <v>1</v>
      </c>
      <c r="C172" s="1">
        <f>IF(Data!C172&gt;0,4-Data!C172,"")</f>
        <v>1</v>
      </c>
      <c r="D172" s="1">
        <f>IF(Data!D172&gt;0,4-Data!D172,"")</f>
        <v>1</v>
      </c>
      <c r="E172" s="1">
        <f>IF(Data!E172&gt;0,4-Data!E172,"")</f>
        <v>1</v>
      </c>
      <c r="F172" s="1">
        <f>IF(Data!F172&gt;0,Data!F172-4,"")</f>
        <v>1</v>
      </c>
      <c r="G172" s="1">
        <f>IF(Data!G172&gt;0,Data!G172-4,"")</f>
        <v>1</v>
      </c>
      <c r="H172" s="1">
        <f>IF(Data!H172&gt;0,Data!H172-4,"")</f>
        <v>0</v>
      </c>
      <c r="I172" s="1">
        <f>IF(Data!I172&gt;0,4-Data!I172,"")</f>
        <v>1</v>
      </c>
      <c r="J172" s="1">
        <f>IF(Data!J172&gt;0,4-Data!J172,"")</f>
        <v>1</v>
      </c>
      <c r="K172" s="1">
        <f>IF(Data!K172&gt;0,Data!K172-4,"")</f>
        <v>1</v>
      </c>
      <c r="L172" s="1">
        <f>IF(Data!L172&gt;0,4-Data!L172,"")</f>
        <v>0</v>
      </c>
      <c r="M172" s="1">
        <f>IF(Data!M172&gt;0,Data!M172-4,"")</f>
        <v>1</v>
      </c>
      <c r="N172" s="1">
        <f>IF(Data!N172&gt;0,Data!N172-4,"")</f>
        <v>1</v>
      </c>
      <c r="O172" s="1">
        <f>IF(Data!O172&gt;0,Data!O172-4,"")</f>
        <v>1</v>
      </c>
      <c r="P172" s="1">
        <f>IF(Data!P172&gt;0,Data!P172-4,"")</f>
        <v>1</v>
      </c>
      <c r="Q172" s="1">
        <f>IF(Data!Q172&gt;0,4-Data!Q172,"")</f>
        <v>0</v>
      </c>
      <c r="R172" s="1">
        <f>IF(Data!R172&gt;0,4-Data!R172,"")</f>
        <v>0</v>
      </c>
      <c r="S172" s="1">
        <f>IF(Data!S172&gt;0,4-Data!S172,"")</f>
        <v>2</v>
      </c>
      <c r="T172" s="1">
        <f>IF(Data!T172&gt;0,Data!T172-4,"")</f>
        <v>1</v>
      </c>
      <c r="U172" s="1">
        <f>IF(Data!U172&gt;0,4-Data!U172,"")</f>
        <v>1</v>
      </c>
      <c r="V172" s="1">
        <f>IF(Data!V172&gt;0,Data!V172-4,"")</f>
        <v>1</v>
      </c>
      <c r="W172" s="1">
        <f>IF(Data!W172&gt;0,4-Data!W172,"")</f>
        <v>1</v>
      </c>
      <c r="X172" s="1">
        <f>IF(Data!X172&gt;0,4-Data!X172,"")</f>
        <v>0</v>
      </c>
      <c r="Y172" s="1">
        <f>IF(Data!Y172&gt;0,4-Data!Y172,"")</f>
        <v>0</v>
      </c>
      <c r="Z172" s="1">
        <f>IF(Data!Z172&gt;0,Data!Z172-4,"")</f>
        <v>1</v>
      </c>
      <c r="AC172" s="4" t="str">
        <f t="shared" si="23"/>
        <v/>
      </c>
      <c r="AD172" s="4" t="str">
        <f t="shared" si="24"/>
        <v/>
      </c>
      <c r="AE172" s="4" t="str">
        <f t="shared" si="25"/>
        <v/>
      </c>
      <c r="AF172" s="4" t="str">
        <f t="shared" si="26"/>
        <v/>
      </c>
      <c r="AG172" s="4" t="str">
        <f t="shared" si="27"/>
        <v/>
      </c>
      <c r="AH172" s="4" t="str">
        <f t="shared" si="28"/>
        <v/>
      </c>
      <c r="AI172" s="2">
        <f t="shared" si="29"/>
        <v>0</v>
      </c>
    </row>
    <row r="173" spans="1:35" x14ac:dyDescent="0.3">
      <c r="A173" s="1">
        <f>IF(Data!A173&gt;0,Data!A173-4,"")</f>
        <v>2</v>
      </c>
      <c r="B173" s="1">
        <f>IF(Data!B173&gt;0,Data!B173-4,"")</f>
        <v>2</v>
      </c>
      <c r="C173" s="1">
        <f>IF(Data!C173&gt;0,4-Data!C173,"")</f>
        <v>1</v>
      </c>
      <c r="D173" s="1">
        <f>IF(Data!D173&gt;0,4-Data!D173,"")</f>
        <v>2</v>
      </c>
      <c r="E173" s="1">
        <f>IF(Data!E173&gt;0,4-Data!E173,"")</f>
        <v>2</v>
      </c>
      <c r="F173" s="1">
        <f>IF(Data!F173&gt;0,Data!F173-4,"")</f>
        <v>0</v>
      </c>
      <c r="G173" s="1">
        <f>IF(Data!G173&gt;0,Data!G173-4,"")</f>
        <v>2</v>
      </c>
      <c r="H173" s="1">
        <f>IF(Data!H173&gt;0,Data!H173-4,"")</f>
        <v>-1</v>
      </c>
      <c r="I173" s="1">
        <f>IF(Data!I173&gt;0,4-Data!I173,"")</f>
        <v>3</v>
      </c>
      <c r="J173" s="1">
        <f>IF(Data!J173&gt;0,4-Data!J173,"")</f>
        <v>1</v>
      </c>
      <c r="K173" s="1">
        <f>IF(Data!K173&gt;0,Data!K173-4,"")</f>
        <v>2</v>
      </c>
      <c r="L173" s="1">
        <f>IF(Data!L173&gt;0,4-Data!L173,"")</f>
        <v>3</v>
      </c>
      <c r="M173" s="1">
        <f>IF(Data!M173&gt;0,Data!M173-4,"")</f>
        <v>2</v>
      </c>
      <c r="N173" s="1">
        <f>IF(Data!N173&gt;0,Data!N173-4,"")</f>
        <v>1</v>
      </c>
      <c r="O173" s="1">
        <f>IF(Data!O173&gt;0,Data!O173-4,"")</f>
        <v>0</v>
      </c>
      <c r="P173" s="1">
        <f>IF(Data!P173&gt;0,Data!P173-4,"")</f>
        <v>2</v>
      </c>
      <c r="Q173" s="1">
        <f>IF(Data!Q173&gt;0,4-Data!Q173,"")</f>
        <v>3</v>
      </c>
      <c r="R173" s="1">
        <f>IF(Data!R173&gt;0,4-Data!R173,"")</f>
        <v>0</v>
      </c>
      <c r="S173" s="1">
        <f>IF(Data!S173&gt;0,4-Data!S173,"")</f>
        <v>3</v>
      </c>
      <c r="T173" s="1">
        <f>IF(Data!T173&gt;0,Data!T173-4,"")</f>
        <v>3</v>
      </c>
      <c r="U173" s="1">
        <f>IF(Data!U173&gt;0,4-Data!U173,"")</f>
        <v>3</v>
      </c>
      <c r="V173" s="1">
        <f>IF(Data!V173&gt;0,Data!V173-4,"")</f>
        <v>2</v>
      </c>
      <c r="W173" s="1">
        <f>IF(Data!W173&gt;0,4-Data!W173,"")</f>
        <v>3</v>
      </c>
      <c r="X173" s="1">
        <f>IF(Data!X173&gt;0,4-Data!X173,"")</f>
        <v>1</v>
      </c>
      <c r="Y173" s="1">
        <f>IF(Data!Y173&gt;0,4-Data!Y173,"")</f>
        <v>2</v>
      </c>
      <c r="Z173" s="1">
        <f>IF(Data!Z173&gt;0,Data!Z173-4,"")</f>
        <v>1</v>
      </c>
      <c r="AC173" s="4" t="str">
        <f t="shared" si="23"/>
        <v/>
      </c>
      <c r="AD173" s="4" t="str">
        <f t="shared" si="24"/>
        <v/>
      </c>
      <c r="AE173" s="4" t="str">
        <f t="shared" si="25"/>
        <v/>
      </c>
      <c r="AF173" s="4">
        <f t="shared" si="26"/>
        <v>1</v>
      </c>
      <c r="AG173" s="4" t="str">
        <f t="shared" si="27"/>
        <v/>
      </c>
      <c r="AH173" s="4" t="str">
        <f t="shared" si="28"/>
        <v/>
      </c>
      <c r="AI173" s="2">
        <f t="shared" si="29"/>
        <v>1</v>
      </c>
    </row>
    <row r="174" spans="1:35" x14ac:dyDescent="0.3">
      <c r="A174" s="1">
        <f>IF(Data!A174&gt;0,Data!A174-4,"")</f>
        <v>1</v>
      </c>
      <c r="B174" s="1">
        <f>IF(Data!B174&gt;0,Data!B174-4,"")</f>
        <v>3</v>
      </c>
      <c r="C174" s="1">
        <f>IF(Data!C174&gt;0,4-Data!C174,"")</f>
        <v>0</v>
      </c>
      <c r="D174" s="1">
        <f>IF(Data!D174&gt;0,4-Data!D174,"")</f>
        <v>2</v>
      </c>
      <c r="E174" s="1">
        <f>IF(Data!E174&gt;0,4-Data!E174,"")</f>
        <v>0</v>
      </c>
      <c r="F174" s="1">
        <f>IF(Data!F174&gt;0,Data!F174-4,"")</f>
        <v>-1</v>
      </c>
      <c r="G174" s="1">
        <f>IF(Data!G174&gt;0,Data!G174-4,"")</f>
        <v>-1</v>
      </c>
      <c r="H174" s="1">
        <f>IF(Data!H174&gt;0,Data!H174-4,"")</f>
        <v>2</v>
      </c>
      <c r="I174" s="1">
        <f>IF(Data!I174&gt;0,4-Data!I174,"")</f>
        <v>0</v>
      </c>
      <c r="J174" s="1">
        <f>IF(Data!J174&gt;0,4-Data!J174,"")</f>
        <v>-2</v>
      </c>
      <c r="K174" s="1">
        <f>IF(Data!K174&gt;0,Data!K174-4,"")</f>
        <v>0</v>
      </c>
      <c r="L174" s="1">
        <f>IF(Data!L174&gt;0,4-Data!L174,"")</f>
        <v>0</v>
      </c>
      <c r="M174" s="1">
        <f>IF(Data!M174&gt;0,Data!M174-4,"")</f>
        <v>2</v>
      </c>
      <c r="N174" s="1">
        <f>IF(Data!N174&gt;0,Data!N174-4,"")</f>
        <v>2</v>
      </c>
      <c r="O174" s="1">
        <f>IF(Data!O174&gt;0,Data!O174-4,"")</f>
        <v>0</v>
      </c>
      <c r="P174" s="1">
        <f>IF(Data!P174&gt;0,Data!P174-4,"")</f>
        <v>1</v>
      </c>
      <c r="Q174" s="1">
        <f>IF(Data!Q174&gt;0,4-Data!Q174,"")</f>
        <v>2</v>
      </c>
      <c r="R174" s="1">
        <f>IF(Data!R174&gt;0,4-Data!R174,"")</f>
        <v>0</v>
      </c>
      <c r="S174" s="1">
        <f>IF(Data!S174&gt;0,4-Data!S174,"")</f>
        <v>1</v>
      </c>
      <c r="T174" s="1">
        <f>IF(Data!T174&gt;0,Data!T174-4,"")</f>
        <v>0</v>
      </c>
      <c r="U174" s="1">
        <f>IF(Data!U174&gt;0,4-Data!U174,"")</f>
        <v>2</v>
      </c>
      <c r="V174" s="1">
        <f>IF(Data!V174&gt;0,Data!V174-4,"")</f>
        <v>2</v>
      </c>
      <c r="W174" s="1">
        <f>IF(Data!W174&gt;0,4-Data!W174,"")</f>
        <v>-2</v>
      </c>
      <c r="X174" s="1">
        <f>IF(Data!X174&gt;0,4-Data!X174,"")</f>
        <v>0</v>
      </c>
      <c r="Y174" s="1">
        <f>IF(Data!Y174&gt;0,4-Data!Y174,"")</f>
        <v>0</v>
      </c>
      <c r="Z174" s="1">
        <f>IF(Data!Z174&gt;0,Data!Z174-4,"")</f>
        <v>0</v>
      </c>
      <c r="AC174" s="4" t="str">
        <f t="shared" si="23"/>
        <v/>
      </c>
      <c r="AD174" s="4" t="str">
        <f t="shared" si="24"/>
        <v/>
      </c>
      <c r="AE174" s="4">
        <f t="shared" si="25"/>
        <v>1</v>
      </c>
      <c r="AF174" s="4" t="str">
        <f t="shared" si="26"/>
        <v/>
      </c>
      <c r="AG174" s="4" t="str">
        <f t="shared" si="27"/>
        <v/>
      </c>
      <c r="AH174" s="4" t="str">
        <f t="shared" si="28"/>
        <v/>
      </c>
      <c r="AI174" s="2">
        <f t="shared" si="29"/>
        <v>1</v>
      </c>
    </row>
    <row r="175" spans="1:35" x14ac:dyDescent="0.3">
      <c r="A175" s="1">
        <f>IF(Data!A175&gt;0,Data!A175-4,"")</f>
        <v>2</v>
      </c>
      <c r="B175" s="1">
        <f>IF(Data!B175&gt;0,Data!B175-4,"")</f>
        <v>3</v>
      </c>
      <c r="C175" s="1">
        <f>IF(Data!C175&gt;0,4-Data!C175,"")</f>
        <v>2</v>
      </c>
      <c r="D175" s="1">
        <f>IF(Data!D175&gt;0,4-Data!D175,"")</f>
        <v>2</v>
      </c>
      <c r="E175" s="1">
        <f>IF(Data!E175&gt;0,4-Data!E175,"")</f>
        <v>2</v>
      </c>
      <c r="F175" s="1">
        <f>IF(Data!F175&gt;0,Data!F175-4,"")</f>
        <v>0</v>
      </c>
      <c r="G175" s="1">
        <f>IF(Data!G175&gt;0,Data!G175-4,"")</f>
        <v>1</v>
      </c>
      <c r="H175" s="1">
        <f>IF(Data!H175&gt;0,Data!H175-4,"")</f>
        <v>0</v>
      </c>
      <c r="I175" s="1">
        <f>IF(Data!I175&gt;0,4-Data!I175,"")</f>
        <v>2</v>
      </c>
      <c r="J175" s="1">
        <f>IF(Data!J175&gt;0,4-Data!J175,"")</f>
        <v>2</v>
      </c>
      <c r="K175" s="1">
        <f>IF(Data!K175&gt;0,Data!K175-4,"")</f>
        <v>1</v>
      </c>
      <c r="L175" s="1">
        <f>IF(Data!L175&gt;0,4-Data!L175,"")</f>
        <v>1</v>
      </c>
      <c r="M175" s="1">
        <f>IF(Data!M175&gt;0,Data!M175-4,"")</f>
        <v>2</v>
      </c>
      <c r="N175" s="1">
        <f>IF(Data!N175&gt;0,Data!N175-4,"")</f>
        <v>1</v>
      </c>
      <c r="O175" s="1">
        <f>IF(Data!O175&gt;0,Data!O175-4,"")</f>
        <v>2</v>
      </c>
      <c r="P175" s="1">
        <f>IF(Data!P175&gt;0,Data!P175-4,"")</f>
        <v>1</v>
      </c>
      <c r="Q175" s="1">
        <f>IF(Data!Q175&gt;0,4-Data!Q175,"")</f>
        <v>1</v>
      </c>
      <c r="R175" s="1">
        <f>IF(Data!R175&gt;0,4-Data!R175,"")</f>
        <v>0</v>
      </c>
      <c r="S175" s="1">
        <f>IF(Data!S175&gt;0,4-Data!S175,"")</f>
        <v>3</v>
      </c>
      <c r="T175" s="1">
        <f>IF(Data!T175&gt;0,Data!T175-4,"")</f>
        <v>3</v>
      </c>
      <c r="U175" s="1">
        <f>IF(Data!U175&gt;0,4-Data!U175,"")</f>
        <v>2</v>
      </c>
      <c r="V175" s="1">
        <f>IF(Data!V175&gt;0,Data!V175-4,"")</f>
        <v>2</v>
      </c>
      <c r="W175" s="1">
        <f>IF(Data!W175&gt;0,4-Data!W175,"")</f>
        <v>1</v>
      </c>
      <c r="X175" s="1">
        <f>IF(Data!X175&gt;0,4-Data!X175,"")</f>
        <v>1</v>
      </c>
      <c r="Y175" s="1">
        <f>IF(Data!Y175&gt;0,4-Data!Y175,"")</f>
        <v>1</v>
      </c>
      <c r="Z175" s="1">
        <f>IF(Data!Z175&gt;0,Data!Z175-4,"")</f>
        <v>2</v>
      </c>
      <c r="AC175" s="4" t="str">
        <f t="shared" si="23"/>
        <v/>
      </c>
      <c r="AD175" s="4" t="str">
        <f t="shared" si="24"/>
        <v/>
      </c>
      <c r="AE175" s="4" t="str">
        <f t="shared" si="25"/>
        <v/>
      </c>
      <c r="AF175" s="4" t="str">
        <f t="shared" si="26"/>
        <v/>
      </c>
      <c r="AG175" s="4" t="str">
        <f t="shared" si="27"/>
        <v/>
      </c>
      <c r="AH175" s="4" t="str">
        <f t="shared" si="28"/>
        <v/>
      </c>
      <c r="AI175" s="2">
        <f t="shared" si="29"/>
        <v>0</v>
      </c>
    </row>
    <row r="176" spans="1:35" x14ac:dyDescent="0.3">
      <c r="A176" s="1">
        <f>IF(Data!A176&gt;0,Data!A176-4,"")</f>
        <v>0</v>
      </c>
      <c r="B176" s="1">
        <f>IF(Data!B176&gt;0,Data!B176-4,"")</f>
        <v>0</v>
      </c>
      <c r="C176" s="1">
        <f>IF(Data!C176&gt;0,4-Data!C176,"")</f>
        <v>0</v>
      </c>
      <c r="D176" s="1">
        <f>IF(Data!D176&gt;0,4-Data!D176,"")</f>
        <v>2</v>
      </c>
      <c r="E176" s="1">
        <f>IF(Data!E176&gt;0,4-Data!E176,"")</f>
        <v>1</v>
      </c>
      <c r="F176" s="1">
        <f>IF(Data!F176&gt;0,Data!F176-4,"")</f>
        <v>0</v>
      </c>
      <c r="G176" s="1">
        <f>IF(Data!G176&gt;0,Data!G176-4,"")</f>
        <v>0</v>
      </c>
      <c r="H176" s="1">
        <f>IF(Data!H176&gt;0,Data!H176-4,"")</f>
        <v>0</v>
      </c>
      <c r="I176" s="1">
        <f>IF(Data!I176&gt;0,4-Data!I176,"")</f>
        <v>1</v>
      </c>
      <c r="J176" s="1">
        <f>IF(Data!J176&gt;0,4-Data!J176,"")</f>
        <v>1</v>
      </c>
      <c r="K176" s="1">
        <f>IF(Data!K176&gt;0,Data!K176-4,"")</f>
        <v>0</v>
      </c>
      <c r="L176" s="1">
        <f>IF(Data!L176&gt;0,4-Data!L176,"")</f>
        <v>0</v>
      </c>
      <c r="M176" s="1">
        <f>IF(Data!M176&gt;0,Data!M176-4,"")</f>
        <v>1</v>
      </c>
      <c r="N176" s="1">
        <f>IF(Data!N176&gt;0,Data!N176-4,"")</f>
        <v>0</v>
      </c>
      <c r="O176" s="1">
        <f>IF(Data!O176&gt;0,Data!O176-4,"")</f>
        <v>1</v>
      </c>
      <c r="P176" s="1">
        <f>IF(Data!P176&gt;0,Data!P176-4,"")</f>
        <v>1</v>
      </c>
      <c r="Q176" s="1">
        <f>IF(Data!Q176&gt;0,4-Data!Q176,"")</f>
        <v>0</v>
      </c>
      <c r="R176" s="1">
        <f>IF(Data!R176&gt;0,4-Data!R176,"")</f>
        <v>0</v>
      </c>
      <c r="S176" s="1">
        <f>IF(Data!S176&gt;0,4-Data!S176,"")</f>
        <v>2</v>
      </c>
      <c r="T176" s="1">
        <f>IF(Data!T176&gt;0,Data!T176-4,"")</f>
        <v>1</v>
      </c>
      <c r="U176" s="1">
        <f>IF(Data!U176&gt;0,4-Data!U176,"")</f>
        <v>1</v>
      </c>
      <c r="V176" s="1">
        <f>IF(Data!V176&gt;0,Data!V176-4,"")</f>
        <v>1</v>
      </c>
      <c r="W176" s="1">
        <f>IF(Data!W176&gt;0,4-Data!W176,"")</f>
        <v>0</v>
      </c>
      <c r="X176" s="1">
        <f>IF(Data!X176&gt;0,4-Data!X176,"")</f>
        <v>-1</v>
      </c>
      <c r="Y176" s="1">
        <f>IF(Data!Y176&gt;0,4-Data!Y176,"")</f>
        <v>1</v>
      </c>
      <c r="Z176" s="1">
        <f>IF(Data!Z176&gt;0,Data!Z176-4,"")</f>
        <v>1</v>
      </c>
      <c r="AC176" s="4" t="str">
        <f t="shared" si="23"/>
        <v/>
      </c>
      <c r="AD176" s="4" t="str">
        <f t="shared" si="24"/>
        <v/>
      </c>
      <c r="AE176" s="4" t="str">
        <f t="shared" si="25"/>
        <v/>
      </c>
      <c r="AF176" s="4" t="str">
        <f t="shared" si="26"/>
        <v/>
      </c>
      <c r="AG176" s="4" t="str">
        <f t="shared" si="27"/>
        <v/>
      </c>
      <c r="AH176" s="4" t="str">
        <f t="shared" si="28"/>
        <v/>
      </c>
      <c r="AI176" s="2">
        <f t="shared" si="29"/>
        <v>0</v>
      </c>
    </row>
    <row r="177" spans="1:35" x14ac:dyDescent="0.3">
      <c r="A177" s="1">
        <f>IF(Data!A177&gt;0,Data!A177-4,"")</f>
        <v>-2</v>
      </c>
      <c r="B177" s="1">
        <f>IF(Data!B177&gt;0,Data!B177-4,"")</f>
        <v>-2</v>
      </c>
      <c r="C177" s="1">
        <f>IF(Data!C177&gt;0,4-Data!C177,"")</f>
        <v>-3</v>
      </c>
      <c r="D177" s="1">
        <f>IF(Data!D177&gt;0,4-Data!D177,"")</f>
        <v>-1</v>
      </c>
      <c r="E177" s="1">
        <f>IF(Data!E177&gt;0,4-Data!E177,"")</f>
        <v>-1</v>
      </c>
      <c r="F177" s="1">
        <f>IF(Data!F177&gt;0,Data!F177-4,"")</f>
        <v>-2</v>
      </c>
      <c r="G177" s="1">
        <f>IF(Data!G177&gt;0,Data!G177-4,"")</f>
        <v>-2</v>
      </c>
      <c r="H177" s="1">
        <f>IF(Data!H177&gt;0,Data!H177-4,"")</f>
        <v>0</v>
      </c>
      <c r="I177" s="1">
        <f>IF(Data!I177&gt;0,4-Data!I177,"")</f>
        <v>1</v>
      </c>
      <c r="J177" s="1">
        <f>IF(Data!J177&gt;0,4-Data!J177,"")</f>
        <v>-2</v>
      </c>
      <c r="K177" s="1">
        <f>IF(Data!K177&gt;0,Data!K177-4,"")</f>
        <v>-2</v>
      </c>
      <c r="L177" s="1">
        <f>IF(Data!L177&gt;0,4-Data!L177,"")</f>
        <v>-2</v>
      </c>
      <c r="M177" s="1">
        <f>IF(Data!M177&gt;0,Data!M177-4,"")</f>
        <v>0</v>
      </c>
      <c r="N177" s="1">
        <f>IF(Data!N177&gt;0,Data!N177-4,"")</f>
        <v>-3</v>
      </c>
      <c r="O177" s="1">
        <f>IF(Data!O177&gt;0,Data!O177-4,"")</f>
        <v>-2</v>
      </c>
      <c r="P177" s="1">
        <f>IF(Data!P177&gt;0,Data!P177-4,"")</f>
        <v>-2</v>
      </c>
      <c r="Q177" s="1">
        <f>IF(Data!Q177&gt;0,4-Data!Q177,"")</f>
        <v>0</v>
      </c>
      <c r="R177" s="1">
        <f>IF(Data!R177&gt;0,4-Data!R177,"")</f>
        <v>-2</v>
      </c>
      <c r="S177" s="1">
        <f>IF(Data!S177&gt;0,4-Data!S177,"")</f>
        <v>-2</v>
      </c>
      <c r="T177" s="1">
        <f>IF(Data!T177&gt;0,Data!T177-4,"")</f>
        <v>-2</v>
      </c>
      <c r="U177" s="1">
        <f>IF(Data!U177&gt;0,4-Data!U177,"")</f>
        <v>-2</v>
      </c>
      <c r="V177" s="1">
        <f>IF(Data!V177&gt;0,Data!V177-4,"")</f>
        <v>-1</v>
      </c>
      <c r="W177" s="1">
        <f>IF(Data!W177&gt;0,4-Data!W177,"")</f>
        <v>1</v>
      </c>
      <c r="X177" s="1">
        <f>IF(Data!X177&gt;0,4-Data!X177,"")</f>
        <v>-1</v>
      </c>
      <c r="Y177" s="1">
        <f>IF(Data!Y177&gt;0,4-Data!Y177,"")</f>
        <v>-1</v>
      </c>
      <c r="Z177" s="1">
        <f>IF(Data!Z177&gt;0,Data!Z177-4,"")</f>
        <v>-2</v>
      </c>
      <c r="AC177" s="4" t="str">
        <f t="shared" si="23"/>
        <v/>
      </c>
      <c r="AD177" s="4" t="str">
        <f t="shared" si="24"/>
        <v/>
      </c>
      <c r="AE177" s="4" t="str">
        <f t="shared" si="25"/>
        <v/>
      </c>
      <c r="AF177" s="4" t="str">
        <f t="shared" si="26"/>
        <v/>
      </c>
      <c r="AG177" s="4" t="str">
        <f t="shared" si="27"/>
        <v/>
      </c>
      <c r="AH177" s="4" t="str">
        <f t="shared" si="28"/>
        <v/>
      </c>
      <c r="AI177" s="2">
        <f t="shared" si="29"/>
        <v>0</v>
      </c>
    </row>
    <row r="178" spans="1:35" x14ac:dyDescent="0.3">
      <c r="A178" s="1">
        <f>IF(Data!A178&gt;0,Data!A178-4,"")</f>
        <v>2</v>
      </c>
      <c r="B178" s="1">
        <f>IF(Data!B178&gt;0,Data!B178-4,"")</f>
        <v>2</v>
      </c>
      <c r="C178" s="1">
        <f>IF(Data!C178&gt;0,4-Data!C178,"")</f>
        <v>1</v>
      </c>
      <c r="D178" s="1">
        <f>IF(Data!D178&gt;0,4-Data!D178,"")</f>
        <v>2</v>
      </c>
      <c r="E178" s="1">
        <f>IF(Data!E178&gt;0,4-Data!E178,"")</f>
        <v>1</v>
      </c>
      <c r="F178" s="1">
        <f>IF(Data!F178&gt;0,Data!F178-4,"")</f>
        <v>1</v>
      </c>
      <c r="G178" s="1">
        <f>IF(Data!G178&gt;0,Data!G178-4,"")</f>
        <v>2</v>
      </c>
      <c r="H178" s="1">
        <f>IF(Data!H178&gt;0,Data!H178-4,"")</f>
        <v>0</v>
      </c>
      <c r="I178" s="1">
        <f>IF(Data!I178&gt;0,4-Data!I178,"")</f>
        <v>1</v>
      </c>
      <c r="J178" s="1">
        <f>IF(Data!J178&gt;0,4-Data!J178,"")</f>
        <v>1</v>
      </c>
      <c r="K178" s="1">
        <f>IF(Data!K178&gt;0,Data!K178-4,"")</f>
        <v>1</v>
      </c>
      <c r="L178" s="1">
        <f>IF(Data!L178&gt;0,4-Data!L178,"")</f>
        <v>1</v>
      </c>
      <c r="M178" s="1">
        <f>IF(Data!M178&gt;0,Data!M178-4,"")</f>
        <v>2</v>
      </c>
      <c r="N178" s="1">
        <f>IF(Data!N178&gt;0,Data!N178-4,"")</f>
        <v>1</v>
      </c>
      <c r="O178" s="1">
        <f>IF(Data!O178&gt;0,Data!O178-4,"")</f>
        <v>1</v>
      </c>
      <c r="P178" s="1">
        <f>IF(Data!P178&gt;0,Data!P178-4,"")</f>
        <v>1</v>
      </c>
      <c r="Q178" s="1">
        <f>IF(Data!Q178&gt;0,4-Data!Q178,"")</f>
        <v>1</v>
      </c>
      <c r="R178" s="1">
        <f>IF(Data!R178&gt;0,4-Data!R178,"")</f>
        <v>0</v>
      </c>
      <c r="S178" s="1">
        <f>IF(Data!S178&gt;0,4-Data!S178,"")</f>
        <v>2</v>
      </c>
      <c r="T178" s="1">
        <f>IF(Data!T178&gt;0,Data!T178-4,"")</f>
        <v>0</v>
      </c>
      <c r="U178" s="1">
        <f>IF(Data!U178&gt;0,4-Data!U178,"")</f>
        <v>2</v>
      </c>
      <c r="V178" s="1">
        <f>IF(Data!V178&gt;0,Data!V178-4,"")</f>
        <v>1</v>
      </c>
      <c r="W178" s="1">
        <f>IF(Data!W178&gt;0,4-Data!W178,"")</f>
        <v>1</v>
      </c>
      <c r="X178" s="1">
        <f>IF(Data!X178&gt;0,4-Data!X178,"")</f>
        <v>2</v>
      </c>
      <c r="Y178" s="1">
        <f>IF(Data!Y178&gt;0,4-Data!Y178,"")</f>
        <v>3</v>
      </c>
      <c r="Z178" s="1">
        <f>IF(Data!Z178&gt;0,Data!Z178-4,"")</f>
        <v>1</v>
      </c>
      <c r="AC178" s="4" t="str">
        <f t="shared" si="23"/>
        <v/>
      </c>
      <c r="AD178" s="4" t="str">
        <f t="shared" si="24"/>
        <v/>
      </c>
      <c r="AE178" s="4" t="str">
        <f t="shared" si="25"/>
        <v/>
      </c>
      <c r="AF178" s="4" t="str">
        <f t="shared" si="26"/>
        <v/>
      </c>
      <c r="AG178" s="4" t="str">
        <f t="shared" si="27"/>
        <v/>
      </c>
      <c r="AH178" s="4" t="str">
        <f t="shared" si="28"/>
        <v/>
      </c>
      <c r="AI178" s="2">
        <f t="shared" si="29"/>
        <v>0</v>
      </c>
    </row>
    <row r="179" spans="1:35" x14ac:dyDescent="0.3">
      <c r="A179" s="1">
        <f>IF(Data!A179&gt;0,Data!A179-4,"")</f>
        <v>2</v>
      </c>
      <c r="B179" s="1">
        <f>IF(Data!B179&gt;0,Data!B179-4,"")</f>
        <v>1</v>
      </c>
      <c r="C179" s="1">
        <f>IF(Data!C179&gt;0,4-Data!C179,"")</f>
        <v>-1</v>
      </c>
      <c r="D179" s="1">
        <f>IF(Data!D179&gt;0,4-Data!D179,"")</f>
        <v>2</v>
      </c>
      <c r="E179" s="1">
        <f>IF(Data!E179&gt;0,4-Data!E179,"")</f>
        <v>2</v>
      </c>
      <c r="F179" s="1">
        <f>IF(Data!F179&gt;0,Data!F179-4,"")</f>
        <v>2</v>
      </c>
      <c r="G179" s="1">
        <f>IF(Data!G179&gt;0,Data!G179-4,"")</f>
        <v>2</v>
      </c>
      <c r="H179" s="1">
        <f>IF(Data!H179&gt;0,Data!H179-4,"")</f>
        <v>-1</v>
      </c>
      <c r="I179" s="1">
        <f>IF(Data!I179&gt;0,4-Data!I179,"")</f>
        <v>2</v>
      </c>
      <c r="J179" s="1">
        <f>IF(Data!J179&gt;0,4-Data!J179,"")</f>
        <v>2</v>
      </c>
      <c r="K179" s="1">
        <f>IF(Data!K179&gt;0,Data!K179-4,"")</f>
        <v>1</v>
      </c>
      <c r="L179" s="1">
        <f>IF(Data!L179&gt;0,4-Data!L179,"")</f>
        <v>2</v>
      </c>
      <c r="M179" s="1">
        <f>IF(Data!M179&gt;0,Data!M179-4,"")</f>
        <v>2</v>
      </c>
      <c r="N179" s="1">
        <f>IF(Data!N179&gt;0,Data!N179-4,"")</f>
        <v>2</v>
      </c>
      <c r="O179" s="1">
        <f>IF(Data!O179&gt;0,Data!O179-4,"")</f>
        <v>2</v>
      </c>
      <c r="P179" s="1">
        <f>IF(Data!P179&gt;0,Data!P179-4,"")</f>
        <v>2</v>
      </c>
      <c r="Q179" s="1">
        <f>IF(Data!Q179&gt;0,4-Data!Q179,"")</f>
        <v>1</v>
      </c>
      <c r="R179" s="1">
        <f>IF(Data!R179&gt;0,4-Data!R179,"")</f>
        <v>1</v>
      </c>
      <c r="S179" s="1">
        <f>IF(Data!S179&gt;0,4-Data!S179,"")</f>
        <v>2</v>
      </c>
      <c r="T179" s="1">
        <f>IF(Data!T179&gt;0,Data!T179-4,"")</f>
        <v>2</v>
      </c>
      <c r="U179" s="1">
        <f>IF(Data!U179&gt;0,4-Data!U179,"")</f>
        <v>2</v>
      </c>
      <c r="V179" s="1">
        <f>IF(Data!V179&gt;0,Data!V179-4,"")</f>
        <v>2</v>
      </c>
      <c r="W179" s="1">
        <f>IF(Data!W179&gt;0,4-Data!W179,"")</f>
        <v>1</v>
      </c>
      <c r="X179" s="1">
        <f>IF(Data!X179&gt;0,4-Data!X179,"")</f>
        <v>1</v>
      </c>
      <c r="Y179" s="1">
        <f>IF(Data!Y179&gt;0,4-Data!Y179,"")</f>
        <v>2</v>
      </c>
      <c r="Z179" s="1">
        <f>IF(Data!Z179&gt;0,Data!Z179-4,"")</f>
        <v>2</v>
      </c>
      <c r="AC179" s="4" t="str">
        <f t="shared" si="23"/>
        <v/>
      </c>
      <c r="AD179" s="4" t="str">
        <f t="shared" si="24"/>
        <v/>
      </c>
      <c r="AE179" s="4" t="str">
        <f t="shared" si="25"/>
        <v/>
      </c>
      <c r="AF179" s="4" t="str">
        <f t="shared" si="26"/>
        <v/>
      </c>
      <c r="AG179" s="4" t="str">
        <f t="shared" si="27"/>
        <v/>
      </c>
      <c r="AH179" s="4" t="str">
        <f t="shared" si="28"/>
        <v/>
      </c>
      <c r="AI179" s="2">
        <f t="shared" si="29"/>
        <v>0</v>
      </c>
    </row>
    <row r="180" spans="1:35" x14ac:dyDescent="0.3">
      <c r="A180" s="1">
        <f>IF(Data!A180&gt;0,Data!A180-4,"")</f>
        <v>2</v>
      </c>
      <c r="B180" s="1">
        <f>IF(Data!B180&gt;0,Data!B180-4,"")</f>
        <v>3</v>
      </c>
      <c r="C180" s="1">
        <f>IF(Data!C180&gt;0,4-Data!C180,"")</f>
        <v>1</v>
      </c>
      <c r="D180" s="1">
        <f>IF(Data!D180&gt;0,4-Data!D180,"")</f>
        <v>3</v>
      </c>
      <c r="E180" s="1">
        <f>IF(Data!E180&gt;0,4-Data!E180,"")</f>
        <v>3</v>
      </c>
      <c r="F180" s="1">
        <f>IF(Data!F180&gt;0,Data!F180-4,"")</f>
        <v>1</v>
      </c>
      <c r="G180" s="1">
        <f>IF(Data!G180&gt;0,Data!G180-4,"")</f>
        <v>1</v>
      </c>
      <c r="H180" s="1">
        <f>IF(Data!H180&gt;0,Data!H180-4,"")</f>
        <v>0</v>
      </c>
      <c r="I180" s="1">
        <f>IF(Data!I180&gt;0,4-Data!I180,"")</f>
        <v>0</v>
      </c>
      <c r="J180" s="1">
        <f>IF(Data!J180&gt;0,4-Data!J180,"")</f>
        <v>1</v>
      </c>
      <c r="K180" s="1">
        <f>IF(Data!K180&gt;0,Data!K180-4,"")</f>
        <v>0</v>
      </c>
      <c r="L180" s="1">
        <f>IF(Data!L180&gt;0,4-Data!L180,"")</f>
        <v>0</v>
      </c>
      <c r="M180" s="1">
        <f>IF(Data!M180&gt;0,Data!M180-4,"")</f>
        <v>3</v>
      </c>
      <c r="N180" s="1">
        <f>IF(Data!N180&gt;0,Data!N180-4,"")</f>
        <v>1</v>
      </c>
      <c r="O180" s="1">
        <f>IF(Data!O180&gt;0,Data!O180-4,"")</f>
        <v>1</v>
      </c>
      <c r="P180" s="1">
        <f>IF(Data!P180&gt;0,Data!P180-4,"")</f>
        <v>2</v>
      </c>
      <c r="Q180" s="1">
        <f>IF(Data!Q180&gt;0,4-Data!Q180,"")</f>
        <v>0</v>
      </c>
      <c r="R180" s="1">
        <f>IF(Data!R180&gt;0,4-Data!R180,"")</f>
        <v>0</v>
      </c>
      <c r="S180" s="1">
        <f>IF(Data!S180&gt;0,4-Data!S180,"")</f>
        <v>2</v>
      </c>
      <c r="T180" s="1">
        <f>IF(Data!T180&gt;0,Data!T180-4,"")</f>
        <v>1</v>
      </c>
      <c r="U180" s="1">
        <f>IF(Data!U180&gt;0,4-Data!U180,"")</f>
        <v>3</v>
      </c>
      <c r="V180" s="1">
        <f>IF(Data!V180&gt;0,Data!V180-4,"")</f>
        <v>2</v>
      </c>
      <c r="W180" s="1">
        <f>IF(Data!W180&gt;0,4-Data!W180,"")</f>
        <v>0</v>
      </c>
      <c r="X180" s="1">
        <f>IF(Data!X180&gt;0,4-Data!X180,"")</f>
        <v>0</v>
      </c>
      <c r="Y180" s="1">
        <f>IF(Data!Y180&gt;0,4-Data!Y180,"")</f>
        <v>1</v>
      </c>
      <c r="Z180" s="1">
        <f>IF(Data!Z180&gt;0,Data!Z180-4,"")</f>
        <v>1</v>
      </c>
      <c r="AC180" s="4" t="str">
        <f t="shared" si="23"/>
        <v/>
      </c>
      <c r="AD180" s="4" t="str">
        <f t="shared" si="24"/>
        <v/>
      </c>
      <c r="AE180" s="4" t="str">
        <f t="shared" si="25"/>
        <v/>
      </c>
      <c r="AF180" s="4" t="str">
        <f t="shared" si="26"/>
        <v/>
      </c>
      <c r="AG180" s="4" t="str">
        <f t="shared" si="27"/>
        <v/>
      </c>
      <c r="AH180" s="4" t="str">
        <f t="shared" si="28"/>
        <v/>
      </c>
      <c r="AI180" s="2">
        <f t="shared" si="29"/>
        <v>0</v>
      </c>
    </row>
    <row r="181" spans="1:35" x14ac:dyDescent="0.3">
      <c r="A181" s="1">
        <f>IF(Data!A181&gt;0,Data!A181-4,"")</f>
        <v>2</v>
      </c>
      <c r="B181" s="1">
        <f>IF(Data!B181&gt;0,Data!B181-4,"")</f>
        <v>3</v>
      </c>
      <c r="C181" s="1">
        <f>IF(Data!C181&gt;0,4-Data!C181,"")</f>
        <v>2</v>
      </c>
      <c r="D181" s="1">
        <f>IF(Data!D181&gt;0,4-Data!D181,"")</f>
        <v>3</v>
      </c>
      <c r="E181" s="1">
        <f>IF(Data!E181&gt;0,4-Data!E181,"")</f>
        <v>2</v>
      </c>
      <c r="F181" s="1">
        <f>IF(Data!F181&gt;0,Data!F181-4,"")</f>
        <v>1</v>
      </c>
      <c r="G181" s="1">
        <f>IF(Data!G181&gt;0,Data!G181-4,"")</f>
        <v>1</v>
      </c>
      <c r="H181" s="1">
        <f>IF(Data!H181&gt;0,Data!H181-4,"")</f>
        <v>1</v>
      </c>
      <c r="I181" s="1">
        <f>IF(Data!I181&gt;0,4-Data!I181,"")</f>
        <v>-1</v>
      </c>
      <c r="J181" s="1">
        <f>IF(Data!J181&gt;0,4-Data!J181,"")</f>
        <v>0</v>
      </c>
      <c r="K181" s="1">
        <f>IF(Data!K181&gt;0,Data!K181-4,"")</f>
        <v>0</v>
      </c>
      <c r="L181" s="1">
        <f>IF(Data!L181&gt;0,4-Data!L181,"")</f>
        <v>2</v>
      </c>
      <c r="M181" s="1">
        <f>IF(Data!M181&gt;0,Data!M181-4,"")</f>
        <v>0</v>
      </c>
      <c r="N181" s="1">
        <f>IF(Data!N181&gt;0,Data!N181-4,"")</f>
        <v>0</v>
      </c>
      <c r="O181" s="1">
        <f>IF(Data!O181&gt;0,Data!O181-4,"")</f>
        <v>1</v>
      </c>
      <c r="P181" s="1">
        <f>IF(Data!P181&gt;0,Data!P181-4,"")</f>
        <v>-2</v>
      </c>
      <c r="Q181" s="1">
        <f>IF(Data!Q181&gt;0,4-Data!Q181,"")</f>
        <v>1</v>
      </c>
      <c r="R181" s="1">
        <f>IF(Data!R181&gt;0,4-Data!R181,"")</f>
        <v>0</v>
      </c>
      <c r="S181" s="1">
        <f>IF(Data!S181&gt;0,4-Data!S181,"")</f>
        <v>2</v>
      </c>
      <c r="T181" s="1">
        <f>IF(Data!T181&gt;0,Data!T181-4,"")</f>
        <v>2</v>
      </c>
      <c r="U181" s="1">
        <f>IF(Data!U181&gt;0,4-Data!U181,"")</f>
        <v>0</v>
      </c>
      <c r="V181" s="1">
        <f>IF(Data!V181&gt;0,Data!V181-4,"")</f>
        <v>2</v>
      </c>
      <c r="W181" s="1">
        <f>IF(Data!W181&gt;0,4-Data!W181,"")</f>
        <v>-1</v>
      </c>
      <c r="X181" s="1">
        <f>IF(Data!X181&gt;0,4-Data!X181,"")</f>
        <v>0</v>
      </c>
      <c r="Y181" s="1">
        <f>IF(Data!Y181&gt;0,4-Data!Y181,"")</f>
        <v>0</v>
      </c>
      <c r="Z181" s="1">
        <f>IF(Data!Z181&gt;0,Data!Z181-4,"")</f>
        <v>1</v>
      </c>
      <c r="AC181" s="4">
        <f t="shared" si="23"/>
        <v>1</v>
      </c>
      <c r="AD181" s="4" t="str">
        <f t="shared" si="24"/>
        <v/>
      </c>
      <c r="AE181" s="4" t="str">
        <f t="shared" si="25"/>
        <v/>
      </c>
      <c r="AF181" s="4" t="str">
        <f t="shared" si="26"/>
        <v/>
      </c>
      <c r="AG181" s="4" t="str">
        <f t="shared" si="27"/>
        <v/>
      </c>
      <c r="AH181" s="4" t="str">
        <f t="shared" si="28"/>
        <v/>
      </c>
      <c r="AI181" s="2">
        <f t="shared" si="29"/>
        <v>1</v>
      </c>
    </row>
    <row r="182" spans="1:35" x14ac:dyDescent="0.3">
      <c r="A182" s="1">
        <f>IF(Data!A182&gt;0,Data!A182-4,"")</f>
        <v>3</v>
      </c>
      <c r="B182" s="1">
        <f>IF(Data!B182&gt;0,Data!B182-4,"")</f>
        <v>3</v>
      </c>
      <c r="C182" s="1">
        <f>IF(Data!C182&gt;0,4-Data!C182,"")</f>
        <v>0</v>
      </c>
      <c r="D182" s="1">
        <f>IF(Data!D182&gt;0,4-Data!D182,"")</f>
        <v>3</v>
      </c>
      <c r="E182" s="1">
        <f>IF(Data!E182&gt;0,4-Data!E182,"")</f>
        <v>3</v>
      </c>
      <c r="F182" s="1">
        <f>IF(Data!F182&gt;0,Data!F182-4,"")</f>
        <v>1</v>
      </c>
      <c r="G182" s="1">
        <f>IF(Data!G182&gt;0,Data!G182-4,"")</f>
        <v>2</v>
      </c>
      <c r="H182" s="1">
        <f>IF(Data!H182&gt;0,Data!H182-4,"")</f>
        <v>2</v>
      </c>
      <c r="I182" s="1">
        <f>IF(Data!I182&gt;0,4-Data!I182,"")</f>
        <v>3</v>
      </c>
      <c r="J182" s="1">
        <f>IF(Data!J182&gt;0,4-Data!J182,"")</f>
        <v>1</v>
      </c>
      <c r="K182" s="1">
        <f>IF(Data!K182&gt;0,Data!K182-4,"")</f>
        <v>2</v>
      </c>
      <c r="L182" s="1">
        <f>IF(Data!L182&gt;0,4-Data!L182,"")</f>
        <v>3</v>
      </c>
      <c r="M182" s="1">
        <f>IF(Data!M182&gt;0,Data!M182-4,"")</f>
        <v>3</v>
      </c>
      <c r="N182" s="1">
        <f>IF(Data!N182&gt;0,Data!N182-4,"")</f>
        <v>3</v>
      </c>
      <c r="O182" s="1">
        <f>IF(Data!O182&gt;0,Data!O182-4,"")</f>
        <v>1</v>
      </c>
      <c r="P182" s="1">
        <f>IF(Data!P182&gt;0,Data!P182-4,"")</f>
        <v>2</v>
      </c>
      <c r="Q182" s="1">
        <f>IF(Data!Q182&gt;0,4-Data!Q182,"")</f>
        <v>3</v>
      </c>
      <c r="R182" s="1">
        <f>IF(Data!R182&gt;0,4-Data!R182,"")</f>
        <v>2</v>
      </c>
      <c r="S182" s="1">
        <f>IF(Data!S182&gt;0,4-Data!S182,"")</f>
        <v>3</v>
      </c>
      <c r="T182" s="1">
        <f>IF(Data!T182&gt;0,Data!T182-4,"")</f>
        <v>3</v>
      </c>
      <c r="U182" s="1">
        <f>IF(Data!U182&gt;0,4-Data!U182,"")</f>
        <v>3</v>
      </c>
      <c r="V182" s="1">
        <f>IF(Data!V182&gt;0,Data!V182-4,"")</f>
        <v>3</v>
      </c>
      <c r="W182" s="1">
        <f>IF(Data!W182&gt;0,4-Data!W182,"")</f>
        <v>3</v>
      </c>
      <c r="X182" s="1">
        <f>IF(Data!X182&gt;0,4-Data!X182,"")</f>
        <v>1</v>
      </c>
      <c r="Y182" s="1">
        <f>IF(Data!Y182&gt;0,4-Data!Y182,"")</f>
        <v>1</v>
      </c>
      <c r="Z182" s="1">
        <f>IF(Data!Z182&gt;0,Data!Z182-4,"")</f>
        <v>0</v>
      </c>
      <c r="AC182" s="4" t="str">
        <f t="shared" si="23"/>
        <v/>
      </c>
      <c r="AD182" s="4" t="str">
        <f t="shared" si="24"/>
        <v/>
      </c>
      <c r="AE182" s="4" t="str">
        <f t="shared" si="25"/>
        <v/>
      </c>
      <c r="AF182" s="4" t="str">
        <f t="shared" si="26"/>
        <v/>
      </c>
      <c r="AG182" s="4" t="str">
        <f t="shared" si="27"/>
        <v/>
      </c>
      <c r="AH182" s="4" t="str">
        <f t="shared" si="28"/>
        <v/>
      </c>
      <c r="AI182" s="2">
        <f t="shared" si="29"/>
        <v>0</v>
      </c>
    </row>
    <row r="183" spans="1:35" x14ac:dyDescent="0.3">
      <c r="A183" s="1">
        <f>IF(Data!A183&gt;0,Data!A183-4,"")</f>
        <v>2</v>
      </c>
      <c r="B183" s="1">
        <f>IF(Data!B183&gt;0,Data!B183-4,"")</f>
        <v>1</v>
      </c>
      <c r="C183" s="1">
        <f>IF(Data!C183&gt;0,4-Data!C183,"")</f>
        <v>1</v>
      </c>
      <c r="D183" s="1">
        <f>IF(Data!D183&gt;0,4-Data!D183,"")</f>
        <v>1</v>
      </c>
      <c r="E183" s="1">
        <f>IF(Data!E183&gt;0,4-Data!E183,"")</f>
        <v>2</v>
      </c>
      <c r="F183" s="1">
        <f>IF(Data!F183&gt;0,Data!F183-4,"")</f>
        <v>0</v>
      </c>
      <c r="G183" s="1">
        <f>IF(Data!G183&gt;0,Data!G183-4,"")</f>
        <v>1</v>
      </c>
      <c r="H183" s="1">
        <f>IF(Data!H183&gt;0,Data!H183-4,"")</f>
        <v>2</v>
      </c>
      <c r="I183" s="1">
        <f>IF(Data!I183&gt;0,4-Data!I183,"")</f>
        <v>2</v>
      </c>
      <c r="J183" s="1">
        <f>IF(Data!J183&gt;0,4-Data!J183,"")</f>
        <v>1</v>
      </c>
      <c r="K183" s="1">
        <f>IF(Data!K183&gt;0,Data!K183-4,"")</f>
        <v>0</v>
      </c>
      <c r="L183" s="1">
        <f>IF(Data!L183&gt;0,4-Data!L183,"")</f>
        <v>1</v>
      </c>
      <c r="M183" s="1">
        <f>IF(Data!M183&gt;0,Data!M183-4,"")</f>
        <v>0</v>
      </c>
      <c r="N183" s="1">
        <f>IF(Data!N183&gt;0,Data!N183-4,"")</f>
        <v>1</v>
      </c>
      <c r="O183" s="1">
        <f>IF(Data!O183&gt;0,Data!O183-4,"")</f>
        <v>-2</v>
      </c>
      <c r="P183" s="1">
        <f>IF(Data!P183&gt;0,Data!P183-4,"")</f>
        <v>1</v>
      </c>
      <c r="Q183" s="1">
        <f>IF(Data!Q183&gt;0,4-Data!Q183,"")</f>
        <v>0</v>
      </c>
      <c r="R183" s="1">
        <f>IF(Data!R183&gt;0,4-Data!R183,"")</f>
        <v>0</v>
      </c>
      <c r="S183" s="1">
        <f>IF(Data!S183&gt;0,4-Data!S183,"")</f>
        <v>1</v>
      </c>
      <c r="T183" s="1">
        <f>IF(Data!T183&gt;0,Data!T183-4,"")</f>
        <v>1</v>
      </c>
      <c r="U183" s="1">
        <f>IF(Data!U183&gt;0,4-Data!U183,"")</f>
        <v>1</v>
      </c>
      <c r="V183" s="1">
        <f>IF(Data!V183&gt;0,Data!V183-4,"")</f>
        <v>2</v>
      </c>
      <c r="W183" s="1">
        <f>IF(Data!W183&gt;0,4-Data!W183,"")</f>
        <v>-1</v>
      </c>
      <c r="X183" s="1">
        <f>IF(Data!X183&gt;0,4-Data!X183,"")</f>
        <v>-1</v>
      </c>
      <c r="Y183" s="1">
        <f>IF(Data!Y183&gt;0,4-Data!Y183,"")</f>
        <v>-1</v>
      </c>
      <c r="Z183" s="1">
        <f>IF(Data!Z183&gt;0,Data!Z183-4,"")</f>
        <v>0</v>
      </c>
      <c r="AC183" s="4" t="str">
        <f t="shared" si="23"/>
        <v/>
      </c>
      <c r="AD183" s="4" t="str">
        <f t="shared" si="24"/>
        <v/>
      </c>
      <c r="AE183" s="4" t="str">
        <f t="shared" si="25"/>
        <v/>
      </c>
      <c r="AF183" s="4" t="str">
        <f t="shared" si="26"/>
        <v/>
      </c>
      <c r="AG183" s="4" t="str">
        <f t="shared" si="27"/>
        <v/>
      </c>
      <c r="AH183" s="4" t="str">
        <f t="shared" si="28"/>
        <v/>
      </c>
      <c r="AI183" s="2">
        <f t="shared" si="29"/>
        <v>0</v>
      </c>
    </row>
    <row r="184" spans="1:35" x14ac:dyDescent="0.3">
      <c r="A184" s="1">
        <f>IF(Data!A184&gt;0,Data!A184-4,"")</f>
        <v>1</v>
      </c>
      <c r="B184" s="1">
        <f>IF(Data!B184&gt;0,Data!B184-4,"")</f>
        <v>2</v>
      </c>
      <c r="C184" s="1">
        <f>IF(Data!C184&gt;0,4-Data!C184,"")</f>
        <v>0</v>
      </c>
      <c r="D184" s="1">
        <f>IF(Data!D184&gt;0,4-Data!D184,"")</f>
        <v>3</v>
      </c>
      <c r="E184" s="1">
        <f>IF(Data!E184&gt;0,4-Data!E184,"")</f>
        <v>2</v>
      </c>
      <c r="F184" s="1">
        <f>IF(Data!F184&gt;0,Data!F184-4,"")</f>
        <v>0</v>
      </c>
      <c r="G184" s="1">
        <f>IF(Data!G184&gt;0,Data!G184-4,"")</f>
        <v>0</v>
      </c>
      <c r="H184" s="1">
        <f>IF(Data!H184&gt;0,Data!H184-4,"")</f>
        <v>2</v>
      </c>
      <c r="I184" s="1">
        <f>IF(Data!I184&gt;0,4-Data!I184,"")</f>
        <v>1</v>
      </c>
      <c r="J184" s="1">
        <f>IF(Data!J184&gt;0,4-Data!J184,"")</f>
        <v>0</v>
      </c>
      <c r="K184" s="1">
        <f>IF(Data!K184&gt;0,Data!K184-4,"")</f>
        <v>1</v>
      </c>
      <c r="L184" s="1">
        <f>IF(Data!L184&gt;0,4-Data!L184,"")</f>
        <v>2</v>
      </c>
      <c r="M184" s="1">
        <f>IF(Data!M184&gt;0,Data!M184-4,"")</f>
        <v>3</v>
      </c>
      <c r="N184" s="1">
        <f>IF(Data!N184&gt;0,Data!N184-4,"")</f>
        <v>2</v>
      </c>
      <c r="O184" s="1">
        <f>IF(Data!O184&gt;0,Data!O184-4,"")</f>
        <v>0</v>
      </c>
      <c r="P184" s="1">
        <f>IF(Data!P184&gt;0,Data!P184-4,"")</f>
        <v>2</v>
      </c>
      <c r="Q184" s="1">
        <f>IF(Data!Q184&gt;0,4-Data!Q184,"")</f>
        <v>3</v>
      </c>
      <c r="R184" s="1">
        <f>IF(Data!R184&gt;0,4-Data!R184,"")</f>
        <v>0</v>
      </c>
      <c r="S184" s="1">
        <f>IF(Data!S184&gt;0,4-Data!S184,"")</f>
        <v>2</v>
      </c>
      <c r="T184" s="1">
        <f>IF(Data!T184&gt;0,Data!T184-4,"")</f>
        <v>1</v>
      </c>
      <c r="U184" s="1">
        <f>IF(Data!U184&gt;0,4-Data!U184,"")</f>
        <v>1</v>
      </c>
      <c r="V184" s="1">
        <f>IF(Data!V184&gt;0,Data!V184-4,"")</f>
        <v>2</v>
      </c>
      <c r="W184" s="1">
        <f>IF(Data!W184&gt;0,4-Data!W184,"")</f>
        <v>2</v>
      </c>
      <c r="X184" s="1">
        <f>IF(Data!X184&gt;0,4-Data!X184,"")</f>
        <v>0</v>
      </c>
      <c r="Y184" s="1">
        <f>IF(Data!Y184&gt;0,4-Data!Y184,"")</f>
        <v>1</v>
      </c>
      <c r="Z184" s="1">
        <f>IF(Data!Z184&gt;0,Data!Z184-4,"")</f>
        <v>0</v>
      </c>
      <c r="AC184" s="4" t="str">
        <f t="shared" si="23"/>
        <v/>
      </c>
      <c r="AD184" s="4" t="str">
        <f t="shared" si="24"/>
        <v/>
      </c>
      <c r="AE184" s="4" t="str">
        <f t="shared" si="25"/>
        <v/>
      </c>
      <c r="AF184" s="4" t="str">
        <f t="shared" si="26"/>
        <v/>
      </c>
      <c r="AG184" s="4" t="str">
        <f t="shared" si="27"/>
        <v/>
      </c>
      <c r="AH184" s="4" t="str">
        <f t="shared" si="28"/>
        <v/>
      </c>
      <c r="AI184" s="2">
        <f t="shared" si="29"/>
        <v>0</v>
      </c>
    </row>
    <row r="185" spans="1:35" x14ac:dyDescent="0.3">
      <c r="A185" s="1">
        <f>IF(Data!A185&gt;0,Data!A185-4,"")</f>
        <v>3</v>
      </c>
      <c r="B185" s="1">
        <f>IF(Data!B185&gt;0,Data!B185-4,"")</f>
        <v>3</v>
      </c>
      <c r="C185" s="1">
        <f>IF(Data!C185&gt;0,4-Data!C185,"")</f>
        <v>3</v>
      </c>
      <c r="D185" s="1">
        <f>IF(Data!D185&gt;0,4-Data!D185,"")</f>
        <v>3</v>
      </c>
      <c r="E185" s="1">
        <f>IF(Data!E185&gt;0,4-Data!E185,"")</f>
        <v>3</v>
      </c>
      <c r="F185" s="1">
        <f>IF(Data!F185&gt;0,Data!F185-4,"")</f>
        <v>2</v>
      </c>
      <c r="G185" s="1">
        <f>IF(Data!G185&gt;0,Data!G185-4,"")</f>
        <v>2</v>
      </c>
      <c r="H185" s="1">
        <f>IF(Data!H185&gt;0,Data!H185-4,"")</f>
        <v>2</v>
      </c>
      <c r="I185" s="1">
        <f>IF(Data!I185&gt;0,4-Data!I185,"")</f>
        <v>2</v>
      </c>
      <c r="J185" s="1">
        <f>IF(Data!J185&gt;0,4-Data!J185,"")</f>
        <v>2</v>
      </c>
      <c r="K185" s="1">
        <f>IF(Data!K185&gt;0,Data!K185-4,"")</f>
        <v>2</v>
      </c>
      <c r="L185" s="1">
        <f>IF(Data!L185&gt;0,4-Data!L185,"")</f>
        <v>3</v>
      </c>
      <c r="M185" s="1">
        <f>IF(Data!M185&gt;0,Data!M185-4,"")</f>
        <v>3</v>
      </c>
      <c r="N185" s="1">
        <f>IF(Data!N185&gt;0,Data!N185-4,"")</f>
        <v>3</v>
      </c>
      <c r="O185" s="1">
        <f>IF(Data!O185&gt;0,Data!O185-4,"")</f>
        <v>2</v>
      </c>
      <c r="P185" s="1">
        <f>IF(Data!P185&gt;0,Data!P185-4,"")</f>
        <v>3</v>
      </c>
      <c r="Q185" s="1">
        <f>IF(Data!Q185&gt;0,4-Data!Q185,"")</f>
        <v>3</v>
      </c>
      <c r="R185" s="1">
        <f>IF(Data!R185&gt;0,4-Data!R185,"")</f>
        <v>2</v>
      </c>
      <c r="S185" s="1">
        <f>IF(Data!S185&gt;0,4-Data!S185,"")</f>
        <v>2</v>
      </c>
      <c r="T185" s="1">
        <f>IF(Data!T185&gt;0,Data!T185-4,"")</f>
        <v>2</v>
      </c>
      <c r="U185" s="1">
        <f>IF(Data!U185&gt;0,4-Data!U185,"")</f>
        <v>2</v>
      </c>
      <c r="V185" s="1">
        <f>IF(Data!V185&gt;0,Data!V185-4,"")</f>
        <v>2</v>
      </c>
      <c r="W185" s="1">
        <f>IF(Data!W185&gt;0,4-Data!W185,"")</f>
        <v>2</v>
      </c>
      <c r="X185" s="1">
        <f>IF(Data!X185&gt;0,4-Data!X185,"")</f>
        <v>2</v>
      </c>
      <c r="Y185" s="1">
        <f>IF(Data!Y185&gt;0,4-Data!Y185,"")</f>
        <v>2</v>
      </c>
      <c r="Z185" s="1">
        <f>IF(Data!Z185&gt;0,Data!Z185-4,"")</f>
        <v>1</v>
      </c>
      <c r="AC185" s="4" t="str">
        <f t="shared" si="23"/>
        <v/>
      </c>
      <c r="AD185" s="4" t="str">
        <f t="shared" si="24"/>
        <v/>
      </c>
      <c r="AE185" s="4" t="str">
        <f t="shared" si="25"/>
        <v/>
      </c>
      <c r="AF185" s="4" t="str">
        <f t="shared" si="26"/>
        <v/>
      </c>
      <c r="AG185" s="4" t="str">
        <f t="shared" si="27"/>
        <v/>
      </c>
      <c r="AH185" s="4" t="str">
        <f t="shared" si="28"/>
        <v/>
      </c>
      <c r="AI185" s="2">
        <f t="shared" si="29"/>
        <v>0</v>
      </c>
    </row>
    <row r="186" spans="1:35" x14ac:dyDescent="0.3">
      <c r="A186" s="1">
        <f>IF(Data!A186&gt;0,Data!A186-4,"")</f>
        <v>3</v>
      </c>
      <c r="B186" s="1">
        <f>IF(Data!B186&gt;0,Data!B186-4,"")</f>
        <v>3</v>
      </c>
      <c r="C186" s="1">
        <f>IF(Data!C186&gt;0,4-Data!C186,"")</f>
        <v>3</v>
      </c>
      <c r="D186" s="1">
        <f>IF(Data!D186&gt;0,4-Data!D186,"")</f>
        <v>1</v>
      </c>
      <c r="E186" s="1">
        <f>IF(Data!E186&gt;0,4-Data!E186,"")</f>
        <v>0</v>
      </c>
      <c r="F186" s="1">
        <f>IF(Data!F186&gt;0,Data!F186-4,"")</f>
        <v>1</v>
      </c>
      <c r="G186" s="1">
        <f>IF(Data!G186&gt;0,Data!G186-4,"")</f>
        <v>0</v>
      </c>
      <c r="H186" s="1">
        <f>IF(Data!H186&gt;0,Data!H186-4,"")</f>
        <v>3</v>
      </c>
      <c r="I186" s="1">
        <f>IF(Data!I186&gt;0,4-Data!I186,"")</f>
        <v>-1</v>
      </c>
      <c r="J186" s="1">
        <f>IF(Data!J186&gt;0,4-Data!J186,"")</f>
        <v>0</v>
      </c>
      <c r="K186" s="1">
        <f>IF(Data!K186&gt;0,Data!K186-4,"")</f>
        <v>1</v>
      </c>
      <c r="L186" s="1">
        <f>IF(Data!L186&gt;0,4-Data!L186,"")</f>
        <v>3</v>
      </c>
      <c r="M186" s="1">
        <f>IF(Data!M186&gt;0,Data!M186-4,"")</f>
        <v>1</v>
      </c>
      <c r="N186" s="1">
        <f>IF(Data!N186&gt;0,Data!N186-4,"")</f>
        <v>0</v>
      </c>
      <c r="O186" s="1">
        <f>IF(Data!O186&gt;0,Data!O186-4,"")</f>
        <v>0</v>
      </c>
      <c r="P186" s="1">
        <f>IF(Data!P186&gt;0,Data!P186-4,"")</f>
        <v>0</v>
      </c>
      <c r="Q186" s="1">
        <f>IF(Data!Q186&gt;0,4-Data!Q186,"")</f>
        <v>-1</v>
      </c>
      <c r="R186" s="1">
        <f>IF(Data!R186&gt;0,4-Data!R186,"")</f>
        <v>1</v>
      </c>
      <c r="S186" s="1">
        <f>IF(Data!S186&gt;0,4-Data!S186,"")</f>
        <v>1</v>
      </c>
      <c r="T186" s="1">
        <f>IF(Data!T186&gt;0,Data!T186-4,"")</f>
        <v>0</v>
      </c>
      <c r="U186" s="1">
        <f>IF(Data!U186&gt;0,4-Data!U186,"")</f>
        <v>0</v>
      </c>
      <c r="V186" s="1">
        <f>IF(Data!V186&gt;0,Data!V186-4,"")</f>
        <v>0</v>
      </c>
      <c r="W186" s="1">
        <f>IF(Data!W186&gt;0,4-Data!W186,"")</f>
        <v>0</v>
      </c>
      <c r="X186" s="1">
        <f>IF(Data!X186&gt;0,4-Data!X186,"")</f>
        <v>3</v>
      </c>
      <c r="Y186" s="1">
        <f>IF(Data!Y186&gt;0,4-Data!Y186,"")</f>
        <v>3</v>
      </c>
      <c r="Z186" s="1">
        <f>IF(Data!Z186&gt;0,Data!Z186-4,"")</f>
        <v>-3</v>
      </c>
      <c r="AC186" s="4" t="str">
        <f t="shared" si="23"/>
        <v/>
      </c>
      <c r="AD186" s="4" t="str">
        <f t="shared" si="24"/>
        <v/>
      </c>
      <c r="AE186" s="4" t="str">
        <f t="shared" si="25"/>
        <v/>
      </c>
      <c r="AF186" s="4">
        <f t="shared" si="26"/>
        <v>1</v>
      </c>
      <c r="AG186" s="4" t="str">
        <f t="shared" si="27"/>
        <v/>
      </c>
      <c r="AH186" s="4">
        <f t="shared" si="28"/>
        <v>1</v>
      </c>
      <c r="AI186" s="2">
        <f t="shared" si="29"/>
        <v>2</v>
      </c>
    </row>
    <row r="187" spans="1:35" x14ac:dyDescent="0.3">
      <c r="A187" s="1">
        <f>IF(Data!A187&gt;0,Data!A187-4,"")</f>
        <v>2</v>
      </c>
      <c r="B187" s="1">
        <f>IF(Data!B187&gt;0,Data!B187-4,"")</f>
        <v>2</v>
      </c>
      <c r="C187" s="1">
        <f>IF(Data!C187&gt;0,4-Data!C187,"")</f>
        <v>1</v>
      </c>
      <c r="D187" s="1">
        <f>IF(Data!D187&gt;0,4-Data!D187,"")</f>
        <v>3</v>
      </c>
      <c r="E187" s="1">
        <f>IF(Data!E187&gt;0,4-Data!E187,"")</f>
        <v>3</v>
      </c>
      <c r="F187" s="1">
        <f>IF(Data!F187&gt;0,Data!F187-4,"")</f>
        <v>1</v>
      </c>
      <c r="G187" s="1">
        <f>IF(Data!G187&gt;0,Data!G187-4,"")</f>
        <v>2</v>
      </c>
      <c r="H187" s="1">
        <f>IF(Data!H187&gt;0,Data!H187-4,"")</f>
        <v>3</v>
      </c>
      <c r="I187" s="1">
        <f>IF(Data!I187&gt;0,4-Data!I187,"")</f>
        <v>2</v>
      </c>
      <c r="J187" s="1">
        <f>IF(Data!J187&gt;0,4-Data!J187,"")</f>
        <v>-3</v>
      </c>
      <c r="K187" s="1">
        <f>IF(Data!K187&gt;0,Data!K187-4,"")</f>
        <v>0</v>
      </c>
      <c r="L187" s="1">
        <f>IF(Data!L187&gt;0,4-Data!L187,"")</f>
        <v>1</v>
      </c>
      <c r="M187" s="1">
        <f>IF(Data!M187&gt;0,Data!M187-4,"")</f>
        <v>1</v>
      </c>
      <c r="N187" s="1">
        <f>IF(Data!N187&gt;0,Data!N187-4,"")</f>
        <v>1</v>
      </c>
      <c r="O187" s="1">
        <f>IF(Data!O187&gt;0,Data!O187-4,"")</f>
        <v>-2</v>
      </c>
      <c r="P187" s="1">
        <f>IF(Data!P187&gt;0,Data!P187-4,"")</f>
        <v>1</v>
      </c>
      <c r="Q187" s="1">
        <f>IF(Data!Q187&gt;0,4-Data!Q187,"")</f>
        <v>3</v>
      </c>
      <c r="R187" s="1">
        <f>IF(Data!R187&gt;0,4-Data!R187,"")</f>
        <v>1</v>
      </c>
      <c r="S187" s="1">
        <f>IF(Data!S187&gt;0,4-Data!S187,"")</f>
        <v>2</v>
      </c>
      <c r="T187" s="1">
        <f>IF(Data!T187&gt;0,Data!T187-4,"")</f>
        <v>2</v>
      </c>
      <c r="U187" s="1">
        <f>IF(Data!U187&gt;0,4-Data!U187,"")</f>
        <v>3</v>
      </c>
      <c r="V187" s="1">
        <f>IF(Data!V187&gt;0,Data!V187-4,"")</f>
        <v>3</v>
      </c>
      <c r="W187" s="1">
        <f>IF(Data!W187&gt;0,4-Data!W187,"")</f>
        <v>3</v>
      </c>
      <c r="X187" s="1">
        <f>IF(Data!X187&gt;0,4-Data!X187,"")</f>
        <v>1</v>
      </c>
      <c r="Y187" s="1">
        <f>IF(Data!Y187&gt;0,4-Data!Y187,"")</f>
        <v>0</v>
      </c>
      <c r="Z187" s="1">
        <f>IF(Data!Z187&gt;0,Data!Z187-4,"")</f>
        <v>1</v>
      </c>
      <c r="AC187" s="4" t="str">
        <f t="shared" si="23"/>
        <v/>
      </c>
      <c r="AD187" s="4" t="str">
        <f t="shared" si="24"/>
        <v/>
      </c>
      <c r="AE187" s="4" t="str">
        <f t="shared" si="25"/>
        <v/>
      </c>
      <c r="AF187" s="4" t="str">
        <f t="shared" si="26"/>
        <v/>
      </c>
      <c r="AG187" s="4" t="str">
        <f t="shared" si="27"/>
        <v/>
      </c>
      <c r="AH187" s="4">
        <f t="shared" si="28"/>
        <v>1</v>
      </c>
      <c r="AI187" s="2">
        <f t="shared" si="29"/>
        <v>1</v>
      </c>
    </row>
    <row r="188" spans="1:35" x14ac:dyDescent="0.3">
      <c r="A188" s="1">
        <f>IF(Data!A188&gt;0,Data!A188-4,"")</f>
        <v>3</v>
      </c>
      <c r="B188" s="1">
        <f>IF(Data!B188&gt;0,Data!B188-4,"")</f>
        <v>3</v>
      </c>
      <c r="C188" s="1">
        <f>IF(Data!C188&gt;0,4-Data!C188,"")</f>
        <v>2</v>
      </c>
      <c r="D188" s="1">
        <f>IF(Data!D188&gt;0,4-Data!D188,"")</f>
        <v>2</v>
      </c>
      <c r="E188" s="1">
        <f>IF(Data!E188&gt;0,4-Data!E188,"")</f>
        <v>2</v>
      </c>
      <c r="F188" s="1">
        <f>IF(Data!F188&gt;0,Data!F188-4,"")</f>
        <v>2</v>
      </c>
      <c r="G188" s="1">
        <f>IF(Data!G188&gt;0,Data!G188-4,"")</f>
        <v>2</v>
      </c>
      <c r="H188" s="1">
        <f>IF(Data!H188&gt;0,Data!H188-4,"")</f>
        <v>2</v>
      </c>
      <c r="I188" s="1">
        <f>IF(Data!I188&gt;0,4-Data!I188,"")</f>
        <v>2</v>
      </c>
      <c r="J188" s="1">
        <f>IF(Data!J188&gt;0,4-Data!J188,"")</f>
        <v>2</v>
      </c>
      <c r="K188" s="1">
        <f>IF(Data!K188&gt;0,Data!K188-4,"")</f>
        <v>2</v>
      </c>
      <c r="L188" s="1">
        <f>IF(Data!L188&gt;0,4-Data!L188,"")</f>
        <v>2</v>
      </c>
      <c r="M188" s="1">
        <f>IF(Data!M188&gt;0,Data!M188-4,"")</f>
        <v>2</v>
      </c>
      <c r="N188" s="1">
        <f>IF(Data!N188&gt;0,Data!N188-4,"")</f>
        <v>2</v>
      </c>
      <c r="O188" s="1">
        <f>IF(Data!O188&gt;0,Data!O188-4,"")</f>
        <v>2</v>
      </c>
      <c r="P188" s="1">
        <f>IF(Data!P188&gt;0,Data!P188-4,"")</f>
        <v>2</v>
      </c>
      <c r="Q188" s="1">
        <f>IF(Data!Q188&gt;0,4-Data!Q188,"")</f>
        <v>3</v>
      </c>
      <c r="R188" s="1">
        <f>IF(Data!R188&gt;0,4-Data!R188,"")</f>
        <v>2</v>
      </c>
      <c r="S188" s="1">
        <f>IF(Data!S188&gt;0,4-Data!S188,"")</f>
        <v>2</v>
      </c>
      <c r="T188" s="1">
        <f>IF(Data!T188&gt;0,Data!T188-4,"")</f>
        <v>2</v>
      </c>
      <c r="U188" s="1">
        <f>IF(Data!U188&gt;0,4-Data!U188,"")</f>
        <v>2</v>
      </c>
      <c r="V188" s="1">
        <f>IF(Data!V188&gt;0,Data!V188-4,"")</f>
        <v>2</v>
      </c>
      <c r="W188" s="1">
        <f>IF(Data!W188&gt;0,4-Data!W188,"")</f>
        <v>3</v>
      </c>
      <c r="X188" s="1">
        <f>IF(Data!X188&gt;0,4-Data!X188,"")</f>
        <v>2</v>
      </c>
      <c r="Y188" s="1">
        <f>IF(Data!Y188&gt;0,4-Data!Y188,"")</f>
        <v>2</v>
      </c>
      <c r="Z188" s="1">
        <f>IF(Data!Z188&gt;0,Data!Z188-4,"")</f>
        <v>2</v>
      </c>
      <c r="AC188" s="4" t="str">
        <f t="shared" si="23"/>
        <v/>
      </c>
      <c r="AD188" s="4" t="str">
        <f t="shared" si="24"/>
        <v/>
      </c>
      <c r="AE188" s="4" t="str">
        <f t="shared" si="25"/>
        <v/>
      </c>
      <c r="AF188" s="4" t="str">
        <f t="shared" si="26"/>
        <v/>
      </c>
      <c r="AG188" s="4" t="str">
        <f t="shared" si="27"/>
        <v/>
      </c>
      <c r="AH188" s="4" t="str">
        <f t="shared" si="28"/>
        <v/>
      </c>
      <c r="AI188" s="2">
        <f t="shared" si="29"/>
        <v>0</v>
      </c>
    </row>
    <row r="189" spans="1:35" x14ac:dyDescent="0.3">
      <c r="A189" s="1">
        <f>IF(Data!A189&gt;0,Data!A189-4,"")</f>
        <v>2</v>
      </c>
      <c r="B189" s="1">
        <f>IF(Data!B189&gt;0,Data!B189-4,"")</f>
        <v>2</v>
      </c>
      <c r="C189" s="1">
        <f>IF(Data!C189&gt;0,4-Data!C189,"")</f>
        <v>2</v>
      </c>
      <c r="D189" s="1">
        <f>IF(Data!D189&gt;0,4-Data!D189,"")</f>
        <v>2</v>
      </c>
      <c r="E189" s="1">
        <f>IF(Data!E189&gt;0,4-Data!E189,"")</f>
        <v>2</v>
      </c>
      <c r="F189" s="1">
        <f>IF(Data!F189&gt;0,Data!F189-4,"")</f>
        <v>2</v>
      </c>
      <c r="G189" s="1">
        <f>IF(Data!G189&gt;0,Data!G189-4,"")</f>
        <v>2</v>
      </c>
      <c r="H189" s="1">
        <f>IF(Data!H189&gt;0,Data!H189-4,"")</f>
        <v>-1</v>
      </c>
      <c r="I189" s="1">
        <f>IF(Data!I189&gt;0,4-Data!I189,"")</f>
        <v>3</v>
      </c>
      <c r="J189" s="1">
        <f>IF(Data!J189&gt;0,4-Data!J189,"")</f>
        <v>3</v>
      </c>
      <c r="K189" s="1">
        <f>IF(Data!K189&gt;0,Data!K189-4,"")</f>
        <v>2</v>
      </c>
      <c r="L189" s="1">
        <f>IF(Data!L189&gt;0,4-Data!L189,"")</f>
        <v>2</v>
      </c>
      <c r="M189" s="1">
        <f>IF(Data!M189&gt;0,Data!M189-4,"")</f>
        <v>2</v>
      </c>
      <c r="N189" s="1">
        <f>IF(Data!N189&gt;0,Data!N189-4,"")</f>
        <v>2</v>
      </c>
      <c r="O189" s="1">
        <f>IF(Data!O189&gt;0,Data!O189-4,"")</f>
        <v>2</v>
      </c>
      <c r="P189" s="1">
        <f>IF(Data!P189&gt;0,Data!P189-4,"")</f>
        <v>2</v>
      </c>
      <c r="Q189" s="1">
        <f>IF(Data!Q189&gt;0,4-Data!Q189,"")</f>
        <v>2</v>
      </c>
      <c r="R189" s="1">
        <f>IF(Data!R189&gt;0,4-Data!R189,"")</f>
        <v>2</v>
      </c>
      <c r="S189" s="1">
        <f>IF(Data!S189&gt;0,4-Data!S189,"")</f>
        <v>2</v>
      </c>
      <c r="T189" s="1">
        <f>IF(Data!T189&gt;0,Data!T189-4,"")</f>
        <v>2</v>
      </c>
      <c r="U189" s="1">
        <f>IF(Data!U189&gt;0,4-Data!U189,"")</f>
        <v>2</v>
      </c>
      <c r="V189" s="1">
        <f>IF(Data!V189&gt;0,Data!V189-4,"")</f>
        <v>2</v>
      </c>
      <c r="W189" s="1">
        <f>IF(Data!W189&gt;0,4-Data!W189,"")</f>
        <v>2</v>
      </c>
      <c r="X189" s="1">
        <f>IF(Data!X189&gt;0,4-Data!X189,"")</f>
        <v>2</v>
      </c>
      <c r="Y189" s="1">
        <f>IF(Data!Y189&gt;0,4-Data!Y189,"")</f>
        <v>2</v>
      </c>
      <c r="Z189" s="1">
        <f>IF(Data!Z189&gt;0,Data!Z189-4,"")</f>
        <v>2</v>
      </c>
      <c r="AC189" s="4" t="str">
        <f t="shared" si="23"/>
        <v/>
      </c>
      <c r="AD189" s="4" t="str">
        <f t="shared" si="24"/>
        <v/>
      </c>
      <c r="AE189" s="4" t="str">
        <f t="shared" si="25"/>
        <v/>
      </c>
      <c r="AF189" s="4" t="str">
        <f t="shared" si="26"/>
        <v/>
      </c>
      <c r="AG189" s="4" t="str">
        <f t="shared" si="27"/>
        <v/>
      </c>
      <c r="AH189" s="4" t="str">
        <f t="shared" si="28"/>
        <v/>
      </c>
      <c r="AI189" s="2">
        <f t="shared" si="29"/>
        <v>0</v>
      </c>
    </row>
    <row r="190" spans="1:35" x14ac:dyDescent="0.3">
      <c r="A190" s="1">
        <f>IF(Data!A190&gt;0,Data!A190-4,"")</f>
        <v>2</v>
      </c>
      <c r="B190" s="1">
        <f>IF(Data!B190&gt;0,Data!B190-4,"")</f>
        <v>1</v>
      </c>
      <c r="C190" s="1">
        <f>IF(Data!C190&gt;0,4-Data!C190,"")</f>
        <v>1</v>
      </c>
      <c r="D190" s="1">
        <f>IF(Data!D190&gt;0,4-Data!D190,"")</f>
        <v>1</v>
      </c>
      <c r="E190" s="1">
        <f>IF(Data!E190&gt;0,4-Data!E190,"")</f>
        <v>2</v>
      </c>
      <c r="F190" s="1">
        <f>IF(Data!F190&gt;0,Data!F190-4,"")</f>
        <v>2</v>
      </c>
      <c r="G190" s="1">
        <f>IF(Data!G190&gt;0,Data!G190-4,"")</f>
        <v>2</v>
      </c>
      <c r="H190" s="1">
        <f>IF(Data!H190&gt;0,Data!H190-4,"")</f>
        <v>-1</v>
      </c>
      <c r="I190" s="1">
        <f>IF(Data!I190&gt;0,4-Data!I190,"")</f>
        <v>2</v>
      </c>
      <c r="J190" s="1">
        <f>IF(Data!J190&gt;0,4-Data!J190,"")</f>
        <v>0</v>
      </c>
      <c r="K190" s="1">
        <f>IF(Data!K190&gt;0,Data!K190-4,"")</f>
        <v>1</v>
      </c>
      <c r="L190" s="1">
        <f>IF(Data!L190&gt;0,4-Data!L190,"")</f>
        <v>2</v>
      </c>
      <c r="M190" s="1">
        <f>IF(Data!M190&gt;0,Data!M190-4,"")</f>
        <v>2</v>
      </c>
      <c r="N190" s="1">
        <f>IF(Data!N190&gt;0,Data!N190-4,"")</f>
        <v>2</v>
      </c>
      <c r="O190" s="1">
        <f>IF(Data!O190&gt;0,Data!O190-4,"")</f>
        <v>2</v>
      </c>
      <c r="P190" s="1">
        <f>IF(Data!P190&gt;0,Data!P190-4,"")</f>
        <v>2</v>
      </c>
      <c r="Q190" s="1">
        <f>IF(Data!Q190&gt;0,4-Data!Q190,"")</f>
        <v>2</v>
      </c>
      <c r="R190" s="1">
        <f>IF(Data!R190&gt;0,4-Data!R190,"")</f>
        <v>0</v>
      </c>
      <c r="S190" s="1">
        <f>IF(Data!S190&gt;0,4-Data!S190,"")</f>
        <v>3</v>
      </c>
      <c r="T190" s="1">
        <f>IF(Data!T190&gt;0,Data!T190-4,"")</f>
        <v>2</v>
      </c>
      <c r="U190" s="1">
        <f>IF(Data!U190&gt;0,4-Data!U190,"")</f>
        <v>2</v>
      </c>
      <c r="V190" s="1">
        <f>IF(Data!V190&gt;0,Data!V190-4,"")</f>
        <v>2</v>
      </c>
      <c r="W190" s="1">
        <f>IF(Data!W190&gt;0,4-Data!W190,"")</f>
        <v>2</v>
      </c>
      <c r="X190" s="1">
        <f>IF(Data!X190&gt;0,4-Data!X190,"")</f>
        <v>2</v>
      </c>
      <c r="Y190" s="1">
        <f>IF(Data!Y190&gt;0,4-Data!Y190,"")</f>
        <v>2</v>
      </c>
      <c r="Z190" s="1">
        <f>IF(Data!Z190&gt;0,Data!Z190-4,"")</f>
        <v>2</v>
      </c>
      <c r="AC190" s="4" t="str">
        <f t="shared" si="23"/>
        <v/>
      </c>
      <c r="AD190" s="4" t="str">
        <f t="shared" si="24"/>
        <v/>
      </c>
      <c r="AE190" s="4" t="str">
        <f t="shared" si="25"/>
        <v/>
      </c>
      <c r="AF190" s="4">
        <f t="shared" si="26"/>
        <v>1</v>
      </c>
      <c r="AG190" s="4" t="str">
        <f t="shared" si="27"/>
        <v/>
      </c>
      <c r="AH190" s="4" t="str">
        <f t="shared" si="28"/>
        <v/>
      </c>
      <c r="AI190" s="2">
        <f t="shared" si="29"/>
        <v>1</v>
      </c>
    </row>
    <row r="191" spans="1:35" x14ac:dyDescent="0.3">
      <c r="A191" s="1">
        <f>IF(Data!A191&gt;0,Data!A191-4,"")</f>
        <v>1</v>
      </c>
      <c r="B191" s="1">
        <f>IF(Data!B191&gt;0,Data!B191-4,"")</f>
        <v>2</v>
      </c>
      <c r="C191" s="1">
        <f>IF(Data!C191&gt;0,4-Data!C191,"")</f>
        <v>-2</v>
      </c>
      <c r="D191" s="1">
        <f>IF(Data!D191&gt;0,4-Data!D191,"")</f>
        <v>1</v>
      </c>
      <c r="E191" s="1">
        <f>IF(Data!E191&gt;0,4-Data!E191,"")</f>
        <v>2</v>
      </c>
      <c r="F191" s="1">
        <f>IF(Data!F191&gt;0,Data!F191-4,"")</f>
        <v>-1</v>
      </c>
      <c r="G191" s="1">
        <f>IF(Data!G191&gt;0,Data!G191-4,"")</f>
        <v>0</v>
      </c>
      <c r="H191" s="1">
        <f>IF(Data!H191&gt;0,Data!H191-4,"")</f>
        <v>2</v>
      </c>
      <c r="I191" s="1">
        <f>IF(Data!I191&gt;0,4-Data!I191,"")</f>
        <v>2</v>
      </c>
      <c r="J191" s="1">
        <f>IF(Data!J191&gt;0,4-Data!J191,"")</f>
        <v>1</v>
      </c>
      <c r="K191" s="1">
        <f>IF(Data!K191&gt;0,Data!K191-4,"")</f>
        <v>0</v>
      </c>
      <c r="L191" s="1">
        <f>IF(Data!L191&gt;0,4-Data!L191,"")</f>
        <v>1</v>
      </c>
      <c r="M191" s="1">
        <f>IF(Data!M191&gt;0,Data!M191-4,"")</f>
        <v>2</v>
      </c>
      <c r="N191" s="1">
        <f>IF(Data!N191&gt;0,Data!N191-4,"")</f>
        <v>1</v>
      </c>
      <c r="O191" s="1">
        <f>IF(Data!O191&gt;0,Data!O191-4,"")</f>
        <v>1</v>
      </c>
      <c r="P191" s="1">
        <f>IF(Data!P191&gt;0,Data!P191-4,"")</f>
        <v>2</v>
      </c>
      <c r="Q191" s="1">
        <f>IF(Data!Q191&gt;0,4-Data!Q191,"")</f>
        <v>2</v>
      </c>
      <c r="R191" s="1">
        <f>IF(Data!R191&gt;0,4-Data!R191,"")</f>
        <v>1</v>
      </c>
      <c r="S191" s="1">
        <f>IF(Data!S191&gt;0,4-Data!S191,"")</f>
        <v>1</v>
      </c>
      <c r="T191" s="1">
        <f>IF(Data!T191&gt;0,Data!T191-4,"")</f>
        <v>3</v>
      </c>
      <c r="U191" s="1">
        <f>IF(Data!U191&gt;0,4-Data!U191,"")</f>
        <v>2</v>
      </c>
      <c r="V191" s="1">
        <f>IF(Data!V191&gt;0,Data!V191-4,"")</f>
        <v>3</v>
      </c>
      <c r="W191" s="1">
        <f>IF(Data!W191&gt;0,4-Data!W191,"")</f>
        <v>-1</v>
      </c>
      <c r="X191" s="1">
        <f>IF(Data!X191&gt;0,4-Data!X191,"")</f>
        <v>-1</v>
      </c>
      <c r="Y191" s="1">
        <f>IF(Data!Y191&gt;0,4-Data!Y191,"")</f>
        <v>1</v>
      </c>
      <c r="Z191" s="1">
        <f>IF(Data!Z191&gt;0,Data!Z191-4,"")</f>
        <v>2</v>
      </c>
      <c r="AC191" s="4" t="str">
        <f t="shared" si="23"/>
        <v/>
      </c>
      <c r="AD191" s="4" t="str">
        <f t="shared" si="24"/>
        <v/>
      </c>
      <c r="AE191" s="4">
        <f t="shared" si="25"/>
        <v>1</v>
      </c>
      <c r="AF191" s="4" t="str">
        <f t="shared" si="26"/>
        <v/>
      </c>
      <c r="AG191" s="4" t="str">
        <f t="shared" si="27"/>
        <v/>
      </c>
      <c r="AH191" s="4">
        <f t="shared" si="28"/>
        <v>1</v>
      </c>
      <c r="AI191" s="2">
        <f t="shared" si="29"/>
        <v>2</v>
      </c>
    </row>
    <row r="192" spans="1:35" x14ac:dyDescent="0.3">
      <c r="A192" s="1">
        <f>IF(Data!A192&gt;0,Data!A192-4,"")</f>
        <v>2</v>
      </c>
      <c r="B192" s="1">
        <f>IF(Data!B192&gt;0,Data!B192-4,"")</f>
        <v>1</v>
      </c>
      <c r="C192" s="1">
        <f>IF(Data!C192&gt;0,4-Data!C192,"")</f>
        <v>1</v>
      </c>
      <c r="D192" s="1">
        <f>IF(Data!D192&gt;0,4-Data!D192,"")</f>
        <v>2</v>
      </c>
      <c r="E192" s="1">
        <f>IF(Data!E192&gt;0,4-Data!E192,"")</f>
        <v>3</v>
      </c>
      <c r="F192" s="1">
        <f>IF(Data!F192&gt;0,Data!F192-4,"")</f>
        <v>1</v>
      </c>
      <c r="G192" s="1">
        <f>IF(Data!G192&gt;0,Data!G192-4,"")</f>
        <v>1</v>
      </c>
      <c r="H192" s="1">
        <f>IF(Data!H192&gt;0,Data!H192-4,"")</f>
        <v>1</v>
      </c>
      <c r="I192" s="1">
        <f>IF(Data!I192&gt;0,4-Data!I192,"")</f>
        <v>3</v>
      </c>
      <c r="J192" s="1">
        <f>IF(Data!J192&gt;0,4-Data!J192,"")</f>
        <v>2</v>
      </c>
      <c r="K192" s="1">
        <f>IF(Data!K192&gt;0,Data!K192-4,"")</f>
        <v>2</v>
      </c>
      <c r="L192" s="1">
        <f>IF(Data!L192&gt;0,4-Data!L192,"")</f>
        <v>2</v>
      </c>
      <c r="M192" s="1">
        <f>IF(Data!M192&gt;0,Data!M192-4,"")</f>
        <v>2</v>
      </c>
      <c r="N192" s="1">
        <f>IF(Data!N192&gt;0,Data!N192-4,"")</f>
        <v>1</v>
      </c>
      <c r="O192" s="1">
        <f>IF(Data!O192&gt;0,Data!O192-4,"")</f>
        <v>2</v>
      </c>
      <c r="P192" s="1">
        <f>IF(Data!P192&gt;0,Data!P192-4,"")</f>
        <v>2</v>
      </c>
      <c r="Q192" s="1">
        <f>IF(Data!Q192&gt;0,4-Data!Q192,"")</f>
        <v>3</v>
      </c>
      <c r="R192" s="1">
        <f>IF(Data!R192&gt;0,4-Data!R192,"")</f>
        <v>1</v>
      </c>
      <c r="S192" s="1">
        <f>IF(Data!S192&gt;0,4-Data!S192,"")</f>
        <v>3</v>
      </c>
      <c r="T192" s="1">
        <f>IF(Data!T192&gt;0,Data!T192-4,"")</f>
        <v>-1</v>
      </c>
      <c r="U192" s="1">
        <f>IF(Data!U192&gt;0,4-Data!U192,"")</f>
        <v>2</v>
      </c>
      <c r="V192" s="1">
        <f>IF(Data!V192&gt;0,Data!V192-4,"")</f>
        <v>2</v>
      </c>
      <c r="W192" s="1">
        <f>IF(Data!W192&gt;0,4-Data!W192,"")</f>
        <v>1</v>
      </c>
      <c r="X192" s="1">
        <f>IF(Data!X192&gt;0,4-Data!X192,"")</f>
        <v>1</v>
      </c>
      <c r="Y192" s="1">
        <f>IF(Data!Y192&gt;0,4-Data!Y192,"")</f>
        <v>3</v>
      </c>
      <c r="Z192" s="1">
        <f>IF(Data!Z192&gt;0,Data!Z192-4,"")</f>
        <v>1</v>
      </c>
      <c r="AC192" s="4" t="str">
        <f t="shared" si="23"/>
        <v/>
      </c>
      <c r="AD192" s="4" t="str">
        <f t="shared" si="24"/>
        <v/>
      </c>
      <c r="AE192" s="4">
        <f t="shared" si="25"/>
        <v>1</v>
      </c>
      <c r="AF192" s="4" t="str">
        <f t="shared" si="26"/>
        <v/>
      </c>
      <c r="AG192" s="4" t="str">
        <f t="shared" si="27"/>
        <v/>
      </c>
      <c r="AH192" s="4" t="str">
        <f t="shared" si="28"/>
        <v/>
      </c>
      <c r="AI192" s="2">
        <f t="shared" si="29"/>
        <v>1</v>
      </c>
    </row>
    <row r="193" spans="1:35" x14ac:dyDescent="0.3">
      <c r="A193" s="1">
        <f>IF(Data!A193&gt;0,Data!A193-4,"")</f>
        <v>1</v>
      </c>
      <c r="B193" s="1">
        <f>IF(Data!B193&gt;0,Data!B193-4,"")</f>
        <v>1</v>
      </c>
      <c r="C193" s="1">
        <f>IF(Data!C193&gt;0,4-Data!C193,"")</f>
        <v>0</v>
      </c>
      <c r="D193" s="1">
        <f>IF(Data!D193&gt;0,4-Data!D193,"")</f>
        <v>2</v>
      </c>
      <c r="E193" s="1">
        <f>IF(Data!E193&gt;0,4-Data!E193,"")</f>
        <v>2</v>
      </c>
      <c r="F193" s="1">
        <f>IF(Data!F193&gt;0,Data!F193-4,"")</f>
        <v>1</v>
      </c>
      <c r="G193" s="1">
        <f>IF(Data!G193&gt;0,Data!G193-4,"")</f>
        <v>1</v>
      </c>
      <c r="H193" s="1">
        <f>IF(Data!H193&gt;0,Data!H193-4,"")</f>
        <v>-1</v>
      </c>
      <c r="I193" s="1">
        <f>IF(Data!I193&gt;0,4-Data!I193,"")</f>
        <v>1</v>
      </c>
      <c r="J193" s="1">
        <f>IF(Data!J193&gt;0,4-Data!J193,"")</f>
        <v>1</v>
      </c>
      <c r="K193" s="1">
        <f>IF(Data!K193&gt;0,Data!K193-4,"")</f>
        <v>0</v>
      </c>
      <c r="L193" s="1">
        <f>IF(Data!L193&gt;0,4-Data!L193,"")</f>
        <v>0</v>
      </c>
      <c r="M193" s="1">
        <f>IF(Data!M193&gt;0,Data!M193-4,"")</f>
        <v>1</v>
      </c>
      <c r="N193" s="1">
        <f>IF(Data!N193&gt;0,Data!N193-4,"")</f>
        <v>1</v>
      </c>
      <c r="O193" s="1">
        <f>IF(Data!O193&gt;0,Data!O193-4,"")</f>
        <v>2</v>
      </c>
      <c r="P193" s="1">
        <f>IF(Data!P193&gt;0,Data!P193-4,"")</f>
        <v>0</v>
      </c>
      <c r="Q193" s="1">
        <f>IF(Data!Q193&gt;0,4-Data!Q193,"")</f>
        <v>1</v>
      </c>
      <c r="R193" s="1">
        <f>IF(Data!R193&gt;0,4-Data!R193,"")</f>
        <v>0</v>
      </c>
      <c r="S193" s="1">
        <f>IF(Data!S193&gt;0,4-Data!S193,"")</f>
        <v>2</v>
      </c>
      <c r="T193" s="1">
        <f>IF(Data!T193&gt;0,Data!T193-4,"")</f>
        <v>1</v>
      </c>
      <c r="U193" s="1">
        <f>IF(Data!U193&gt;0,4-Data!U193,"")</f>
        <v>2</v>
      </c>
      <c r="V193" s="1">
        <f>IF(Data!V193&gt;0,Data!V193-4,"")</f>
        <v>2</v>
      </c>
      <c r="W193" s="1">
        <f>IF(Data!W193&gt;0,4-Data!W193,"")</f>
        <v>1</v>
      </c>
      <c r="X193" s="1">
        <f>IF(Data!X193&gt;0,4-Data!X193,"")</f>
        <v>1</v>
      </c>
      <c r="Y193" s="1">
        <f>IF(Data!Y193&gt;0,4-Data!Y193,"")</f>
        <v>1</v>
      </c>
      <c r="Z193" s="1">
        <f>IF(Data!Z193&gt;0,Data!Z193-4,"")</f>
        <v>1</v>
      </c>
      <c r="AC193" s="4" t="str">
        <f t="shared" si="23"/>
        <v/>
      </c>
      <c r="AD193" s="4" t="str">
        <f t="shared" si="24"/>
        <v/>
      </c>
      <c r="AE193" s="4" t="str">
        <f t="shared" si="25"/>
        <v/>
      </c>
      <c r="AF193" s="4" t="str">
        <f t="shared" si="26"/>
        <v/>
      </c>
      <c r="AG193" s="4" t="str">
        <f t="shared" si="27"/>
        <v/>
      </c>
      <c r="AH193" s="4" t="str">
        <f t="shared" si="28"/>
        <v/>
      </c>
      <c r="AI193" s="2">
        <f t="shared" si="29"/>
        <v>0</v>
      </c>
    </row>
    <row r="194" spans="1:35" x14ac:dyDescent="0.3">
      <c r="A194" s="1">
        <f>IF(Data!A194&gt;0,Data!A194-4,"")</f>
        <v>2</v>
      </c>
      <c r="B194" s="1">
        <f>IF(Data!B194&gt;0,Data!B194-4,"")</f>
        <v>1</v>
      </c>
      <c r="C194" s="1">
        <f>IF(Data!C194&gt;0,4-Data!C194,"")</f>
        <v>1</v>
      </c>
      <c r="D194" s="1">
        <f>IF(Data!D194&gt;0,4-Data!D194,"")</f>
        <v>0</v>
      </c>
      <c r="E194" s="1">
        <f>IF(Data!E194&gt;0,4-Data!E194,"")</f>
        <v>2</v>
      </c>
      <c r="F194" s="1">
        <f>IF(Data!F194&gt;0,Data!F194-4,"")</f>
        <v>2</v>
      </c>
      <c r="G194" s="1">
        <f>IF(Data!G194&gt;0,Data!G194-4,"")</f>
        <v>2</v>
      </c>
      <c r="H194" s="1">
        <f>IF(Data!H194&gt;0,Data!H194-4,"")</f>
        <v>0</v>
      </c>
      <c r="I194" s="1">
        <f>IF(Data!I194&gt;0,4-Data!I194,"")</f>
        <v>2</v>
      </c>
      <c r="J194" s="1">
        <f>IF(Data!J194&gt;0,4-Data!J194,"")</f>
        <v>2</v>
      </c>
      <c r="K194" s="1">
        <f>IF(Data!K194&gt;0,Data!K194-4,"")</f>
        <v>-1</v>
      </c>
      <c r="L194" s="1">
        <f>IF(Data!L194&gt;0,4-Data!L194,"")</f>
        <v>0</v>
      </c>
      <c r="M194" s="1">
        <f>IF(Data!M194&gt;0,Data!M194-4,"")</f>
        <v>-1</v>
      </c>
      <c r="N194" s="1">
        <f>IF(Data!N194&gt;0,Data!N194-4,"")</f>
        <v>1</v>
      </c>
      <c r="O194" s="1">
        <f>IF(Data!O194&gt;0,Data!O194-4,"")</f>
        <v>1</v>
      </c>
      <c r="P194" s="1">
        <f>IF(Data!P194&gt;0,Data!P194-4,"")</f>
        <v>2</v>
      </c>
      <c r="Q194" s="1">
        <f>IF(Data!Q194&gt;0,4-Data!Q194,"")</f>
        <v>1</v>
      </c>
      <c r="R194" s="1">
        <f>IF(Data!R194&gt;0,4-Data!R194,"")</f>
        <v>0</v>
      </c>
      <c r="S194" s="1">
        <f>IF(Data!S194&gt;0,4-Data!S194,"")</f>
        <v>2</v>
      </c>
      <c r="T194" s="1">
        <f>IF(Data!T194&gt;0,Data!T194-4,"")</f>
        <v>1</v>
      </c>
      <c r="U194" s="1">
        <f>IF(Data!U194&gt;0,4-Data!U194,"")</f>
        <v>1</v>
      </c>
      <c r="V194" s="1">
        <f>IF(Data!V194&gt;0,Data!V194-4,"")</f>
        <v>3</v>
      </c>
      <c r="W194" s="1">
        <f>IF(Data!W194&gt;0,4-Data!W194,"")</f>
        <v>1</v>
      </c>
      <c r="X194" s="1">
        <f>IF(Data!X194&gt;0,4-Data!X194,"")</f>
        <v>0</v>
      </c>
      <c r="Y194" s="1">
        <f>IF(Data!Y194&gt;0,4-Data!Y194,"")</f>
        <v>1</v>
      </c>
      <c r="Z194" s="1">
        <f>IF(Data!Z194&gt;0,Data!Z194-4,"")</f>
        <v>2</v>
      </c>
      <c r="AC194" s="4" t="str">
        <f t="shared" si="23"/>
        <v/>
      </c>
      <c r="AD194" s="4" t="str">
        <f t="shared" si="24"/>
        <v/>
      </c>
      <c r="AE194" s="4" t="str">
        <f t="shared" si="25"/>
        <v/>
      </c>
      <c r="AF194" s="4" t="str">
        <f t="shared" si="26"/>
        <v/>
      </c>
      <c r="AG194" s="4" t="str">
        <f t="shared" si="27"/>
        <v/>
      </c>
      <c r="AH194" s="4" t="str">
        <f t="shared" si="28"/>
        <v/>
      </c>
      <c r="AI194" s="2">
        <f t="shared" si="29"/>
        <v>0</v>
      </c>
    </row>
    <row r="195" spans="1:35" x14ac:dyDescent="0.3">
      <c r="A195" s="1">
        <f>IF(Data!A195&gt;0,Data!A195-4,"")</f>
        <v>3</v>
      </c>
      <c r="B195" s="1">
        <f>IF(Data!B195&gt;0,Data!B195-4,"")</f>
        <v>3</v>
      </c>
      <c r="C195" s="1">
        <f>IF(Data!C195&gt;0,4-Data!C195,"")</f>
        <v>3</v>
      </c>
      <c r="D195" s="1">
        <f>IF(Data!D195&gt;0,4-Data!D195,"")</f>
        <v>3</v>
      </c>
      <c r="E195" s="1">
        <f>IF(Data!E195&gt;0,4-Data!E195,"")</f>
        <v>3</v>
      </c>
      <c r="F195" s="1">
        <f>IF(Data!F195&gt;0,Data!F195-4,"")</f>
        <v>3</v>
      </c>
      <c r="G195" s="1">
        <f>IF(Data!G195&gt;0,Data!G195-4,"")</f>
        <v>3</v>
      </c>
      <c r="H195" s="1">
        <f>IF(Data!H195&gt;0,Data!H195-4,"")</f>
        <v>-3</v>
      </c>
      <c r="I195" s="1">
        <f>IF(Data!I195&gt;0,4-Data!I195,"")</f>
        <v>3</v>
      </c>
      <c r="J195" s="1">
        <f>IF(Data!J195&gt;0,4-Data!J195,"")</f>
        <v>3</v>
      </c>
      <c r="K195" s="1">
        <f>IF(Data!K195&gt;0,Data!K195-4,"")</f>
        <v>3</v>
      </c>
      <c r="L195" s="1">
        <f>IF(Data!L195&gt;0,4-Data!L195,"")</f>
        <v>3</v>
      </c>
      <c r="M195" s="1">
        <f>IF(Data!M195&gt;0,Data!M195-4,"")</f>
        <v>3</v>
      </c>
      <c r="N195" s="1">
        <f>IF(Data!N195&gt;0,Data!N195-4,"")</f>
        <v>3</v>
      </c>
      <c r="O195" s="1">
        <f>IF(Data!O195&gt;0,Data!O195-4,"")</f>
        <v>3</v>
      </c>
      <c r="P195" s="1">
        <f>IF(Data!P195&gt;0,Data!P195-4,"")</f>
        <v>3</v>
      </c>
      <c r="Q195" s="1">
        <f>IF(Data!Q195&gt;0,4-Data!Q195,"")</f>
        <v>3</v>
      </c>
      <c r="R195" s="1">
        <f>IF(Data!R195&gt;0,4-Data!R195,"")</f>
        <v>3</v>
      </c>
      <c r="S195" s="1">
        <f>IF(Data!S195&gt;0,4-Data!S195,"")</f>
        <v>3</v>
      </c>
      <c r="T195" s="1">
        <f>IF(Data!T195&gt;0,Data!T195-4,"")</f>
        <v>3</v>
      </c>
      <c r="U195" s="1">
        <f>IF(Data!U195&gt;0,4-Data!U195,"")</f>
        <v>3</v>
      </c>
      <c r="V195" s="1">
        <f>IF(Data!V195&gt;0,Data!V195-4,"")</f>
        <v>3</v>
      </c>
      <c r="W195" s="1">
        <f>IF(Data!W195&gt;0,4-Data!W195,"")</f>
        <v>3</v>
      </c>
      <c r="X195" s="1">
        <f>IF(Data!X195&gt;0,4-Data!X195,"")</f>
        <v>3</v>
      </c>
      <c r="Y195" s="1">
        <f>IF(Data!Y195&gt;0,4-Data!Y195,"")</f>
        <v>3</v>
      </c>
      <c r="Z195" s="1">
        <f>IF(Data!Z195&gt;0,Data!Z195-4,"")</f>
        <v>3</v>
      </c>
      <c r="AC195" s="4" t="str">
        <f t="shared" si="23"/>
        <v/>
      </c>
      <c r="AD195" s="4" t="str">
        <f t="shared" si="24"/>
        <v/>
      </c>
      <c r="AE195" s="4" t="str">
        <f t="shared" si="25"/>
        <v/>
      </c>
      <c r="AF195" s="4">
        <f t="shared" si="26"/>
        <v>1</v>
      </c>
      <c r="AG195" s="4" t="str">
        <f t="shared" si="27"/>
        <v/>
      </c>
      <c r="AH195" s="4" t="str">
        <f t="shared" si="28"/>
        <v/>
      </c>
      <c r="AI195" s="2">
        <f t="shared" si="29"/>
        <v>1</v>
      </c>
    </row>
    <row r="196" spans="1:35" x14ac:dyDescent="0.3">
      <c r="A196" s="1">
        <f>IF(Data!A196&gt;0,Data!A196-4,"")</f>
        <v>2</v>
      </c>
      <c r="B196" s="1">
        <f>IF(Data!B196&gt;0,Data!B196-4,"")</f>
        <v>1</v>
      </c>
      <c r="C196" s="1">
        <f>IF(Data!C196&gt;0,4-Data!C196,"")</f>
        <v>1</v>
      </c>
      <c r="D196" s="1">
        <f>IF(Data!D196&gt;0,4-Data!D196,"")</f>
        <v>2</v>
      </c>
      <c r="E196" s="1">
        <f>IF(Data!E196&gt;0,4-Data!E196,"")</f>
        <v>1</v>
      </c>
      <c r="F196" s="1">
        <f>IF(Data!F196&gt;0,Data!F196-4,"")</f>
        <v>1</v>
      </c>
      <c r="G196" s="1">
        <f>IF(Data!G196&gt;0,Data!G196-4,"")</f>
        <v>1</v>
      </c>
      <c r="H196" s="1">
        <f>IF(Data!H196&gt;0,Data!H196-4,"")</f>
        <v>2</v>
      </c>
      <c r="I196" s="1">
        <f>IF(Data!I196&gt;0,4-Data!I196,"")</f>
        <v>1</v>
      </c>
      <c r="J196" s="1">
        <f>IF(Data!J196&gt;0,4-Data!J196,"")</f>
        <v>-1</v>
      </c>
      <c r="K196" s="1">
        <f>IF(Data!K196&gt;0,Data!K196-4,"")</f>
        <v>2</v>
      </c>
      <c r="L196" s="1">
        <f>IF(Data!L196&gt;0,4-Data!L196,"")</f>
        <v>2</v>
      </c>
      <c r="M196" s="1">
        <f>IF(Data!M196&gt;0,Data!M196-4,"")</f>
        <v>2</v>
      </c>
      <c r="N196" s="1">
        <f>IF(Data!N196&gt;0,Data!N196-4,"")</f>
        <v>2</v>
      </c>
      <c r="O196" s="1">
        <f>IF(Data!O196&gt;0,Data!O196-4,"")</f>
        <v>-2</v>
      </c>
      <c r="P196" s="1">
        <f>IF(Data!P196&gt;0,Data!P196-4,"")</f>
        <v>2</v>
      </c>
      <c r="Q196" s="1">
        <f>IF(Data!Q196&gt;0,4-Data!Q196,"")</f>
        <v>2</v>
      </c>
      <c r="R196" s="1">
        <f>IF(Data!R196&gt;0,4-Data!R196,"")</f>
        <v>0</v>
      </c>
      <c r="S196" s="1">
        <f>IF(Data!S196&gt;0,4-Data!S196,"")</f>
        <v>2</v>
      </c>
      <c r="T196" s="1">
        <f>IF(Data!T196&gt;0,Data!T196-4,"")</f>
        <v>1</v>
      </c>
      <c r="U196" s="1">
        <f>IF(Data!U196&gt;0,4-Data!U196,"")</f>
        <v>1</v>
      </c>
      <c r="V196" s="1">
        <f>IF(Data!V196&gt;0,Data!V196-4,"")</f>
        <v>2</v>
      </c>
      <c r="W196" s="1">
        <f>IF(Data!W196&gt;0,4-Data!W196,"")</f>
        <v>2</v>
      </c>
      <c r="X196" s="1">
        <f>IF(Data!X196&gt;0,4-Data!X196,"")</f>
        <v>2</v>
      </c>
      <c r="Y196" s="1">
        <f>IF(Data!Y196&gt;0,4-Data!Y196,"")</f>
        <v>1</v>
      </c>
      <c r="Z196" s="1">
        <f>IF(Data!Z196&gt;0,Data!Z196-4,"")</f>
        <v>0</v>
      </c>
      <c r="AC196" s="4" t="str">
        <f t="shared" si="23"/>
        <v/>
      </c>
      <c r="AD196" s="4" t="str">
        <f t="shared" si="24"/>
        <v/>
      </c>
      <c r="AE196" s="4" t="str">
        <f t="shared" si="25"/>
        <v/>
      </c>
      <c r="AF196" s="4" t="str">
        <f t="shared" si="26"/>
        <v/>
      </c>
      <c r="AG196" s="4" t="str">
        <f t="shared" si="27"/>
        <v/>
      </c>
      <c r="AH196" s="4" t="str">
        <f t="shared" si="28"/>
        <v/>
      </c>
      <c r="AI196" s="2">
        <f t="shared" si="29"/>
        <v>0</v>
      </c>
    </row>
    <row r="197" spans="1:35" x14ac:dyDescent="0.3">
      <c r="A197" s="1">
        <f>IF(Data!A197&gt;0,Data!A197-4,"")</f>
        <v>2</v>
      </c>
      <c r="B197" s="1">
        <f>IF(Data!B197&gt;0,Data!B197-4,"")</f>
        <v>1</v>
      </c>
      <c r="C197" s="1">
        <f>IF(Data!C197&gt;0,4-Data!C197,"")</f>
        <v>0</v>
      </c>
      <c r="D197" s="1">
        <f>IF(Data!D197&gt;0,4-Data!D197,"")</f>
        <v>2</v>
      </c>
      <c r="E197" s="1">
        <f>IF(Data!E197&gt;0,4-Data!E197,"")</f>
        <v>3</v>
      </c>
      <c r="F197" s="1">
        <f>IF(Data!F197&gt;0,Data!F197-4,"")</f>
        <v>2</v>
      </c>
      <c r="G197" s="1">
        <f>IF(Data!G197&gt;0,Data!G197-4,"")</f>
        <v>3</v>
      </c>
      <c r="H197" s="1">
        <f>IF(Data!H197&gt;0,Data!H197-4,"")</f>
        <v>-2</v>
      </c>
      <c r="I197" s="1">
        <f>IF(Data!I197&gt;0,4-Data!I197,"")</f>
        <v>3</v>
      </c>
      <c r="J197" s="1">
        <f>IF(Data!J197&gt;0,4-Data!J197,"")</f>
        <v>3</v>
      </c>
      <c r="K197" s="1">
        <f>IF(Data!K197&gt;0,Data!K197-4,"")</f>
        <v>0</v>
      </c>
      <c r="L197" s="1">
        <f>IF(Data!L197&gt;0,4-Data!L197,"")</f>
        <v>-1</v>
      </c>
      <c r="M197" s="1">
        <f>IF(Data!M197&gt;0,Data!M197-4,"")</f>
        <v>2</v>
      </c>
      <c r="N197" s="1">
        <f>IF(Data!N197&gt;0,Data!N197-4,"")</f>
        <v>0</v>
      </c>
      <c r="O197" s="1">
        <f>IF(Data!O197&gt;0,Data!O197-4,"")</f>
        <v>2</v>
      </c>
      <c r="P197" s="1">
        <f>IF(Data!P197&gt;0,Data!P197-4,"")</f>
        <v>2</v>
      </c>
      <c r="Q197" s="1">
        <f>IF(Data!Q197&gt;0,4-Data!Q197,"")</f>
        <v>2</v>
      </c>
      <c r="R197" s="1">
        <f>IF(Data!R197&gt;0,4-Data!R197,"")</f>
        <v>0</v>
      </c>
      <c r="S197" s="1">
        <f>IF(Data!S197&gt;0,4-Data!S197,"")</f>
        <v>3</v>
      </c>
      <c r="T197" s="1">
        <f>IF(Data!T197&gt;0,Data!T197-4,"")</f>
        <v>3</v>
      </c>
      <c r="U197" s="1">
        <f>IF(Data!U197&gt;0,4-Data!U197,"")</f>
        <v>3</v>
      </c>
      <c r="V197" s="1">
        <f>IF(Data!V197&gt;0,Data!V197-4,"")</f>
        <v>3</v>
      </c>
      <c r="W197" s="1">
        <f>IF(Data!W197&gt;0,4-Data!W197,"")</f>
        <v>-1</v>
      </c>
      <c r="X197" s="1">
        <f>IF(Data!X197&gt;0,4-Data!X197,"")</f>
        <v>1</v>
      </c>
      <c r="Y197" s="1">
        <f>IF(Data!Y197&gt;0,4-Data!Y197,"")</f>
        <v>0</v>
      </c>
      <c r="Z197" s="1">
        <f>IF(Data!Z197&gt;0,Data!Z197-4,"")</f>
        <v>2</v>
      </c>
      <c r="AC197" s="4" t="str">
        <f t="shared" ref="AC197:AC260" si="30">IF((MAX(A197,L197,N197,P197,X197,Y197)-MIN(A197,L197,N197,P197,X197,Y197))&gt;3,1,"")</f>
        <v/>
      </c>
      <c r="AD197" s="4" t="str">
        <f t="shared" ref="AD197:AD260" si="31">IF((MAX(B197,D197,M197,U197)-MIN(B197,D197,M197,U197))&gt;3,1,"")</f>
        <v/>
      </c>
      <c r="AE197" s="4">
        <f t="shared" ref="AE197:AE260" si="32">IF((MAX(I197,T197,V197,W197)-MIN(I197,T197,V197,W197))&gt;3,1,"")</f>
        <v>1</v>
      </c>
      <c r="AF197" s="4">
        <f t="shared" ref="AF197:AF260" si="33">IF((MAX(H197,K197,Q197,S197)-MIN(H197,K197,Q197,S197))&gt;3,1,"")</f>
        <v>1</v>
      </c>
      <c r="AG197" s="4" t="str">
        <f t="shared" ref="AG197:AG260" si="34">IF((MAX(E197,F197,G197,R197)-MIN(E197,F197,G197,R197))&gt;3,1,"")</f>
        <v/>
      </c>
      <c r="AH197" s="4" t="str">
        <f t="shared" ref="AH197:AH260" si="35">IF((MAX(C197,J197,O197,Z197)-MIN(C197,J197,O197,Z197))&gt;3,1,"")</f>
        <v/>
      </c>
      <c r="AI197" s="2">
        <f t="shared" ref="AI197:AI260" si="36">IF(COUNT(A197:Z197)&gt;0,IF(COUNT(AC197,AD197,AE197,AF197,AG197,AH197)&gt;0,SUM(AC197,AD197,AE197,AF197,AG197,AH197),0),"")</f>
        <v>2</v>
      </c>
    </row>
    <row r="198" spans="1:35" x14ac:dyDescent="0.3">
      <c r="A198" s="1">
        <f>IF(Data!A198&gt;0,Data!A198-4,"")</f>
        <v>3</v>
      </c>
      <c r="B198" s="1">
        <f>IF(Data!B198&gt;0,Data!B198-4,"")</f>
        <v>3</v>
      </c>
      <c r="C198" s="1">
        <f>IF(Data!C198&gt;0,4-Data!C198,"")</f>
        <v>2</v>
      </c>
      <c r="D198" s="1">
        <f>IF(Data!D198&gt;0,4-Data!D198,"")</f>
        <v>3</v>
      </c>
      <c r="E198" s="1">
        <f>IF(Data!E198&gt;0,4-Data!E198,"")</f>
        <v>3</v>
      </c>
      <c r="F198" s="1">
        <f>IF(Data!F198&gt;0,Data!F198-4,"")</f>
        <v>2</v>
      </c>
      <c r="G198" s="1">
        <f>IF(Data!G198&gt;0,Data!G198-4,"")</f>
        <v>2</v>
      </c>
      <c r="H198" s="1">
        <f>IF(Data!H198&gt;0,Data!H198-4,"")</f>
        <v>0</v>
      </c>
      <c r="I198" s="1">
        <f>IF(Data!I198&gt;0,4-Data!I198,"")</f>
        <v>2</v>
      </c>
      <c r="J198" s="1">
        <f>IF(Data!J198&gt;0,4-Data!J198,"")</f>
        <v>3</v>
      </c>
      <c r="K198" s="1">
        <f>IF(Data!K198&gt;0,Data!K198-4,"")</f>
        <v>2</v>
      </c>
      <c r="L198" s="1">
        <f>IF(Data!L198&gt;0,4-Data!L198,"")</f>
        <v>3</v>
      </c>
      <c r="M198" s="1">
        <f>IF(Data!M198&gt;0,Data!M198-4,"")</f>
        <v>3</v>
      </c>
      <c r="N198" s="1">
        <f>IF(Data!N198&gt;0,Data!N198-4,"")</f>
        <v>3</v>
      </c>
      <c r="O198" s="1">
        <f>IF(Data!O198&gt;0,Data!O198-4,"")</f>
        <v>1</v>
      </c>
      <c r="P198" s="1">
        <f>IF(Data!P198&gt;0,Data!P198-4,"")</f>
        <v>3</v>
      </c>
      <c r="Q198" s="1">
        <f>IF(Data!Q198&gt;0,4-Data!Q198,"")</f>
        <v>3</v>
      </c>
      <c r="R198" s="1">
        <f>IF(Data!R198&gt;0,4-Data!R198,"")</f>
        <v>2</v>
      </c>
      <c r="S198" s="1">
        <f>IF(Data!S198&gt;0,4-Data!S198,"")</f>
        <v>3</v>
      </c>
      <c r="T198" s="1">
        <f>IF(Data!T198&gt;0,Data!T198-4,"")</f>
        <v>3</v>
      </c>
      <c r="U198" s="1">
        <f>IF(Data!U198&gt;0,4-Data!U198,"")</f>
        <v>3</v>
      </c>
      <c r="V198" s="1">
        <f>IF(Data!V198&gt;0,Data!V198-4,"")</f>
        <v>3</v>
      </c>
      <c r="W198" s="1">
        <f>IF(Data!W198&gt;0,4-Data!W198,"")</f>
        <v>3</v>
      </c>
      <c r="X198" s="1">
        <f>IF(Data!X198&gt;0,4-Data!X198,"")</f>
        <v>1</v>
      </c>
      <c r="Y198" s="1">
        <f>IF(Data!Y198&gt;0,4-Data!Y198,"")</f>
        <v>3</v>
      </c>
      <c r="Z198" s="1">
        <f>IF(Data!Z198&gt;0,Data!Z198-4,"")</f>
        <v>3</v>
      </c>
      <c r="AC198" s="4" t="str">
        <f t="shared" si="30"/>
        <v/>
      </c>
      <c r="AD198" s="4" t="str">
        <f t="shared" si="31"/>
        <v/>
      </c>
      <c r="AE198" s="4" t="str">
        <f t="shared" si="32"/>
        <v/>
      </c>
      <c r="AF198" s="4" t="str">
        <f t="shared" si="33"/>
        <v/>
      </c>
      <c r="AG198" s="4" t="str">
        <f t="shared" si="34"/>
        <v/>
      </c>
      <c r="AH198" s="4" t="str">
        <f t="shared" si="35"/>
        <v/>
      </c>
      <c r="AI198" s="2">
        <f t="shared" si="36"/>
        <v>0</v>
      </c>
    </row>
    <row r="199" spans="1:35" x14ac:dyDescent="0.3">
      <c r="A199" s="1">
        <f>IF(Data!A199&gt;0,Data!A199-4,"")</f>
        <v>2</v>
      </c>
      <c r="B199" s="1">
        <f>IF(Data!B199&gt;0,Data!B199-4,"")</f>
        <v>1</v>
      </c>
      <c r="C199" s="1">
        <f>IF(Data!C199&gt;0,4-Data!C199,"")</f>
        <v>1</v>
      </c>
      <c r="D199" s="1">
        <f>IF(Data!D199&gt;0,4-Data!D199,"")</f>
        <v>2</v>
      </c>
      <c r="E199" s="1">
        <f>IF(Data!E199&gt;0,4-Data!E199,"")</f>
        <v>2</v>
      </c>
      <c r="F199" s="1">
        <f>IF(Data!F199&gt;0,Data!F199-4,"")</f>
        <v>2</v>
      </c>
      <c r="G199" s="1">
        <f>IF(Data!G199&gt;0,Data!G199-4,"")</f>
        <v>1</v>
      </c>
      <c r="H199" s="1">
        <f>IF(Data!H199&gt;0,Data!H199-4,"")</f>
        <v>0</v>
      </c>
      <c r="I199" s="1">
        <f>IF(Data!I199&gt;0,4-Data!I199,"")</f>
        <v>2</v>
      </c>
      <c r="J199" s="1">
        <f>IF(Data!J199&gt;0,4-Data!J199,"")</f>
        <v>-1</v>
      </c>
      <c r="K199" s="1">
        <f>IF(Data!K199&gt;0,Data!K199-4,"")</f>
        <v>2</v>
      </c>
      <c r="L199" s="1">
        <f>IF(Data!L199&gt;0,4-Data!L199,"")</f>
        <v>1</v>
      </c>
      <c r="M199" s="1">
        <f>IF(Data!M199&gt;0,Data!M199-4,"")</f>
        <v>2</v>
      </c>
      <c r="N199" s="1">
        <f>IF(Data!N199&gt;0,Data!N199-4,"")</f>
        <v>1</v>
      </c>
      <c r="O199" s="1">
        <f>IF(Data!O199&gt;0,Data!O199-4,"")</f>
        <v>2</v>
      </c>
      <c r="P199" s="1">
        <f>IF(Data!P199&gt;0,Data!P199-4,"")</f>
        <v>2</v>
      </c>
      <c r="Q199" s="1">
        <f>IF(Data!Q199&gt;0,4-Data!Q199,"")</f>
        <v>2</v>
      </c>
      <c r="R199" s="1">
        <f>IF(Data!R199&gt;0,4-Data!R199,"")</f>
        <v>1</v>
      </c>
      <c r="S199" s="1">
        <f>IF(Data!S199&gt;0,4-Data!S199,"")</f>
        <v>2</v>
      </c>
      <c r="T199" s="1">
        <f>IF(Data!T199&gt;0,Data!T199-4,"")</f>
        <v>2</v>
      </c>
      <c r="U199" s="1">
        <f>IF(Data!U199&gt;0,4-Data!U199,"")</f>
        <v>2</v>
      </c>
      <c r="V199" s="1">
        <f>IF(Data!V199&gt;0,Data!V199-4,"")</f>
        <v>1</v>
      </c>
      <c r="W199" s="1">
        <f>IF(Data!W199&gt;0,4-Data!W199,"")</f>
        <v>2</v>
      </c>
      <c r="X199" s="1">
        <f>IF(Data!X199&gt;0,4-Data!X199,"")</f>
        <v>1</v>
      </c>
      <c r="Y199" s="1">
        <f>IF(Data!Y199&gt;0,4-Data!Y199,"")</f>
        <v>0</v>
      </c>
      <c r="Z199" s="1">
        <f>IF(Data!Z199&gt;0,Data!Z199-4,"")</f>
        <v>2</v>
      </c>
      <c r="AC199" s="4" t="str">
        <f t="shared" si="30"/>
        <v/>
      </c>
      <c r="AD199" s="4" t="str">
        <f t="shared" si="31"/>
        <v/>
      </c>
      <c r="AE199" s="4" t="str">
        <f t="shared" si="32"/>
        <v/>
      </c>
      <c r="AF199" s="4" t="str">
        <f t="shared" si="33"/>
        <v/>
      </c>
      <c r="AG199" s="4" t="str">
        <f t="shared" si="34"/>
        <v/>
      </c>
      <c r="AH199" s="4" t="str">
        <f t="shared" si="35"/>
        <v/>
      </c>
      <c r="AI199" s="2">
        <f t="shared" si="36"/>
        <v>0</v>
      </c>
    </row>
    <row r="200" spans="1:35" x14ac:dyDescent="0.3">
      <c r="A200" s="1">
        <f>IF(Data!A200&gt;0,Data!A200-4,"")</f>
        <v>1</v>
      </c>
      <c r="B200" s="1">
        <f>IF(Data!B200&gt;0,Data!B200-4,"")</f>
        <v>2</v>
      </c>
      <c r="C200" s="1">
        <f>IF(Data!C200&gt;0,4-Data!C200,"")</f>
        <v>-1</v>
      </c>
      <c r="D200" s="1">
        <f>IF(Data!D200&gt;0,4-Data!D200,"")</f>
        <v>1</v>
      </c>
      <c r="E200" s="1">
        <f>IF(Data!E200&gt;0,4-Data!E200,"")</f>
        <v>2</v>
      </c>
      <c r="F200" s="1">
        <f>IF(Data!F200&gt;0,Data!F200-4,"")</f>
        <v>0</v>
      </c>
      <c r="G200" s="1">
        <f>IF(Data!G200&gt;0,Data!G200-4,"")</f>
        <v>0</v>
      </c>
      <c r="H200" s="1">
        <f>IF(Data!H200&gt;0,Data!H200-4,"")</f>
        <v>1</v>
      </c>
      <c r="I200" s="1">
        <f>IF(Data!I200&gt;0,4-Data!I200,"")</f>
        <v>-1</v>
      </c>
      <c r="J200" s="1">
        <f>IF(Data!J200&gt;0,4-Data!J200,"")</f>
        <v>-1</v>
      </c>
      <c r="K200" s="1">
        <f>IF(Data!K200&gt;0,Data!K200-4,"")</f>
        <v>-1</v>
      </c>
      <c r="L200" s="1">
        <f>IF(Data!L200&gt;0,4-Data!L200,"")</f>
        <v>0</v>
      </c>
      <c r="M200" s="1">
        <f>IF(Data!M200&gt;0,Data!M200-4,"")</f>
        <v>1</v>
      </c>
      <c r="N200" s="1">
        <f>IF(Data!N200&gt;0,Data!N200-4,"")</f>
        <v>-1</v>
      </c>
      <c r="O200" s="1">
        <f>IF(Data!O200&gt;0,Data!O200-4,"")</f>
        <v>0</v>
      </c>
      <c r="P200" s="1">
        <f>IF(Data!P200&gt;0,Data!P200-4,"")</f>
        <v>0</v>
      </c>
      <c r="Q200" s="1">
        <f>IF(Data!Q200&gt;0,4-Data!Q200,"")</f>
        <v>1</v>
      </c>
      <c r="R200" s="1">
        <f>IF(Data!R200&gt;0,4-Data!R200,"")</f>
        <v>0</v>
      </c>
      <c r="S200" s="1">
        <f>IF(Data!S200&gt;0,4-Data!S200,"")</f>
        <v>2</v>
      </c>
      <c r="T200" s="1">
        <f>IF(Data!T200&gt;0,Data!T200-4,"")</f>
        <v>1</v>
      </c>
      <c r="U200" s="1">
        <f>IF(Data!U200&gt;0,4-Data!U200,"")</f>
        <v>1</v>
      </c>
      <c r="V200" s="1">
        <f>IF(Data!V200&gt;0,Data!V200-4,"")</f>
        <v>2</v>
      </c>
      <c r="W200" s="1">
        <f>IF(Data!W200&gt;0,4-Data!W200,"")</f>
        <v>1</v>
      </c>
      <c r="X200" s="1">
        <f>IF(Data!X200&gt;0,4-Data!X200,"")</f>
        <v>1</v>
      </c>
      <c r="Y200" s="1">
        <f>IF(Data!Y200&gt;0,4-Data!Y200,"")</f>
        <v>0</v>
      </c>
      <c r="Z200" s="1">
        <f>IF(Data!Z200&gt;0,Data!Z200-4,"")</f>
        <v>0</v>
      </c>
      <c r="AC200" s="4" t="str">
        <f t="shared" si="30"/>
        <v/>
      </c>
      <c r="AD200" s="4" t="str">
        <f t="shared" si="31"/>
        <v/>
      </c>
      <c r="AE200" s="4" t="str">
        <f t="shared" si="32"/>
        <v/>
      </c>
      <c r="AF200" s="4" t="str">
        <f t="shared" si="33"/>
        <v/>
      </c>
      <c r="AG200" s="4" t="str">
        <f t="shared" si="34"/>
        <v/>
      </c>
      <c r="AH200" s="4" t="str">
        <f t="shared" si="35"/>
        <v/>
      </c>
      <c r="AI200" s="2">
        <f t="shared" si="36"/>
        <v>0</v>
      </c>
    </row>
    <row r="201" spans="1:35" x14ac:dyDescent="0.3">
      <c r="A201" s="1">
        <f>IF(Data!A201&gt;0,Data!A201-4,"")</f>
        <v>2</v>
      </c>
      <c r="B201" s="1">
        <f>IF(Data!B201&gt;0,Data!B201-4,"")</f>
        <v>3</v>
      </c>
      <c r="C201" s="1">
        <f>IF(Data!C201&gt;0,4-Data!C201,"")</f>
        <v>0</v>
      </c>
      <c r="D201" s="1">
        <f>IF(Data!D201&gt;0,4-Data!D201,"")</f>
        <v>-2</v>
      </c>
      <c r="E201" s="1">
        <f>IF(Data!E201&gt;0,4-Data!E201,"")</f>
        <v>0</v>
      </c>
      <c r="F201" s="1">
        <f>IF(Data!F201&gt;0,Data!F201-4,"")</f>
        <v>0</v>
      </c>
      <c r="G201" s="1">
        <f>IF(Data!G201&gt;0,Data!G201-4,"")</f>
        <v>0</v>
      </c>
      <c r="H201" s="1">
        <f>IF(Data!H201&gt;0,Data!H201-4,"")</f>
        <v>0</v>
      </c>
      <c r="I201" s="1">
        <f>IF(Data!I201&gt;0,4-Data!I201,"")</f>
        <v>0</v>
      </c>
      <c r="J201" s="1">
        <f>IF(Data!J201&gt;0,4-Data!J201,"")</f>
        <v>-1</v>
      </c>
      <c r="K201" s="1">
        <f>IF(Data!K201&gt;0,Data!K201-4,"")</f>
        <v>0</v>
      </c>
      <c r="L201" s="1">
        <f>IF(Data!L201&gt;0,4-Data!L201,"")</f>
        <v>3</v>
      </c>
      <c r="M201" s="1">
        <f>IF(Data!M201&gt;0,Data!M201-4,"")</f>
        <v>3</v>
      </c>
      <c r="N201" s="1">
        <f>IF(Data!N201&gt;0,Data!N201-4,"")</f>
        <v>3</v>
      </c>
      <c r="O201" s="1">
        <f>IF(Data!O201&gt;0,Data!O201-4,"")</f>
        <v>2</v>
      </c>
      <c r="P201" s="1">
        <f>IF(Data!P201&gt;0,Data!P201-4,"")</f>
        <v>3</v>
      </c>
      <c r="Q201" s="1">
        <f>IF(Data!Q201&gt;0,4-Data!Q201,"")</f>
        <v>3</v>
      </c>
      <c r="R201" s="1">
        <f>IF(Data!R201&gt;0,4-Data!R201,"")</f>
        <v>0</v>
      </c>
      <c r="S201" s="1">
        <f>IF(Data!S201&gt;0,4-Data!S201,"")</f>
        <v>3</v>
      </c>
      <c r="T201" s="1">
        <f>IF(Data!T201&gt;0,Data!T201-4,"")</f>
        <v>2</v>
      </c>
      <c r="U201" s="1">
        <f>IF(Data!U201&gt;0,4-Data!U201,"")</f>
        <v>-3</v>
      </c>
      <c r="V201" s="1">
        <f>IF(Data!V201&gt;0,Data!V201-4,"")</f>
        <v>3</v>
      </c>
      <c r="W201" s="1">
        <f>IF(Data!W201&gt;0,4-Data!W201,"")</f>
        <v>-2</v>
      </c>
      <c r="X201" s="1">
        <f>IF(Data!X201&gt;0,4-Data!X201,"")</f>
        <v>-1</v>
      </c>
      <c r="Y201" s="1">
        <f>IF(Data!Y201&gt;0,4-Data!Y201,"")</f>
        <v>0</v>
      </c>
      <c r="Z201" s="1">
        <f>IF(Data!Z201&gt;0,Data!Z201-4,"")</f>
        <v>0</v>
      </c>
      <c r="AC201" s="4">
        <f t="shared" si="30"/>
        <v>1</v>
      </c>
      <c r="AD201" s="4">
        <f t="shared" si="31"/>
        <v>1</v>
      </c>
      <c r="AE201" s="4">
        <f t="shared" si="32"/>
        <v>1</v>
      </c>
      <c r="AF201" s="4" t="str">
        <f t="shared" si="33"/>
        <v/>
      </c>
      <c r="AG201" s="4" t="str">
        <f t="shared" si="34"/>
        <v/>
      </c>
      <c r="AH201" s="4" t="str">
        <f t="shared" si="35"/>
        <v/>
      </c>
      <c r="AI201" s="2">
        <f t="shared" si="36"/>
        <v>3</v>
      </c>
    </row>
    <row r="202" spans="1:35" x14ac:dyDescent="0.3">
      <c r="A202" s="1">
        <f>IF(Data!A202&gt;0,Data!A202-4,"")</f>
        <v>1</v>
      </c>
      <c r="B202" s="1">
        <f>IF(Data!B202&gt;0,Data!B202-4,"")</f>
        <v>2</v>
      </c>
      <c r="C202" s="1">
        <f>IF(Data!C202&gt;0,4-Data!C202,"")</f>
        <v>1</v>
      </c>
      <c r="D202" s="1">
        <f>IF(Data!D202&gt;0,4-Data!D202,"")</f>
        <v>3</v>
      </c>
      <c r="E202" s="1">
        <f>IF(Data!E202&gt;0,4-Data!E202,"")</f>
        <v>1</v>
      </c>
      <c r="F202" s="1">
        <f>IF(Data!F202&gt;0,Data!F202-4,"")</f>
        <v>2</v>
      </c>
      <c r="G202" s="1">
        <f>IF(Data!G202&gt;0,Data!G202-4,"")</f>
        <v>1</v>
      </c>
      <c r="H202" s="1">
        <f>IF(Data!H202&gt;0,Data!H202-4,"")</f>
        <v>2</v>
      </c>
      <c r="I202" s="1">
        <f>IF(Data!I202&gt;0,4-Data!I202,"")</f>
        <v>1</v>
      </c>
      <c r="J202" s="1">
        <f>IF(Data!J202&gt;0,4-Data!J202,"")</f>
        <v>0</v>
      </c>
      <c r="K202" s="1">
        <f>IF(Data!K202&gt;0,Data!K202-4,"")</f>
        <v>1</v>
      </c>
      <c r="L202" s="1">
        <f>IF(Data!L202&gt;0,4-Data!L202,"")</f>
        <v>2</v>
      </c>
      <c r="M202" s="1">
        <f>IF(Data!M202&gt;0,Data!M202-4,"")</f>
        <v>2</v>
      </c>
      <c r="N202" s="1">
        <f>IF(Data!N202&gt;0,Data!N202-4,"")</f>
        <v>2</v>
      </c>
      <c r="O202" s="1">
        <f>IF(Data!O202&gt;0,Data!O202-4,"")</f>
        <v>1</v>
      </c>
      <c r="P202" s="1">
        <f>IF(Data!P202&gt;0,Data!P202-4,"")</f>
        <v>2</v>
      </c>
      <c r="Q202" s="1">
        <f>IF(Data!Q202&gt;0,4-Data!Q202,"")</f>
        <v>1</v>
      </c>
      <c r="R202" s="1">
        <f>IF(Data!R202&gt;0,4-Data!R202,"")</f>
        <v>1</v>
      </c>
      <c r="S202" s="1">
        <f>IF(Data!S202&gt;0,4-Data!S202,"")</f>
        <v>2</v>
      </c>
      <c r="T202" s="1">
        <f>IF(Data!T202&gt;0,Data!T202-4,"")</f>
        <v>2</v>
      </c>
      <c r="U202" s="1">
        <f>IF(Data!U202&gt;0,4-Data!U202,"")</f>
        <v>2</v>
      </c>
      <c r="V202" s="1">
        <f>IF(Data!V202&gt;0,Data!V202-4,"")</f>
        <v>2</v>
      </c>
      <c r="W202" s="1">
        <f>IF(Data!W202&gt;0,4-Data!W202,"")</f>
        <v>0</v>
      </c>
      <c r="X202" s="1">
        <f>IF(Data!X202&gt;0,4-Data!X202,"")</f>
        <v>1</v>
      </c>
      <c r="Y202" s="1">
        <f>IF(Data!Y202&gt;0,4-Data!Y202,"")</f>
        <v>2</v>
      </c>
      <c r="Z202" s="1">
        <f>IF(Data!Z202&gt;0,Data!Z202-4,"")</f>
        <v>-1</v>
      </c>
      <c r="AC202" s="4" t="str">
        <f t="shared" si="30"/>
        <v/>
      </c>
      <c r="AD202" s="4" t="str">
        <f t="shared" si="31"/>
        <v/>
      </c>
      <c r="AE202" s="4" t="str">
        <f t="shared" si="32"/>
        <v/>
      </c>
      <c r="AF202" s="4" t="str">
        <f t="shared" si="33"/>
        <v/>
      </c>
      <c r="AG202" s="4" t="str">
        <f t="shared" si="34"/>
        <v/>
      </c>
      <c r="AH202" s="4" t="str">
        <f t="shared" si="35"/>
        <v/>
      </c>
      <c r="AI202" s="2">
        <f t="shared" si="36"/>
        <v>0</v>
      </c>
    </row>
    <row r="203" spans="1:35" x14ac:dyDescent="0.3">
      <c r="A203" s="1">
        <f>IF(Data!A203&gt;0,Data!A203-4,"")</f>
        <v>2</v>
      </c>
      <c r="B203" s="1">
        <f>IF(Data!B203&gt;0,Data!B203-4,"")</f>
        <v>2</v>
      </c>
      <c r="C203" s="1">
        <f>IF(Data!C203&gt;0,4-Data!C203,"")</f>
        <v>0</v>
      </c>
      <c r="D203" s="1">
        <f>IF(Data!D203&gt;0,4-Data!D203,"")</f>
        <v>-1</v>
      </c>
      <c r="E203" s="1">
        <f>IF(Data!E203&gt;0,4-Data!E203,"")</f>
        <v>-2</v>
      </c>
      <c r="F203" s="1">
        <f>IF(Data!F203&gt;0,Data!F203-4,"")</f>
        <v>2</v>
      </c>
      <c r="G203" s="1">
        <f>IF(Data!G203&gt;0,Data!G203-4,"")</f>
        <v>2</v>
      </c>
      <c r="H203" s="1">
        <f>IF(Data!H203&gt;0,Data!H203-4,"")</f>
        <v>2</v>
      </c>
      <c r="I203" s="1">
        <f>IF(Data!I203&gt;0,4-Data!I203,"")</f>
        <v>1</v>
      </c>
      <c r="J203" s="1">
        <f>IF(Data!J203&gt;0,4-Data!J203,"")</f>
        <v>1</v>
      </c>
      <c r="K203" s="1">
        <f>IF(Data!K203&gt;0,Data!K203-4,"")</f>
        <v>1</v>
      </c>
      <c r="L203" s="1">
        <f>IF(Data!L203&gt;0,4-Data!L203,"")</f>
        <v>2</v>
      </c>
      <c r="M203" s="1">
        <f>IF(Data!M203&gt;0,Data!M203-4,"")</f>
        <v>0</v>
      </c>
      <c r="N203" s="1">
        <f>IF(Data!N203&gt;0,Data!N203-4,"")</f>
        <v>1</v>
      </c>
      <c r="O203" s="1">
        <f>IF(Data!O203&gt;0,Data!O203-4,"")</f>
        <v>2</v>
      </c>
      <c r="P203" s="1">
        <f>IF(Data!P203&gt;0,Data!P203-4,"")</f>
        <v>1</v>
      </c>
      <c r="Q203" s="1">
        <f>IF(Data!Q203&gt;0,4-Data!Q203,"")</f>
        <v>1</v>
      </c>
      <c r="R203" s="1">
        <f>IF(Data!R203&gt;0,4-Data!R203,"")</f>
        <v>0</v>
      </c>
      <c r="S203" s="1">
        <f>IF(Data!S203&gt;0,4-Data!S203,"")</f>
        <v>-2</v>
      </c>
      <c r="T203" s="1">
        <f>IF(Data!T203&gt;0,Data!T203-4,"")</f>
        <v>2</v>
      </c>
      <c r="U203" s="1">
        <f>IF(Data!U203&gt;0,4-Data!U203,"")</f>
        <v>1</v>
      </c>
      <c r="V203" s="1">
        <f>IF(Data!V203&gt;0,Data!V203-4,"")</f>
        <v>2</v>
      </c>
      <c r="W203" s="1">
        <f>IF(Data!W203&gt;0,4-Data!W203,"")</f>
        <v>-2</v>
      </c>
      <c r="X203" s="1">
        <f>IF(Data!X203&gt;0,4-Data!X203,"")</f>
        <v>1</v>
      </c>
      <c r="Y203" s="1">
        <f>IF(Data!Y203&gt;0,4-Data!Y203,"")</f>
        <v>0</v>
      </c>
      <c r="Z203" s="1">
        <f>IF(Data!Z203&gt;0,Data!Z203-4,"")</f>
        <v>2</v>
      </c>
      <c r="AC203" s="4" t="str">
        <f t="shared" si="30"/>
        <v/>
      </c>
      <c r="AD203" s="4" t="str">
        <f t="shared" si="31"/>
        <v/>
      </c>
      <c r="AE203" s="4">
        <f t="shared" si="32"/>
        <v>1</v>
      </c>
      <c r="AF203" s="4">
        <f t="shared" si="33"/>
        <v>1</v>
      </c>
      <c r="AG203" s="4">
        <f t="shared" si="34"/>
        <v>1</v>
      </c>
      <c r="AH203" s="4" t="str">
        <f t="shared" si="35"/>
        <v/>
      </c>
      <c r="AI203" s="2">
        <f t="shared" si="36"/>
        <v>3</v>
      </c>
    </row>
    <row r="204" spans="1:35" x14ac:dyDescent="0.3">
      <c r="A204" s="1">
        <f>IF(Data!A204&gt;0,Data!A204-4,"")</f>
        <v>1</v>
      </c>
      <c r="B204" s="1">
        <f>IF(Data!B204&gt;0,Data!B204-4,"")</f>
        <v>2</v>
      </c>
      <c r="C204" s="1">
        <f>IF(Data!C204&gt;0,4-Data!C204,"")</f>
        <v>0</v>
      </c>
      <c r="D204" s="1">
        <f>IF(Data!D204&gt;0,4-Data!D204,"")</f>
        <v>2</v>
      </c>
      <c r="E204" s="1">
        <f>IF(Data!E204&gt;0,4-Data!E204,"")</f>
        <v>2</v>
      </c>
      <c r="F204" s="1">
        <f>IF(Data!F204&gt;0,Data!F204-4,"")</f>
        <v>0</v>
      </c>
      <c r="G204" s="1">
        <f>IF(Data!G204&gt;0,Data!G204-4,"")</f>
        <v>1</v>
      </c>
      <c r="H204" s="1">
        <f>IF(Data!H204&gt;0,Data!H204-4,"")</f>
        <v>2</v>
      </c>
      <c r="I204" s="1">
        <f>IF(Data!I204&gt;0,4-Data!I204,"")</f>
        <v>2</v>
      </c>
      <c r="J204" s="1">
        <f>IF(Data!J204&gt;0,4-Data!J204,"")</f>
        <v>0</v>
      </c>
      <c r="K204" s="1">
        <f>IF(Data!K204&gt;0,Data!K204-4,"")</f>
        <v>1</v>
      </c>
      <c r="L204" s="1">
        <f>IF(Data!L204&gt;0,4-Data!L204,"")</f>
        <v>2</v>
      </c>
      <c r="M204" s="1">
        <f>IF(Data!M204&gt;0,Data!M204-4,"")</f>
        <v>2</v>
      </c>
      <c r="N204" s="1">
        <f>IF(Data!N204&gt;0,Data!N204-4,"")</f>
        <v>2</v>
      </c>
      <c r="O204" s="1">
        <f>IF(Data!O204&gt;0,Data!O204-4,"")</f>
        <v>0</v>
      </c>
      <c r="P204" s="1">
        <f>IF(Data!P204&gt;0,Data!P204-4,"")</f>
        <v>2</v>
      </c>
      <c r="Q204" s="1">
        <f>IF(Data!Q204&gt;0,4-Data!Q204,"")</f>
        <v>2</v>
      </c>
      <c r="R204" s="1">
        <f>IF(Data!R204&gt;0,4-Data!R204,"")</f>
        <v>1</v>
      </c>
      <c r="S204" s="1">
        <f>IF(Data!S204&gt;0,4-Data!S204,"")</f>
        <v>2</v>
      </c>
      <c r="T204" s="1">
        <f>IF(Data!T204&gt;0,Data!T204-4,"")</f>
        <v>2</v>
      </c>
      <c r="U204" s="1">
        <f>IF(Data!U204&gt;0,4-Data!U204,"")</f>
        <v>1</v>
      </c>
      <c r="V204" s="1">
        <f>IF(Data!V204&gt;0,Data!V204-4,"")</f>
        <v>2</v>
      </c>
      <c r="W204" s="1">
        <f>IF(Data!W204&gt;0,4-Data!W204,"")</f>
        <v>2</v>
      </c>
      <c r="X204" s="1">
        <f>IF(Data!X204&gt;0,4-Data!X204,"")</f>
        <v>0</v>
      </c>
      <c r="Y204" s="1">
        <f>IF(Data!Y204&gt;0,4-Data!Y204,"")</f>
        <v>1</v>
      </c>
      <c r="Z204" s="1">
        <f>IF(Data!Z204&gt;0,Data!Z204-4,"")</f>
        <v>-2</v>
      </c>
      <c r="AC204" s="4" t="str">
        <f t="shared" si="30"/>
        <v/>
      </c>
      <c r="AD204" s="4" t="str">
        <f t="shared" si="31"/>
        <v/>
      </c>
      <c r="AE204" s="4" t="str">
        <f t="shared" si="32"/>
        <v/>
      </c>
      <c r="AF204" s="4" t="str">
        <f t="shared" si="33"/>
        <v/>
      </c>
      <c r="AG204" s="4" t="str">
        <f t="shared" si="34"/>
        <v/>
      </c>
      <c r="AH204" s="4" t="str">
        <f t="shared" si="35"/>
        <v/>
      </c>
      <c r="AI204" s="2">
        <f t="shared" si="36"/>
        <v>0</v>
      </c>
    </row>
    <row r="205" spans="1:35" x14ac:dyDescent="0.3">
      <c r="A205" s="1">
        <f>IF(Data!A205&gt;0,Data!A205-4,"")</f>
        <v>-2</v>
      </c>
      <c r="B205" s="1">
        <f>IF(Data!B205&gt;0,Data!B205-4,"")</f>
        <v>-2</v>
      </c>
      <c r="C205" s="1">
        <f>IF(Data!C205&gt;0,4-Data!C205,"")</f>
        <v>-1</v>
      </c>
      <c r="D205" s="1">
        <f>IF(Data!D205&gt;0,4-Data!D205,"")</f>
        <v>-1</v>
      </c>
      <c r="E205" s="1">
        <f>IF(Data!E205&gt;0,4-Data!E205,"")</f>
        <v>-2</v>
      </c>
      <c r="F205" s="1">
        <f>IF(Data!F205&gt;0,Data!F205-4,"")</f>
        <v>-1</v>
      </c>
      <c r="G205" s="1">
        <f>IF(Data!G205&gt;0,Data!G205-4,"")</f>
        <v>-1</v>
      </c>
      <c r="H205" s="1">
        <f>IF(Data!H205&gt;0,Data!H205-4,"")</f>
        <v>-1</v>
      </c>
      <c r="I205" s="1">
        <f>IF(Data!I205&gt;0,4-Data!I205,"")</f>
        <v>-1</v>
      </c>
      <c r="J205" s="1">
        <f>IF(Data!J205&gt;0,4-Data!J205,"")</f>
        <v>-1</v>
      </c>
      <c r="K205" s="1">
        <f>IF(Data!K205&gt;0,Data!K205-4,"")</f>
        <v>-1</v>
      </c>
      <c r="L205" s="1">
        <f>IF(Data!L205&gt;0,4-Data!L205,"")</f>
        <v>-1</v>
      </c>
      <c r="M205" s="1">
        <f>IF(Data!M205&gt;0,Data!M205-4,"")</f>
        <v>-2</v>
      </c>
      <c r="N205" s="1">
        <f>IF(Data!N205&gt;0,Data!N205-4,"")</f>
        <v>-2</v>
      </c>
      <c r="O205" s="1">
        <f>IF(Data!O205&gt;0,Data!O205-4,"")</f>
        <v>-1</v>
      </c>
      <c r="P205" s="1">
        <f>IF(Data!P205&gt;0,Data!P205-4,"")</f>
        <v>-2</v>
      </c>
      <c r="Q205" s="1">
        <f>IF(Data!Q205&gt;0,4-Data!Q205,"")</f>
        <v>-1</v>
      </c>
      <c r="R205" s="1">
        <f>IF(Data!R205&gt;0,4-Data!R205,"")</f>
        <v>3</v>
      </c>
      <c r="S205" s="1">
        <f>IF(Data!S205&gt;0,4-Data!S205,"")</f>
        <v>-1</v>
      </c>
      <c r="T205" s="1">
        <f>IF(Data!T205&gt;0,Data!T205-4,"")</f>
        <v>-2</v>
      </c>
      <c r="U205" s="1">
        <f>IF(Data!U205&gt;0,4-Data!U205,"")</f>
        <v>2</v>
      </c>
      <c r="V205" s="1">
        <f>IF(Data!V205&gt;0,Data!V205-4,"")</f>
        <v>-2</v>
      </c>
      <c r="W205" s="1">
        <f>IF(Data!W205&gt;0,4-Data!W205,"")</f>
        <v>-1</v>
      </c>
      <c r="X205" s="1">
        <f>IF(Data!X205&gt;0,4-Data!X205,"")</f>
        <v>0</v>
      </c>
      <c r="Y205" s="1">
        <f>IF(Data!Y205&gt;0,4-Data!Y205,"")</f>
        <v>1</v>
      </c>
      <c r="Z205" s="1">
        <f>IF(Data!Z205&gt;0,Data!Z205-4,"")</f>
        <v>-1</v>
      </c>
      <c r="AC205" s="4" t="str">
        <f t="shared" si="30"/>
        <v/>
      </c>
      <c r="AD205" s="4">
        <f t="shared" si="31"/>
        <v>1</v>
      </c>
      <c r="AE205" s="4" t="str">
        <f t="shared" si="32"/>
        <v/>
      </c>
      <c r="AF205" s="4" t="str">
        <f t="shared" si="33"/>
        <v/>
      </c>
      <c r="AG205" s="4">
        <f t="shared" si="34"/>
        <v>1</v>
      </c>
      <c r="AH205" s="4" t="str">
        <f t="shared" si="35"/>
        <v/>
      </c>
      <c r="AI205" s="2">
        <f t="shared" si="36"/>
        <v>2</v>
      </c>
    </row>
    <row r="206" spans="1:35" x14ac:dyDescent="0.3">
      <c r="A206" s="1">
        <f>IF(Data!A206&gt;0,Data!A206-4,"")</f>
        <v>-1</v>
      </c>
      <c r="B206" s="1">
        <f>IF(Data!B206&gt;0,Data!B206-4,"")</f>
        <v>1</v>
      </c>
      <c r="C206" s="1">
        <f>IF(Data!C206&gt;0,4-Data!C206,"")</f>
        <v>2</v>
      </c>
      <c r="D206" s="1">
        <f>IF(Data!D206&gt;0,4-Data!D206,"")</f>
        <v>2</v>
      </c>
      <c r="E206" s="1">
        <f>IF(Data!E206&gt;0,4-Data!E206,"")</f>
        <v>2</v>
      </c>
      <c r="F206" s="1">
        <f>IF(Data!F206&gt;0,Data!F206-4,"")</f>
        <v>1</v>
      </c>
      <c r="G206" s="1">
        <f>IF(Data!G206&gt;0,Data!G206-4,"")</f>
        <v>-1</v>
      </c>
      <c r="H206" s="1">
        <f>IF(Data!H206&gt;0,Data!H206-4,"")</f>
        <v>1</v>
      </c>
      <c r="I206" s="1">
        <f>IF(Data!I206&gt;0,4-Data!I206,"")</f>
        <v>2</v>
      </c>
      <c r="J206" s="1">
        <f>IF(Data!J206&gt;0,4-Data!J206,"")</f>
        <v>0</v>
      </c>
      <c r="K206" s="1">
        <f>IF(Data!K206&gt;0,Data!K206-4,"")</f>
        <v>0</v>
      </c>
      <c r="L206" s="1">
        <f>IF(Data!L206&gt;0,4-Data!L206,"")</f>
        <v>1</v>
      </c>
      <c r="M206" s="1">
        <f>IF(Data!M206&gt;0,Data!M206-4,"")</f>
        <v>1</v>
      </c>
      <c r="N206" s="1">
        <f>IF(Data!N206&gt;0,Data!N206-4,"")</f>
        <v>1</v>
      </c>
      <c r="O206" s="1">
        <f>IF(Data!O206&gt;0,Data!O206-4,"")</f>
        <v>1</v>
      </c>
      <c r="P206" s="1">
        <f>IF(Data!P206&gt;0,Data!P206-4,"")</f>
        <v>1</v>
      </c>
      <c r="Q206" s="1">
        <f>IF(Data!Q206&gt;0,4-Data!Q206,"")</f>
        <v>2</v>
      </c>
      <c r="R206" s="1">
        <f>IF(Data!R206&gt;0,4-Data!R206,"")</f>
        <v>0</v>
      </c>
      <c r="S206" s="1">
        <f>IF(Data!S206&gt;0,4-Data!S206,"")</f>
        <v>2</v>
      </c>
      <c r="T206" s="1">
        <f>IF(Data!T206&gt;0,Data!T206-4,"")</f>
        <v>1</v>
      </c>
      <c r="U206" s="1">
        <f>IF(Data!U206&gt;0,4-Data!U206,"")</f>
        <v>-1</v>
      </c>
      <c r="V206" s="1">
        <f>IF(Data!V206&gt;0,Data!V206-4,"")</f>
        <v>1</v>
      </c>
      <c r="W206" s="1">
        <f>IF(Data!W206&gt;0,4-Data!W206,"")</f>
        <v>1</v>
      </c>
      <c r="X206" s="1">
        <f>IF(Data!X206&gt;0,4-Data!X206,"")</f>
        <v>1</v>
      </c>
      <c r="Y206" s="1">
        <f>IF(Data!Y206&gt;0,4-Data!Y206,"")</f>
        <v>1</v>
      </c>
      <c r="Z206" s="1">
        <f>IF(Data!Z206&gt;0,Data!Z206-4,"")</f>
        <v>1</v>
      </c>
      <c r="AC206" s="4" t="str">
        <f t="shared" si="30"/>
        <v/>
      </c>
      <c r="AD206" s="4" t="str">
        <f t="shared" si="31"/>
        <v/>
      </c>
      <c r="AE206" s="4" t="str">
        <f t="shared" si="32"/>
        <v/>
      </c>
      <c r="AF206" s="4" t="str">
        <f t="shared" si="33"/>
        <v/>
      </c>
      <c r="AG206" s="4" t="str">
        <f t="shared" si="34"/>
        <v/>
      </c>
      <c r="AH206" s="4" t="str">
        <f t="shared" si="35"/>
        <v/>
      </c>
      <c r="AI206" s="2">
        <f t="shared" si="36"/>
        <v>0</v>
      </c>
    </row>
    <row r="207" spans="1:35" x14ac:dyDescent="0.3">
      <c r="A207" s="1">
        <f>IF(Data!A207&gt;0,Data!A207-4,"")</f>
        <v>2</v>
      </c>
      <c r="B207" s="1">
        <f>IF(Data!B207&gt;0,Data!B207-4,"")</f>
        <v>2</v>
      </c>
      <c r="C207" s="1">
        <f>IF(Data!C207&gt;0,4-Data!C207,"")</f>
        <v>0</v>
      </c>
      <c r="D207" s="1">
        <f>IF(Data!D207&gt;0,4-Data!D207,"")</f>
        <v>2</v>
      </c>
      <c r="E207" s="1">
        <f>IF(Data!E207&gt;0,4-Data!E207,"")</f>
        <v>3</v>
      </c>
      <c r="F207" s="1">
        <f>IF(Data!F207&gt;0,Data!F207-4,"")</f>
        <v>0</v>
      </c>
      <c r="G207" s="1">
        <f>IF(Data!G207&gt;0,Data!G207-4,"")</f>
        <v>0</v>
      </c>
      <c r="H207" s="1">
        <f>IF(Data!H207&gt;0,Data!H207-4,"")</f>
        <v>2</v>
      </c>
      <c r="I207" s="1">
        <f>IF(Data!I207&gt;0,4-Data!I207,"")</f>
        <v>2</v>
      </c>
      <c r="J207" s="1">
        <f>IF(Data!J207&gt;0,4-Data!J207,"")</f>
        <v>1</v>
      </c>
      <c r="K207" s="1">
        <f>IF(Data!K207&gt;0,Data!K207-4,"")</f>
        <v>0</v>
      </c>
      <c r="L207" s="1">
        <f>IF(Data!L207&gt;0,4-Data!L207,"")</f>
        <v>3</v>
      </c>
      <c r="M207" s="1">
        <f>IF(Data!M207&gt;0,Data!M207-4,"")</f>
        <v>2</v>
      </c>
      <c r="N207" s="1">
        <f>IF(Data!N207&gt;0,Data!N207-4,"")</f>
        <v>2</v>
      </c>
      <c r="O207" s="1">
        <f>IF(Data!O207&gt;0,Data!O207-4,"")</f>
        <v>1</v>
      </c>
      <c r="P207" s="1">
        <f>IF(Data!P207&gt;0,Data!P207-4,"")</f>
        <v>2</v>
      </c>
      <c r="Q207" s="1">
        <f>IF(Data!Q207&gt;0,4-Data!Q207,"")</f>
        <v>2</v>
      </c>
      <c r="R207" s="1">
        <f>IF(Data!R207&gt;0,4-Data!R207,"")</f>
        <v>0</v>
      </c>
      <c r="S207" s="1">
        <f>IF(Data!S207&gt;0,4-Data!S207,"")</f>
        <v>3</v>
      </c>
      <c r="T207" s="1">
        <f>IF(Data!T207&gt;0,Data!T207-4,"")</f>
        <v>3</v>
      </c>
      <c r="U207" s="1">
        <f>IF(Data!U207&gt;0,4-Data!U207,"")</f>
        <v>2</v>
      </c>
      <c r="V207" s="1">
        <f>IF(Data!V207&gt;0,Data!V207-4,"")</f>
        <v>3</v>
      </c>
      <c r="W207" s="1">
        <f>IF(Data!W207&gt;0,4-Data!W207,"")</f>
        <v>1</v>
      </c>
      <c r="X207" s="1">
        <f>IF(Data!X207&gt;0,4-Data!X207,"")</f>
        <v>0</v>
      </c>
      <c r="Y207" s="1">
        <f>IF(Data!Y207&gt;0,4-Data!Y207,"")</f>
        <v>2</v>
      </c>
      <c r="Z207" s="1">
        <f>IF(Data!Z207&gt;0,Data!Z207-4,"")</f>
        <v>1</v>
      </c>
      <c r="AC207" s="4" t="str">
        <f t="shared" si="30"/>
        <v/>
      </c>
      <c r="AD207" s="4" t="str">
        <f t="shared" si="31"/>
        <v/>
      </c>
      <c r="AE207" s="4" t="str">
        <f t="shared" si="32"/>
        <v/>
      </c>
      <c r="AF207" s="4" t="str">
        <f t="shared" si="33"/>
        <v/>
      </c>
      <c r="AG207" s="4" t="str">
        <f t="shared" si="34"/>
        <v/>
      </c>
      <c r="AH207" s="4" t="str">
        <f t="shared" si="35"/>
        <v/>
      </c>
      <c r="AI207" s="2">
        <f t="shared" si="36"/>
        <v>0</v>
      </c>
    </row>
    <row r="208" spans="1:35" x14ac:dyDescent="0.3">
      <c r="A208" s="1">
        <f>IF(Data!A208&gt;0,Data!A208-4,"")</f>
        <v>2</v>
      </c>
      <c r="B208" s="1">
        <f>IF(Data!B208&gt;0,Data!B208-4,"")</f>
        <v>2</v>
      </c>
      <c r="C208" s="1">
        <f>IF(Data!C208&gt;0,4-Data!C208,"")</f>
        <v>1</v>
      </c>
      <c r="D208" s="1">
        <f>IF(Data!D208&gt;0,4-Data!D208,"")</f>
        <v>2</v>
      </c>
      <c r="E208" s="1">
        <f>IF(Data!E208&gt;0,4-Data!E208,"")</f>
        <v>2</v>
      </c>
      <c r="F208" s="1">
        <f>IF(Data!F208&gt;0,Data!F208-4,"")</f>
        <v>0</v>
      </c>
      <c r="G208" s="1">
        <f>IF(Data!G208&gt;0,Data!G208-4,"")</f>
        <v>0</v>
      </c>
      <c r="H208" s="1">
        <f>IF(Data!H208&gt;0,Data!H208-4,"")</f>
        <v>2</v>
      </c>
      <c r="I208" s="1">
        <f>IF(Data!I208&gt;0,4-Data!I208,"")</f>
        <v>1</v>
      </c>
      <c r="J208" s="1">
        <f>IF(Data!J208&gt;0,4-Data!J208,"")</f>
        <v>0</v>
      </c>
      <c r="K208" s="1">
        <f>IF(Data!K208&gt;0,Data!K208-4,"")</f>
        <v>1</v>
      </c>
      <c r="L208" s="1">
        <f>IF(Data!L208&gt;0,4-Data!L208,"")</f>
        <v>2</v>
      </c>
      <c r="M208" s="1">
        <f>IF(Data!M208&gt;0,Data!M208-4,"")</f>
        <v>2</v>
      </c>
      <c r="N208" s="1">
        <f>IF(Data!N208&gt;0,Data!N208-4,"")</f>
        <v>2</v>
      </c>
      <c r="O208" s="1">
        <f>IF(Data!O208&gt;0,Data!O208-4,"")</f>
        <v>1</v>
      </c>
      <c r="P208" s="1">
        <f>IF(Data!P208&gt;0,Data!P208-4,"")</f>
        <v>0</v>
      </c>
      <c r="Q208" s="1">
        <f>IF(Data!Q208&gt;0,4-Data!Q208,"")</f>
        <v>1</v>
      </c>
      <c r="R208" s="1">
        <f>IF(Data!R208&gt;0,4-Data!R208,"")</f>
        <v>1</v>
      </c>
      <c r="S208" s="1">
        <f>IF(Data!S208&gt;0,4-Data!S208,"")</f>
        <v>2</v>
      </c>
      <c r="T208" s="1">
        <f>IF(Data!T208&gt;0,Data!T208-4,"")</f>
        <v>1</v>
      </c>
      <c r="U208" s="1">
        <f>IF(Data!U208&gt;0,4-Data!U208,"")</f>
        <v>1</v>
      </c>
      <c r="V208" s="1">
        <f>IF(Data!V208&gt;0,Data!V208-4,"")</f>
        <v>2</v>
      </c>
      <c r="W208" s="1">
        <f>IF(Data!W208&gt;0,4-Data!W208,"")</f>
        <v>-1</v>
      </c>
      <c r="X208" s="1">
        <f>IF(Data!X208&gt;0,4-Data!X208,"")</f>
        <v>2</v>
      </c>
      <c r="Y208" s="1">
        <f>IF(Data!Y208&gt;0,4-Data!Y208,"")</f>
        <v>2</v>
      </c>
      <c r="Z208" s="1">
        <f>IF(Data!Z208&gt;0,Data!Z208-4,"")</f>
        <v>0</v>
      </c>
      <c r="AC208" s="4" t="str">
        <f t="shared" si="30"/>
        <v/>
      </c>
      <c r="AD208" s="4" t="str">
        <f t="shared" si="31"/>
        <v/>
      </c>
      <c r="AE208" s="4" t="str">
        <f t="shared" si="32"/>
        <v/>
      </c>
      <c r="AF208" s="4" t="str">
        <f t="shared" si="33"/>
        <v/>
      </c>
      <c r="AG208" s="4" t="str">
        <f t="shared" si="34"/>
        <v/>
      </c>
      <c r="AH208" s="4" t="str">
        <f t="shared" si="35"/>
        <v/>
      </c>
      <c r="AI208" s="2">
        <f t="shared" si="36"/>
        <v>0</v>
      </c>
    </row>
    <row r="209" spans="1:35" x14ac:dyDescent="0.3">
      <c r="A209" s="1">
        <f>IF(Data!A209&gt;0,Data!A209-4,"")</f>
        <v>0</v>
      </c>
      <c r="B209" s="1">
        <f>IF(Data!B209&gt;0,Data!B209-4,"")</f>
        <v>2</v>
      </c>
      <c r="C209" s="1">
        <f>IF(Data!C209&gt;0,4-Data!C209,"")</f>
        <v>-1</v>
      </c>
      <c r="D209" s="1">
        <f>IF(Data!D209&gt;0,4-Data!D209,"")</f>
        <v>-2</v>
      </c>
      <c r="E209" s="1">
        <f>IF(Data!E209&gt;0,4-Data!E209,"")</f>
        <v>-1</v>
      </c>
      <c r="F209" s="1">
        <f>IF(Data!F209&gt;0,Data!F209-4,"")</f>
        <v>0</v>
      </c>
      <c r="G209" s="1">
        <f>IF(Data!G209&gt;0,Data!G209-4,"")</f>
        <v>1</v>
      </c>
      <c r="H209" s="1">
        <f>IF(Data!H209&gt;0,Data!H209-4,"")</f>
        <v>1</v>
      </c>
      <c r="I209" s="1">
        <f>IF(Data!I209&gt;0,4-Data!I209,"")</f>
        <v>-1</v>
      </c>
      <c r="J209" s="1">
        <f>IF(Data!J209&gt;0,4-Data!J209,"")</f>
        <v>0</v>
      </c>
      <c r="K209" s="1">
        <f>IF(Data!K209&gt;0,Data!K209-4,"")</f>
        <v>1</v>
      </c>
      <c r="L209" s="1">
        <f>IF(Data!L209&gt;0,4-Data!L209,"")</f>
        <v>2</v>
      </c>
      <c r="M209" s="1">
        <f>IF(Data!M209&gt;0,Data!M209-4,"")</f>
        <v>2</v>
      </c>
      <c r="N209" s="1">
        <f>IF(Data!N209&gt;0,Data!N209-4,"")</f>
        <v>1</v>
      </c>
      <c r="O209" s="1">
        <f>IF(Data!O209&gt;0,Data!O209-4,"")</f>
        <v>1</v>
      </c>
      <c r="P209" s="1">
        <f>IF(Data!P209&gt;0,Data!P209-4,"")</f>
        <v>1</v>
      </c>
      <c r="Q209" s="1">
        <f>IF(Data!Q209&gt;0,4-Data!Q209,"")</f>
        <v>2</v>
      </c>
      <c r="R209" s="1">
        <f>IF(Data!R209&gt;0,4-Data!R209,"")</f>
        <v>0</v>
      </c>
      <c r="S209" s="1">
        <f>IF(Data!S209&gt;0,4-Data!S209,"")</f>
        <v>2</v>
      </c>
      <c r="T209" s="1">
        <f>IF(Data!T209&gt;0,Data!T209-4,"")</f>
        <v>1</v>
      </c>
      <c r="U209" s="1">
        <f>IF(Data!U209&gt;0,4-Data!U209,"")</f>
        <v>2</v>
      </c>
      <c r="V209" s="1">
        <f>IF(Data!V209&gt;0,Data!V209-4,"")</f>
        <v>1</v>
      </c>
      <c r="W209" s="1">
        <f>IF(Data!W209&gt;0,4-Data!W209,"")</f>
        <v>2</v>
      </c>
      <c r="X209" s="1">
        <f>IF(Data!X209&gt;0,4-Data!X209,"")</f>
        <v>1</v>
      </c>
      <c r="Y209" s="1">
        <f>IF(Data!Y209&gt;0,4-Data!Y209,"")</f>
        <v>2</v>
      </c>
      <c r="Z209" s="1">
        <f>IF(Data!Z209&gt;0,Data!Z209-4,"")</f>
        <v>0</v>
      </c>
      <c r="AC209" s="4" t="str">
        <f t="shared" si="30"/>
        <v/>
      </c>
      <c r="AD209" s="4">
        <f t="shared" si="31"/>
        <v>1</v>
      </c>
      <c r="AE209" s="4" t="str">
        <f t="shared" si="32"/>
        <v/>
      </c>
      <c r="AF209" s="4" t="str">
        <f t="shared" si="33"/>
        <v/>
      </c>
      <c r="AG209" s="4" t="str">
        <f t="shared" si="34"/>
        <v/>
      </c>
      <c r="AH209" s="4" t="str">
        <f t="shared" si="35"/>
        <v/>
      </c>
      <c r="AI209" s="2">
        <f t="shared" si="36"/>
        <v>1</v>
      </c>
    </row>
    <row r="210" spans="1:35" x14ac:dyDescent="0.3">
      <c r="A210" s="1">
        <f>IF(Data!A210&gt;0,Data!A210-4,"")</f>
        <v>2</v>
      </c>
      <c r="B210" s="1">
        <f>IF(Data!B210&gt;0,Data!B210-4,"")</f>
        <v>2</v>
      </c>
      <c r="C210" s="1">
        <f>IF(Data!C210&gt;0,4-Data!C210,"")</f>
        <v>1</v>
      </c>
      <c r="D210" s="1">
        <f>IF(Data!D210&gt;0,4-Data!D210,"")</f>
        <v>2</v>
      </c>
      <c r="E210" s="1">
        <f>IF(Data!E210&gt;0,4-Data!E210,"")</f>
        <v>3</v>
      </c>
      <c r="F210" s="1">
        <f>IF(Data!F210&gt;0,Data!F210-4,"")</f>
        <v>1</v>
      </c>
      <c r="G210" s="1">
        <f>IF(Data!G210&gt;0,Data!G210-4,"")</f>
        <v>1</v>
      </c>
      <c r="H210" s="1">
        <f>IF(Data!H210&gt;0,Data!H210-4,"")</f>
        <v>0</v>
      </c>
      <c r="I210" s="1">
        <f>IF(Data!I210&gt;0,4-Data!I210,"")</f>
        <v>2</v>
      </c>
      <c r="J210" s="1">
        <f>IF(Data!J210&gt;0,4-Data!J210,"")</f>
        <v>2</v>
      </c>
      <c r="K210" s="1">
        <f>IF(Data!K210&gt;0,Data!K210-4,"")</f>
        <v>3</v>
      </c>
      <c r="L210" s="1">
        <f>IF(Data!L210&gt;0,4-Data!L210,"")</f>
        <v>-1</v>
      </c>
      <c r="M210" s="1">
        <f>IF(Data!M210&gt;0,Data!M210-4,"")</f>
        <v>2</v>
      </c>
      <c r="N210" s="1">
        <f>IF(Data!N210&gt;0,Data!N210-4,"")</f>
        <v>1</v>
      </c>
      <c r="O210" s="1">
        <f>IF(Data!O210&gt;0,Data!O210-4,"")</f>
        <v>2</v>
      </c>
      <c r="P210" s="1">
        <f>IF(Data!P210&gt;0,Data!P210-4,"")</f>
        <v>2</v>
      </c>
      <c r="Q210" s="1">
        <f>IF(Data!Q210&gt;0,4-Data!Q210,"")</f>
        <v>-2</v>
      </c>
      <c r="R210" s="1">
        <f>IF(Data!R210&gt;0,4-Data!R210,"")</f>
        <v>-1</v>
      </c>
      <c r="S210" s="1">
        <f>IF(Data!S210&gt;0,4-Data!S210,"")</f>
        <v>2</v>
      </c>
      <c r="T210" s="1">
        <f>IF(Data!T210&gt;0,Data!T210-4,"")</f>
        <v>3</v>
      </c>
      <c r="U210" s="1">
        <f>IF(Data!U210&gt;0,4-Data!U210,"")</f>
        <v>-2</v>
      </c>
      <c r="V210" s="1">
        <f>IF(Data!V210&gt;0,Data!V210-4,"")</f>
        <v>1</v>
      </c>
      <c r="W210" s="1">
        <f>IF(Data!W210&gt;0,4-Data!W210,"")</f>
        <v>2</v>
      </c>
      <c r="X210" s="1">
        <f>IF(Data!X210&gt;0,4-Data!X210,"")</f>
        <v>1</v>
      </c>
      <c r="Y210" s="1">
        <f>IF(Data!Y210&gt;0,4-Data!Y210,"")</f>
        <v>2</v>
      </c>
      <c r="Z210" s="1">
        <f>IF(Data!Z210&gt;0,Data!Z210-4,"")</f>
        <v>2</v>
      </c>
      <c r="AC210" s="4" t="str">
        <f t="shared" si="30"/>
        <v/>
      </c>
      <c r="AD210" s="4">
        <f t="shared" si="31"/>
        <v>1</v>
      </c>
      <c r="AE210" s="4" t="str">
        <f t="shared" si="32"/>
        <v/>
      </c>
      <c r="AF210" s="4">
        <f t="shared" si="33"/>
        <v>1</v>
      </c>
      <c r="AG210" s="4">
        <f t="shared" si="34"/>
        <v>1</v>
      </c>
      <c r="AH210" s="4" t="str">
        <f t="shared" si="35"/>
        <v/>
      </c>
      <c r="AI210" s="2">
        <f t="shared" si="36"/>
        <v>3</v>
      </c>
    </row>
    <row r="211" spans="1:35" x14ac:dyDescent="0.3">
      <c r="A211" s="1">
        <f>IF(Data!A211&gt;0,Data!A211-4,"")</f>
        <v>1</v>
      </c>
      <c r="B211" s="1">
        <f>IF(Data!B211&gt;0,Data!B211-4,"")</f>
        <v>-1</v>
      </c>
      <c r="C211" s="1">
        <f>IF(Data!C211&gt;0,4-Data!C211,"")</f>
        <v>-1</v>
      </c>
      <c r="D211" s="1">
        <f>IF(Data!D211&gt;0,4-Data!D211,"")</f>
        <v>1</v>
      </c>
      <c r="E211" s="1">
        <f>IF(Data!E211&gt;0,4-Data!E211,"")</f>
        <v>0</v>
      </c>
      <c r="F211" s="1">
        <f>IF(Data!F211&gt;0,Data!F211-4,"")</f>
        <v>0</v>
      </c>
      <c r="G211" s="1">
        <f>IF(Data!G211&gt;0,Data!G211-4,"")</f>
        <v>0</v>
      </c>
      <c r="H211" s="1">
        <f>IF(Data!H211&gt;0,Data!H211-4,"")</f>
        <v>-1</v>
      </c>
      <c r="I211" s="1">
        <f>IF(Data!I211&gt;0,4-Data!I211,"")</f>
        <v>-1</v>
      </c>
      <c r="J211" s="1">
        <f>IF(Data!J211&gt;0,4-Data!J211,"")</f>
        <v>-1</v>
      </c>
      <c r="K211" s="1">
        <f>IF(Data!K211&gt;0,Data!K211-4,"")</f>
        <v>-1</v>
      </c>
      <c r="L211" s="1">
        <f>IF(Data!L211&gt;0,4-Data!L211,"")</f>
        <v>0</v>
      </c>
      <c r="M211" s="1">
        <f>IF(Data!M211&gt;0,Data!M211-4,"")</f>
        <v>1</v>
      </c>
      <c r="N211" s="1">
        <f>IF(Data!N211&gt;0,Data!N211-4,"")</f>
        <v>1</v>
      </c>
      <c r="O211" s="1">
        <f>IF(Data!O211&gt;0,Data!O211-4,"")</f>
        <v>-1</v>
      </c>
      <c r="P211" s="1">
        <f>IF(Data!P211&gt;0,Data!P211-4,"")</f>
        <v>0</v>
      </c>
      <c r="Q211" s="1">
        <f>IF(Data!Q211&gt;0,4-Data!Q211,"")</f>
        <v>-1</v>
      </c>
      <c r="R211" s="1">
        <f>IF(Data!R211&gt;0,4-Data!R211,"")</f>
        <v>-1</v>
      </c>
      <c r="S211" s="1">
        <f>IF(Data!S211&gt;0,4-Data!S211,"")</f>
        <v>-1</v>
      </c>
      <c r="T211" s="1">
        <f>IF(Data!T211&gt;0,Data!T211-4,"")</f>
        <v>-1</v>
      </c>
      <c r="U211" s="1">
        <f>IF(Data!U211&gt;0,4-Data!U211,"")</f>
        <v>-1</v>
      </c>
      <c r="V211" s="1">
        <f>IF(Data!V211&gt;0,Data!V211-4,"")</f>
        <v>0</v>
      </c>
      <c r="W211" s="1">
        <f>IF(Data!W211&gt;0,4-Data!W211,"")</f>
        <v>-3</v>
      </c>
      <c r="X211" s="1">
        <f>IF(Data!X211&gt;0,4-Data!X211,"")</f>
        <v>-1</v>
      </c>
      <c r="Y211" s="1">
        <f>IF(Data!Y211&gt;0,4-Data!Y211,"")</f>
        <v>-2</v>
      </c>
      <c r="Z211" s="1">
        <f>IF(Data!Z211&gt;0,Data!Z211-4,"")</f>
        <v>-1</v>
      </c>
      <c r="AC211" s="4" t="str">
        <f t="shared" si="30"/>
        <v/>
      </c>
      <c r="AD211" s="4" t="str">
        <f t="shared" si="31"/>
        <v/>
      </c>
      <c r="AE211" s="4" t="str">
        <f t="shared" si="32"/>
        <v/>
      </c>
      <c r="AF211" s="4" t="str">
        <f t="shared" si="33"/>
        <v/>
      </c>
      <c r="AG211" s="4" t="str">
        <f t="shared" si="34"/>
        <v/>
      </c>
      <c r="AH211" s="4" t="str">
        <f t="shared" si="35"/>
        <v/>
      </c>
      <c r="AI211" s="2">
        <f t="shared" si="36"/>
        <v>0</v>
      </c>
    </row>
    <row r="212" spans="1:35" x14ac:dyDescent="0.3">
      <c r="A212" s="1">
        <f>IF(Data!A212&gt;0,Data!A212-4,"")</f>
        <v>1</v>
      </c>
      <c r="B212" s="1">
        <f>IF(Data!B212&gt;0,Data!B212-4,"")</f>
        <v>1</v>
      </c>
      <c r="C212" s="1">
        <f>IF(Data!C212&gt;0,4-Data!C212,"")</f>
        <v>-2</v>
      </c>
      <c r="D212" s="1">
        <f>IF(Data!D212&gt;0,4-Data!D212,"")</f>
        <v>-1</v>
      </c>
      <c r="E212" s="1">
        <f>IF(Data!E212&gt;0,4-Data!E212,"")</f>
        <v>-1</v>
      </c>
      <c r="F212" s="1">
        <f>IF(Data!F212&gt;0,Data!F212-4,"")</f>
        <v>0</v>
      </c>
      <c r="G212" s="1">
        <f>IF(Data!G212&gt;0,Data!G212-4,"")</f>
        <v>0</v>
      </c>
      <c r="H212" s="1">
        <f>IF(Data!H212&gt;0,Data!H212-4,"")</f>
        <v>0</v>
      </c>
      <c r="I212" s="1">
        <f>IF(Data!I212&gt;0,4-Data!I212,"")</f>
        <v>-1</v>
      </c>
      <c r="J212" s="1">
        <f>IF(Data!J212&gt;0,4-Data!J212,"")</f>
        <v>-1</v>
      </c>
      <c r="K212" s="1">
        <f>IF(Data!K212&gt;0,Data!K212-4,"")</f>
        <v>0</v>
      </c>
      <c r="L212" s="1">
        <f>IF(Data!L212&gt;0,4-Data!L212,"")</f>
        <v>0</v>
      </c>
      <c r="M212" s="1">
        <f>IF(Data!M212&gt;0,Data!M212-4,"")</f>
        <v>0</v>
      </c>
      <c r="N212" s="1">
        <f>IF(Data!N212&gt;0,Data!N212-4,"")</f>
        <v>0</v>
      </c>
      <c r="O212" s="1">
        <f>IF(Data!O212&gt;0,Data!O212-4,"")</f>
        <v>0</v>
      </c>
      <c r="P212" s="1">
        <f>IF(Data!P212&gt;0,Data!P212-4,"")</f>
        <v>-1</v>
      </c>
      <c r="Q212" s="1">
        <f>IF(Data!Q212&gt;0,4-Data!Q212,"")</f>
        <v>-2</v>
      </c>
      <c r="R212" s="1">
        <f>IF(Data!R212&gt;0,4-Data!R212,"")</f>
        <v>0</v>
      </c>
      <c r="S212" s="1">
        <f>IF(Data!S212&gt;0,4-Data!S212,"")</f>
        <v>0</v>
      </c>
      <c r="T212" s="1">
        <f>IF(Data!T212&gt;0,Data!T212-4,"")</f>
        <v>0</v>
      </c>
      <c r="U212" s="1">
        <f>IF(Data!U212&gt;0,4-Data!U212,"")</f>
        <v>1</v>
      </c>
      <c r="V212" s="1">
        <f>IF(Data!V212&gt;0,Data!V212-4,"")</f>
        <v>1</v>
      </c>
      <c r="W212" s="1">
        <f>IF(Data!W212&gt;0,4-Data!W212,"")</f>
        <v>-1</v>
      </c>
      <c r="X212" s="1">
        <f>IF(Data!X212&gt;0,4-Data!X212,"")</f>
        <v>0</v>
      </c>
      <c r="Y212" s="1">
        <f>IF(Data!Y212&gt;0,4-Data!Y212,"")</f>
        <v>0</v>
      </c>
      <c r="Z212" s="1">
        <f>IF(Data!Z212&gt;0,Data!Z212-4,"")</f>
        <v>1</v>
      </c>
      <c r="AC212" s="4" t="str">
        <f t="shared" si="30"/>
        <v/>
      </c>
      <c r="AD212" s="4" t="str">
        <f t="shared" si="31"/>
        <v/>
      </c>
      <c r="AE212" s="4" t="str">
        <f t="shared" si="32"/>
        <v/>
      </c>
      <c r="AF212" s="4" t="str">
        <f t="shared" si="33"/>
        <v/>
      </c>
      <c r="AG212" s="4" t="str">
        <f t="shared" si="34"/>
        <v/>
      </c>
      <c r="AH212" s="4" t="str">
        <f t="shared" si="35"/>
        <v/>
      </c>
      <c r="AI212" s="2">
        <f t="shared" si="36"/>
        <v>0</v>
      </c>
    </row>
    <row r="213" spans="1:35" x14ac:dyDescent="0.3">
      <c r="A213" s="1">
        <f>IF(Data!A213&gt;0,Data!A213-4,"")</f>
        <v>2</v>
      </c>
      <c r="B213" s="1">
        <f>IF(Data!B213&gt;0,Data!B213-4,"")</f>
        <v>2</v>
      </c>
      <c r="C213" s="1">
        <f>IF(Data!C213&gt;0,4-Data!C213,"")</f>
        <v>3</v>
      </c>
      <c r="D213" s="1">
        <f>IF(Data!D213&gt;0,4-Data!D213,"")</f>
        <v>3</v>
      </c>
      <c r="E213" s="1">
        <f>IF(Data!E213&gt;0,4-Data!E213,"")</f>
        <v>3</v>
      </c>
      <c r="F213" s="1">
        <f>IF(Data!F213&gt;0,Data!F213-4,"")</f>
        <v>3</v>
      </c>
      <c r="G213" s="1">
        <f>IF(Data!G213&gt;0,Data!G213-4,"")</f>
        <v>2</v>
      </c>
      <c r="H213" s="1">
        <f>IF(Data!H213&gt;0,Data!H213-4,"")</f>
        <v>-1</v>
      </c>
      <c r="I213" s="1">
        <f>IF(Data!I213&gt;0,4-Data!I213,"")</f>
        <v>2</v>
      </c>
      <c r="J213" s="1">
        <f>IF(Data!J213&gt;0,4-Data!J213,"")</f>
        <v>3</v>
      </c>
      <c r="K213" s="1">
        <f>IF(Data!K213&gt;0,Data!K213-4,"")</f>
        <v>2</v>
      </c>
      <c r="L213" s="1">
        <f>IF(Data!L213&gt;0,4-Data!L213,"")</f>
        <v>3</v>
      </c>
      <c r="M213" s="1">
        <f>IF(Data!M213&gt;0,Data!M213-4,"")</f>
        <v>2</v>
      </c>
      <c r="N213" s="1">
        <f>IF(Data!N213&gt;0,Data!N213-4,"")</f>
        <v>2</v>
      </c>
      <c r="O213" s="1">
        <f>IF(Data!O213&gt;0,Data!O213-4,"")</f>
        <v>2</v>
      </c>
      <c r="P213" s="1">
        <f>IF(Data!P213&gt;0,Data!P213-4,"")</f>
        <v>2</v>
      </c>
      <c r="Q213" s="1">
        <f>IF(Data!Q213&gt;0,4-Data!Q213,"")</f>
        <v>2</v>
      </c>
      <c r="R213" s="1">
        <f>IF(Data!R213&gt;0,4-Data!R213,"")</f>
        <v>3</v>
      </c>
      <c r="S213" s="1">
        <f>IF(Data!S213&gt;0,4-Data!S213,"")</f>
        <v>3</v>
      </c>
      <c r="T213" s="1">
        <f>IF(Data!T213&gt;0,Data!T213-4,"")</f>
        <v>2</v>
      </c>
      <c r="U213" s="1">
        <f>IF(Data!U213&gt;0,4-Data!U213,"")</f>
        <v>3</v>
      </c>
      <c r="V213" s="1">
        <f>IF(Data!V213&gt;0,Data!V213-4,"")</f>
        <v>2</v>
      </c>
      <c r="W213" s="1">
        <f>IF(Data!W213&gt;0,4-Data!W213,"")</f>
        <v>3</v>
      </c>
      <c r="X213" s="1">
        <f>IF(Data!X213&gt;0,4-Data!X213,"")</f>
        <v>3</v>
      </c>
      <c r="Y213" s="1">
        <f>IF(Data!Y213&gt;0,4-Data!Y213,"")</f>
        <v>3</v>
      </c>
      <c r="Z213" s="1">
        <f>IF(Data!Z213&gt;0,Data!Z213-4,"")</f>
        <v>3</v>
      </c>
      <c r="AC213" s="4" t="str">
        <f t="shared" si="30"/>
        <v/>
      </c>
      <c r="AD213" s="4" t="str">
        <f t="shared" si="31"/>
        <v/>
      </c>
      <c r="AE213" s="4" t="str">
        <f t="shared" si="32"/>
        <v/>
      </c>
      <c r="AF213" s="4">
        <f t="shared" si="33"/>
        <v>1</v>
      </c>
      <c r="AG213" s="4" t="str">
        <f t="shared" si="34"/>
        <v/>
      </c>
      <c r="AH213" s="4" t="str">
        <f t="shared" si="35"/>
        <v/>
      </c>
      <c r="AI213" s="2">
        <f t="shared" si="36"/>
        <v>1</v>
      </c>
    </row>
    <row r="214" spans="1:35" x14ac:dyDescent="0.3">
      <c r="A214" s="1">
        <f>IF(Data!A214&gt;0,Data!A214-4,"")</f>
        <v>2</v>
      </c>
      <c r="B214" s="1">
        <f>IF(Data!B214&gt;0,Data!B214-4,"")</f>
        <v>2</v>
      </c>
      <c r="C214" s="1">
        <f>IF(Data!C214&gt;0,4-Data!C214,"")</f>
        <v>0</v>
      </c>
      <c r="D214" s="1">
        <f>IF(Data!D214&gt;0,4-Data!D214,"")</f>
        <v>2</v>
      </c>
      <c r="E214" s="1">
        <f>IF(Data!E214&gt;0,4-Data!E214,"")</f>
        <v>1</v>
      </c>
      <c r="F214" s="1">
        <f>IF(Data!F214&gt;0,Data!F214-4,"")</f>
        <v>1</v>
      </c>
      <c r="G214" s="1">
        <f>IF(Data!G214&gt;0,Data!G214-4,"")</f>
        <v>1</v>
      </c>
      <c r="H214" s="1">
        <f>IF(Data!H214&gt;0,Data!H214-4,"")</f>
        <v>0</v>
      </c>
      <c r="I214" s="1">
        <f>IF(Data!I214&gt;0,4-Data!I214,"")</f>
        <v>2</v>
      </c>
      <c r="J214" s="1">
        <f>IF(Data!J214&gt;0,4-Data!J214,"")</f>
        <v>1</v>
      </c>
      <c r="K214" s="1">
        <f>IF(Data!K214&gt;0,Data!K214-4,"")</f>
        <v>1</v>
      </c>
      <c r="L214" s="1">
        <f>IF(Data!L214&gt;0,4-Data!L214,"")</f>
        <v>2</v>
      </c>
      <c r="M214" s="1">
        <f>IF(Data!M214&gt;0,Data!M214-4,"")</f>
        <v>2</v>
      </c>
      <c r="N214" s="1">
        <f>IF(Data!N214&gt;0,Data!N214-4,"")</f>
        <v>2</v>
      </c>
      <c r="O214" s="1">
        <f>IF(Data!O214&gt;0,Data!O214-4,"")</f>
        <v>1</v>
      </c>
      <c r="P214" s="1">
        <f>IF(Data!P214&gt;0,Data!P214-4,"")</f>
        <v>1</v>
      </c>
      <c r="Q214" s="1">
        <f>IF(Data!Q214&gt;0,4-Data!Q214,"")</f>
        <v>1</v>
      </c>
      <c r="R214" s="1">
        <f>IF(Data!R214&gt;0,4-Data!R214,"")</f>
        <v>1</v>
      </c>
      <c r="S214" s="1">
        <f>IF(Data!S214&gt;0,4-Data!S214,"")</f>
        <v>1</v>
      </c>
      <c r="T214" s="1">
        <f>IF(Data!T214&gt;0,Data!T214-4,"")</f>
        <v>2</v>
      </c>
      <c r="U214" s="1">
        <f>IF(Data!U214&gt;0,4-Data!U214,"")</f>
        <v>1</v>
      </c>
      <c r="V214" s="1">
        <f>IF(Data!V214&gt;0,Data!V214-4,"")</f>
        <v>2</v>
      </c>
      <c r="W214" s="1">
        <f>IF(Data!W214&gt;0,4-Data!W214,"")</f>
        <v>2</v>
      </c>
      <c r="X214" s="1">
        <f>IF(Data!X214&gt;0,4-Data!X214,"")</f>
        <v>1</v>
      </c>
      <c r="Y214" s="1">
        <f>IF(Data!Y214&gt;0,4-Data!Y214,"")</f>
        <v>1</v>
      </c>
      <c r="Z214" s="1">
        <f>IF(Data!Z214&gt;0,Data!Z214-4,"")</f>
        <v>2</v>
      </c>
      <c r="AC214" s="4" t="str">
        <f t="shared" si="30"/>
        <v/>
      </c>
      <c r="AD214" s="4" t="str">
        <f t="shared" si="31"/>
        <v/>
      </c>
      <c r="AE214" s="4" t="str">
        <f t="shared" si="32"/>
        <v/>
      </c>
      <c r="AF214" s="4" t="str">
        <f t="shared" si="33"/>
        <v/>
      </c>
      <c r="AG214" s="4" t="str">
        <f t="shared" si="34"/>
        <v/>
      </c>
      <c r="AH214" s="4" t="str">
        <f t="shared" si="35"/>
        <v/>
      </c>
      <c r="AI214" s="2">
        <f t="shared" si="36"/>
        <v>0</v>
      </c>
    </row>
    <row r="215" spans="1:35" x14ac:dyDescent="0.3">
      <c r="A215" s="1">
        <f>IF(Data!A215&gt;0,Data!A215-4,"")</f>
        <v>-1</v>
      </c>
      <c r="B215" s="1">
        <f>IF(Data!B215&gt;0,Data!B215-4,"")</f>
        <v>2</v>
      </c>
      <c r="C215" s="1">
        <f>IF(Data!C215&gt;0,4-Data!C215,"")</f>
        <v>1</v>
      </c>
      <c r="D215" s="1">
        <f>IF(Data!D215&gt;0,4-Data!D215,"")</f>
        <v>1</v>
      </c>
      <c r="E215" s="1">
        <f>IF(Data!E215&gt;0,4-Data!E215,"")</f>
        <v>1</v>
      </c>
      <c r="F215" s="1">
        <f>IF(Data!F215&gt;0,Data!F215-4,"")</f>
        <v>0</v>
      </c>
      <c r="G215" s="1">
        <f>IF(Data!G215&gt;0,Data!G215-4,"")</f>
        <v>1</v>
      </c>
      <c r="H215" s="1">
        <f>IF(Data!H215&gt;0,Data!H215-4,"")</f>
        <v>1</v>
      </c>
      <c r="I215" s="1">
        <f>IF(Data!I215&gt;0,4-Data!I215,"")</f>
        <v>1</v>
      </c>
      <c r="J215" s="1">
        <f>IF(Data!J215&gt;0,4-Data!J215,"")</f>
        <v>1</v>
      </c>
      <c r="K215" s="1">
        <f>IF(Data!K215&gt;0,Data!K215-4,"")</f>
        <v>2</v>
      </c>
      <c r="L215" s="1">
        <f>IF(Data!L215&gt;0,4-Data!L215,"")</f>
        <v>2</v>
      </c>
      <c r="M215" s="1">
        <f>IF(Data!M215&gt;0,Data!M215-4,"")</f>
        <v>-1</v>
      </c>
      <c r="N215" s="1">
        <f>IF(Data!N215&gt;0,Data!N215-4,"")</f>
        <v>1</v>
      </c>
      <c r="O215" s="1">
        <f>IF(Data!O215&gt;0,Data!O215-4,"")</f>
        <v>0</v>
      </c>
      <c r="P215" s="1">
        <f>IF(Data!P215&gt;0,Data!P215-4,"")</f>
        <v>1</v>
      </c>
      <c r="Q215" s="1">
        <f>IF(Data!Q215&gt;0,4-Data!Q215,"")</f>
        <v>1</v>
      </c>
      <c r="R215" s="1">
        <f>IF(Data!R215&gt;0,4-Data!R215,"")</f>
        <v>0</v>
      </c>
      <c r="S215" s="1">
        <f>IF(Data!S215&gt;0,4-Data!S215,"")</f>
        <v>1</v>
      </c>
      <c r="T215" s="1">
        <f>IF(Data!T215&gt;0,Data!T215-4,"")</f>
        <v>-1</v>
      </c>
      <c r="U215" s="1">
        <f>IF(Data!U215&gt;0,4-Data!U215,"")</f>
        <v>0</v>
      </c>
      <c r="V215" s="1">
        <f>IF(Data!V215&gt;0,Data!V215-4,"")</f>
        <v>-1</v>
      </c>
      <c r="W215" s="1">
        <f>IF(Data!W215&gt;0,4-Data!W215,"")</f>
        <v>1</v>
      </c>
      <c r="X215" s="1">
        <f>IF(Data!X215&gt;0,4-Data!X215,"")</f>
        <v>1</v>
      </c>
      <c r="Y215" s="1">
        <f>IF(Data!Y215&gt;0,4-Data!Y215,"")</f>
        <v>2</v>
      </c>
      <c r="Z215" s="1">
        <f>IF(Data!Z215&gt;0,Data!Z215-4,"")</f>
        <v>-2</v>
      </c>
      <c r="AC215" s="4" t="str">
        <f t="shared" si="30"/>
        <v/>
      </c>
      <c r="AD215" s="4" t="str">
        <f t="shared" si="31"/>
        <v/>
      </c>
      <c r="AE215" s="4" t="str">
        <f t="shared" si="32"/>
        <v/>
      </c>
      <c r="AF215" s="4" t="str">
        <f t="shared" si="33"/>
        <v/>
      </c>
      <c r="AG215" s="4" t="str">
        <f t="shared" si="34"/>
        <v/>
      </c>
      <c r="AH215" s="4" t="str">
        <f t="shared" si="35"/>
        <v/>
      </c>
      <c r="AI215" s="2">
        <f t="shared" si="36"/>
        <v>0</v>
      </c>
    </row>
    <row r="216" spans="1:35" x14ac:dyDescent="0.3">
      <c r="A216" s="1">
        <f>IF(Data!A216&gt;0,Data!A216-4,"")</f>
        <v>2</v>
      </c>
      <c r="B216" s="1">
        <f>IF(Data!B216&gt;0,Data!B216-4,"")</f>
        <v>3</v>
      </c>
      <c r="C216" s="1">
        <f>IF(Data!C216&gt;0,4-Data!C216,"")</f>
        <v>2</v>
      </c>
      <c r="D216" s="1">
        <f>IF(Data!D216&gt;0,4-Data!D216,"")</f>
        <v>3</v>
      </c>
      <c r="E216" s="1">
        <f>IF(Data!E216&gt;0,4-Data!E216,"")</f>
        <v>3</v>
      </c>
      <c r="F216" s="1">
        <f>IF(Data!F216&gt;0,Data!F216-4,"")</f>
        <v>2</v>
      </c>
      <c r="G216" s="1">
        <f>IF(Data!G216&gt;0,Data!G216-4,"")</f>
        <v>2</v>
      </c>
      <c r="H216" s="1">
        <f>IF(Data!H216&gt;0,Data!H216-4,"")</f>
        <v>0</v>
      </c>
      <c r="I216" s="1">
        <f>IF(Data!I216&gt;0,4-Data!I216,"")</f>
        <v>3</v>
      </c>
      <c r="J216" s="1">
        <f>IF(Data!J216&gt;0,4-Data!J216,"")</f>
        <v>2</v>
      </c>
      <c r="K216" s="1">
        <f>IF(Data!K216&gt;0,Data!K216-4,"")</f>
        <v>2</v>
      </c>
      <c r="L216" s="1">
        <f>IF(Data!L216&gt;0,4-Data!L216,"")</f>
        <v>2</v>
      </c>
      <c r="M216" s="1">
        <f>IF(Data!M216&gt;0,Data!M216-4,"")</f>
        <v>2</v>
      </c>
      <c r="N216" s="1">
        <f>IF(Data!N216&gt;0,Data!N216-4,"")</f>
        <v>2</v>
      </c>
      <c r="O216" s="1">
        <f>IF(Data!O216&gt;0,Data!O216-4,"")</f>
        <v>2</v>
      </c>
      <c r="P216" s="1">
        <f>IF(Data!P216&gt;0,Data!P216-4,"")</f>
        <v>2</v>
      </c>
      <c r="Q216" s="1">
        <f>IF(Data!Q216&gt;0,4-Data!Q216,"")</f>
        <v>2</v>
      </c>
      <c r="R216" s="1">
        <f>IF(Data!R216&gt;0,4-Data!R216,"")</f>
        <v>1</v>
      </c>
      <c r="S216" s="1">
        <f>IF(Data!S216&gt;0,4-Data!S216,"")</f>
        <v>2</v>
      </c>
      <c r="T216" s="1">
        <f>IF(Data!T216&gt;0,Data!T216-4,"")</f>
        <v>2</v>
      </c>
      <c r="U216" s="1">
        <f>IF(Data!U216&gt;0,4-Data!U216,"")</f>
        <v>2</v>
      </c>
      <c r="V216" s="1">
        <f>IF(Data!V216&gt;0,Data!V216-4,"")</f>
        <v>2</v>
      </c>
      <c r="W216" s="1">
        <f>IF(Data!W216&gt;0,4-Data!W216,"")</f>
        <v>2</v>
      </c>
      <c r="X216" s="1">
        <f>IF(Data!X216&gt;0,4-Data!X216,"")</f>
        <v>3</v>
      </c>
      <c r="Y216" s="1">
        <f>IF(Data!Y216&gt;0,4-Data!Y216,"")</f>
        <v>2</v>
      </c>
      <c r="Z216" s="1">
        <f>IF(Data!Z216&gt;0,Data!Z216-4,"")</f>
        <v>2</v>
      </c>
      <c r="AC216" s="4" t="str">
        <f t="shared" si="30"/>
        <v/>
      </c>
      <c r="AD216" s="4" t="str">
        <f t="shared" si="31"/>
        <v/>
      </c>
      <c r="AE216" s="4" t="str">
        <f t="shared" si="32"/>
        <v/>
      </c>
      <c r="AF216" s="4" t="str">
        <f t="shared" si="33"/>
        <v/>
      </c>
      <c r="AG216" s="4" t="str">
        <f t="shared" si="34"/>
        <v/>
      </c>
      <c r="AH216" s="4" t="str">
        <f t="shared" si="35"/>
        <v/>
      </c>
      <c r="AI216" s="2">
        <f t="shared" si="36"/>
        <v>0</v>
      </c>
    </row>
    <row r="217" spans="1:35" x14ac:dyDescent="0.3">
      <c r="A217" s="1">
        <f>IF(Data!A217&gt;0,Data!A217-4,"")</f>
        <v>2</v>
      </c>
      <c r="B217" s="1">
        <f>IF(Data!B217&gt;0,Data!B217-4,"")</f>
        <v>2</v>
      </c>
      <c r="C217" s="1">
        <f>IF(Data!C217&gt;0,4-Data!C217,"")</f>
        <v>2</v>
      </c>
      <c r="D217" s="1">
        <f>IF(Data!D217&gt;0,4-Data!D217,"")</f>
        <v>2</v>
      </c>
      <c r="E217" s="1">
        <f>IF(Data!E217&gt;0,4-Data!E217,"")</f>
        <v>2</v>
      </c>
      <c r="F217" s="1">
        <f>IF(Data!F217&gt;0,Data!F217-4,"")</f>
        <v>2</v>
      </c>
      <c r="G217" s="1">
        <f>IF(Data!G217&gt;0,Data!G217-4,"")</f>
        <v>2</v>
      </c>
      <c r="H217" s="1">
        <f>IF(Data!H217&gt;0,Data!H217-4,"")</f>
        <v>-2</v>
      </c>
      <c r="I217" s="1">
        <f>IF(Data!I217&gt;0,4-Data!I217,"")</f>
        <v>2</v>
      </c>
      <c r="J217" s="1">
        <f>IF(Data!J217&gt;0,4-Data!J217,"")</f>
        <v>2</v>
      </c>
      <c r="K217" s="1">
        <f>IF(Data!K217&gt;0,Data!K217-4,"")</f>
        <v>2</v>
      </c>
      <c r="L217" s="1">
        <f>IF(Data!L217&gt;0,4-Data!L217,"")</f>
        <v>2</v>
      </c>
      <c r="M217" s="1">
        <f>IF(Data!M217&gt;0,Data!M217-4,"")</f>
        <v>2</v>
      </c>
      <c r="N217" s="1">
        <f>IF(Data!N217&gt;0,Data!N217-4,"")</f>
        <v>2</v>
      </c>
      <c r="O217" s="1">
        <f>IF(Data!O217&gt;0,Data!O217-4,"")</f>
        <v>2</v>
      </c>
      <c r="P217" s="1">
        <f>IF(Data!P217&gt;0,Data!P217-4,"")</f>
        <v>2</v>
      </c>
      <c r="Q217" s="1">
        <f>IF(Data!Q217&gt;0,4-Data!Q217,"")</f>
        <v>2</v>
      </c>
      <c r="R217" s="1">
        <f>IF(Data!R217&gt;0,4-Data!R217,"")</f>
        <v>2</v>
      </c>
      <c r="S217" s="1">
        <f>IF(Data!S217&gt;0,4-Data!S217,"")</f>
        <v>2</v>
      </c>
      <c r="T217" s="1">
        <f>IF(Data!T217&gt;0,Data!T217-4,"")</f>
        <v>2</v>
      </c>
      <c r="U217" s="1">
        <f>IF(Data!U217&gt;0,4-Data!U217,"")</f>
        <v>1</v>
      </c>
      <c r="V217" s="1">
        <f>IF(Data!V217&gt;0,Data!V217-4,"")</f>
        <v>2</v>
      </c>
      <c r="W217" s="1">
        <f>IF(Data!W217&gt;0,4-Data!W217,"")</f>
        <v>2</v>
      </c>
      <c r="X217" s="1">
        <f>IF(Data!X217&gt;0,4-Data!X217,"")</f>
        <v>2</v>
      </c>
      <c r="Y217" s="1">
        <f>IF(Data!Y217&gt;0,4-Data!Y217,"")</f>
        <v>2</v>
      </c>
      <c r="Z217" s="1">
        <f>IF(Data!Z217&gt;0,Data!Z217-4,"")</f>
        <v>0</v>
      </c>
      <c r="AC217" s="4" t="str">
        <f t="shared" si="30"/>
        <v/>
      </c>
      <c r="AD217" s="4" t="str">
        <f t="shared" si="31"/>
        <v/>
      </c>
      <c r="AE217" s="4" t="str">
        <f t="shared" si="32"/>
        <v/>
      </c>
      <c r="AF217" s="4">
        <f t="shared" si="33"/>
        <v>1</v>
      </c>
      <c r="AG217" s="4" t="str">
        <f t="shared" si="34"/>
        <v/>
      </c>
      <c r="AH217" s="4" t="str">
        <f t="shared" si="35"/>
        <v/>
      </c>
      <c r="AI217" s="2">
        <f t="shared" si="36"/>
        <v>1</v>
      </c>
    </row>
    <row r="218" spans="1:35" x14ac:dyDescent="0.3">
      <c r="A218" s="1">
        <f>IF(Data!A218&gt;0,Data!A218-4,"")</f>
        <v>2</v>
      </c>
      <c r="B218" s="1">
        <f>IF(Data!B218&gt;0,Data!B218-4,"")</f>
        <v>3</v>
      </c>
      <c r="C218" s="1">
        <f>IF(Data!C218&gt;0,4-Data!C218,"")</f>
        <v>2</v>
      </c>
      <c r="D218" s="1">
        <f>IF(Data!D218&gt;0,4-Data!D218,"")</f>
        <v>2</v>
      </c>
      <c r="E218" s="1">
        <f>IF(Data!E218&gt;0,4-Data!E218,"")</f>
        <v>2</v>
      </c>
      <c r="F218" s="1">
        <f>IF(Data!F218&gt;0,Data!F218-4,"")</f>
        <v>2</v>
      </c>
      <c r="G218" s="1">
        <f>IF(Data!G218&gt;0,Data!G218-4,"")</f>
        <v>2</v>
      </c>
      <c r="H218" s="1">
        <f>IF(Data!H218&gt;0,Data!H218-4,"")</f>
        <v>0</v>
      </c>
      <c r="I218" s="1">
        <f>IF(Data!I218&gt;0,4-Data!I218,"")</f>
        <v>2</v>
      </c>
      <c r="J218" s="1">
        <f>IF(Data!J218&gt;0,4-Data!J218,"")</f>
        <v>2</v>
      </c>
      <c r="K218" s="1">
        <f>IF(Data!K218&gt;0,Data!K218-4,"")</f>
        <v>2</v>
      </c>
      <c r="L218" s="1">
        <f>IF(Data!L218&gt;0,4-Data!L218,"")</f>
        <v>3</v>
      </c>
      <c r="M218" s="1">
        <f>IF(Data!M218&gt;0,Data!M218-4,"")</f>
        <v>2</v>
      </c>
      <c r="N218" s="1">
        <f>IF(Data!N218&gt;0,Data!N218-4,"")</f>
        <v>2</v>
      </c>
      <c r="O218" s="1">
        <f>IF(Data!O218&gt;0,Data!O218-4,"")</f>
        <v>2</v>
      </c>
      <c r="P218" s="1">
        <f>IF(Data!P218&gt;0,Data!P218-4,"")</f>
        <v>2</v>
      </c>
      <c r="Q218" s="1">
        <f>IF(Data!Q218&gt;0,4-Data!Q218,"")</f>
        <v>2</v>
      </c>
      <c r="R218" s="1">
        <f>IF(Data!R218&gt;0,4-Data!R218,"")</f>
        <v>2</v>
      </c>
      <c r="S218" s="1">
        <f>IF(Data!S218&gt;0,4-Data!S218,"")</f>
        <v>2</v>
      </c>
      <c r="T218" s="1">
        <f>IF(Data!T218&gt;0,Data!T218-4,"")</f>
        <v>2</v>
      </c>
      <c r="U218" s="1">
        <f>IF(Data!U218&gt;0,4-Data!U218,"")</f>
        <v>2</v>
      </c>
      <c r="V218" s="1">
        <f>IF(Data!V218&gt;0,Data!V218-4,"")</f>
        <v>2</v>
      </c>
      <c r="W218" s="1">
        <f>IF(Data!W218&gt;0,4-Data!W218,"")</f>
        <v>0</v>
      </c>
      <c r="X218" s="1">
        <f>IF(Data!X218&gt;0,4-Data!X218,"")</f>
        <v>2</v>
      </c>
      <c r="Y218" s="1">
        <f>IF(Data!Y218&gt;0,4-Data!Y218,"")</f>
        <v>2</v>
      </c>
      <c r="Z218" s="1">
        <f>IF(Data!Z218&gt;0,Data!Z218-4,"")</f>
        <v>2</v>
      </c>
      <c r="AC218" s="4" t="str">
        <f t="shared" si="30"/>
        <v/>
      </c>
      <c r="AD218" s="4" t="str">
        <f t="shared" si="31"/>
        <v/>
      </c>
      <c r="AE218" s="4" t="str">
        <f t="shared" si="32"/>
        <v/>
      </c>
      <c r="AF218" s="4" t="str">
        <f t="shared" si="33"/>
        <v/>
      </c>
      <c r="AG218" s="4" t="str">
        <f t="shared" si="34"/>
        <v/>
      </c>
      <c r="AH218" s="4" t="str">
        <f t="shared" si="35"/>
        <v/>
      </c>
      <c r="AI218" s="2">
        <f t="shared" si="36"/>
        <v>0</v>
      </c>
    </row>
    <row r="219" spans="1:35" x14ac:dyDescent="0.3">
      <c r="A219" s="1">
        <f>IF(Data!A219&gt;0,Data!A219-4,"")</f>
        <v>1</v>
      </c>
      <c r="B219" s="1">
        <f>IF(Data!B219&gt;0,Data!B219-4,"")</f>
        <v>2</v>
      </c>
      <c r="C219" s="1">
        <f>IF(Data!C219&gt;0,4-Data!C219,"")</f>
        <v>2</v>
      </c>
      <c r="D219" s="1">
        <f>IF(Data!D219&gt;0,4-Data!D219,"")</f>
        <v>2</v>
      </c>
      <c r="E219" s="1">
        <f>IF(Data!E219&gt;0,4-Data!E219,"")</f>
        <v>2</v>
      </c>
      <c r="F219" s="1">
        <f>IF(Data!F219&gt;0,Data!F219-4,"")</f>
        <v>1</v>
      </c>
      <c r="G219" s="1">
        <f>IF(Data!G219&gt;0,Data!G219-4,"")</f>
        <v>2</v>
      </c>
      <c r="H219" s="1">
        <f>IF(Data!H219&gt;0,Data!H219-4,"")</f>
        <v>-1</v>
      </c>
      <c r="I219" s="1">
        <f>IF(Data!I219&gt;0,4-Data!I219,"")</f>
        <v>1</v>
      </c>
      <c r="J219" s="1">
        <f>IF(Data!J219&gt;0,4-Data!J219,"")</f>
        <v>2</v>
      </c>
      <c r="K219" s="1">
        <f>IF(Data!K219&gt;0,Data!K219-4,"")</f>
        <v>0</v>
      </c>
      <c r="L219" s="1">
        <f>IF(Data!L219&gt;0,4-Data!L219,"")</f>
        <v>1</v>
      </c>
      <c r="M219" s="1">
        <f>IF(Data!M219&gt;0,Data!M219-4,"")</f>
        <v>-2</v>
      </c>
      <c r="N219" s="1">
        <f>IF(Data!N219&gt;0,Data!N219-4,"")</f>
        <v>1</v>
      </c>
      <c r="O219" s="1">
        <f>IF(Data!O219&gt;0,Data!O219-4,"")</f>
        <v>3</v>
      </c>
      <c r="P219" s="1">
        <f>IF(Data!P219&gt;0,Data!P219-4,"")</f>
        <v>1</v>
      </c>
      <c r="Q219" s="1">
        <f>IF(Data!Q219&gt;0,4-Data!Q219,"")</f>
        <v>1</v>
      </c>
      <c r="R219" s="1">
        <f>IF(Data!R219&gt;0,4-Data!R219,"")</f>
        <v>2</v>
      </c>
      <c r="S219" s="1">
        <f>IF(Data!S219&gt;0,4-Data!S219,"")</f>
        <v>2</v>
      </c>
      <c r="T219" s="1">
        <f>IF(Data!T219&gt;0,Data!T219-4,"")</f>
        <v>2</v>
      </c>
      <c r="U219" s="1">
        <f>IF(Data!U219&gt;0,4-Data!U219,"")</f>
        <v>2</v>
      </c>
      <c r="V219" s="1">
        <f>IF(Data!V219&gt;0,Data!V219-4,"")</f>
        <v>2</v>
      </c>
      <c r="W219" s="1">
        <f>IF(Data!W219&gt;0,4-Data!W219,"")</f>
        <v>1</v>
      </c>
      <c r="X219" s="1">
        <f>IF(Data!X219&gt;0,4-Data!X219,"")</f>
        <v>1</v>
      </c>
      <c r="Y219" s="1">
        <f>IF(Data!Y219&gt;0,4-Data!Y219,"")</f>
        <v>1</v>
      </c>
      <c r="Z219" s="1">
        <f>IF(Data!Z219&gt;0,Data!Z219-4,"")</f>
        <v>3</v>
      </c>
      <c r="AC219" s="4" t="str">
        <f t="shared" si="30"/>
        <v/>
      </c>
      <c r="AD219" s="4">
        <f t="shared" si="31"/>
        <v>1</v>
      </c>
      <c r="AE219" s="4" t="str">
        <f t="shared" si="32"/>
        <v/>
      </c>
      <c r="AF219" s="4" t="str">
        <f t="shared" si="33"/>
        <v/>
      </c>
      <c r="AG219" s="4" t="str">
        <f t="shared" si="34"/>
        <v/>
      </c>
      <c r="AH219" s="4" t="str">
        <f t="shared" si="35"/>
        <v/>
      </c>
      <c r="AI219" s="2">
        <f t="shared" si="36"/>
        <v>1</v>
      </c>
    </row>
    <row r="220" spans="1:35" x14ac:dyDescent="0.3">
      <c r="A220" s="1">
        <f>IF(Data!A220&gt;0,Data!A220-4,"")</f>
        <v>3</v>
      </c>
      <c r="B220" s="1">
        <f>IF(Data!B220&gt;0,Data!B220-4,"")</f>
        <v>2</v>
      </c>
      <c r="C220" s="1">
        <f>IF(Data!C220&gt;0,4-Data!C220,"")</f>
        <v>2</v>
      </c>
      <c r="D220" s="1">
        <f>IF(Data!D220&gt;0,4-Data!D220,"")</f>
        <v>2</v>
      </c>
      <c r="E220" s="1">
        <f>IF(Data!E220&gt;0,4-Data!E220,"")</f>
        <v>2</v>
      </c>
      <c r="F220" s="1">
        <f>IF(Data!F220&gt;0,Data!F220-4,"")</f>
        <v>2</v>
      </c>
      <c r="G220" s="1">
        <f>IF(Data!G220&gt;0,Data!G220-4,"")</f>
        <v>2</v>
      </c>
      <c r="H220" s="1">
        <f>IF(Data!H220&gt;0,Data!H220-4,"")</f>
        <v>-1</v>
      </c>
      <c r="I220" s="1">
        <f>IF(Data!I220&gt;0,4-Data!I220,"")</f>
        <v>2</v>
      </c>
      <c r="J220" s="1">
        <f>IF(Data!J220&gt;0,4-Data!J220,"")</f>
        <v>2</v>
      </c>
      <c r="K220" s="1">
        <f>IF(Data!K220&gt;0,Data!K220-4,"")</f>
        <v>1</v>
      </c>
      <c r="L220" s="1">
        <f>IF(Data!L220&gt;0,4-Data!L220,"")</f>
        <v>2</v>
      </c>
      <c r="M220" s="1">
        <f>IF(Data!M220&gt;0,Data!M220-4,"")</f>
        <v>1</v>
      </c>
      <c r="N220" s="1">
        <f>IF(Data!N220&gt;0,Data!N220-4,"")</f>
        <v>2</v>
      </c>
      <c r="O220" s="1">
        <f>IF(Data!O220&gt;0,Data!O220-4,"")</f>
        <v>2</v>
      </c>
      <c r="P220" s="1">
        <f>IF(Data!P220&gt;0,Data!P220-4,"")</f>
        <v>2</v>
      </c>
      <c r="Q220" s="1">
        <f>IF(Data!Q220&gt;0,4-Data!Q220,"")</f>
        <v>3</v>
      </c>
      <c r="R220" s="1">
        <f>IF(Data!R220&gt;0,4-Data!R220,"")</f>
        <v>1</v>
      </c>
      <c r="S220" s="1">
        <f>IF(Data!S220&gt;0,4-Data!S220,"")</f>
        <v>2</v>
      </c>
      <c r="T220" s="1">
        <f>IF(Data!T220&gt;0,Data!T220-4,"")</f>
        <v>2</v>
      </c>
      <c r="U220" s="1">
        <f>IF(Data!U220&gt;0,4-Data!U220,"")</f>
        <v>2</v>
      </c>
      <c r="V220" s="1">
        <f>IF(Data!V220&gt;0,Data!V220-4,"")</f>
        <v>2</v>
      </c>
      <c r="W220" s="1">
        <f>IF(Data!W220&gt;0,4-Data!W220,"")</f>
        <v>3</v>
      </c>
      <c r="X220" s="1">
        <f>IF(Data!X220&gt;0,4-Data!X220,"")</f>
        <v>1</v>
      </c>
      <c r="Y220" s="1">
        <f>IF(Data!Y220&gt;0,4-Data!Y220,"")</f>
        <v>2</v>
      </c>
      <c r="Z220" s="1">
        <f>IF(Data!Z220&gt;0,Data!Z220-4,"")</f>
        <v>2</v>
      </c>
      <c r="AC220" s="4" t="str">
        <f t="shared" si="30"/>
        <v/>
      </c>
      <c r="AD220" s="4" t="str">
        <f t="shared" si="31"/>
        <v/>
      </c>
      <c r="AE220" s="4" t="str">
        <f t="shared" si="32"/>
        <v/>
      </c>
      <c r="AF220" s="4">
        <f t="shared" si="33"/>
        <v>1</v>
      </c>
      <c r="AG220" s="4" t="str">
        <f t="shared" si="34"/>
        <v/>
      </c>
      <c r="AH220" s="4" t="str">
        <f t="shared" si="35"/>
        <v/>
      </c>
      <c r="AI220" s="2">
        <f t="shared" si="36"/>
        <v>1</v>
      </c>
    </row>
    <row r="221" spans="1:35" x14ac:dyDescent="0.3">
      <c r="A221" s="1">
        <f>IF(Data!A221&gt;0,Data!A221-4,"")</f>
        <v>1</v>
      </c>
      <c r="B221" s="1">
        <f>IF(Data!B221&gt;0,Data!B221-4,"")</f>
        <v>3</v>
      </c>
      <c r="C221" s="1">
        <f>IF(Data!C221&gt;0,4-Data!C221,"")</f>
        <v>0</v>
      </c>
      <c r="D221" s="1">
        <f>IF(Data!D221&gt;0,4-Data!D221,"")</f>
        <v>3</v>
      </c>
      <c r="E221" s="1">
        <f>IF(Data!E221&gt;0,4-Data!E221,"")</f>
        <v>2</v>
      </c>
      <c r="F221" s="1">
        <f>IF(Data!F221&gt;0,Data!F221-4,"")</f>
        <v>-1</v>
      </c>
      <c r="G221" s="1">
        <f>IF(Data!G221&gt;0,Data!G221-4,"")</f>
        <v>1</v>
      </c>
      <c r="H221" s="1">
        <f>IF(Data!H221&gt;0,Data!H221-4,"")</f>
        <v>2</v>
      </c>
      <c r="I221" s="1">
        <f>IF(Data!I221&gt;0,4-Data!I221,"")</f>
        <v>3</v>
      </c>
      <c r="J221" s="1">
        <f>IF(Data!J221&gt;0,4-Data!J221,"")</f>
        <v>0</v>
      </c>
      <c r="K221" s="1">
        <f>IF(Data!K221&gt;0,Data!K221-4,"")</f>
        <v>2</v>
      </c>
      <c r="L221" s="1">
        <f>IF(Data!L221&gt;0,4-Data!L221,"")</f>
        <v>3</v>
      </c>
      <c r="M221" s="1">
        <f>IF(Data!M221&gt;0,Data!M221-4,"")</f>
        <v>2</v>
      </c>
      <c r="N221" s="1">
        <f>IF(Data!N221&gt;0,Data!N221-4,"")</f>
        <v>2</v>
      </c>
      <c r="O221" s="1">
        <f>IF(Data!O221&gt;0,Data!O221-4,"")</f>
        <v>-3</v>
      </c>
      <c r="P221" s="1">
        <f>IF(Data!P221&gt;0,Data!P221-4,"")</f>
        <v>2</v>
      </c>
      <c r="Q221" s="1">
        <f>IF(Data!Q221&gt;0,4-Data!Q221,"")</f>
        <v>2</v>
      </c>
      <c r="R221" s="1">
        <f>IF(Data!R221&gt;0,4-Data!R221,"")</f>
        <v>1</v>
      </c>
      <c r="S221" s="1">
        <f>IF(Data!S221&gt;0,4-Data!S221,"")</f>
        <v>3</v>
      </c>
      <c r="T221" s="1">
        <f>IF(Data!T221&gt;0,Data!T221-4,"")</f>
        <v>3</v>
      </c>
      <c r="U221" s="1">
        <f>IF(Data!U221&gt;0,4-Data!U221,"")</f>
        <v>2</v>
      </c>
      <c r="V221" s="1">
        <f>IF(Data!V221&gt;0,Data!V221-4,"")</f>
        <v>3</v>
      </c>
      <c r="W221" s="1">
        <f>IF(Data!W221&gt;0,4-Data!W221,"")</f>
        <v>1</v>
      </c>
      <c r="X221" s="1">
        <f>IF(Data!X221&gt;0,4-Data!X221,"")</f>
        <v>-1</v>
      </c>
      <c r="Y221" s="1">
        <f>IF(Data!Y221&gt;0,4-Data!Y221,"")</f>
        <v>1</v>
      </c>
      <c r="Z221" s="1">
        <f>IF(Data!Z221&gt;0,Data!Z221-4,"")</f>
        <v>0</v>
      </c>
      <c r="AC221" s="4">
        <f t="shared" si="30"/>
        <v>1</v>
      </c>
      <c r="AD221" s="4" t="str">
        <f t="shared" si="31"/>
        <v/>
      </c>
      <c r="AE221" s="4" t="str">
        <f t="shared" si="32"/>
        <v/>
      </c>
      <c r="AF221" s="4" t="str">
        <f t="shared" si="33"/>
        <v/>
      </c>
      <c r="AG221" s="4" t="str">
        <f t="shared" si="34"/>
        <v/>
      </c>
      <c r="AH221" s="4" t="str">
        <f t="shared" si="35"/>
        <v/>
      </c>
      <c r="AI221" s="2">
        <f t="shared" si="36"/>
        <v>1</v>
      </c>
    </row>
    <row r="222" spans="1:35" x14ac:dyDescent="0.3">
      <c r="A222" s="1">
        <f>IF(Data!A222&gt;0,Data!A222-4,"")</f>
        <v>3</v>
      </c>
      <c r="B222" s="1">
        <f>IF(Data!B222&gt;0,Data!B222-4,"")</f>
        <v>3</v>
      </c>
      <c r="C222" s="1">
        <f>IF(Data!C222&gt;0,4-Data!C222,"")</f>
        <v>0</v>
      </c>
      <c r="D222" s="1">
        <f>IF(Data!D222&gt;0,4-Data!D222,"")</f>
        <v>1</v>
      </c>
      <c r="E222" s="1">
        <f>IF(Data!E222&gt;0,4-Data!E222,"")</f>
        <v>3</v>
      </c>
      <c r="F222" s="1">
        <f>IF(Data!F222&gt;0,Data!F222-4,"")</f>
        <v>2</v>
      </c>
      <c r="G222" s="1">
        <f>IF(Data!G222&gt;0,Data!G222-4,"")</f>
        <v>2</v>
      </c>
      <c r="H222" s="1">
        <f>IF(Data!H222&gt;0,Data!H222-4,"")</f>
        <v>2</v>
      </c>
      <c r="I222" s="1">
        <f>IF(Data!I222&gt;0,4-Data!I222,"")</f>
        <v>2</v>
      </c>
      <c r="J222" s="1">
        <f>IF(Data!J222&gt;0,4-Data!J222,"")</f>
        <v>2</v>
      </c>
      <c r="K222" s="1">
        <f>IF(Data!K222&gt;0,Data!K222-4,"")</f>
        <v>3</v>
      </c>
      <c r="L222" s="1">
        <f>IF(Data!L222&gt;0,4-Data!L222,"")</f>
        <v>3</v>
      </c>
      <c r="M222" s="1">
        <f>IF(Data!M222&gt;0,Data!M222-4,"")</f>
        <v>2</v>
      </c>
      <c r="N222" s="1">
        <f>IF(Data!N222&gt;0,Data!N222-4,"")</f>
        <v>3</v>
      </c>
      <c r="O222" s="1">
        <f>IF(Data!O222&gt;0,Data!O222-4,"")</f>
        <v>2</v>
      </c>
      <c r="P222" s="1">
        <f>IF(Data!P222&gt;0,Data!P222-4,"")</f>
        <v>3</v>
      </c>
      <c r="Q222" s="1">
        <f>IF(Data!Q222&gt;0,4-Data!Q222,"")</f>
        <v>3</v>
      </c>
      <c r="R222" s="1">
        <f>IF(Data!R222&gt;0,4-Data!R222,"")</f>
        <v>2</v>
      </c>
      <c r="S222" s="1">
        <f>IF(Data!S222&gt;0,4-Data!S222,"")</f>
        <v>3</v>
      </c>
      <c r="T222" s="1">
        <f>IF(Data!T222&gt;0,Data!T222-4,"")</f>
        <v>3</v>
      </c>
      <c r="U222" s="1">
        <f>IF(Data!U222&gt;0,4-Data!U222,"")</f>
        <v>3</v>
      </c>
      <c r="V222" s="1">
        <f>IF(Data!V222&gt;0,Data!V222-4,"")</f>
        <v>3</v>
      </c>
      <c r="W222" s="1">
        <f>IF(Data!W222&gt;0,4-Data!W222,"")</f>
        <v>2</v>
      </c>
      <c r="X222" s="1">
        <f>IF(Data!X222&gt;0,4-Data!X222,"")</f>
        <v>2</v>
      </c>
      <c r="Y222" s="1">
        <f>IF(Data!Y222&gt;0,4-Data!Y222,"")</f>
        <v>3</v>
      </c>
      <c r="Z222" s="1">
        <f>IF(Data!Z222&gt;0,Data!Z222-4,"")</f>
        <v>1</v>
      </c>
      <c r="AC222" s="4" t="str">
        <f t="shared" si="30"/>
        <v/>
      </c>
      <c r="AD222" s="4" t="str">
        <f t="shared" si="31"/>
        <v/>
      </c>
      <c r="AE222" s="4" t="str">
        <f t="shared" si="32"/>
        <v/>
      </c>
      <c r="AF222" s="4" t="str">
        <f t="shared" si="33"/>
        <v/>
      </c>
      <c r="AG222" s="4" t="str">
        <f t="shared" si="34"/>
        <v/>
      </c>
      <c r="AH222" s="4" t="str">
        <f t="shared" si="35"/>
        <v/>
      </c>
      <c r="AI222" s="2">
        <f t="shared" si="36"/>
        <v>0</v>
      </c>
    </row>
    <row r="223" spans="1:35" x14ac:dyDescent="0.3">
      <c r="A223" s="1">
        <f>IF(Data!A223&gt;0,Data!A223-4,"")</f>
        <v>3</v>
      </c>
      <c r="B223" s="1">
        <f>IF(Data!B223&gt;0,Data!B223-4,"")</f>
        <v>-3</v>
      </c>
      <c r="C223" s="1">
        <f>IF(Data!C223&gt;0,4-Data!C223,"")</f>
        <v>-1</v>
      </c>
      <c r="D223" s="1">
        <f>IF(Data!D223&gt;0,4-Data!D223,"")</f>
        <v>-1</v>
      </c>
      <c r="E223" s="1">
        <f>IF(Data!E223&gt;0,4-Data!E223,"")</f>
        <v>-2</v>
      </c>
      <c r="F223" s="1">
        <f>IF(Data!F223&gt;0,Data!F223-4,"")</f>
        <v>-2</v>
      </c>
      <c r="G223" s="1">
        <f>IF(Data!G223&gt;0,Data!G223-4,"")</f>
        <v>-2</v>
      </c>
      <c r="H223" s="1">
        <f>IF(Data!H223&gt;0,Data!H223-4,"")</f>
        <v>0</v>
      </c>
      <c r="I223" s="1">
        <f>IF(Data!I223&gt;0,4-Data!I223,"")</f>
        <v>-1</v>
      </c>
      <c r="J223" s="1">
        <f>IF(Data!J223&gt;0,4-Data!J223,"")</f>
        <v>-1</v>
      </c>
      <c r="K223" s="1">
        <f>IF(Data!K223&gt;0,Data!K223-4,"")</f>
        <v>-1</v>
      </c>
      <c r="L223" s="1">
        <f>IF(Data!L223&gt;0,4-Data!L223,"")</f>
        <v>-1</v>
      </c>
      <c r="M223" s="1">
        <f>IF(Data!M223&gt;0,Data!M223-4,"")</f>
        <v>-2</v>
      </c>
      <c r="N223" s="1">
        <f>IF(Data!N223&gt;0,Data!N223-4,"")</f>
        <v>-2</v>
      </c>
      <c r="O223" s="1">
        <f>IF(Data!O223&gt;0,Data!O223-4,"")</f>
        <v>2</v>
      </c>
      <c r="P223" s="1">
        <f>IF(Data!P223&gt;0,Data!P223-4,"")</f>
        <v>-2</v>
      </c>
      <c r="Q223" s="1">
        <f>IF(Data!Q223&gt;0,4-Data!Q223,"")</f>
        <v>-1</v>
      </c>
      <c r="R223" s="1">
        <f>IF(Data!R223&gt;0,4-Data!R223,"")</f>
        <v>0</v>
      </c>
      <c r="S223" s="1">
        <f>IF(Data!S223&gt;0,4-Data!S223,"")</f>
        <v>-2</v>
      </c>
      <c r="T223" s="1">
        <f>IF(Data!T223&gt;0,Data!T223-4,"")</f>
        <v>-2</v>
      </c>
      <c r="U223" s="1">
        <f>IF(Data!U223&gt;0,4-Data!U223,"")</f>
        <v>-1</v>
      </c>
      <c r="V223" s="1">
        <f>IF(Data!V223&gt;0,Data!V223-4,"")</f>
        <v>0</v>
      </c>
      <c r="W223" s="1">
        <f>IF(Data!W223&gt;0,4-Data!W223,"")</f>
        <v>-1</v>
      </c>
      <c r="X223" s="1">
        <f>IF(Data!X223&gt;0,4-Data!X223,"")</f>
        <v>1</v>
      </c>
      <c r="Y223" s="1">
        <f>IF(Data!Y223&gt;0,4-Data!Y223,"")</f>
        <v>0</v>
      </c>
      <c r="Z223" s="1">
        <f>IF(Data!Z223&gt;0,Data!Z223-4,"")</f>
        <v>-2</v>
      </c>
      <c r="AC223" s="4">
        <f t="shared" si="30"/>
        <v>1</v>
      </c>
      <c r="AD223" s="4" t="str">
        <f t="shared" si="31"/>
        <v/>
      </c>
      <c r="AE223" s="4" t="str">
        <f t="shared" si="32"/>
        <v/>
      </c>
      <c r="AF223" s="4" t="str">
        <f t="shared" si="33"/>
        <v/>
      </c>
      <c r="AG223" s="4" t="str">
        <f t="shared" si="34"/>
        <v/>
      </c>
      <c r="AH223" s="4">
        <f t="shared" si="35"/>
        <v>1</v>
      </c>
      <c r="AI223" s="2">
        <f t="shared" si="36"/>
        <v>2</v>
      </c>
    </row>
    <row r="224" spans="1:35" x14ac:dyDescent="0.3">
      <c r="A224" s="1">
        <f>IF(Data!A224&gt;0,Data!A224-4,"")</f>
        <v>3</v>
      </c>
      <c r="B224" s="1">
        <f>IF(Data!B224&gt;0,Data!B224-4,"")</f>
        <v>3</v>
      </c>
      <c r="C224" s="1">
        <f>IF(Data!C224&gt;0,4-Data!C224,"")</f>
        <v>3</v>
      </c>
      <c r="D224" s="1">
        <f>IF(Data!D224&gt;0,4-Data!D224,"")</f>
        <v>3</v>
      </c>
      <c r="E224" s="1">
        <f>IF(Data!E224&gt;0,4-Data!E224,"")</f>
        <v>3</v>
      </c>
      <c r="F224" s="1">
        <f>IF(Data!F224&gt;0,Data!F224-4,"")</f>
        <v>3</v>
      </c>
      <c r="G224" s="1">
        <f>IF(Data!G224&gt;0,Data!G224-4,"")</f>
        <v>3</v>
      </c>
      <c r="H224" s="1">
        <f>IF(Data!H224&gt;0,Data!H224-4,"")</f>
        <v>3</v>
      </c>
      <c r="I224" s="1">
        <f>IF(Data!I224&gt;0,4-Data!I224,"")</f>
        <v>3</v>
      </c>
      <c r="J224" s="1">
        <f>IF(Data!J224&gt;0,4-Data!J224,"")</f>
        <v>0</v>
      </c>
      <c r="K224" s="1">
        <f>IF(Data!K224&gt;0,Data!K224-4,"")</f>
        <v>0</v>
      </c>
      <c r="L224" s="1">
        <f>IF(Data!L224&gt;0,4-Data!L224,"")</f>
        <v>3</v>
      </c>
      <c r="M224" s="1">
        <f>IF(Data!M224&gt;0,Data!M224-4,"")</f>
        <v>3</v>
      </c>
      <c r="N224" s="1">
        <f>IF(Data!N224&gt;0,Data!N224-4,"")</f>
        <v>3</v>
      </c>
      <c r="O224" s="1">
        <f>IF(Data!O224&gt;0,Data!O224-4,"")</f>
        <v>-3</v>
      </c>
      <c r="P224" s="1">
        <f>IF(Data!P224&gt;0,Data!P224-4,"")</f>
        <v>3</v>
      </c>
      <c r="Q224" s="1">
        <f>IF(Data!Q224&gt;0,4-Data!Q224,"")</f>
        <v>3</v>
      </c>
      <c r="R224" s="1">
        <f>IF(Data!R224&gt;0,4-Data!R224,"")</f>
        <v>2</v>
      </c>
      <c r="S224" s="1">
        <f>IF(Data!S224&gt;0,4-Data!S224,"")</f>
        <v>2</v>
      </c>
      <c r="T224" s="1">
        <f>IF(Data!T224&gt;0,Data!T224-4,"")</f>
        <v>2</v>
      </c>
      <c r="U224" s="1">
        <f>IF(Data!U224&gt;0,4-Data!U224,"")</f>
        <v>3</v>
      </c>
      <c r="V224" s="1">
        <f>IF(Data!V224&gt;0,Data!V224-4,"")</f>
        <v>3</v>
      </c>
      <c r="W224" s="1">
        <f>IF(Data!W224&gt;0,4-Data!W224,"")</f>
        <v>3</v>
      </c>
      <c r="X224" s="1">
        <f>IF(Data!X224&gt;0,4-Data!X224,"")</f>
        <v>3</v>
      </c>
      <c r="Y224" s="1">
        <f>IF(Data!Y224&gt;0,4-Data!Y224,"")</f>
        <v>3</v>
      </c>
      <c r="Z224" s="1">
        <f>IF(Data!Z224&gt;0,Data!Z224-4,"")</f>
        <v>-3</v>
      </c>
      <c r="AC224" s="4" t="str">
        <f t="shared" si="30"/>
        <v/>
      </c>
      <c r="AD224" s="4" t="str">
        <f t="shared" si="31"/>
        <v/>
      </c>
      <c r="AE224" s="4" t="str">
        <f t="shared" si="32"/>
        <v/>
      </c>
      <c r="AF224" s="4" t="str">
        <f t="shared" si="33"/>
        <v/>
      </c>
      <c r="AG224" s="4" t="str">
        <f t="shared" si="34"/>
        <v/>
      </c>
      <c r="AH224" s="4">
        <f t="shared" si="35"/>
        <v>1</v>
      </c>
      <c r="AI224" s="2">
        <f t="shared" si="36"/>
        <v>1</v>
      </c>
    </row>
    <row r="225" spans="1:35" x14ac:dyDescent="0.3">
      <c r="A225" s="1">
        <f>IF(Data!A225&gt;0,Data!A225-4,"")</f>
        <v>1</v>
      </c>
      <c r="B225" s="1">
        <f>IF(Data!B225&gt;0,Data!B225-4,"")</f>
        <v>1</v>
      </c>
      <c r="C225" s="1">
        <f>IF(Data!C225&gt;0,4-Data!C225,"")</f>
        <v>1</v>
      </c>
      <c r="D225" s="1">
        <f>IF(Data!D225&gt;0,4-Data!D225,"")</f>
        <v>2</v>
      </c>
      <c r="E225" s="1">
        <f>IF(Data!E225&gt;0,4-Data!E225,"")</f>
        <v>3</v>
      </c>
      <c r="F225" s="1">
        <f>IF(Data!F225&gt;0,Data!F225-4,"")</f>
        <v>1</v>
      </c>
      <c r="G225" s="1">
        <f>IF(Data!G225&gt;0,Data!G225-4,"")</f>
        <v>1</v>
      </c>
      <c r="H225" s="1">
        <f>IF(Data!H225&gt;0,Data!H225-4,"")</f>
        <v>2</v>
      </c>
      <c r="I225" s="1">
        <f>IF(Data!I225&gt;0,4-Data!I225,"")</f>
        <v>1</v>
      </c>
      <c r="J225" s="1">
        <f>IF(Data!J225&gt;0,4-Data!J225,"")</f>
        <v>0</v>
      </c>
      <c r="K225" s="1">
        <f>IF(Data!K225&gt;0,Data!K225-4,"")</f>
        <v>2</v>
      </c>
      <c r="L225" s="1">
        <f>IF(Data!L225&gt;0,4-Data!L225,"")</f>
        <v>2</v>
      </c>
      <c r="M225" s="1">
        <f>IF(Data!M225&gt;0,Data!M225-4,"")</f>
        <v>1</v>
      </c>
      <c r="N225" s="1">
        <f>IF(Data!N225&gt;0,Data!N225-4,"")</f>
        <v>2</v>
      </c>
      <c r="O225" s="1">
        <f>IF(Data!O225&gt;0,Data!O225-4,"")</f>
        <v>2</v>
      </c>
      <c r="P225" s="1">
        <f>IF(Data!P225&gt;0,Data!P225-4,"")</f>
        <v>2</v>
      </c>
      <c r="Q225" s="1">
        <f>IF(Data!Q225&gt;0,4-Data!Q225,"")</f>
        <v>2</v>
      </c>
      <c r="R225" s="1">
        <f>IF(Data!R225&gt;0,4-Data!R225,"")</f>
        <v>1</v>
      </c>
      <c r="S225" s="1">
        <f>IF(Data!S225&gt;0,4-Data!S225,"")</f>
        <v>1</v>
      </c>
      <c r="T225" s="1">
        <f>IF(Data!T225&gt;0,Data!T225-4,"")</f>
        <v>1</v>
      </c>
      <c r="U225" s="1">
        <f>IF(Data!U225&gt;0,4-Data!U225,"")</f>
        <v>1</v>
      </c>
      <c r="V225" s="1">
        <f>IF(Data!V225&gt;0,Data!V225-4,"")</f>
        <v>2</v>
      </c>
      <c r="W225" s="1">
        <f>IF(Data!W225&gt;0,4-Data!W225,"")</f>
        <v>2</v>
      </c>
      <c r="X225" s="1">
        <f>IF(Data!X225&gt;0,4-Data!X225,"")</f>
        <v>2</v>
      </c>
      <c r="Y225" s="1">
        <f>IF(Data!Y225&gt;0,4-Data!Y225,"")</f>
        <v>2</v>
      </c>
      <c r="Z225" s="1">
        <f>IF(Data!Z225&gt;0,Data!Z225-4,"")</f>
        <v>2</v>
      </c>
      <c r="AC225" s="4" t="str">
        <f t="shared" si="30"/>
        <v/>
      </c>
      <c r="AD225" s="4" t="str">
        <f t="shared" si="31"/>
        <v/>
      </c>
      <c r="AE225" s="4" t="str">
        <f t="shared" si="32"/>
        <v/>
      </c>
      <c r="AF225" s="4" t="str">
        <f t="shared" si="33"/>
        <v/>
      </c>
      <c r="AG225" s="4" t="str">
        <f t="shared" si="34"/>
        <v/>
      </c>
      <c r="AH225" s="4" t="str">
        <f t="shared" si="35"/>
        <v/>
      </c>
      <c r="AI225" s="2">
        <f t="shared" si="36"/>
        <v>0</v>
      </c>
    </row>
    <row r="226" spans="1:35" x14ac:dyDescent="0.3">
      <c r="A226" s="1">
        <f>IF(Data!A226&gt;0,Data!A226-4,"")</f>
        <v>2</v>
      </c>
      <c r="B226" s="1">
        <f>IF(Data!B226&gt;0,Data!B226-4,"")</f>
        <v>3</v>
      </c>
      <c r="C226" s="1">
        <f>IF(Data!C226&gt;0,4-Data!C226,"")</f>
        <v>0</v>
      </c>
      <c r="D226" s="1">
        <f>IF(Data!D226&gt;0,4-Data!D226,"")</f>
        <v>2</v>
      </c>
      <c r="E226" s="1">
        <f>IF(Data!E226&gt;0,4-Data!E226,"")</f>
        <v>2</v>
      </c>
      <c r="F226" s="1">
        <f>IF(Data!F226&gt;0,Data!F226-4,"")</f>
        <v>0</v>
      </c>
      <c r="G226" s="1">
        <f>IF(Data!G226&gt;0,Data!G226-4,"")</f>
        <v>2</v>
      </c>
      <c r="H226" s="1">
        <f>IF(Data!H226&gt;0,Data!H226-4,"")</f>
        <v>2</v>
      </c>
      <c r="I226" s="1">
        <f>IF(Data!I226&gt;0,4-Data!I226,"")</f>
        <v>3</v>
      </c>
      <c r="J226" s="1">
        <f>IF(Data!J226&gt;0,4-Data!J226,"")</f>
        <v>-2</v>
      </c>
      <c r="K226" s="1">
        <f>IF(Data!K226&gt;0,Data!K226-4,"")</f>
        <v>0</v>
      </c>
      <c r="L226" s="1">
        <f>IF(Data!L226&gt;0,4-Data!L226,"")</f>
        <v>1</v>
      </c>
      <c r="M226" s="1">
        <f>IF(Data!M226&gt;0,Data!M226-4,"")</f>
        <v>2</v>
      </c>
      <c r="N226" s="1">
        <f>IF(Data!N226&gt;0,Data!N226-4,"")</f>
        <v>2</v>
      </c>
      <c r="O226" s="1">
        <f>IF(Data!O226&gt;0,Data!O226-4,"")</f>
        <v>2</v>
      </c>
      <c r="P226" s="1">
        <f>IF(Data!P226&gt;0,Data!P226-4,"")</f>
        <v>0</v>
      </c>
      <c r="Q226" s="1">
        <f>IF(Data!Q226&gt;0,4-Data!Q226,"")</f>
        <v>1</v>
      </c>
      <c r="R226" s="1">
        <f>IF(Data!R226&gt;0,4-Data!R226,"")</f>
        <v>0</v>
      </c>
      <c r="S226" s="1">
        <f>IF(Data!S226&gt;0,4-Data!S226,"")</f>
        <v>3</v>
      </c>
      <c r="T226" s="1">
        <f>IF(Data!T226&gt;0,Data!T226-4,"")</f>
        <v>3</v>
      </c>
      <c r="U226" s="1">
        <f>IF(Data!U226&gt;0,4-Data!U226,"")</f>
        <v>2</v>
      </c>
      <c r="V226" s="1">
        <f>IF(Data!V226&gt;0,Data!V226-4,"")</f>
        <v>2</v>
      </c>
      <c r="W226" s="1">
        <f>IF(Data!W226&gt;0,4-Data!W226,"")</f>
        <v>2</v>
      </c>
      <c r="X226" s="1">
        <f>IF(Data!X226&gt;0,4-Data!X226,"")</f>
        <v>2</v>
      </c>
      <c r="Y226" s="1">
        <f>IF(Data!Y226&gt;0,4-Data!Y226,"")</f>
        <v>0</v>
      </c>
      <c r="Z226" s="1">
        <f>IF(Data!Z226&gt;0,Data!Z226-4,"")</f>
        <v>0</v>
      </c>
      <c r="AC226" s="4" t="str">
        <f t="shared" si="30"/>
        <v/>
      </c>
      <c r="AD226" s="4" t="str">
        <f t="shared" si="31"/>
        <v/>
      </c>
      <c r="AE226" s="4" t="str">
        <f t="shared" si="32"/>
        <v/>
      </c>
      <c r="AF226" s="4" t="str">
        <f t="shared" si="33"/>
        <v/>
      </c>
      <c r="AG226" s="4" t="str">
        <f t="shared" si="34"/>
        <v/>
      </c>
      <c r="AH226" s="4">
        <f t="shared" si="35"/>
        <v>1</v>
      </c>
      <c r="AI226" s="2">
        <f t="shared" si="36"/>
        <v>1</v>
      </c>
    </row>
    <row r="227" spans="1:35" x14ac:dyDescent="0.3">
      <c r="A227" s="1">
        <f>IF(Data!A227&gt;0,Data!A227-4,"")</f>
        <v>-1</v>
      </c>
      <c r="B227" s="1">
        <f>IF(Data!B227&gt;0,Data!B227-4,"")</f>
        <v>-2</v>
      </c>
      <c r="C227" s="1">
        <f>IF(Data!C227&gt;0,4-Data!C227,"")</f>
        <v>-2</v>
      </c>
      <c r="D227" s="1">
        <f>IF(Data!D227&gt;0,4-Data!D227,"")</f>
        <v>1</v>
      </c>
      <c r="E227" s="1">
        <f>IF(Data!E227&gt;0,4-Data!E227,"")</f>
        <v>-2</v>
      </c>
      <c r="F227" s="1">
        <f>IF(Data!F227&gt;0,Data!F227-4,"")</f>
        <v>-3</v>
      </c>
      <c r="G227" s="1">
        <f>IF(Data!G227&gt;0,Data!G227-4,"")</f>
        <v>-3</v>
      </c>
      <c r="H227" s="1">
        <f>IF(Data!H227&gt;0,Data!H227-4,"")</f>
        <v>-2</v>
      </c>
      <c r="I227" s="1">
        <f>IF(Data!I227&gt;0,4-Data!I227,"")</f>
        <v>2</v>
      </c>
      <c r="J227" s="1">
        <f>IF(Data!J227&gt;0,4-Data!J227,"")</f>
        <v>-1</v>
      </c>
      <c r="K227" s="1">
        <f>IF(Data!K227&gt;0,Data!K227-4,"")</f>
        <v>0</v>
      </c>
      <c r="L227" s="1">
        <f>IF(Data!L227&gt;0,4-Data!L227,"")</f>
        <v>0</v>
      </c>
      <c r="M227" s="1">
        <f>IF(Data!M227&gt;0,Data!M227-4,"")</f>
        <v>0</v>
      </c>
      <c r="N227" s="1">
        <f>IF(Data!N227&gt;0,Data!N227-4,"")</f>
        <v>-3</v>
      </c>
      <c r="O227" s="1">
        <f>IF(Data!O227&gt;0,Data!O227-4,"")</f>
        <v>-2</v>
      </c>
      <c r="P227" s="1">
        <f>IF(Data!P227&gt;0,Data!P227-4,"")</f>
        <v>-2</v>
      </c>
      <c r="Q227" s="1">
        <f>IF(Data!Q227&gt;0,4-Data!Q227,"")</f>
        <v>3</v>
      </c>
      <c r="R227" s="1">
        <f>IF(Data!R227&gt;0,4-Data!R227,"")</f>
        <v>-2</v>
      </c>
      <c r="S227" s="1">
        <f>IF(Data!S227&gt;0,4-Data!S227,"")</f>
        <v>-2</v>
      </c>
      <c r="T227" s="1">
        <f>IF(Data!T227&gt;0,Data!T227-4,"")</f>
        <v>-1</v>
      </c>
      <c r="U227" s="1">
        <f>IF(Data!U227&gt;0,4-Data!U227,"")</f>
        <v>-2</v>
      </c>
      <c r="V227" s="1">
        <f>IF(Data!V227&gt;0,Data!V227-4,"")</f>
        <v>-2</v>
      </c>
      <c r="W227" s="1">
        <f>IF(Data!W227&gt;0,4-Data!W227,"")</f>
        <v>-2</v>
      </c>
      <c r="X227" s="1">
        <f>IF(Data!X227&gt;0,4-Data!X227,"")</f>
        <v>-2</v>
      </c>
      <c r="Y227" s="1">
        <f>IF(Data!Y227&gt;0,4-Data!Y227,"")</f>
        <v>-2</v>
      </c>
      <c r="Z227" s="1">
        <f>IF(Data!Z227&gt;0,Data!Z227-4,"")</f>
        <v>0</v>
      </c>
      <c r="AC227" s="4" t="str">
        <f t="shared" si="30"/>
        <v/>
      </c>
      <c r="AD227" s="4" t="str">
        <f t="shared" si="31"/>
        <v/>
      </c>
      <c r="AE227" s="4">
        <f t="shared" si="32"/>
        <v>1</v>
      </c>
      <c r="AF227" s="4">
        <f t="shared" si="33"/>
        <v>1</v>
      </c>
      <c r="AG227" s="4" t="str">
        <f t="shared" si="34"/>
        <v/>
      </c>
      <c r="AH227" s="4" t="str">
        <f t="shared" si="35"/>
        <v/>
      </c>
      <c r="AI227" s="2">
        <f t="shared" si="36"/>
        <v>2</v>
      </c>
    </row>
    <row r="228" spans="1:35" x14ac:dyDescent="0.3">
      <c r="A228" s="1">
        <f>IF(Data!A228&gt;0,Data!A228-4,"")</f>
        <v>3</v>
      </c>
      <c r="B228" s="1">
        <f>IF(Data!B228&gt;0,Data!B228-4,"")</f>
        <v>3</v>
      </c>
      <c r="C228" s="1">
        <f>IF(Data!C228&gt;0,4-Data!C228,"")</f>
        <v>3</v>
      </c>
      <c r="D228" s="1">
        <f>IF(Data!D228&gt;0,4-Data!D228,"")</f>
        <v>3</v>
      </c>
      <c r="E228" s="1">
        <f>IF(Data!E228&gt;0,4-Data!E228,"")</f>
        <v>3</v>
      </c>
      <c r="F228" s="1">
        <f>IF(Data!F228&gt;0,Data!F228-4,"")</f>
        <v>3</v>
      </c>
      <c r="G228" s="1">
        <f>IF(Data!G228&gt;0,Data!G228-4,"")</f>
        <v>3</v>
      </c>
      <c r="H228" s="1">
        <f>IF(Data!H228&gt;0,Data!H228-4,"")</f>
        <v>0</v>
      </c>
      <c r="I228" s="1">
        <f>IF(Data!I228&gt;0,4-Data!I228,"")</f>
        <v>2</v>
      </c>
      <c r="J228" s="1">
        <f>IF(Data!J228&gt;0,4-Data!J228,"")</f>
        <v>2</v>
      </c>
      <c r="K228" s="1">
        <f>IF(Data!K228&gt;0,Data!K228-4,"")</f>
        <v>-3</v>
      </c>
      <c r="L228" s="1">
        <f>IF(Data!L228&gt;0,4-Data!L228,"")</f>
        <v>3</v>
      </c>
      <c r="M228" s="1">
        <f>IF(Data!M228&gt;0,Data!M228-4,"")</f>
        <v>3</v>
      </c>
      <c r="N228" s="1">
        <f>IF(Data!N228&gt;0,Data!N228-4,"")</f>
        <v>3</v>
      </c>
      <c r="O228" s="1">
        <f>IF(Data!O228&gt;0,Data!O228-4,"")</f>
        <v>3</v>
      </c>
      <c r="P228" s="1">
        <f>IF(Data!P228&gt;0,Data!P228-4,"")</f>
        <v>3</v>
      </c>
      <c r="Q228" s="1">
        <f>IF(Data!Q228&gt;0,4-Data!Q228,"")</f>
        <v>3</v>
      </c>
      <c r="R228" s="1">
        <f>IF(Data!R228&gt;0,4-Data!R228,"")</f>
        <v>3</v>
      </c>
      <c r="S228" s="1">
        <f>IF(Data!S228&gt;0,4-Data!S228,"")</f>
        <v>3</v>
      </c>
      <c r="T228" s="1">
        <f>IF(Data!T228&gt;0,Data!T228-4,"")</f>
        <v>3</v>
      </c>
      <c r="U228" s="1">
        <f>IF(Data!U228&gt;0,4-Data!U228,"")</f>
        <v>3</v>
      </c>
      <c r="V228" s="1">
        <f>IF(Data!V228&gt;0,Data!V228-4,"")</f>
        <v>2</v>
      </c>
      <c r="W228" s="1">
        <f>IF(Data!W228&gt;0,4-Data!W228,"")</f>
        <v>2</v>
      </c>
      <c r="X228" s="1">
        <f>IF(Data!X228&gt;0,4-Data!X228,"")</f>
        <v>3</v>
      </c>
      <c r="Y228" s="1">
        <f>IF(Data!Y228&gt;0,4-Data!Y228,"")</f>
        <v>3</v>
      </c>
      <c r="Z228" s="1">
        <f>IF(Data!Z228&gt;0,Data!Z228-4,"")</f>
        <v>-3</v>
      </c>
      <c r="AC228" s="4" t="str">
        <f t="shared" si="30"/>
        <v/>
      </c>
      <c r="AD228" s="4" t="str">
        <f t="shared" si="31"/>
        <v/>
      </c>
      <c r="AE228" s="4" t="str">
        <f t="shared" si="32"/>
        <v/>
      </c>
      <c r="AF228" s="4">
        <f t="shared" si="33"/>
        <v>1</v>
      </c>
      <c r="AG228" s="4" t="str">
        <f t="shared" si="34"/>
        <v/>
      </c>
      <c r="AH228" s="4">
        <f t="shared" si="35"/>
        <v>1</v>
      </c>
      <c r="AI228" s="2">
        <f t="shared" si="36"/>
        <v>2</v>
      </c>
    </row>
    <row r="229" spans="1:35" x14ac:dyDescent="0.3">
      <c r="A229" s="1">
        <f>IF(Data!A229&gt;0,Data!A229-4,"")</f>
        <v>2</v>
      </c>
      <c r="B229" s="1">
        <f>IF(Data!B229&gt;0,Data!B229-4,"")</f>
        <v>3</v>
      </c>
      <c r="C229" s="1">
        <f>IF(Data!C229&gt;0,4-Data!C229,"")</f>
        <v>1</v>
      </c>
      <c r="D229" s="1">
        <f>IF(Data!D229&gt;0,4-Data!D229,"")</f>
        <v>3</v>
      </c>
      <c r="E229" s="1">
        <f>IF(Data!E229&gt;0,4-Data!E229,"")</f>
        <v>3</v>
      </c>
      <c r="F229" s="1">
        <f>IF(Data!F229&gt;0,Data!F229-4,"")</f>
        <v>2</v>
      </c>
      <c r="G229" s="1">
        <f>IF(Data!G229&gt;0,Data!G229-4,"")</f>
        <v>2</v>
      </c>
      <c r="H229" s="1">
        <f>IF(Data!H229&gt;0,Data!H229-4,"")</f>
        <v>0</v>
      </c>
      <c r="I229" s="1">
        <f>IF(Data!I229&gt;0,4-Data!I229,"")</f>
        <v>1</v>
      </c>
      <c r="J229" s="1">
        <f>IF(Data!J229&gt;0,4-Data!J229,"")</f>
        <v>1</v>
      </c>
      <c r="K229" s="1">
        <f>IF(Data!K229&gt;0,Data!K229-4,"")</f>
        <v>1</v>
      </c>
      <c r="L229" s="1">
        <f>IF(Data!L229&gt;0,4-Data!L229,"")</f>
        <v>2</v>
      </c>
      <c r="M229" s="1">
        <f>IF(Data!M229&gt;0,Data!M229-4,"")</f>
        <v>3</v>
      </c>
      <c r="N229" s="1">
        <f>IF(Data!N229&gt;0,Data!N229-4,"")</f>
        <v>1</v>
      </c>
      <c r="O229" s="1">
        <f>IF(Data!O229&gt;0,Data!O229-4,"")</f>
        <v>1</v>
      </c>
      <c r="P229" s="1">
        <f>IF(Data!P229&gt;0,Data!P229-4,"")</f>
        <v>2</v>
      </c>
      <c r="Q229" s="1">
        <f>IF(Data!Q229&gt;0,4-Data!Q229,"")</f>
        <v>2</v>
      </c>
      <c r="R229" s="1">
        <f>IF(Data!R229&gt;0,4-Data!R229,"")</f>
        <v>1</v>
      </c>
      <c r="S229" s="1">
        <f>IF(Data!S229&gt;0,4-Data!S229,"")</f>
        <v>1</v>
      </c>
      <c r="T229" s="1">
        <f>IF(Data!T229&gt;0,Data!T229-4,"")</f>
        <v>1</v>
      </c>
      <c r="U229" s="1">
        <f>IF(Data!U229&gt;0,4-Data!U229,"")</f>
        <v>1</v>
      </c>
      <c r="V229" s="1">
        <f>IF(Data!V229&gt;0,Data!V229-4,"")</f>
        <v>1</v>
      </c>
      <c r="W229" s="1">
        <f>IF(Data!W229&gt;0,4-Data!W229,"")</f>
        <v>1</v>
      </c>
      <c r="X229" s="1">
        <f>IF(Data!X229&gt;0,4-Data!X229,"")</f>
        <v>1</v>
      </c>
      <c r="Y229" s="1">
        <f>IF(Data!Y229&gt;0,4-Data!Y229,"")</f>
        <v>1</v>
      </c>
      <c r="Z229" s="1">
        <f>IF(Data!Z229&gt;0,Data!Z229-4,"")</f>
        <v>1</v>
      </c>
      <c r="AC229" s="4" t="str">
        <f t="shared" si="30"/>
        <v/>
      </c>
      <c r="AD229" s="4" t="str">
        <f t="shared" si="31"/>
        <v/>
      </c>
      <c r="AE229" s="4" t="str">
        <f t="shared" si="32"/>
        <v/>
      </c>
      <c r="AF229" s="4" t="str">
        <f t="shared" si="33"/>
        <v/>
      </c>
      <c r="AG229" s="4" t="str">
        <f t="shared" si="34"/>
        <v/>
      </c>
      <c r="AH229" s="4" t="str">
        <f t="shared" si="35"/>
        <v/>
      </c>
      <c r="AI229" s="2">
        <f t="shared" si="36"/>
        <v>0</v>
      </c>
    </row>
    <row r="230" spans="1:35" x14ac:dyDescent="0.3">
      <c r="A230" s="1">
        <f>IF(Data!A230&gt;0,Data!A230-4,"")</f>
        <v>3</v>
      </c>
      <c r="B230" s="1">
        <f>IF(Data!B230&gt;0,Data!B230-4,"")</f>
        <v>3</v>
      </c>
      <c r="C230" s="1">
        <f>IF(Data!C230&gt;0,4-Data!C230,"")</f>
        <v>3</v>
      </c>
      <c r="D230" s="1">
        <f>IF(Data!D230&gt;0,4-Data!D230,"")</f>
        <v>3</v>
      </c>
      <c r="E230" s="1">
        <f>IF(Data!E230&gt;0,4-Data!E230,"")</f>
        <v>3</v>
      </c>
      <c r="F230" s="1">
        <f>IF(Data!F230&gt;0,Data!F230-4,"")</f>
        <v>0</v>
      </c>
      <c r="G230" s="1">
        <f>IF(Data!G230&gt;0,Data!G230-4,"")</f>
        <v>3</v>
      </c>
      <c r="H230" s="1">
        <f>IF(Data!H230&gt;0,Data!H230-4,"")</f>
        <v>0</v>
      </c>
      <c r="I230" s="1">
        <f>IF(Data!I230&gt;0,4-Data!I230,"")</f>
        <v>0</v>
      </c>
      <c r="J230" s="1">
        <f>IF(Data!J230&gt;0,4-Data!J230,"")</f>
        <v>2</v>
      </c>
      <c r="K230" s="1">
        <f>IF(Data!K230&gt;0,Data!K230-4,"")</f>
        <v>2</v>
      </c>
      <c r="L230" s="1">
        <f>IF(Data!L230&gt;0,4-Data!L230,"")</f>
        <v>3</v>
      </c>
      <c r="M230" s="1">
        <f>IF(Data!M230&gt;0,Data!M230-4,"")</f>
        <v>3</v>
      </c>
      <c r="N230" s="1">
        <f>IF(Data!N230&gt;0,Data!N230-4,"")</f>
        <v>3</v>
      </c>
      <c r="O230" s="1">
        <f>IF(Data!O230&gt;0,Data!O230-4,"")</f>
        <v>2</v>
      </c>
      <c r="P230" s="1">
        <f>IF(Data!P230&gt;0,Data!P230-4,"")</f>
        <v>3</v>
      </c>
      <c r="Q230" s="1">
        <f>IF(Data!Q230&gt;0,4-Data!Q230,"")</f>
        <v>3</v>
      </c>
      <c r="R230" s="1">
        <f>IF(Data!R230&gt;0,4-Data!R230,"")</f>
        <v>0</v>
      </c>
      <c r="S230" s="1">
        <f>IF(Data!S230&gt;0,4-Data!S230,"")</f>
        <v>3</v>
      </c>
      <c r="T230" s="1">
        <f>IF(Data!T230&gt;0,Data!T230-4,"")</f>
        <v>2</v>
      </c>
      <c r="U230" s="1">
        <f>IF(Data!U230&gt;0,4-Data!U230,"")</f>
        <v>3</v>
      </c>
      <c r="V230" s="1">
        <f>IF(Data!V230&gt;0,Data!V230-4,"")</f>
        <v>3</v>
      </c>
      <c r="W230" s="1">
        <f>IF(Data!W230&gt;0,4-Data!W230,"")</f>
        <v>3</v>
      </c>
      <c r="X230" s="1">
        <f>IF(Data!X230&gt;0,4-Data!X230,"")</f>
        <v>3</v>
      </c>
      <c r="Y230" s="1">
        <f>IF(Data!Y230&gt;0,4-Data!Y230,"")</f>
        <v>3</v>
      </c>
      <c r="Z230" s="1">
        <f>IF(Data!Z230&gt;0,Data!Z230-4,"")</f>
        <v>3</v>
      </c>
      <c r="AC230" s="4" t="str">
        <f t="shared" si="30"/>
        <v/>
      </c>
      <c r="AD230" s="4" t="str">
        <f t="shared" si="31"/>
        <v/>
      </c>
      <c r="AE230" s="4" t="str">
        <f t="shared" si="32"/>
        <v/>
      </c>
      <c r="AF230" s="4" t="str">
        <f t="shared" si="33"/>
        <v/>
      </c>
      <c r="AG230" s="4" t="str">
        <f t="shared" si="34"/>
        <v/>
      </c>
      <c r="AH230" s="4" t="str">
        <f t="shared" si="35"/>
        <v/>
      </c>
      <c r="AI230" s="2">
        <f t="shared" si="36"/>
        <v>0</v>
      </c>
    </row>
    <row r="231" spans="1:35" x14ac:dyDescent="0.3">
      <c r="A231" s="1">
        <f>IF(Data!A231&gt;0,Data!A231-4,"")</f>
        <v>3</v>
      </c>
      <c r="B231" s="1">
        <f>IF(Data!B231&gt;0,Data!B231-4,"")</f>
        <v>3</v>
      </c>
      <c r="C231" s="1">
        <f>IF(Data!C231&gt;0,4-Data!C231,"")</f>
        <v>3</v>
      </c>
      <c r="D231" s="1">
        <f>IF(Data!D231&gt;0,4-Data!D231,"")</f>
        <v>3</v>
      </c>
      <c r="E231" s="1">
        <f>IF(Data!E231&gt;0,4-Data!E231,"")</f>
        <v>3</v>
      </c>
      <c r="F231" s="1">
        <f>IF(Data!F231&gt;0,Data!F231-4,"")</f>
        <v>1</v>
      </c>
      <c r="G231" s="1">
        <f>IF(Data!G231&gt;0,Data!G231-4,"")</f>
        <v>3</v>
      </c>
      <c r="H231" s="1">
        <f>IF(Data!H231&gt;0,Data!H231-4,"")</f>
        <v>3</v>
      </c>
      <c r="I231" s="1">
        <f>IF(Data!I231&gt;0,4-Data!I231,"")</f>
        <v>3</v>
      </c>
      <c r="J231" s="1">
        <f>IF(Data!J231&gt;0,4-Data!J231,"")</f>
        <v>3</v>
      </c>
      <c r="K231" s="1">
        <f>IF(Data!K231&gt;0,Data!K231-4,"")</f>
        <v>3</v>
      </c>
      <c r="L231" s="1">
        <f>IF(Data!L231&gt;0,4-Data!L231,"")</f>
        <v>3</v>
      </c>
      <c r="M231" s="1">
        <f>IF(Data!M231&gt;0,Data!M231-4,"")</f>
        <v>3</v>
      </c>
      <c r="N231" s="1">
        <f>IF(Data!N231&gt;0,Data!N231-4,"")</f>
        <v>3</v>
      </c>
      <c r="O231" s="1">
        <f>IF(Data!O231&gt;0,Data!O231-4,"")</f>
        <v>3</v>
      </c>
      <c r="P231" s="1">
        <f>IF(Data!P231&gt;0,Data!P231-4,"")</f>
        <v>3</v>
      </c>
      <c r="Q231" s="1">
        <f>IF(Data!Q231&gt;0,4-Data!Q231,"")</f>
        <v>3</v>
      </c>
      <c r="R231" s="1">
        <f>IF(Data!R231&gt;0,4-Data!R231,"")</f>
        <v>1</v>
      </c>
      <c r="S231" s="1">
        <f>IF(Data!S231&gt;0,4-Data!S231,"")</f>
        <v>3</v>
      </c>
      <c r="T231" s="1">
        <f>IF(Data!T231&gt;0,Data!T231-4,"")</f>
        <v>3</v>
      </c>
      <c r="U231" s="1">
        <f>IF(Data!U231&gt;0,4-Data!U231,"")</f>
        <v>3</v>
      </c>
      <c r="V231" s="1">
        <f>IF(Data!V231&gt;0,Data!V231-4,"")</f>
        <v>3</v>
      </c>
      <c r="W231" s="1">
        <f>IF(Data!W231&gt;0,4-Data!W231,"")</f>
        <v>3</v>
      </c>
      <c r="X231" s="1">
        <f>IF(Data!X231&gt;0,4-Data!X231,"")</f>
        <v>2</v>
      </c>
      <c r="Y231" s="1">
        <f>IF(Data!Y231&gt;0,4-Data!Y231,"")</f>
        <v>3</v>
      </c>
      <c r="Z231" s="1">
        <f>IF(Data!Z231&gt;0,Data!Z231-4,"")</f>
        <v>2</v>
      </c>
      <c r="AC231" s="4" t="str">
        <f t="shared" si="30"/>
        <v/>
      </c>
      <c r="AD231" s="4" t="str">
        <f t="shared" si="31"/>
        <v/>
      </c>
      <c r="AE231" s="4" t="str">
        <f t="shared" si="32"/>
        <v/>
      </c>
      <c r="AF231" s="4" t="str">
        <f t="shared" si="33"/>
        <v/>
      </c>
      <c r="AG231" s="4" t="str">
        <f t="shared" si="34"/>
        <v/>
      </c>
      <c r="AH231" s="4" t="str">
        <f t="shared" si="35"/>
        <v/>
      </c>
      <c r="AI231" s="2">
        <f t="shared" si="36"/>
        <v>0</v>
      </c>
    </row>
    <row r="232" spans="1:35" x14ac:dyDescent="0.3">
      <c r="A232" s="1">
        <f>IF(Data!A232&gt;0,Data!A232-4,"")</f>
        <v>1</v>
      </c>
      <c r="B232" s="1">
        <f>IF(Data!B232&gt;0,Data!B232-4,"")</f>
        <v>0</v>
      </c>
      <c r="C232" s="1">
        <f>IF(Data!C232&gt;0,4-Data!C232,"")</f>
        <v>-1</v>
      </c>
      <c r="D232" s="1">
        <f>IF(Data!D232&gt;0,4-Data!D232,"")</f>
        <v>-1</v>
      </c>
      <c r="E232" s="1">
        <f>IF(Data!E232&gt;0,4-Data!E232,"")</f>
        <v>-1</v>
      </c>
      <c r="F232" s="1">
        <f>IF(Data!F232&gt;0,Data!F232-4,"")</f>
        <v>0</v>
      </c>
      <c r="G232" s="1">
        <f>IF(Data!G232&gt;0,Data!G232-4,"")</f>
        <v>0</v>
      </c>
      <c r="H232" s="1">
        <f>IF(Data!H232&gt;0,Data!H232-4,"")</f>
        <v>1</v>
      </c>
      <c r="I232" s="1">
        <f>IF(Data!I232&gt;0,4-Data!I232,"")</f>
        <v>-1</v>
      </c>
      <c r="J232" s="1">
        <f>IF(Data!J232&gt;0,4-Data!J232,"")</f>
        <v>0</v>
      </c>
      <c r="K232" s="1">
        <f>IF(Data!K232&gt;0,Data!K232-4,"")</f>
        <v>0</v>
      </c>
      <c r="L232" s="1">
        <f>IF(Data!L232&gt;0,4-Data!L232,"")</f>
        <v>-1</v>
      </c>
      <c r="M232" s="1">
        <f>IF(Data!M232&gt;0,Data!M232-4,"")</f>
        <v>1</v>
      </c>
      <c r="N232" s="1">
        <f>IF(Data!N232&gt;0,Data!N232-4,"")</f>
        <v>1</v>
      </c>
      <c r="O232" s="1">
        <f>IF(Data!O232&gt;0,Data!O232-4,"")</f>
        <v>1</v>
      </c>
      <c r="P232" s="1">
        <f>IF(Data!P232&gt;0,Data!P232-4,"")</f>
        <v>1</v>
      </c>
      <c r="Q232" s="1">
        <f>IF(Data!Q232&gt;0,4-Data!Q232,"")</f>
        <v>0</v>
      </c>
      <c r="R232" s="1">
        <f>IF(Data!R232&gt;0,4-Data!R232,"")</f>
        <v>0</v>
      </c>
      <c r="S232" s="1">
        <f>IF(Data!S232&gt;0,4-Data!S232,"")</f>
        <v>1</v>
      </c>
      <c r="T232" s="1">
        <f>IF(Data!T232&gt;0,Data!T232-4,"")</f>
        <v>-2</v>
      </c>
      <c r="U232" s="1">
        <f>IF(Data!U232&gt;0,4-Data!U232,"")</f>
        <v>1</v>
      </c>
      <c r="V232" s="1">
        <f>IF(Data!V232&gt;0,Data!V232-4,"")</f>
        <v>0</v>
      </c>
      <c r="W232" s="1">
        <f>IF(Data!W232&gt;0,4-Data!W232,"")</f>
        <v>0</v>
      </c>
      <c r="X232" s="1">
        <f>IF(Data!X232&gt;0,4-Data!X232,"")</f>
        <v>-1</v>
      </c>
      <c r="Y232" s="1">
        <f>IF(Data!Y232&gt;0,4-Data!Y232,"")</f>
        <v>-1</v>
      </c>
      <c r="Z232" s="1">
        <f>IF(Data!Z232&gt;0,Data!Z232-4,"")</f>
        <v>1</v>
      </c>
      <c r="AC232" s="4" t="str">
        <f t="shared" si="30"/>
        <v/>
      </c>
      <c r="AD232" s="4" t="str">
        <f t="shared" si="31"/>
        <v/>
      </c>
      <c r="AE232" s="4" t="str">
        <f t="shared" si="32"/>
        <v/>
      </c>
      <c r="AF232" s="4" t="str">
        <f t="shared" si="33"/>
        <v/>
      </c>
      <c r="AG232" s="4" t="str">
        <f t="shared" si="34"/>
        <v/>
      </c>
      <c r="AH232" s="4" t="str">
        <f t="shared" si="35"/>
        <v/>
      </c>
      <c r="AI232" s="2">
        <f t="shared" si="36"/>
        <v>0</v>
      </c>
    </row>
    <row r="233" spans="1:35" x14ac:dyDescent="0.3">
      <c r="A233" s="1">
        <f>IF(Data!A233&gt;0,Data!A233-4,"")</f>
        <v>3</v>
      </c>
      <c r="B233" s="1">
        <f>IF(Data!B233&gt;0,Data!B233-4,"")</f>
        <v>3</v>
      </c>
      <c r="C233" s="1">
        <f>IF(Data!C233&gt;0,4-Data!C233,"")</f>
        <v>1</v>
      </c>
      <c r="D233" s="1">
        <f>IF(Data!D233&gt;0,4-Data!D233,"")</f>
        <v>3</v>
      </c>
      <c r="E233" s="1">
        <f>IF(Data!E233&gt;0,4-Data!E233,"")</f>
        <v>2</v>
      </c>
      <c r="F233" s="1">
        <f>IF(Data!F233&gt;0,Data!F233-4,"")</f>
        <v>1</v>
      </c>
      <c r="G233" s="1">
        <f>IF(Data!G233&gt;0,Data!G233-4,"")</f>
        <v>2</v>
      </c>
      <c r="H233" s="1">
        <f>IF(Data!H233&gt;0,Data!H233-4,"")</f>
        <v>1</v>
      </c>
      <c r="I233" s="1">
        <f>IF(Data!I233&gt;0,4-Data!I233,"")</f>
        <v>1</v>
      </c>
      <c r="J233" s="1">
        <f>IF(Data!J233&gt;0,4-Data!J233,"")</f>
        <v>0</v>
      </c>
      <c r="K233" s="1">
        <f>IF(Data!K233&gt;0,Data!K233-4,"")</f>
        <v>2</v>
      </c>
      <c r="L233" s="1">
        <f>IF(Data!L233&gt;0,4-Data!L233,"")</f>
        <v>3</v>
      </c>
      <c r="M233" s="1">
        <f>IF(Data!M233&gt;0,Data!M233-4,"")</f>
        <v>2</v>
      </c>
      <c r="N233" s="1">
        <f>IF(Data!N233&gt;0,Data!N233-4,"")</f>
        <v>2</v>
      </c>
      <c r="O233" s="1">
        <f>IF(Data!O233&gt;0,Data!O233-4,"")</f>
        <v>2</v>
      </c>
      <c r="P233" s="1">
        <f>IF(Data!P233&gt;0,Data!P233-4,"")</f>
        <v>2</v>
      </c>
      <c r="Q233" s="1">
        <f>IF(Data!Q233&gt;0,4-Data!Q233,"")</f>
        <v>2</v>
      </c>
      <c r="R233" s="1">
        <f>IF(Data!R233&gt;0,4-Data!R233,"")</f>
        <v>1</v>
      </c>
      <c r="S233" s="1">
        <f>IF(Data!S233&gt;0,4-Data!S233,"")</f>
        <v>3</v>
      </c>
      <c r="T233" s="1">
        <f>IF(Data!T233&gt;0,Data!T233-4,"")</f>
        <v>3</v>
      </c>
      <c r="U233" s="1">
        <f>IF(Data!U233&gt;0,4-Data!U233,"")</f>
        <v>2</v>
      </c>
      <c r="V233" s="1">
        <f>IF(Data!V233&gt;0,Data!V233-4,"")</f>
        <v>2</v>
      </c>
      <c r="W233" s="1">
        <f>IF(Data!W233&gt;0,4-Data!W233,"")</f>
        <v>1</v>
      </c>
      <c r="X233" s="1">
        <f>IF(Data!X233&gt;0,4-Data!X233,"")</f>
        <v>0</v>
      </c>
      <c r="Y233" s="1">
        <f>IF(Data!Y233&gt;0,4-Data!Y233,"")</f>
        <v>2</v>
      </c>
      <c r="Z233" s="1">
        <f>IF(Data!Z233&gt;0,Data!Z233-4,"")</f>
        <v>2</v>
      </c>
      <c r="AC233" s="4" t="str">
        <f t="shared" si="30"/>
        <v/>
      </c>
      <c r="AD233" s="4" t="str">
        <f t="shared" si="31"/>
        <v/>
      </c>
      <c r="AE233" s="4" t="str">
        <f t="shared" si="32"/>
        <v/>
      </c>
      <c r="AF233" s="4" t="str">
        <f t="shared" si="33"/>
        <v/>
      </c>
      <c r="AG233" s="4" t="str">
        <f t="shared" si="34"/>
        <v/>
      </c>
      <c r="AH233" s="4" t="str">
        <f t="shared" si="35"/>
        <v/>
      </c>
      <c r="AI233" s="2">
        <f t="shared" si="36"/>
        <v>0</v>
      </c>
    </row>
    <row r="234" spans="1:35" x14ac:dyDescent="0.3">
      <c r="A234" s="1">
        <f>IF(Data!A234&gt;0,Data!A234-4,"")</f>
        <v>1</v>
      </c>
      <c r="B234" s="1">
        <f>IF(Data!B234&gt;0,Data!B234-4,"")</f>
        <v>2</v>
      </c>
      <c r="C234" s="1">
        <f>IF(Data!C234&gt;0,4-Data!C234,"")</f>
        <v>0</v>
      </c>
      <c r="D234" s="1">
        <f>IF(Data!D234&gt;0,4-Data!D234,"")</f>
        <v>-1</v>
      </c>
      <c r="E234" s="1">
        <f>IF(Data!E234&gt;0,4-Data!E234,"")</f>
        <v>-2</v>
      </c>
      <c r="F234" s="1">
        <f>IF(Data!F234&gt;0,Data!F234-4,"")</f>
        <v>1</v>
      </c>
      <c r="G234" s="1">
        <f>IF(Data!G234&gt;0,Data!G234-4,"")</f>
        <v>1</v>
      </c>
      <c r="H234" s="1">
        <f>IF(Data!H234&gt;0,Data!H234-4,"")</f>
        <v>-1</v>
      </c>
      <c r="I234" s="1">
        <f>IF(Data!I234&gt;0,4-Data!I234,"")</f>
        <v>1</v>
      </c>
      <c r="J234" s="1">
        <f>IF(Data!J234&gt;0,4-Data!J234,"")</f>
        <v>-1</v>
      </c>
      <c r="K234" s="1">
        <f>IF(Data!K234&gt;0,Data!K234-4,"")</f>
        <v>1</v>
      </c>
      <c r="L234" s="1">
        <f>IF(Data!L234&gt;0,4-Data!L234,"")</f>
        <v>-1</v>
      </c>
      <c r="M234" s="1">
        <f>IF(Data!M234&gt;0,Data!M234-4,"")</f>
        <v>-1</v>
      </c>
      <c r="N234" s="1">
        <f>IF(Data!N234&gt;0,Data!N234-4,"")</f>
        <v>1</v>
      </c>
      <c r="O234" s="1">
        <f>IF(Data!O234&gt;0,Data!O234-4,"")</f>
        <v>0</v>
      </c>
      <c r="P234" s="1">
        <f>IF(Data!P234&gt;0,Data!P234-4,"")</f>
        <v>-1</v>
      </c>
      <c r="Q234" s="1">
        <f>IF(Data!Q234&gt;0,4-Data!Q234,"")</f>
        <v>1</v>
      </c>
      <c r="R234" s="1">
        <f>IF(Data!R234&gt;0,4-Data!R234,"")</f>
        <v>-1</v>
      </c>
      <c r="S234" s="1">
        <f>IF(Data!S234&gt;0,4-Data!S234,"")</f>
        <v>1</v>
      </c>
      <c r="T234" s="1">
        <f>IF(Data!T234&gt;0,Data!T234-4,"")</f>
        <v>2</v>
      </c>
      <c r="U234" s="1">
        <f>IF(Data!U234&gt;0,4-Data!U234,"")</f>
        <v>2</v>
      </c>
      <c r="V234" s="1">
        <f>IF(Data!V234&gt;0,Data!V234-4,"")</f>
        <v>2</v>
      </c>
      <c r="W234" s="1">
        <f>IF(Data!W234&gt;0,4-Data!W234,"")</f>
        <v>2</v>
      </c>
      <c r="X234" s="1">
        <f>IF(Data!X234&gt;0,4-Data!X234,"")</f>
        <v>0</v>
      </c>
      <c r="Y234" s="1">
        <f>IF(Data!Y234&gt;0,4-Data!Y234,"")</f>
        <v>2</v>
      </c>
      <c r="Z234" s="1">
        <f>IF(Data!Z234&gt;0,Data!Z234-4,"")</f>
        <v>1</v>
      </c>
      <c r="AC234" s="4" t="str">
        <f t="shared" si="30"/>
        <v/>
      </c>
      <c r="AD234" s="4" t="str">
        <f t="shared" si="31"/>
        <v/>
      </c>
      <c r="AE234" s="4" t="str">
        <f t="shared" si="32"/>
        <v/>
      </c>
      <c r="AF234" s="4" t="str">
        <f t="shared" si="33"/>
        <v/>
      </c>
      <c r="AG234" s="4" t="str">
        <f t="shared" si="34"/>
        <v/>
      </c>
      <c r="AH234" s="4" t="str">
        <f t="shared" si="35"/>
        <v/>
      </c>
      <c r="AI234" s="2">
        <f t="shared" si="36"/>
        <v>0</v>
      </c>
    </row>
    <row r="235" spans="1:35" x14ac:dyDescent="0.3">
      <c r="A235" s="1">
        <f>IF(Data!A235&gt;0,Data!A235-4,"")</f>
        <v>2</v>
      </c>
      <c r="B235" s="1">
        <f>IF(Data!B235&gt;0,Data!B235-4,"")</f>
        <v>2</v>
      </c>
      <c r="C235" s="1">
        <f>IF(Data!C235&gt;0,4-Data!C235,"")</f>
        <v>-3</v>
      </c>
      <c r="D235" s="1">
        <f>IF(Data!D235&gt;0,4-Data!D235,"")</f>
        <v>-1</v>
      </c>
      <c r="E235" s="1">
        <f>IF(Data!E235&gt;0,4-Data!E235,"")</f>
        <v>-1</v>
      </c>
      <c r="F235" s="1">
        <f>IF(Data!F235&gt;0,Data!F235-4,"")</f>
        <v>1</v>
      </c>
      <c r="G235" s="1">
        <f>IF(Data!G235&gt;0,Data!G235-4,"")</f>
        <v>2</v>
      </c>
      <c r="H235" s="1">
        <f>IF(Data!H235&gt;0,Data!H235-4,"")</f>
        <v>0</v>
      </c>
      <c r="I235" s="1">
        <f>IF(Data!I235&gt;0,4-Data!I235,"")</f>
        <v>-1</v>
      </c>
      <c r="J235" s="1">
        <f>IF(Data!J235&gt;0,4-Data!J235,"")</f>
        <v>-1</v>
      </c>
      <c r="K235" s="1">
        <f>IF(Data!K235&gt;0,Data!K235-4,"")</f>
        <v>1</v>
      </c>
      <c r="L235" s="1">
        <f>IF(Data!L235&gt;0,4-Data!L235,"")</f>
        <v>-2</v>
      </c>
      <c r="M235" s="1">
        <f>IF(Data!M235&gt;0,Data!M235-4,"")</f>
        <v>1</v>
      </c>
      <c r="N235" s="1">
        <f>IF(Data!N235&gt;0,Data!N235-4,"")</f>
        <v>1</v>
      </c>
      <c r="O235" s="1">
        <f>IF(Data!O235&gt;0,Data!O235-4,"")</f>
        <v>2</v>
      </c>
      <c r="P235" s="1">
        <f>IF(Data!P235&gt;0,Data!P235-4,"")</f>
        <v>1</v>
      </c>
      <c r="Q235" s="1">
        <f>IF(Data!Q235&gt;0,4-Data!Q235,"")</f>
        <v>-1</v>
      </c>
      <c r="R235" s="1">
        <f>IF(Data!R235&gt;0,4-Data!R235,"")</f>
        <v>-2</v>
      </c>
      <c r="S235" s="1">
        <f>IF(Data!S235&gt;0,4-Data!S235,"")</f>
        <v>-1</v>
      </c>
      <c r="T235" s="1">
        <f>IF(Data!T235&gt;0,Data!T235-4,"")</f>
        <v>1</v>
      </c>
      <c r="U235" s="1">
        <f>IF(Data!U235&gt;0,4-Data!U235,"")</f>
        <v>-1</v>
      </c>
      <c r="V235" s="1">
        <f>IF(Data!V235&gt;0,Data!V235-4,"")</f>
        <v>2</v>
      </c>
      <c r="W235" s="1">
        <f>IF(Data!W235&gt;0,4-Data!W235,"")</f>
        <v>-1</v>
      </c>
      <c r="X235" s="1">
        <f>IF(Data!X235&gt;0,4-Data!X235,"")</f>
        <v>-1</v>
      </c>
      <c r="Y235" s="1">
        <f>IF(Data!Y235&gt;0,4-Data!Y235,"")</f>
        <v>-2</v>
      </c>
      <c r="Z235" s="1">
        <f>IF(Data!Z235&gt;0,Data!Z235-4,"")</f>
        <v>2</v>
      </c>
      <c r="AC235" s="4">
        <f t="shared" si="30"/>
        <v>1</v>
      </c>
      <c r="AD235" s="4" t="str">
        <f t="shared" si="31"/>
        <v/>
      </c>
      <c r="AE235" s="4" t="str">
        <f t="shared" si="32"/>
        <v/>
      </c>
      <c r="AF235" s="4" t="str">
        <f t="shared" si="33"/>
        <v/>
      </c>
      <c r="AG235" s="4">
        <f t="shared" si="34"/>
        <v>1</v>
      </c>
      <c r="AH235" s="4">
        <f t="shared" si="35"/>
        <v>1</v>
      </c>
      <c r="AI235" s="2">
        <f t="shared" si="36"/>
        <v>3</v>
      </c>
    </row>
    <row r="236" spans="1:35" x14ac:dyDescent="0.3">
      <c r="A236" s="1">
        <f>IF(Data!A236&gt;0,Data!A236-4,"")</f>
        <v>-2</v>
      </c>
      <c r="B236" s="1">
        <f>IF(Data!B236&gt;0,Data!B236-4,"")</f>
        <v>3</v>
      </c>
      <c r="C236" s="1">
        <f>IF(Data!C236&gt;0,4-Data!C236,"")</f>
        <v>0</v>
      </c>
      <c r="D236" s="1">
        <f>IF(Data!D236&gt;0,4-Data!D236,"")</f>
        <v>3</v>
      </c>
      <c r="E236" s="1">
        <f>IF(Data!E236&gt;0,4-Data!E236,"")</f>
        <v>3</v>
      </c>
      <c r="F236" s="1">
        <f>IF(Data!F236&gt;0,Data!F236-4,"")</f>
        <v>0</v>
      </c>
      <c r="G236" s="1">
        <f>IF(Data!G236&gt;0,Data!G236-4,"")</f>
        <v>0</v>
      </c>
      <c r="H236" s="1">
        <f>IF(Data!H236&gt;0,Data!H236-4,"")</f>
        <v>3</v>
      </c>
      <c r="I236" s="1">
        <f>IF(Data!I236&gt;0,4-Data!I236,"")</f>
        <v>3</v>
      </c>
      <c r="J236" s="1">
        <f>IF(Data!J236&gt;0,4-Data!J236,"")</f>
        <v>-1</v>
      </c>
      <c r="K236" s="1">
        <f>IF(Data!K236&gt;0,Data!K236-4,"")</f>
        <v>0</v>
      </c>
      <c r="L236" s="1">
        <f>IF(Data!L236&gt;0,4-Data!L236,"")</f>
        <v>2</v>
      </c>
      <c r="M236" s="1">
        <f>IF(Data!M236&gt;0,Data!M236-4,"")</f>
        <v>3</v>
      </c>
      <c r="N236" s="1">
        <f>IF(Data!N236&gt;0,Data!N236-4,"")</f>
        <v>1</v>
      </c>
      <c r="O236" s="1">
        <f>IF(Data!O236&gt;0,Data!O236-4,"")</f>
        <v>-2</v>
      </c>
      <c r="P236" s="1">
        <f>IF(Data!P236&gt;0,Data!P236-4,"")</f>
        <v>1</v>
      </c>
      <c r="Q236" s="1">
        <f>IF(Data!Q236&gt;0,4-Data!Q236,"")</f>
        <v>2</v>
      </c>
      <c r="R236" s="1">
        <f>IF(Data!R236&gt;0,4-Data!R236,"")</f>
        <v>0</v>
      </c>
      <c r="S236" s="1">
        <f>IF(Data!S236&gt;0,4-Data!S236,"")</f>
        <v>2</v>
      </c>
      <c r="T236" s="1">
        <f>IF(Data!T236&gt;0,Data!T236-4,"")</f>
        <v>3</v>
      </c>
      <c r="U236" s="1">
        <f>IF(Data!U236&gt;0,4-Data!U236,"")</f>
        <v>2</v>
      </c>
      <c r="V236" s="1">
        <f>IF(Data!V236&gt;0,Data!V236-4,"")</f>
        <v>3</v>
      </c>
      <c r="W236" s="1">
        <f>IF(Data!W236&gt;0,4-Data!W236,"")</f>
        <v>2</v>
      </c>
      <c r="X236" s="1">
        <f>IF(Data!X236&gt;0,4-Data!X236,"")</f>
        <v>0</v>
      </c>
      <c r="Y236" s="1">
        <f>IF(Data!Y236&gt;0,4-Data!Y236,"")</f>
        <v>0</v>
      </c>
      <c r="Z236" s="1">
        <f>IF(Data!Z236&gt;0,Data!Z236-4,"")</f>
        <v>1</v>
      </c>
      <c r="AC236" s="4">
        <f t="shared" si="30"/>
        <v>1</v>
      </c>
      <c r="AD236" s="4" t="str">
        <f t="shared" si="31"/>
        <v/>
      </c>
      <c r="AE236" s="4" t="str">
        <f t="shared" si="32"/>
        <v/>
      </c>
      <c r="AF236" s="4" t="str">
        <f t="shared" si="33"/>
        <v/>
      </c>
      <c r="AG236" s="4" t="str">
        <f t="shared" si="34"/>
        <v/>
      </c>
      <c r="AH236" s="4" t="str">
        <f t="shared" si="35"/>
        <v/>
      </c>
      <c r="AI236" s="2">
        <f t="shared" si="36"/>
        <v>1</v>
      </c>
    </row>
    <row r="237" spans="1:35" x14ac:dyDescent="0.3">
      <c r="A237" s="1">
        <f>IF(Data!A237&gt;0,Data!A237-4,"")</f>
        <v>2</v>
      </c>
      <c r="B237" s="1">
        <f>IF(Data!B237&gt;0,Data!B237-4,"")</f>
        <v>2</v>
      </c>
      <c r="C237" s="1">
        <f>IF(Data!C237&gt;0,4-Data!C237,"")</f>
        <v>2</v>
      </c>
      <c r="D237" s="1">
        <f>IF(Data!D237&gt;0,4-Data!D237,"")</f>
        <v>2</v>
      </c>
      <c r="E237" s="1">
        <f>IF(Data!E237&gt;0,4-Data!E237,"")</f>
        <v>2</v>
      </c>
      <c r="F237" s="1">
        <f>IF(Data!F237&gt;0,Data!F237-4,"")</f>
        <v>1</v>
      </c>
      <c r="G237" s="1">
        <f>IF(Data!G237&gt;0,Data!G237-4,"")</f>
        <v>2</v>
      </c>
      <c r="H237" s="1">
        <f>IF(Data!H237&gt;0,Data!H237-4,"")</f>
        <v>1</v>
      </c>
      <c r="I237" s="1">
        <f>IF(Data!I237&gt;0,4-Data!I237,"")</f>
        <v>1</v>
      </c>
      <c r="J237" s="1">
        <f>IF(Data!J237&gt;0,4-Data!J237,"")</f>
        <v>2</v>
      </c>
      <c r="K237" s="1">
        <f>IF(Data!K237&gt;0,Data!K237-4,"")</f>
        <v>2</v>
      </c>
      <c r="L237" s="1">
        <f>IF(Data!L237&gt;0,4-Data!L237,"")</f>
        <v>2</v>
      </c>
      <c r="M237" s="1">
        <f>IF(Data!M237&gt;0,Data!M237-4,"")</f>
        <v>2</v>
      </c>
      <c r="N237" s="1">
        <f>IF(Data!N237&gt;0,Data!N237-4,"")</f>
        <v>2</v>
      </c>
      <c r="O237" s="1">
        <f>IF(Data!O237&gt;0,Data!O237-4,"")</f>
        <v>2</v>
      </c>
      <c r="P237" s="1">
        <f>IF(Data!P237&gt;0,Data!P237-4,"")</f>
        <v>2</v>
      </c>
      <c r="Q237" s="1">
        <f>IF(Data!Q237&gt;0,4-Data!Q237,"")</f>
        <v>0</v>
      </c>
      <c r="R237" s="1">
        <f>IF(Data!R237&gt;0,4-Data!R237,"")</f>
        <v>2</v>
      </c>
      <c r="S237" s="1">
        <f>IF(Data!S237&gt;0,4-Data!S237,"")</f>
        <v>2</v>
      </c>
      <c r="T237" s="1">
        <f>IF(Data!T237&gt;0,Data!T237-4,"")</f>
        <v>2</v>
      </c>
      <c r="U237" s="1">
        <f>IF(Data!U237&gt;0,4-Data!U237,"")</f>
        <v>2</v>
      </c>
      <c r="V237" s="1">
        <f>IF(Data!V237&gt;0,Data!V237-4,"")</f>
        <v>2</v>
      </c>
      <c r="W237" s="1">
        <f>IF(Data!W237&gt;0,4-Data!W237,"")</f>
        <v>2</v>
      </c>
      <c r="X237" s="1">
        <f>IF(Data!X237&gt;0,4-Data!X237,"")</f>
        <v>1</v>
      </c>
      <c r="Y237" s="1">
        <f>IF(Data!Y237&gt;0,4-Data!Y237,"")</f>
        <v>2</v>
      </c>
      <c r="Z237" s="1">
        <f>IF(Data!Z237&gt;0,Data!Z237-4,"")</f>
        <v>2</v>
      </c>
      <c r="AC237" s="4" t="str">
        <f t="shared" si="30"/>
        <v/>
      </c>
      <c r="AD237" s="4" t="str">
        <f t="shared" si="31"/>
        <v/>
      </c>
      <c r="AE237" s="4" t="str">
        <f t="shared" si="32"/>
        <v/>
      </c>
      <c r="AF237" s="4" t="str">
        <f t="shared" si="33"/>
        <v/>
      </c>
      <c r="AG237" s="4" t="str">
        <f t="shared" si="34"/>
        <v/>
      </c>
      <c r="AH237" s="4" t="str">
        <f t="shared" si="35"/>
        <v/>
      </c>
      <c r="AI237" s="2">
        <f t="shared" si="36"/>
        <v>0</v>
      </c>
    </row>
    <row r="238" spans="1:35" x14ac:dyDescent="0.3">
      <c r="A238" s="1">
        <f>IF(Data!A238&gt;0,Data!A238-4,"")</f>
        <v>2</v>
      </c>
      <c r="B238" s="1">
        <f>IF(Data!B238&gt;0,Data!B238-4,"")</f>
        <v>3</v>
      </c>
      <c r="C238" s="1">
        <f>IF(Data!C238&gt;0,4-Data!C238,"")</f>
        <v>2</v>
      </c>
      <c r="D238" s="1">
        <f>IF(Data!D238&gt;0,4-Data!D238,"")</f>
        <v>2</v>
      </c>
      <c r="E238" s="1">
        <f>IF(Data!E238&gt;0,4-Data!E238,"")</f>
        <v>3</v>
      </c>
      <c r="F238" s="1">
        <f>IF(Data!F238&gt;0,Data!F238-4,"")</f>
        <v>2</v>
      </c>
      <c r="G238" s="1">
        <f>IF(Data!G238&gt;0,Data!G238-4,"")</f>
        <v>2</v>
      </c>
      <c r="H238" s="1">
        <f>IF(Data!H238&gt;0,Data!H238-4,"")</f>
        <v>0</v>
      </c>
      <c r="I238" s="1">
        <f>IF(Data!I238&gt;0,4-Data!I238,"")</f>
        <v>1</v>
      </c>
      <c r="J238" s="1">
        <f>IF(Data!J238&gt;0,4-Data!J238,"")</f>
        <v>-1</v>
      </c>
      <c r="K238" s="1">
        <f>IF(Data!K238&gt;0,Data!K238-4,"")</f>
        <v>2</v>
      </c>
      <c r="L238" s="1">
        <f>IF(Data!L238&gt;0,4-Data!L238,"")</f>
        <v>2</v>
      </c>
      <c r="M238" s="1">
        <f>IF(Data!M238&gt;0,Data!M238-4,"")</f>
        <v>2</v>
      </c>
      <c r="N238" s="1">
        <f>IF(Data!N238&gt;0,Data!N238-4,"")</f>
        <v>2</v>
      </c>
      <c r="O238" s="1">
        <f>IF(Data!O238&gt;0,Data!O238-4,"")</f>
        <v>2</v>
      </c>
      <c r="P238" s="1">
        <f>IF(Data!P238&gt;0,Data!P238-4,"")</f>
        <v>3</v>
      </c>
      <c r="Q238" s="1">
        <f>IF(Data!Q238&gt;0,4-Data!Q238,"")</f>
        <v>2</v>
      </c>
      <c r="R238" s="1">
        <f>IF(Data!R238&gt;0,4-Data!R238,"")</f>
        <v>3</v>
      </c>
      <c r="S238" s="1">
        <f>IF(Data!S238&gt;0,4-Data!S238,"")</f>
        <v>2</v>
      </c>
      <c r="T238" s="1">
        <f>IF(Data!T238&gt;0,Data!T238-4,"")</f>
        <v>3</v>
      </c>
      <c r="U238" s="1">
        <f>IF(Data!U238&gt;0,4-Data!U238,"")</f>
        <v>2</v>
      </c>
      <c r="V238" s="1">
        <f>IF(Data!V238&gt;0,Data!V238-4,"")</f>
        <v>3</v>
      </c>
      <c r="W238" s="1">
        <f>IF(Data!W238&gt;0,4-Data!W238,"")</f>
        <v>3</v>
      </c>
      <c r="X238" s="1">
        <f>IF(Data!X238&gt;0,4-Data!X238,"")</f>
        <v>3</v>
      </c>
      <c r="Y238" s="1">
        <f>IF(Data!Y238&gt;0,4-Data!Y238,"")</f>
        <v>2</v>
      </c>
      <c r="Z238" s="1">
        <f>IF(Data!Z238&gt;0,Data!Z238-4,"")</f>
        <v>2</v>
      </c>
      <c r="AC238" s="4" t="str">
        <f t="shared" si="30"/>
        <v/>
      </c>
      <c r="AD238" s="4" t="str">
        <f t="shared" si="31"/>
        <v/>
      </c>
      <c r="AE238" s="4" t="str">
        <f t="shared" si="32"/>
        <v/>
      </c>
      <c r="AF238" s="4" t="str">
        <f t="shared" si="33"/>
        <v/>
      </c>
      <c r="AG238" s="4" t="str">
        <f t="shared" si="34"/>
        <v/>
      </c>
      <c r="AH238" s="4" t="str">
        <f t="shared" si="35"/>
        <v/>
      </c>
      <c r="AI238" s="2">
        <f t="shared" si="36"/>
        <v>0</v>
      </c>
    </row>
    <row r="239" spans="1:35" x14ac:dyDescent="0.3">
      <c r="A239" s="1">
        <f>IF(Data!A239&gt;0,Data!A239-4,"")</f>
        <v>2</v>
      </c>
      <c r="B239" s="1">
        <f>IF(Data!B239&gt;0,Data!B239-4,"")</f>
        <v>3</v>
      </c>
      <c r="C239" s="1">
        <f>IF(Data!C239&gt;0,4-Data!C239,"")</f>
        <v>0</v>
      </c>
      <c r="D239" s="1">
        <f>IF(Data!D239&gt;0,4-Data!D239,"")</f>
        <v>2</v>
      </c>
      <c r="E239" s="1">
        <f>IF(Data!E239&gt;0,4-Data!E239,"")</f>
        <v>2</v>
      </c>
      <c r="F239" s="1">
        <f>IF(Data!F239&gt;0,Data!F239-4,"")</f>
        <v>0</v>
      </c>
      <c r="G239" s="1">
        <f>IF(Data!G239&gt;0,Data!G239-4,"")</f>
        <v>1</v>
      </c>
      <c r="H239" s="1">
        <f>IF(Data!H239&gt;0,Data!H239-4,"")</f>
        <v>0</v>
      </c>
      <c r="I239" s="1">
        <f>IF(Data!I239&gt;0,4-Data!I239,"")</f>
        <v>2</v>
      </c>
      <c r="J239" s="1">
        <f>IF(Data!J239&gt;0,4-Data!J239,"")</f>
        <v>1</v>
      </c>
      <c r="K239" s="1">
        <f>IF(Data!K239&gt;0,Data!K239-4,"")</f>
        <v>0</v>
      </c>
      <c r="L239" s="1">
        <f>IF(Data!L239&gt;0,4-Data!L239,"")</f>
        <v>3</v>
      </c>
      <c r="M239" s="1">
        <f>IF(Data!M239&gt;0,Data!M239-4,"")</f>
        <v>2</v>
      </c>
      <c r="N239" s="1">
        <f>IF(Data!N239&gt;0,Data!N239-4,"")</f>
        <v>1</v>
      </c>
      <c r="O239" s="1">
        <f>IF(Data!O239&gt;0,Data!O239-4,"")</f>
        <v>0</v>
      </c>
      <c r="P239" s="1">
        <f>IF(Data!P239&gt;0,Data!P239-4,"")</f>
        <v>2</v>
      </c>
      <c r="Q239" s="1">
        <f>IF(Data!Q239&gt;0,4-Data!Q239,"")</f>
        <v>3</v>
      </c>
      <c r="R239" s="1">
        <f>IF(Data!R239&gt;0,4-Data!R239,"")</f>
        <v>1</v>
      </c>
      <c r="S239" s="1">
        <f>IF(Data!S239&gt;0,4-Data!S239,"")</f>
        <v>2</v>
      </c>
      <c r="T239" s="1">
        <f>IF(Data!T239&gt;0,Data!T239-4,"")</f>
        <v>2</v>
      </c>
      <c r="U239" s="1">
        <f>IF(Data!U239&gt;0,4-Data!U239,"")</f>
        <v>3</v>
      </c>
      <c r="V239" s="1">
        <f>IF(Data!V239&gt;0,Data!V239-4,"")</f>
        <v>3</v>
      </c>
      <c r="W239" s="1">
        <f>IF(Data!W239&gt;0,4-Data!W239,"")</f>
        <v>2</v>
      </c>
      <c r="X239" s="1">
        <f>IF(Data!X239&gt;0,4-Data!X239,"")</f>
        <v>3</v>
      </c>
      <c r="Y239" s="1">
        <f>IF(Data!Y239&gt;0,4-Data!Y239,"")</f>
        <v>3</v>
      </c>
      <c r="Z239" s="1">
        <f>IF(Data!Z239&gt;0,Data!Z239-4,"")</f>
        <v>1</v>
      </c>
      <c r="AC239" s="4" t="str">
        <f t="shared" si="30"/>
        <v/>
      </c>
      <c r="AD239" s="4" t="str">
        <f t="shared" si="31"/>
        <v/>
      </c>
      <c r="AE239" s="4" t="str">
        <f t="shared" si="32"/>
        <v/>
      </c>
      <c r="AF239" s="4" t="str">
        <f t="shared" si="33"/>
        <v/>
      </c>
      <c r="AG239" s="4" t="str">
        <f t="shared" si="34"/>
        <v/>
      </c>
      <c r="AH239" s="4" t="str">
        <f t="shared" si="35"/>
        <v/>
      </c>
      <c r="AI239" s="2">
        <f t="shared" si="36"/>
        <v>0</v>
      </c>
    </row>
    <row r="240" spans="1:35" x14ac:dyDescent="0.3">
      <c r="A240" s="1">
        <f>IF(Data!A240&gt;0,Data!A240-4,"")</f>
        <v>0</v>
      </c>
      <c r="B240" s="1">
        <f>IF(Data!B240&gt;0,Data!B240-4,"")</f>
        <v>1</v>
      </c>
      <c r="C240" s="1">
        <f>IF(Data!C240&gt;0,4-Data!C240,"")</f>
        <v>0</v>
      </c>
      <c r="D240" s="1">
        <f>IF(Data!D240&gt;0,4-Data!D240,"")</f>
        <v>2</v>
      </c>
      <c r="E240" s="1">
        <f>IF(Data!E240&gt;0,4-Data!E240,"")</f>
        <v>1</v>
      </c>
      <c r="F240" s="1">
        <f>IF(Data!F240&gt;0,Data!F240-4,"")</f>
        <v>0</v>
      </c>
      <c r="G240" s="1">
        <f>IF(Data!G240&gt;0,Data!G240-4,"")</f>
        <v>-1</v>
      </c>
      <c r="H240" s="1">
        <f>IF(Data!H240&gt;0,Data!H240-4,"")</f>
        <v>1</v>
      </c>
      <c r="I240" s="1">
        <f>IF(Data!I240&gt;0,4-Data!I240,"")</f>
        <v>1</v>
      </c>
      <c r="J240" s="1">
        <f>IF(Data!J240&gt;0,4-Data!J240,"")</f>
        <v>1</v>
      </c>
      <c r="K240" s="1">
        <f>IF(Data!K240&gt;0,Data!K240-4,"")</f>
        <v>0</v>
      </c>
      <c r="L240" s="1">
        <f>IF(Data!L240&gt;0,4-Data!L240,"")</f>
        <v>1</v>
      </c>
      <c r="M240" s="1">
        <f>IF(Data!M240&gt;0,Data!M240-4,"")</f>
        <v>1</v>
      </c>
      <c r="N240" s="1">
        <f>IF(Data!N240&gt;0,Data!N240-4,"")</f>
        <v>1</v>
      </c>
      <c r="O240" s="1">
        <f>IF(Data!O240&gt;0,Data!O240-4,"")</f>
        <v>1</v>
      </c>
      <c r="P240" s="1">
        <f>IF(Data!P240&gt;0,Data!P240-4,"")</f>
        <v>1</v>
      </c>
      <c r="Q240" s="1">
        <f>IF(Data!Q240&gt;0,4-Data!Q240,"")</f>
        <v>2</v>
      </c>
      <c r="R240" s="1">
        <f>IF(Data!R240&gt;0,4-Data!R240,"")</f>
        <v>-1</v>
      </c>
      <c r="S240" s="1">
        <f>IF(Data!S240&gt;0,4-Data!S240,"")</f>
        <v>1</v>
      </c>
      <c r="T240" s="1">
        <f>IF(Data!T240&gt;0,Data!T240-4,"")</f>
        <v>2</v>
      </c>
      <c r="U240" s="1">
        <f>IF(Data!U240&gt;0,4-Data!U240,"")</f>
        <v>-1</v>
      </c>
      <c r="V240" s="1">
        <f>IF(Data!V240&gt;0,Data!V240-4,"")</f>
        <v>2</v>
      </c>
      <c r="W240" s="1">
        <f>IF(Data!W240&gt;0,4-Data!W240,"")</f>
        <v>-1</v>
      </c>
      <c r="X240" s="1">
        <f>IF(Data!X240&gt;0,4-Data!X240,"")</f>
        <v>1</v>
      </c>
      <c r="Y240" s="1">
        <f>IF(Data!Y240&gt;0,4-Data!Y240,"")</f>
        <v>1</v>
      </c>
      <c r="Z240" s="1">
        <f>IF(Data!Z240&gt;0,Data!Z240-4,"")</f>
        <v>1</v>
      </c>
      <c r="AC240" s="4" t="str">
        <f t="shared" si="30"/>
        <v/>
      </c>
      <c r="AD240" s="4" t="str">
        <f t="shared" si="31"/>
        <v/>
      </c>
      <c r="AE240" s="4" t="str">
        <f t="shared" si="32"/>
        <v/>
      </c>
      <c r="AF240" s="4" t="str">
        <f t="shared" si="33"/>
        <v/>
      </c>
      <c r="AG240" s="4" t="str">
        <f t="shared" si="34"/>
        <v/>
      </c>
      <c r="AH240" s="4" t="str">
        <f t="shared" si="35"/>
        <v/>
      </c>
      <c r="AI240" s="2">
        <f t="shared" si="36"/>
        <v>0</v>
      </c>
    </row>
    <row r="241" spans="1:35" x14ac:dyDescent="0.3">
      <c r="A241" s="1">
        <f>IF(Data!A241&gt;0,Data!A241-4,"")</f>
        <v>1</v>
      </c>
      <c r="B241" s="1">
        <f>IF(Data!B241&gt;0,Data!B241-4,"")</f>
        <v>2</v>
      </c>
      <c r="C241" s="1">
        <f>IF(Data!C241&gt;0,4-Data!C241,"")</f>
        <v>0</v>
      </c>
      <c r="D241" s="1">
        <f>IF(Data!D241&gt;0,4-Data!D241,"")</f>
        <v>0</v>
      </c>
      <c r="E241" s="1">
        <f>IF(Data!E241&gt;0,4-Data!E241,"")</f>
        <v>-1</v>
      </c>
      <c r="F241" s="1">
        <f>IF(Data!F241&gt;0,Data!F241-4,"")</f>
        <v>-1</v>
      </c>
      <c r="G241" s="1">
        <f>IF(Data!G241&gt;0,Data!G241-4,"")</f>
        <v>-1</v>
      </c>
      <c r="H241" s="1">
        <f>IF(Data!H241&gt;0,Data!H241-4,"")</f>
        <v>2</v>
      </c>
      <c r="I241" s="1">
        <f>IF(Data!I241&gt;0,4-Data!I241,"")</f>
        <v>-1</v>
      </c>
      <c r="J241" s="1">
        <f>IF(Data!J241&gt;0,4-Data!J241,"")</f>
        <v>-1</v>
      </c>
      <c r="K241" s="1">
        <f>IF(Data!K241&gt;0,Data!K241-4,"")</f>
        <v>0</v>
      </c>
      <c r="L241" s="1">
        <f>IF(Data!L241&gt;0,4-Data!L241,"")</f>
        <v>-1</v>
      </c>
      <c r="M241" s="1">
        <f>IF(Data!M241&gt;0,Data!M241-4,"")</f>
        <v>0</v>
      </c>
      <c r="N241" s="1">
        <f>IF(Data!N241&gt;0,Data!N241-4,"")</f>
        <v>-1</v>
      </c>
      <c r="O241" s="1">
        <f>IF(Data!O241&gt;0,Data!O241-4,"")</f>
        <v>0</v>
      </c>
      <c r="P241" s="1">
        <f>IF(Data!P241&gt;0,Data!P241-4,"")</f>
        <v>0</v>
      </c>
      <c r="Q241" s="1">
        <f>IF(Data!Q241&gt;0,4-Data!Q241,"")</f>
        <v>-1</v>
      </c>
      <c r="R241" s="1">
        <f>IF(Data!R241&gt;0,4-Data!R241,"")</f>
        <v>-1</v>
      </c>
      <c r="S241" s="1">
        <f>IF(Data!S241&gt;0,4-Data!S241,"")</f>
        <v>0</v>
      </c>
      <c r="T241" s="1">
        <f>IF(Data!T241&gt;0,Data!T241-4,"")</f>
        <v>-1</v>
      </c>
      <c r="U241" s="1">
        <f>IF(Data!U241&gt;0,4-Data!U241,"")</f>
        <v>0</v>
      </c>
      <c r="V241" s="1">
        <f>IF(Data!V241&gt;0,Data!V241-4,"")</f>
        <v>0</v>
      </c>
      <c r="W241" s="1">
        <f>IF(Data!W241&gt;0,4-Data!W241,"")</f>
        <v>-1</v>
      </c>
      <c r="X241" s="1">
        <f>IF(Data!X241&gt;0,4-Data!X241,"")</f>
        <v>-1</v>
      </c>
      <c r="Y241" s="1">
        <f>IF(Data!Y241&gt;0,4-Data!Y241,"")</f>
        <v>-1</v>
      </c>
      <c r="Z241" s="1">
        <f>IF(Data!Z241&gt;0,Data!Z241-4,"")</f>
        <v>1</v>
      </c>
      <c r="AC241" s="4" t="str">
        <f t="shared" si="30"/>
        <v/>
      </c>
      <c r="AD241" s="4" t="str">
        <f t="shared" si="31"/>
        <v/>
      </c>
      <c r="AE241" s="4" t="str">
        <f t="shared" si="32"/>
        <v/>
      </c>
      <c r="AF241" s="4" t="str">
        <f t="shared" si="33"/>
        <v/>
      </c>
      <c r="AG241" s="4" t="str">
        <f t="shared" si="34"/>
        <v/>
      </c>
      <c r="AH241" s="4" t="str">
        <f t="shared" si="35"/>
        <v/>
      </c>
      <c r="AI241" s="2">
        <f t="shared" si="36"/>
        <v>0</v>
      </c>
    </row>
    <row r="242" spans="1:35" x14ac:dyDescent="0.3">
      <c r="A242" s="1">
        <f>IF(Data!A242&gt;0,Data!A242-4,"")</f>
        <v>1</v>
      </c>
      <c r="B242" s="1">
        <f>IF(Data!B242&gt;0,Data!B242-4,"")</f>
        <v>2</v>
      </c>
      <c r="C242" s="1">
        <f>IF(Data!C242&gt;0,4-Data!C242,"")</f>
        <v>-1</v>
      </c>
      <c r="D242" s="1">
        <f>IF(Data!D242&gt;0,4-Data!D242,"")</f>
        <v>-2</v>
      </c>
      <c r="E242" s="1">
        <f>IF(Data!E242&gt;0,4-Data!E242,"")</f>
        <v>-2</v>
      </c>
      <c r="F242" s="1">
        <f>IF(Data!F242&gt;0,Data!F242-4,"")</f>
        <v>0</v>
      </c>
      <c r="G242" s="1">
        <f>IF(Data!G242&gt;0,Data!G242-4,"")</f>
        <v>0</v>
      </c>
      <c r="H242" s="1">
        <f>IF(Data!H242&gt;0,Data!H242-4,"")</f>
        <v>0</v>
      </c>
      <c r="I242" s="1">
        <f>IF(Data!I242&gt;0,4-Data!I242,"")</f>
        <v>2</v>
      </c>
      <c r="J242" s="1">
        <f>IF(Data!J242&gt;0,4-Data!J242,"")</f>
        <v>1</v>
      </c>
      <c r="K242" s="1">
        <f>IF(Data!K242&gt;0,Data!K242-4,"")</f>
        <v>1</v>
      </c>
      <c r="L242" s="1">
        <f>IF(Data!L242&gt;0,4-Data!L242,"")</f>
        <v>2</v>
      </c>
      <c r="M242" s="1">
        <f>IF(Data!M242&gt;0,Data!M242-4,"")</f>
        <v>2</v>
      </c>
      <c r="N242" s="1">
        <f>IF(Data!N242&gt;0,Data!N242-4,"")</f>
        <v>1</v>
      </c>
      <c r="O242" s="1">
        <f>IF(Data!O242&gt;0,Data!O242-4,"")</f>
        <v>1</v>
      </c>
      <c r="P242" s="1">
        <f>IF(Data!P242&gt;0,Data!P242-4,"")</f>
        <v>2</v>
      </c>
      <c r="Q242" s="1">
        <f>IF(Data!Q242&gt;0,4-Data!Q242,"")</f>
        <v>2</v>
      </c>
      <c r="R242" s="1">
        <f>IF(Data!R242&gt;0,4-Data!R242,"")</f>
        <v>1</v>
      </c>
      <c r="S242" s="1">
        <f>IF(Data!S242&gt;0,4-Data!S242,"")</f>
        <v>2</v>
      </c>
      <c r="T242" s="1">
        <f>IF(Data!T242&gt;0,Data!T242-4,"")</f>
        <v>2</v>
      </c>
      <c r="U242" s="1">
        <f>IF(Data!U242&gt;0,4-Data!U242,"")</f>
        <v>3</v>
      </c>
      <c r="V242" s="1">
        <f>IF(Data!V242&gt;0,Data!V242-4,"")</f>
        <v>3</v>
      </c>
      <c r="W242" s="1">
        <f>IF(Data!W242&gt;0,4-Data!W242,"")</f>
        <v>3</v>
      </c>
      <c r="X242" s="1">
        <f>IF(Data!X242&gt;0,4-Data!X242,"")</f>
        <v>2</v>
      </c>
      <c r="Y242" s="1">
        <f>IF(Data!Y242&gt;0,4-Data!Y242,"")</f>
        <v>2</v>
      </c>
      <c r="Z242" s="1">
        <f>IF(Data!Z242&gt;0,Data!Z242-4,"")</f>
        <v>0</v>
      </c>
      <c r="AC242" s="4" t="str">
        <f t="shared" si="30"/>
        <v/>
      </c>
      <c r="AD242" s="4">
        <f t="shared" si="31"/>
        <v>1</v>
      </c>
      <c r="AE242" s="4" t="str">
        <f t="shared" si="32"/>
        <v/>
      </c>
      <c r="AF242" s="4" t="str">
        <f t="shared" si="33"/>
        <v/>
      </c>
      <c r="AG242" s="4" t="str">
        <f t="shared" si="34"/>
        <v/>
      </c>
      <c r="AH242" s="4" t="str">
        <f t="shared" si="35"/>
        <v/>
      </c>
      <c r="AI242" s="2">
        <f t="shared" si="36"/>
        <v>1</v>
      </c>
    </row>
    <row r="243" spans="1:35" x14ac:dyDescent="0.3">
      <c r="A243" s="1">
        <f>IF(Data!A243&gt;0,Data!A243-4,"")</f>
        <v>2</v>
      </c>
      <c r="B243" s="1">
        <f>IF(Data!B243&gt;0,Data!B243-4,"")</f>
        <v>3</v>
      </c>
      <c r="C243" s="1">
        <f>IF(Data!C243&gt;0,4-Data!C243,"")</f>
        <v>-3</v>
      </c>
      <c r="D243" s="1">
        <f>IF(Data!D243&gt;0,4-Data!D243,"")</f>
        <v>2</v>
      </c>
      <c r="E243" s="1">
        <f>IF(Data!E243&gt;0,4-Data!E243,"")</f>
        <v>1</v>
      </c>
      <c r="F243" s="1">
        <f>IF(Data!F243&gt;0,Data!F243-4,"")</f>
        <v>0</v>
      </c>
      <c r="G243" s="1">
        <f>IF(Data!G243&gt;0,Data!G243-4,"")</f>
        <v>1</v>
      </c>
      <c r="H243" s="1">
        <f>IF(Data!H243&gt;0,Data!H243-4,"")</f>
        <v>-1</v>
      </c>
      <c r="I243" s="1">
        <f>IF(Data!I243&gt;0,4-Data!I243,"")</f>
        <v>3</v>
      </c>
      <c r="J243" s="1">
        <f>IF(Data!J243&gt;0,4-Data!J243,"")</f>
        <v>-1</v>
      </c>
      <c r="K243" s="1">
        <f>IF(Data!K243&gt;0,Data!K243-4,"")</f>
        <v>3</v>
      </c>
      <c r="L243" s="1">
        <f>IF(Data!L243&gt;0,4-Data!L243,"")</f>
        <v>3</v>
      </c>
      <c r="M243" s="1">
        <f>IF(Data!M243&gt;0,Data!M243-4,"")</f>
        <v>-1</v>
      </c>
      <c r="N243" s="1">
        <f>IF(Data!N243&gt;0,Data!N243-4,"")</f>
        <v>2</v>
      </c>
      <c r="O243" s="1">
        <f>IF(Data!O243&gt;0,Data!O243-4,"")</f>
        <v>1</v>
      </c>
      <c r="P243" s="1">
        <f>IF(Data!P243&gt;0,Data!P243-4,"")</f>
        <v>0</v>
      </c>
      <c r="Q243" s="1">
        <f>IF(Data!Q243&gt;0,4-Data!Q243,"")</f>
        <v>3</v>
      </c>
      <c r="R243" s="1">
        <f>IF(Data!R243&gt;0,4-Data!R243,"")</f>
        <v>2</v>
      </c>
      <c r="S243" s="1">
        <f>IF(Data!S243&gt;0,4-Data!S243,"")</f>
        <v>3</v>
      </c>
      <c r="T243" s="1">
        <f>IF(Data!T243&gt;0,Data!T243-4,"")</f>
        <v>2</v>
      </c>
      <c r="U243" s="1">
        <f>IF(Data!U243&gt;0,4-Data!U243,"")</f>
        <v>3</v>
      </c>
      <c r="V243" s="1">
        <f>IF(Data!V243&gt;0,Data!V243-4,"")</f>
        <v>0</v>
      </c>
      <c r="W243" s="1">
        <f>IF(Data!W243&gt;0,4-Data!W243,"")</f>
        <v>3</v>
      </c>
      <c r="X243" s="1">
        <f>IF(Data!X243&gt;0,4-Data!X243,"")</f>
        <v>3</v>
      </c>
      <c r="Y243" s="1">
        <f>IF(Data!Y243&gt;0,4-Data!Y243,"")</f>
        <v>-1</v>
      </c>
      <c r="Z243" s="1">
        <f>IF(Data!Z243&gt;0,Data!Z243-4,"")</f>
        <v>2</v>
      </c>
      <c r="AC243" s="4">
        <f t="shared" si="30"/>
        <v>1</v>
      </c>
      <c r="AD243" s="4">
        <f t="shared" si="31"/>
        <v>1</v>
      </c>
      <c r="AE243" s="4" t="str">
        <f t="shared" si="32"/>
        <v/>
      </c>
      <c r="AF243" s="4">
        <f t="shared" si="33"/>
        <v>1</v>
      </c>
      <c r="AG243" s="4" t="str">
        <f t="shared" si="34"/>
        <v/>
      </c>
      <c r="AH243" s="4">
        <f t="shared" si="35"/>
        <v>1</v>
      </c>
      <c r="AI243" s="2">
        <f t="shared" si="36"/>
        <v>4</v>
      </c>
    </row>
    <row r="244" spans="1:35" x14ac:dyDescent="0.3">
      <c r="A244" s="1">
        <f>IF(Data!A244&gt;0,Data!A244-4,"")</f>
        <v>1</v>
      </c>
      <c r="B244" s="1">
        <f>IF(Data!B244&gt;0,Data!B244-4,"")</f>
        <v>1</v>
      </c>
      <c r="C244" s="1">
        <f>IF(Data!C244&gt;0,4-Data!C244,"")</f>
        <v>1</v>
      </c>
      <c r="D244" s="1">
        <f>IF(Data!D244&gt;0,4-Data!D244,"")</f>
        <v>3</v>
      </c>
      <c r="E244" s="1">
        <f>IF(Data!E244&gt;0,4-Data!E244,"")</f>
        <v>2</v>
      </c>
      <c r="F244" s="1">
        <f>IF(Data!F244&gt;0,Data!F244-4,"")</f>
        <v>0</v>
      </c>
      <c r="G244" s="1">
        <f>IF(Data!G244&gt;0,Data!G244-4,"")</f>
        <v>1</v>
      </c>
      <c r="H244" s="1">
        <f>IF(Data!H244&gt;0,Data!H244-4,"")</f>
        <v>1</v>
      </c>
      <c r="I244" s="1">
        <f>IF(Data!I244&gt;0,4-Data!I244,"")</f>
        <v>1</v>
      </c>
      <c r="J244" s="1">
        <f>IF(Data!J244&gt;0,4-Data!J244,"")</f>
        <v>2</v>
      </c>
      <c r="K244" s="1">
        <f>IF(Data!K244&gt;0,Data!K244-4,"")</f>
        <v>3</v>
      </c>
      <c r="L244" s="1">
        <f>IF(Data!L244&gt;0,4-Data!L244,"")</f>
        <v>2</v>
      </c>
      <c r="M244" s="1">
        <f>IF(Data!M244&gt;0,Data!M244-4,"")</f>
        <v>2</v>
      </c>
      <c r="N244" s="1">
        <f>IF(Data!N244&gt;0,Data!N244-4,"")</f>
        <v>2</v>
      </c>
      <c r="O244" s="1">
        <f>IF(Data!O244&gt;0,Data!O244-4,"")</f>
        <v>1</v>
      </c>
      <c r="P244" s="1">
        <f>IF(Data!P244&gt;0,Data!P244-4,"")</f>
        <v>1</v>
      </c>
      <c r="Q244" s="1">
        <f>IF(Data!Q244&gt;0,4-Data!Q244,"")</f>
        <v>1</v>
      </c>
      <c r="R244" s="1">
        <f>IF(Data!R244&gt;0,4-Data!R244,"")</f>
        <v>1</v>
      </c>
      <c r="S244" s="1">
        <f>IF(Data!S244&gt;0,4-Data!S244,"")</f>
        <v>1</v>
      </c>
      <c r="T244" s="1">
        <f>IF(Data!T244&gt;0,Data!T244-4,"")</f>
        <v>2</v>
      </c>
      <c r="U244" s="1">
        <f>IF(Data!U244&gt;0,4-Data!U244,"")</f>
        <v>2</v>
      </c>
      <c r="V244" s="1">
        <f>IF(Data!V244&gt;0,Data!V244-4,"")</f>
        <v>2</v>
      </c>
      <c r="W244" s="1">
        <f>IF(Data!W244&gt;0,4-Data!W244,"")</f>
        <v>2</v>
      </c>
      <c r="X244" s="1">
        <f>IF(Data!X244&gt;0,4-Data!X244,"")</f>
        <v>3</v>
      </c>
      <c r="Y244" s="1">
        <f>IF(Data!Y244&gt;0,4-Data!Y244,"")</f>
        <v>2</v>
      </c>
      <c r="Z244" s="1">
        <f>IF(Data!Z244&gt;0,Data!Z244-4,"")</f>
        <v>2</v>
      </c>
      <c r="AC244" s="4" t="str">
        <f t="shared" si="30"/>
        <v/>
      </c>
      <c r="AD244" s="4" t="str">
        <f t="shared" si="31"/>
        <v/>
      </c>
      <c r="AE244" s="4" t="str">
        <f t="shared" si="32"/>
        <v/>
      </c>
      <c r="AF244" s="4" t="str">
        <f t="shared" si="33"/>
        <v/>
      </c>
      <c r="AG244" s="4" t="str">
        <f t="shared" si="34"/>
        <v/>
      </c>
      <c r="AH244" s="4" t="str">
        <f t="shared" si="35"/>
        <v/>
      </c>
      <c r="AI244" s="2">
        <f t="shared" si="36"/>
        <v>0</v>
      </c>
    </row>
    <row r="245" spans="1:35" x14ac:dyDescent="0.3">
      <c r="A245" s="1">
        <f>IF(Data!A245&gt;0,Data!A245-4,"")</f>
        <v>1</v>
      </c>
      <c r="B245" s="1">
        <f>IF(Data!B245&gt;0,Data!B245-4,"")</f>
        <v>1</v>
      </c>
      <c r="C245" s="1">
        <f>IF(Data!C245&gt;0,4-Data!C245,"")</f>
        <v>0</v>
      </c>
      <c r="D245" s="1">
        <f>IF(Data!D245&gt;0,4-Data!D245,"")</f>
        <v>2</v>
      </c>
      <c r="E245" s="1">
        <f>IF(Data!E245&gt;0,4-Data!E245,"")</f>
        <v>0</v>
      </c>
      <c r="F245" s="1">
        <f>IF(Data!F245&gt;0,Data!F245-4,"")</f>
        <v>0</v>
      </c>
      <c r="G245" s="1">
        <f>IF(Data!G245&gt;0,Data!G245-4,"")</f>
        <v>1</v>
      </c>
      <c r="H245" s="1">
        <f>IF(Data!H245&gt;0,Data!H245-4,"")</f>
        <v>1</v>
      </c>
      <c r="I245" s="1">
        <f>IF(Data!I245&gt;0,4-Data!I245,"")</f>
        <v>2</v>
      </c>
      <c r="J245" s="1">
        <f>IF(Data!J245&gt;0,4-Data!J245,"")</f>
        <v>1</v>
      </c>
      <c r="K245" s="1">
        <f>IF(Data!K245&gt;0,Data!K245-4,"")</f>
        <v>1</v>
      </c>
      <c r="L245" s="1">
        <f>IF(Data!L245&gt;0,4-Data!L245,"")</f>
        <v>-2</v>
      </c>
      <c r="M245" s="1">
        <f>IF(Data!M245&gt;0,Data!M245-4,"")</f>
        <v>3</v>
      </c>
      <c r="N245" s="1">
        <f>IF(Data!N245&gt;0,Data!N245-4,"")</f>
        <v>-2</v>
      </c>
      <c r="O245" s="1">
        <f>IF(Data!O245&gt;0,Data!O245-4,"")</f>
        <v>-1</v>
      </c>
      <c r="P245" s="1">
        <f>IF(Data!P245&gt;0,Data!P245-4,"")</f>
        <v>-1</v>
      </c>
      <c r="Q245" s="1">
        <f>IF(Data!Q245&gt;0,4-Data!Q245,"")</f>
        <v>2</v>
      </c>
      <c r="R245" s="1">
        <f>IF(Data!R245&gt;0,4-Data!R245,"")</f>
        <v>0</v>
      </c>
      <c r="S245" s="1">
        <f>IF(Data!S245&gt;0,4-Data!S245,"")</f>
        <v>1</v>
      </c>
      <c r="T245" s="1">
        <f>IF(Data!T245&gt;0,Data!T245-4,"")</f>
        <v>2</v>
      </c>
      <c r="U245" s="1">
        <f>IF(Data!U245&gt;0,4-Data!U245,"")</f>
        <v>2</v>
      </c>
      <c r="V245" s="1">
        <f>IF(Data!V245&gt;0,Data!V245-4,"")</f>
        <v>1</v>
      </c>
      <c r="W245" s="1">
        <f>IF(Data!W245&gt;0,4-Data!W245,"")</f>
        <v>-1</v>
      </c>
      <c r="X245" s="1">
        <f>IF(Data!X245&gt;0,4-Data!X245,"")</f>
        <v>1</v>
      </c>
      <c r="Y245" s="1">
        <f>IF(Data!Y245&gt;0,4-Data!Y245,"")</f>
        <v>0</v>
      </c>
      <c r="Z245" s="1">
        <f>IF(Data!Z245&gt;0,Data!Z245-4,"")</f>
        <v>-2</v>
      </c>
      <c r="AC245" s="4" t="str">
        <f t="shared" si="30"/>
        <v/>
      </c>
      <c r="AD245" s="4" t="str">
        <f t="shared" si="31"/>
        <v/>
      </c>
      <c r="AE245" s="4" t="str">
        <f t="shared" si="32"/>
        <v/>
      </c>
      <c r="AF245" s="4" t="str">
        <f t="shared" si="33"/>
        <v/>
      </c>
      <c r="AG245" s="4" t="str">
        <f t="shared" si="34"/>
        <v/>
      </c>
      <c r="AH245" s="4" t="str">
        <f t="shared" si="35"/>
        <v/>
      </c>
      <c r="AI245" s="2">
        <f t="shared" si="36"/>
        <v>0</v>
      </c>
    </row>
    <row r="246" spans="1:35" x14ac:dyDescent="0.3">
      <c r="A246" s="1">
        <f>IF(Data!A246&gt;0,Data!A246-4,"")</f>
        <v>3</v>
      </c>
      <c r="B246" s="1">
        <f>IF(Data!B246&gt;0,Data!B246-4,"")</f>
        <v>-1</v>
      </c>
      <c r="C246" s="1">
        <f>IF(Data!C246&gt;0,4-Data!C246,"")</f>
        <v>2</v>
      </c>
      <c r="D246" s="1">
        <f>IF(Data!D246&gt;0,4-Data!D246,"")</f>
        <v>-1</v>
      </c>
      <c r="E246" s="1">
        <f>IF(Data!E246&gt;0,4-Data!E246,"")</f>
        <v>1</v>
      </c>
      <c r="F246" s="1">
        <f>IF(Data!F246&gt;0,Data!F246-4,"")</f>
        <v>1</v>
      </c>
      <c r="G246" s="1">
        <f>IF(Data!G246&gt;0,Data!G246-4,"")</f>
        <v>1</v>
      </c>
      <c r="H246" s="1">
        <f>IF(Data!H246&gt;0,Data!H246-4,"")</f>
        <v>0</v>
      </c>
      <c r="I246" s="1">
        <f>IF(Data!I246&gt;0,4-Data!I246,"")</f>
        <v>2</v>
      </c>
      <c r="J246" s="1">
        <f>IF(Data!J246&gt;0,4-Data!J246,"")</f>
        <v>0</v>
      </c>
      <c r="K246" s="1">
        <f>IF(Data!K246&gt;0,Data!K246-4,"")</f>
        <v>0</v>
      </c>
      <c r="L246" s="1">
        <f>IF(Data!L246&gt;0,4-Data!L246,"")</f>
        <v>2</v>
      </c>
      <c r="M246" s="1">
        <f>IF(Data!M246&gt;0,Data!M246-4,"")</f>
        <v>-1</v>
      </c>
      <c r="N246" s="1">
        <f>IF(Data!N246&gt;0,Data!N246-4,"")</f>
        <v>1</v>
      </c>
      <c r="O246" s="1">
        <f>IF(Data!O246&gt;0,Data!O246-4,"")</f>
        <v>0</v>
      </c>
      <c r="P246" s="1">
        <f>IF(Data!P246&gt;0,Data!P246-4,"")</f>
        <v>1</v>
      </c>
      <c r="Q246" s="1">
        <f>IF(Data!Q246&gt;0,4-Data!Q246,"")</f>
        <v>2</v>
      </c>
      <c r="R246" s="1">
        <f>IF(Data!R246&gt;0,4-Data!R246,"")</f>
        <v>0</v>
      </c>
      <c r="S246" s="1">
        <f>IF(Data!S246&gt;0,4-Data!S246,"")</f>
        <v>2</v>
      </c>
      <c r="T246" s="1">
        <f>IF(Data!T246&gt;0,Data!T246-4,"")</f>
        <v>2</v>
      </c>
      <c r="U246" s="1">
        <f>IF(Data!U246&gt;0,4-Data!U246,"")</f>
        <v>-1</v>
      </c>
      <c r="V246" s="1">
        <f>IF(Data!V246&gt;0,Data!V246-4,"")</f>
        <v>2</v>
      </c>
      <c r="W246" s="1">
        <f>IF(Data!W246&gt;0,4-Data!W246,"")</f>
        <v>2</v>
      </c>
      <c r="X246" s="1">
        <f>IF(Data!X246&gt;0,4-Data!X246,"")</f>
        <v>2</v>
      </c>
      <c r="Y246" s="1">
        <f>IF(Data!Y246&gt;0,4-Data!Y246,"")</f>
        <v>2</v>
      </c>
      <c r="Z246" s="1">
        <f>IF(Data!Z246&gt;0,Data!Z246-4,"")</f>
        <v>0</v>
      </c>
      <c r="AC246" s="4" t="str">
        <f t="shared" si="30"/>
        <v/>
      </c>
      <c r="AD246" s="4" t="str">
        <f t="shared" si="31"/>
        <v/>
      </c>
      <c r="AE246" s="4" t="str">
        <f t="shared" si="32"/>
        <v/>
      </c>
      <c r="AF246" s="4" t="str">
        <f t="shared" si="33"/>
        <v/>
      </c>
      <c r="AG246" s="4" t="str">
        <f t="shared" si="34"/>
        <v/>
      </c>
      <c r="AH246" s="4" t="str">
        <f t="shared" si="35"/>
        <v/>
      </c>
      <c r="AI246" s="2">
        <f t="shared" si="36"/>
        <v>0</v>
      </c>
    </row>
    <row r="247" spans="1:35" x14ac:dyDescent="0.3">
      <c r="A247" s="1">
        <f>IF(Data!A247&gt;0,Data!A247-4,"")</f>
        <v>2</v>
      </c>
      <c r="B247" s="1">
        <f>IF(Data!B247&gt;0,Data!B247-4,"")</f>
        <v>2</v>
      </c>
      <c r="C247" s="1">
        <f>IF(Data!C247&gt;0,4-Data!C247,"")</f>
        <v>-3</v>
      </c>
      <c r="D247" s="1">
        <f>IF(Data!D247&gt;0,4-Data!D247,"")</f>
        <v>2</v>
      </c>
      <c r="E247" s="1">
        <f>IF(Data!E247&gt;0,4-Data!E247,"")</f>
        <v>2</v>
      </c>
      <c r="F247" s="1">
        <f>IF(Data!F247&gt;0,Data!F247-4,"")</f>
        <v>-2</v>
      </c>
      <c r="G247" s="1">
        <f>IF(Data!G247&gt;0,Data!G247-4,"")</f>
        <v>-2</v>
      </c>
      <c r="H247" s="1">
        <f>IF(Data!H247&gt;0,Data!H247-4,"")</f>
        <v>3</v>
      </c>
      <c r="I247" s="1">
        <f>IF(Data!I247&gt;0,4-Data!I247,"")</f>
        <v>2</v>
      </c>
      <c r="J247" s="1">
        <f>IF(Data!J247&gt;0,4-Data!J247,"")</f>
        <v>0</v>
      </c>
      <c r="K247" s="1">
        <f>IF(Data!K247&gt;0,Data!K247-4,"")</f>
        <v>2</v>
      </c>
      <c r="L247" s="1">
        <f>IF(Data!L247&gt;0,4-Data!L247,"")</f>
        <v>2</v>
      </c>
      <c r="M247" s="1">
        <f>IF(Data!M247&gt;0,Data!M247-4,"")</f>
        <v>2</v>
      </c>
      <c r="N247" s="1">
        <f>IF(Data!N247&gt;0,Data!N247-4,"")</f>
        <v>-2</v>
      </c>
      <c r="O247" s="1">
        <f>IF(Data!O247&gt;0,Data!O247-4,"")</f>
        <v>-2</v>
      </c>
      <c r="P247" s="1">
        <f>IF(Data!P247&gt;0,Data!P247-4,"")</f>
        <v>1</v>
      </c>
      <c r="Q247" s="1">
        <f>IF(Data!Q247&gt;0,4-Data!Q247,"")</f>
        <v>3</v>
      </c>
      <c r="R247" s="1">
        <f>IF(Data!R247&gt;0,4-Data!R247,"")</f>
        <v>-2</v>
      </c>
      <c r="S247" s="1">
        <f>IF(Data!S247&gt;0,4-Data!S247,"")</f>
        <v>-2</v>
      </c>
      <c r="T247" s="1">
        <f>IF(Data!T247&gt;0,Data!T247-4,"")</f>
        <v>2</v>
      </c>
      <c r="U247" s="1">
        <f>IF(Data!U247&gt;0,4-Data!U247,"")</f>
        <v>2</v>
      </c>
      <c r="V247" s="1">
        <f>IF(Data!V247&gt;0,Data!V247-4,"")</f>
        <v>2</v>
      </c>
      <c r="W247" s="1">
        <f>IF(Data!W247&gt;0,4-Data!W247,"")</f>
        <v>2</v>
      </c>
      <c r="X247" s="1">
        <f>IF(Data!X247&gt;0,4-Data!X247,"")</f>
        <v>-1</v>
      </c>
      <c r="Y247" s="1">
        <f>IF(Data!Y247&gt;0,4-Data!Y247,"")</f>
        <v>-1</v>
      </c>
      <c r="Z247" s="1">
        <f>IF(Data!Z247&gt;0,Data!Z247-4,"")</f>
        <v>-3</v>
      </c>
      <c r="AC247" s="4">
        <f t="shared" si="30"/>
        <v>1</v>
      </c>
      <c r="AD247" s="4" t="str">
        <f t="shared" si="31"/>
        <v/>
      </c>
      <c r="AE247" s="4" t="str">
        <f t="shared" si="32"/>
        <v/>
      </c>
      <c r="AF247" s="4">
        <f t="shared" si="33"/>
        <v>1</v>
      </c>
      <c r="AG247" s="4">
        <f t="shared" si="34"/>
        <v>1</v>
      </c>
      <c r="AH247" s="4" t="str">
        <f t="shared" si="35"/>
        <v/>
      </c>
      <c r="AI247" s="2">
        <f t="shared" si="36"/>
        <v>3</v>
      </c>
    </row>
    <row r="248" spans="1:35" x14ac:dyDescent="0.3">
      <c r="A248" s="1">
        <f>IF(Data!A248&gt;0,Data!A248-4,"")</f>
        <v>1</v>
      </c>
      <c r="B248" s="1">
        <f>IF(Data!B248&gt;0,Data!B248-4,"")</f>
        <v>3</v>
      </c>
      <c r="C248" s="1">
        <f>IF(Data!C248&gt;0,4-Data!C248,"")</f>
        <v>0</v>
      </c>
      <c r="D248" s="1">
        <f>IF(Data!D248&gt;0,4-Data!D248,"")</f>
        <v>3</v>
      </c>
      <c r="E248" s="1">
        <f>IF(Data!E248&gt;0,4-Data!E248,"")</f>
        <v>2</v>
      </c>
      <c r="F248" s="1">
        <f>IF(Data!F248&gt;0,Data!F248-4,"")</f>
        <v>0</v>
      </c>
      <c r="G248" s="1">
        <f>IF(Data!G248&gt;0,Data!G248-4,"")</f>
        <v>1</v>
      </c>
      <c r="H248" s="1">
        <f>IF(Data!H248&gt;0,Data!H248-4,"")</f>
        <v>2</v>
      </c>
      <c r="I248" s="1">
        <f>IF(Data!I248&gt;0,4-Data!I248,"")</f>
        <v>3</v>
      </c>
      <c r="J248" s="1">
        <f>IF(Data!J248&gt;0,4-Data!J248,"")</f>
        <v>2</v>
      </c>
      <c r="K248" s="1">
        <f>IF(Data!K248&gt;0,Data!K248-4,"")</f>
        <v>0</v>
      </c>
      <c r="L248" s="1">
        <f>IF(Data!L248&gt;0,4-Data!L248,"")</f>
        <v>2</v>
      </c>
      <c r="M248" s="1">
        <f>IF(Data!M248&gt;0,Data!M248-4,"")</f>
        <v>3</v>
      </c>
      <c r="N248" s="1">
        <f>IF(Data!N248&gt;0,Data!N248-4,"")</f>
        <v>1</v>
      </c>
      <c r="O248" s="1">
        <f>IF(Data!O248&gt;0,Data!O248-4,"")</f>
        <v>0</v>
      </c>
      <c r="P248" s="1">
        <f>IF(Data!P248&gt;0,Data!P248-4,"")</f>
        <v>1</v>
      </c>
      <c r="Q248" s="1">
        <f>IF(Data!Q248&gt;0,4-Data!Q248,"")</f>
        <v>3</v>
      </c>
      <c r="R248" s="1">
        <f>IF(Data!R248&gt;0,4-Data!R248,"")</f>
        <v>1</v>
      </c>
      <c r="S248" s="1">
        <f>IF(Data!S248&gt;0,4-Data!S248,"")</f>
        <v>2</v>
      </c>
      <c r="T248" s="1">
        <f>IF(Data!T248&gt;0,Data!T248-4,"")</f>
        <v>3</v>
      </c>
      <c r="U248" s="1">
        <f>IF(Data!U248&gt;0,4-Data!U248,"")</f>
        <v>3</v>
      </c>
      <c r="V248" s="1">
        <f>IF(Data!V248&gt;0,Data!V248-4,"")</f>
        <v>3</v>
      </c>
      <c r="W248" s="1">
        <f>IF(Data!W248&gt;0,4-Data!W248,"")</f>
        <v>3</v>
      </c>
      <c r="X248" s="1">
        <f>IF(Data!X248&gt;0,4-Data!X248,"")</f>
        <v>0</v>
      </c>
      <c r="Y248" s="1">
        <f>IF(Data!Y248&gt;0,4-Data!Y248,"")</f>
        <v>0</v>
      </c>
      <c r="Z248" s="1">
        <f>IF(Data!Z248&gt;0,Data!Z248-4,"")</f>
        <v>1</v>
      </c>
      <c r="AC248" s="4" t="str">
        <f t="shared" si="30"/>
        <v/>
      </c>
      <c r="AD248" s="4" t="str">
        <f t="shared" si="31"/>
        <v/>
      </c>
      <c r="AE248" s="4" t="str">
        <f t="shared" si="32"/>
        <v/>
      </c>
      <c r="AF248" s="4" t="str">
        <f t="shared" si="33"/>
        <v/>
      </c>
      <c r="AG248" s="4" t="str">
        <f t="shared" si="34"/>
        <v/>
      </c>
      <c r="AH248" s="4" t="str">
        <f t="shared" si="35"/>
        <v/>
      </c>
      <c r="AI248" s="2">
        <f t="shared" si="36"/>
        <v>0</v>
      </c>
    </row>
    <row r="249" spans="1:35" x14ac:dyDescent="0.3">
      <c r="A249" s="1">
        <f>IF(Data!A249&gt;0,Data!A249-4,"")</f>
        <v>-2</v>
      </c>
      <c r="B249" s="1">
        <f>IF(Data!B249&gt;0,Data!B249-4,"")</f>
        <v>1</v>
      </c>
      <c r="C249" s="1">
        <f>IF(Data!C249&gt;0,4-Data!C249,"")</f>
        <v>0</v>
      </c>
      <c r="D249" s="1">
        <f>IF(Data!D249&gt;0,4-Data!D249,"")</f>
        <v>1</v>
      </c>
      <c r="E249" s="1">
        <f>IF(Data!E249&gt;0,4-Data!E249,"")</f>
        <v>1</v>
      </c>
      <c r="F249" s="1">
        <f>IF(Data!F249&gt;0,Data!F249-4,"")</f>
        <v>1</v>
      </c>
      <c r="G249" s="1">
        <f>IF(Data!G249&gt;0,Data!G249-4,"")</f>
        <v>0</v>
      </c>
      <c r="H249" s="1">
        <f>IF(Data!H249&gt;0,Data!H249-4,"")</f>
        <v>2</v>
      </c>
      <c r="I249" s="1">
        <f>IF(Data!I249&gt;0,4-Data!I249,"")</f>
        <v>0</v>
      </c>
      <c r="J249" s="1">
        <f>IF(Data!J249&gt;0,4-Data!J249,"")</f>
        <v>1</v>
      </c>
      <c r="K249" s="1">
        <f>IF(Data!K249&gt;0,Data!K249-4,"")</f>
        <v>0</v>
      </c>
      <c r="L249" s="1">
        <f>IF(Data!L249&gt;0,4-Data!L249,"")</f>
        <v>1</v>
      </c>
      <c r="M249" s="1">
        <f>IF(Data!M249&gt;0,Data!M249-4,"")</f>
        <v>1</v>
      </c>
      <c r="N249" s="1">
        <f>IF(Data!N249&gt;0,Data!N249-4,"")</f>
        <v>1</v>
      </c>
      <c r="O249" s="1">
        <f>IF(Data!O249&gt;0,Data!O249-4,"")</f>
        <v>1</v>
      </c>
      <c r="P249" s="1">
        <f>IF(Data!P249&gt;0,Data!P249-4,"")</f>
        <v>1</v>
      </c>
      <c r="Q249" s="1">
        <f>IF(Data!Q249&gt;0,4-Data!Q249,"")</f>
        <v>0</v>
      </c>
      <c r="R249" s="1">
        <f>IF(Data!R249&gt;0,4-Data!R249,"")</f>
        <v>0</v>
      </c>
      <c r="S249" s="1">
        <f>IF(Data!S249&gt;0,4-Data!S249,"")</f>
        <v>2</v>
      </c>
      <c r="T249" s="1">
        <f>IF(Data!T249&gt;0,Data!T249-4,"")</f>
        <v>1</v>
      </c>
      <c r="U249" s="1">
        <f>IF(Data!U249&gt;0,4-Data!U249,"")</f>
        <v>0</v>
      </c>
      <c r="V249" s="1">
        <f>IF(Data!V249&gt;0,Data!V249-4,"")</f>
        <v>1</v>
      </c>
      <c r="W249" s="1">
        <f>IF(Data!W249&gt;0,4-Data!W249,"")</f>
        <v>-1</v>
      </c>
      <c r="X249" s="1">
        <f>IF(Data!X249&gt;0,4-Data!X249,"")</f>
        <v>-1</v>
      </c>
      <c r="Y249" s="1">
        <f>IF(Data!Y249&gt;0,4-Data!Y249,"")</f>
        <v>0</v>
      </c>
      <c r="Z249" s="1">
        <f>IF(Data!Z249&gt;0,Data!Z249-4,"")</f>
        <v>1</v>
      </c>
      <c r="AC249" s="4" t="str">
        <f t="shared" si="30"/>
        <v/>
      </c>
      <c r="AD249" s="4" t="str">
        <f t="shared" si="31"/>
        <v/>
      </c>
      <c r="AE249" s="4" t="str">
        <f t="shared" si="32"/>
        <v/>
      </c>
      <c r="AF249" s="4" t="str">
        <f t="shared" si="33"/>
        <v/>
      </c>
      <c r="AG249" s="4" t="str">
        <f t="shared" si="34"/>
        <v/>
      </c>
      <c r="AH249" s="4" t="str">
        <f t="shared" si="35"/>
        <v/>
      </c>
      <c r="AI249" s="2">
        <f t="shared" si="36"/>
        <v>0</v>
      </c>
    </row>
    <row r="250" spans="1:35" x14ac:dyDescent="0.3">
      <c r="A250" s="1">
        <f>IF(Data!A250&gt;0,Data!A250-4,"")</f>
        <v>1</v>
      </c>
      <c r="B250" s="1">
        <f>IF(Data!B250&gt;0,Data!B250-4,"")</f>
        <v>2</v>
      </c>
      <c r="C250" s="1">
        <f>IF(Data!C250&gt;0,4-Data!C250,"")</f>
        <v>0</v>
      </c>
      <c r="D250" s="1">
        <f>IF(Data!D250&gt;0,4-Data!D250,"")</f>
        <v>2</v>
      </c>
      <c r="E250" s="1">
        <f>IF(Data!E250&gt;0,4-Data!E250,"")</f>
        <v>2</v>
      </c>
      <c r="F250" s="1">
        <f>IF(Data!F250&gt;0,Data!F250-4,"")</f>
        <v>0</v>
      </c>
      <c r="G250" s="1">
        <f>IF(Data!G250&gt;0,Data!G250-4,"")</f>
        <v>2</v>
      </c>
      <c r="H250" s="1">
        <f>IF(Data!H250&gt;0,Data!H250-4,"")</f>
        <v>2</v>
      </c>
      <c r="I250" s="1">
        <f>IF(Data!I250&gt;0,4-Data!I250,"")</f>
        <v>2</v>
      </c>
      <c r="J250" s="1">
        <f>IF(Data!J250&gt;0,4-Data!J250,"")</f>
        <v>1</v>
      </c>
      <c r="K250" s="1">
        <f>IF(Data!K250&gt;0,Data!K250-4,"")</f>
        <v>0</v>
      </c>
      <c r="L250" s="1">
        <f>IF(Data!L250&gt;0,4-Data!L250,"")</f>
        <v>2</v>
      </c>
      <c r="M250" s="1">
        <f>IF(Data!M250&gt;0,Data!M250-4,"")</f>
        <v>3</v>
      </c>
      <c r="N250" s="1">
        <f>IF(Data!N250&gt;0,Data!N250-4,"")</f>
        <v>1</v>
      </c>
      <c r="O250" s="1">
        <f>IF(Data!O250&gt;0,Data!O250-4,"")</f>
        <v>-2</v>
      </c>
      <c r="P250" s="1">
        <f>IF(Data!P250&gt;0,Data!P250-4,"")</f>
        <v>0</v>
      </c>
      <c r="Q250" s="1">
        <f>IF(Data!Q250&gt;0,4-Data!Q250,"")</f>
        <v>-3</v>
      </c>
      <c r="R250" s="1">
        <f>IF(Data!R250&gt;0,4-Data!R250,"")</f>
        <v>-2</v>
      </c>
      <c r="S250" s="1">
        <f>IF(Data!S250&gt;0,4-Data!S250,"")</f>
        <v>0</v>
      </c>
      <c r="T250" s="1">
        <f>IF(Data!T250&gt;0,Data!T250-4,"")</f>
        <v>1</v>
      </c>
      <c r="U250" s="1">
        <f>IF(Data!U250&gt;0,4-Data!U250,"")</f>
        <v>1</v>
      </c>
      <c r="V250" s="1">
        <f>IF(Data!V250&gt;0,Data!V250-4,"")</f>
        <v>1</v>
      </c>
      <c r="W250" s="1">
        <f>IF(Data!W250&gt;0,4-Data!W250,"")</f>
        <v>-1</v>
      </c>
      <c r="X250" s="1">
        <f>IF(Data!X250&gt;0,4-Data!X250,"")</f>
        <v>1</v>
      </c>
      <c r="Y250" s="1">
        <f>IF(Data!Y250&gt;0,4-Data!Y250,"")</f>
        <v>1</v>
      </c>
      <c r="Z250" s="1">
        <f>IF(Data!Z250&gt;0,Data!Z250-4,"")</f>
        <v>0</v>
      </c>
      <c r="AC250" s="4" t="str">
        <f t="shared" si="30"/>
        <v/>
      </c>
      <c r="AD250" s="4" t="str">
        <f t="shared" si="31"/>
        <v/>
      </c>
      <c r="AE250" s="4" t="str">
        <f t="shared" si="32"/>
        <v/>
      </c>
      <c r="AF250" s="4">
        <f t="shared" si="33"/>
        <v>1</v>
      </c>
      <c r="AG250" s="4">
        <f t="shared" si="34"/>
        <v>1</v>
      </c>
      <c r="AH250" s="4" t="str">
        <f t="shared" si="35"/>
        <v/>
      </c>
      <c r="AI250" s="2">
        <f t="shared" si="36"/>
        <v>2</v>
      </c>
    </row>
    <row r="251" spans="1:35" x14ac:dyDescent="0.3">
      <c r="A251" s="1">
        <f>IF(Data!A251&gt;0,Data!A251-4,"")</f>
        <v>0</v>
      </c>
      <c r="B251" s="1">
        <f>IF(Data!B251&gt;0,Data!B251-4,"")</f>
        <v>1</v>
      </c>
      <c r="C251" s="1">
        <f>IF(Data!C251&gt;0,4-Data!C251,"")</f>
        <v>-1</v>
      </c>
      <c r="D251" s="1">
        <f>IF(Data!D251&gt;0,4-Data!D251,"")</f>
        <v>0</v>
      </c>
      <c r="E251" s="1">
        <f>IF(Data!E251&gt;0,4-Data!E251,"")</f>
        <v>0</v>
      </c>
      <c r="F251" s="1">
        <f>IF(Data!F251&gt;0,Data!F251-4,"")</f>
        <v>1</v>
      </c>
      <c r="G251" s="1">
        <f>IF(Data!G251&gt;0,Data!G251-4,"")</f>
        <v>0</v>
      </c>
      <c r="H251" s="1">
        <f>IF(Data!H251&gt;0,Data!H251-4,"")</f>
        <v>-1</v>
      </c>
      <c r="I251" s="1">
        <f>IF(Data!I251&gt;0,4-Data!I251,"")</f>
        <v>-1</v>
      </c>
      <c r="J251" s="1">
        <f>IF(Data!J251&gt;0,4-Data!J251,"")</f>
        <v>0</v>
      </c>
      <c r="K251" s="1">
        <f>IF(Data!K251&gt;0,Data!K251-4,"")</f>
        <v>1</v>
      </c>
      <c r="L251" s="1">
        <f>IF(Data!L251&gt;0,4-Data!L251,"")</f>
        <v>0</v>
      </c>
      <c r="M251" s="1">
        <f>IF(Data!M251&gt;0,Data!M251-4,"")</f>
        <v>1</v>
      </c>
      <c r="N251" s="1">
        <f>IF(Data!N251&gt;0,Data!N251-4,"")</f>
        <v>2</v>
      </c>
      <c r="O251" s="1">
        <f>IF(Data!O251&gt;0,Data!O251-4,"")</f>
        <v>1</v>
      </c>
      <c r="P251" s="1">
        <f>IF(Data!P251&gt;0,Data!P251-4,"")</f>
        <v>0</v>
      </c>
      <c r="Q251" s="1">
        <f>IF(Data!Q251&gt;0,4-Data!Q251,"")</f>
        <v>-2</v>
      </c>
      <c r="R251" s="1">
        <f>IF(Data!R251&gt;0,4-Data!R251,"")</f>
        <v>0</v>
      </c>
      <c r="S251" s="1">
        <f>IF(Data!S251&gt;0,4-Data!S251,"")</f>
        <v>0</v>
      </c>
      <c r="T251" s="1">
        <f>IF(Data!T251&gt;0,Data!T251-4,"")</f>
        <v>0</v>
      </c>
      <c r="U251" s="1">
        <f>IF(Data!U251&gt;0,4-Data!U251,"")</f>
        <v>1</v>
      </c>
      <c r="V251" s="1">
        <f>IF(Data!V251&gt;0,Data!V251-4,"")</f>
        <v>1</v>
      </c>
      <c r="W251" s="1">
        <f>IF(Data!W251&gt;0,4-Data!W251,"")</f>
        <v>0</v>
      </c>
      <c r="X251" s="1">
        <f>IF(Data!X251&gt;0,4-Data!X251,"")</f>
        <v>1</v>
      </c>
      <c r="Y251" s="1">
        <f>IF(Data!Y251&gt;0,4-Data!Y251,"")</f>
        <v>1</v>
      </c>
      <c r="Z251" s="1">
        <f>IF(Data!Z251&gt;0,Data!Z251-4,"")</f>
        <v>-1</v>
      </c>
      <c r="AC251" s="4" t="str">
        <f t="shared" si="30"/>
        <v/>
      </c>
      <c r="AD251" s="4" t="str">
        <f t="shared" si="31"/>
        <v/>
      </c>
      <c r="AE251" s="4" t="str">
        <f t="shared" si="32"/>
        <v/>
      </c>
      <c r="AF251" s="4" t="str">
        <f t="shared" si="33"/>
        <v/>
      </c>
      <c r="AG251" s="4" t="str">
        <f t="shared" si="34"/>
        <v/>
      </c>
      <c r="AH251" s="4" t="str">
        <f t="shared" si="35"/>
        <v/>
      </c>
      <c r="AI251" s="2">
        <f t="shared" si="36"/>
        <v>0</v>
      </c>
    </row>
    <row r="252" spans="1:35" x14ac:dyDescent="0.3">
      <c r="A252" s="1">
        <f>IF(Data!A252&gt;0,Data!A252-4,"")</f>
        <v>3</v>
      </c>
      <c r="B252" s="1">
        <f>IF(Data!B252&gt;0,Data!B252-4,"")</f>
        <v>2</v>
      </c>
      <c r="C252" s="1">
        <f>IF(Data!C252&gt;0,4-Data!C252,"")</f>
        <v>2</v>
      </c>
      <c r="D252" s="1">
        <f>IF(Data!D252&gt;0,4-Data!D252,"")</f>
        <v>3</v>
      </c>
      <c r="E252" s="1">
        <f>IF(Data!E252&gt;0,4-Data!E252,"")</f>
        <v>3</v>
      </c>
      <c r="F252" s="1">
        <f>IF(Data!F252&gt;0,Data!F252-4,"")</f>
        <v>3</v>
      </c>
      <c r="G252" s="1">
        <f>IF(Data!G252&gt;0,Data!G252-4,"")</f>
        <v>3</v>
      </c>
      <c r="H252" s="1">
        <f>IF(Data!H252&gt;0,Data!H252-4,"")</f>
        <v>1</v>
      </c>
      <c r="I252" s="1">
        <f>IF(Data!I252&gt;0,4-Data!I252,"")</f>
        <v>3</v>
      </c>
      <c r="J252" s="1">
        <f>IF(Data!J252&gt;0,4-Data!J252,"")</f>
        <v>1</v>
      </c>
      <c r="K252" s="1">
        <f>IF(Data!K252&gt;0,Data!K252-4,"")</f>
        <v>3</v>
      </c>
      <c r="L252" s="1">
        <f>IF(Data!L252&gt;0,4-Data!L252,"")</f>
        <v>3</v>
      </c>
      <c r="M252" s="1">
        <f>IF(Data!M252&gt;0,Data!M252-4,"")</f>
        <v>3</v>
      </c>
      <c r="N252" s="1">
        <f>IF(Data!N252&gt;0,Data!N252-4,"")</f>
        <v>3</v>
      </c>
      <c r="O252" s="1">
        <f>IF(Data!O252&gt;0,Data!O252-4,"")</f>
        <v>1</v>
      </c>
      <c r="P252" s="1">
        <f>IF(Data!P252&gt;0,Data!P252-4,"")</f>
        <v>3</v>
      </c>
      <c r="Q252" s="1">
        <f>IF(Data!Q252&gt;0,4-Data!Q252,"")</f>
        <v>3</v>
      </c>
      <c r="R252" s="1">
        <f>IF(Data!R252&gt;0,4-Data!R252,"")</f>
        <v>2</v>
      </c>
      <c r="S252" s="1">
        <f>IF(Data!S252&gt;0,4-Data!S252,"")</f>
        <v>3</v>
      </c>
      <c r="T252" s="1">
        <f>IF(Data!T252&gt;0,Data!T252-4,"")</f>
        <v>3</v>
      </c>
      <c r="U252" s="1">
        <f>IF(Data!U252&gt;0,4-Data!U252,"")</f>
        <v>3</v>
      </c>
      <c r="V252" s="1">
        <f>IF(Data!V252&gt;0,Data!V252-4,"")</f>
        <v>3</v>
      </c>
      <c r="W252" s="1">
        <f>IF(Data!W252&gt;0,4-Data!W252,"")</f>
        <v>3</v>
      </c>
      <c r="X252" s="1">
        <f>IF(Data!X252&gt;0,4-Data!X252,"")</f>
        <v>3</v>
      </c>
      <c r="Y252" s="1">
        <f>IF(Data!Y252&gt;0,4-Data!Y252,"")</f>
        <v>3</v>
      </c>
      <c r="Z252" s="1">
        <f>IF(Data!Z252&gt;0,Data!Z252-4,"")</f>
        <v>-1</v>
      </c>
      <c r="AC252" s="4" t="str">
        <f t="shared" si="30"/>
        <v/>
      </c>
      <c r="AD252" s="4" t="str">
        <f t="shared" si="31"/>
        <v/>
      </c>
      <c r="AE252" s="4" t="str">
        <f t="shared" si="32"/>
        <v/>
      </c>
      <c r="AF252" s="4" t="str">
        <f t="shared" si="33"/>
        <v/>
      </c>
      <c r="AG252" s="4" t="str">
        <f t="shared" si="34"/>
        <v/>
      </c>
      <c r="AH252" s="4" t="str">
        <f t="shared" si="35"/>
        <v/>
      </c>
      <c r="AI252" s="2">
        <f t="shared" si="36"/>
        <v>0</v>
      </c>
    </row>
    <row r="253" spans="1:35" x14ac:dyDescent="0.3">
      <c r="A253" s="1">
        <f>IF(Data!A253&gt;0,Data!A253-4,"")</f>
        <v>1</v>
      </c>
      <c r="B253" s="1">
        <f>IF(Data!B253&gt;0,Data!B253-4,"")</f>
        <v>1</v>
      </c>
      <c r="C253" s="1">
        <f>IF(Data!C253&gt;0,4-Data!C253,"")</f>
        <v>-1</v>
      </c>
      <c r="D253" s="1">
        <f>IF(Data!D253&gt;0,4-Data!D253,"")</f>
        <v>2</v>
      </c>
      <c r="E253" s="1">
        <f>IF(Data!E253&gt;0,4-Data!E253,"")</f>
        <v>1</v>
      </c>
      <c r="F253" s="1">
        <f>IF(Data!F253&gt;0,Data!F253-4,"")</f>
        <v>0</v>
      </c>
      <c r="G253" s="1">
        <f>IF(Data!G253&gt;0,Data!G253-4,"")</f>
        <v>1</v>
      </c>
      <c r="H253" s="1">
        <f>IF(Data!H253&gt;0,Data!H253-4,"")</f>
        <v>1</v>
      </c>
      <c r="I253" s="1">
        <f>IF(Data!I253&gt;0,4-Data!I253,"")</f>
        <v>2</v>
      </c>
      <c r="J253" s="1">
        <f>IF(Data!J253&gt;0,4-Data!J253,"")</f>
        <v>1</v>
      </c>
      <c r="K253" s="1">
        <f>IF(Data!K253&gt;0,Data!K253-4,"")</f>
        <v>1</v>
      </c>
      <c r="L253" s="1">
        <f>IF(Data!L253&gt;0,4-Data!L253,"")</f>
        <v>2</v>
      </c>
      <c r="M253" s="1">
        <f>IF(Data!M253&gt;0,Data!M253-4,"")</f>
        <v>1</v>
      </c>
      <c r="N253" s="1">
        <f>IF(Data!N253&gt;0,Data!N253-4,"")</f>
        <v>-1</v>
      </c>
      <c r="O253" s="1">
        <f>IF(Data!O253&gt;0,Data!O253-4,"")</f>
        <v>-1</v>
      </c>
      <c r="P253" s="1">
        <f>IF(Data!P253&gt;0,Data!P253-4,"")</f>
        <v>1</v>
      </c>
      <c r="Q253" s="1">
        <f>IF(Data!Q253&gt;0,4-Data!Q253,"")</f>
        <v>-2</v>
      </c>
      <c r="R253" s="1">
        <f>IF(Data!R253&gt;0,4-Data!R253,"")</f>
        <v>-1</v>
      </c>
      <c r="S253" s="1">
        <f>IF(Data!S253&gt;0,4-Data!S253,"")</f>
        <v>-2</v>
      </c>
      <c r="T253" s="1">
        <f>IF(Data!T253&gt;0,Data!T253-4,"")</f>
        <v>1</v>
      </c>
      <c r="U253" s="1">
        <f>IF(Data!U253&gt;0,4-Data!U253,"")</f>
        <v>-1</v>
      </c>
      <c r="V253" s="1">
        <f>IF(Data!V253&gt;0,Data!V253-4,"")</f>
        <v>2</v>
      </c>
      <c r="W253" s="1">
        <f>IF(Data!W253&gt;0,4-Data!W253,"")</f>
        <v>-1</v>
      </c>
      <c r="X253" s="1">
        <f>IF(Data!X253&gt;0,4-Data!X253,"")</f>
        <v>1</v>
      </c>
      <c r="Y253" s="1">
        <f>IF(Data!Y253&gt;0,4-Data!Y253,"")</f>
        <v>0</v>
      </c>
      <c r="Z253" s="1">
        <f>IF(Data!Z253&gt;0,Data!Z253-4,"")</f>
        <v>1</v>
      </c>
      <c r="AC253" s="4" t="str">
        <f t="shared" si="30"/>
        <v/>
      </c>
      <c r="AD253" s="4" t="str">
        <f t="shared" si="31"/>
        <v/>
      </c>
      <c r="AE253" s="4" t="str">
        <f t="shared" si="32"/>
        <v/>
      </c>
      <c r="AF253" s="4" t="str">
        <f t="shared" si="33"/>
        <v/>
      </c>
      <c r="AG253" s="4" t="str">
        <f t="shared" si="34"/>
        <v/>
      </c>
      <c r="AH253" s="4" t="str">
        <f t="shared" si="35"/>
        <v/>
      </c>
      <c r="AI253" s="2">
        <f t="shared" si="36"/>
        <v>0</v>
      </c>
    </row>
    <row r="254" spans="1:35" x14ac:dyDescent="0.3">
      <c r="A254" s="1">
        <f>IF(Data!A254&gt;0,Data!A254-4,"")</f>
        <v>2</v>
      </c>
      <c r="B254" s="1">
        <f>IF(Data!B254&gt;0,Data!B254-4,"")</f>
        <v>3</v>
      </c>
      <c r="C254" s="1">
        <f>IF(Data!C254&gt;0,4-Data!C254,"")</f>
        <v>2</v>
      </c>
      <c r="D254" s="1">
        <f>IF(Data!D254&gt;0,4-Data!D254,"")</f>
        <v>3</v>
      </c>
      <c r="E254" s="1">
        <f>IF(Data!E254&gt;0,4-Data!E254,"")</f>
        <v>3</v>
      </c>
      <c r="F254" s="1">
        <f>IF(Data!F254&gt;0,Data!F254-4,"")</f>
        <v>2</v>
      </c>
      <c r="G254" s="1">
        <f>IF(Data!G254&gt;0,Data!G254-4,"")</f>
        <v>2</v>
      </c>
      <c r="H254" s="1">
        <f>IF(Data!H254&gt;0,Data!H254-4,"")</f>
        <v>0</v>
      </c>
      <c r="I254" s="1">
        <f>IF(Data!I254&gt;0,4-Data!I254,"")</f>
        <v>2</v>
      </c>
      <c r="J254" s="1">
        <f>IF(Data!J254&gt;0,4-Data!J254,"")</f>
        <v>3</v>
      </c>
      <c r="K254" s="1">
        <f>IF(Data!K254&gt;0,Data!K254-4,"")</f>
        <v>1</v>
      </c>
      <c r="L254" s="1">
        <f>IF(Data!L254&gt;0,4-Data!L254,"")</f>
        <v>2</v>
      </c>
      <c r="M254" s="1">
        <f>IF(Data!M254&gt;0,Data!M254-4,"")</f>
        <v>1</v>
      </c>
      <c r="N254" s="1">
        <f>IF(Data!N254&gt;0,Data!N254-4,"")</f>
        <v>2</v>
      </c>
      <c r="O254" s="1">
        <f>IF(Data!O254&gt;0,Data!O254-4,"")</f>
        <v>3</v>
      </c>
      <c r="P254" s="1">
        <f>IF(Data!P254&gt;0,Data!P254-4,"")</f>
        <v>2</v>
      </c>
      <c r="Q254" s="1">
        <f>IF(Data!Q254&gt;0,4-Data!Q254,"")</f>
        <v>3</v>
      </c>
      <c r="R254" s="1">
        <f>IF(Data!R254&gt;0,4-Data!R254,"")</f>
        <v>1</v>
      </c>
      <c r="S254" s="1">
        <f>IF(Data!S254&gt;0,4-Data!S254,"")</f>
        <v>3</v>
      </c>
      <c r="T254" s="1">
        <f>IF(Data!T254&gt;0,Data!T254-4,"")</f>
        <v>2</v>
      </c>
      <c r="U254" s="1">
        <f>IF(Data!U254&gt;0,4-Data!U254,"")</f>
        <v>3</v>
      </c>
      <c r="V254" s="1">
        <f>IF(Data!V254&gt;0,Data!V254-4,"")</f>
        <v>2</v>
      </c>
      <c r="W254" s="1">
        <f>IF(Data!W254&gt;0,4-Data!W254,"")</f>
        <v>3</v>
      </c>
      <c r="X254" s="1">
        <f>IF(Data!X254&gt;0,4-Data!X254,"")</f>
        <v>2</v>
      </c>
      <c r="Y254" s="1">
        <f>IF(Data!Y254&gt;0,4-Data!Y254,"")</f>
        <v>2</v>
      </c>
      <c r="Z254" s="1">
        <f>IF(Data!Z254&gt;0,Data!Z254-4,"")</f>
        <v>3</v>
      </c>
      <c r="AC254" s="4" t="str">
        <f t="shared" si="30"/>
        <v/>
      </c>
      <c r="AD254" s="4" t="str">
        <f t="shared" si="31"/>
        <v/>
      </c>
      <c r="AE254" s="4" t="str">
        <f t="shared" si="32"/>
        <v/>
      </c>
      <c r="AF254" s="4" t="str">
        <f t="shared" si="33"/>
        <v/>
      </c>
      <c r="AG254" s="4" t="str">
        <f t="shared" si="34"/>
        <v/>
      </c>
      <c r="AH254" s="4" t="str">
        <f t="shared" si="35"/>
        <v/>
      </c>
      <c r="AI254" s="2">
        <f t="shared" si="36"/>
        <v>0</v>
      </c>
    </row>
    <row r="255" spans="1:35" x14ac:dyDescent="0.3">
      <c r="A255" s="1">
        <f>IF(Data!A255&gt;0,Data!A255-4,"")</f>
        <v>2</v>
      </c>
      <c r="B255" s="1">
        <f>IF(Data!B255&gt;0,Data!B255-4,"")</f>
        <v>2</v>
      </c>
      <c r="C255" s="1">
        <f>IF(Data!C255&gt;0,4-Data!C255,"")</f>
        <v>1</v>
      </c>
      <c r="D255" s="1">
        <f>IF(Data!D255&gt;0,4-Data!D255,"")</f>
        <v>2</v>
      </c>
      <c r="E255" s="1">
        <f>IF(Data!E255&gt;0,4-Data!E255,"")</f>
        <v>2</v>
      </c>
      <c r="F255" s="1">
        <f>IF(Data!F255&gt;0,Data!F255-4,"")</f>
        <v>1</v>
      </c>
      <c r="G255" s="1">
        <f>IF(Data!G255&gt;0,Data!G255-4,"")</f>
        <v>2</v>
      </c>
      <c r="H255" s="1">
        <f>IF(Data!H255&gt;0,Data!H255-4,"")</f>
        <v>0</v>
      </c>
      <c r="I255" s="1">
        <f>IF(Data!I255&gt;0,4-Data!I255,"")</f>
        <v>1</v>
      </c>
      <c r="J255" s="1">
        <f>IF(Data!J255&gt;0,4-Data!J255,"")</f>
        <v>1</v>
      </c>
      <c r="K255" s="1">
        <f>IF(Data!K255&gt;0,Data!K255-4,"")</f>
        <v>2</v>
      </c>
      <c r="L255" s="1">
        <f>IF(Data!L255&gt;0,4-Data!L255,"")</f>
        <v>1</v>
      </c>
      <c r="M255" s="1">
        <f>IF(Data!M255&gt;0,Data!M255-4,"")</f>
        <v>0</v>
      </c>
      <c r="N255" s="1">
        <f>IF(Data!N255&gt;0,Data!N255-4,"")</f>
        <v>1</v>
      </c>
      <c r="O255" s="1">
        <f>IF(Data!O255&gt;0,Data!O255-4,"")</f>
        <v>1</v>
      </c>
      <c r="P255" s="1">
        <f>IF(Data!P255&gt;0,Data!P255-4,"")</f>
        <v>2</v>
      </c>
      <c r="Q255" s="1">
        <f>IF(Data!Q255&gt;0,4-Data!Q255,"")</f>
        <v>2</v>
      </c>
      <c r="R255" s="1">
        <f>IF(Data!R255&gt;0,4-Data!R255,"")</f>
        <v>0</v>
      </c>
      <c r="S255" s="1">
        <f>IF(Data!S255&gt;0,4-Data!S255,"")</f>
        <v>2</v>
      </c>
      <c r="T255" s="1">
        <f>IF(Data!T255&gt;0,Data!T255-4,"")</f>
        <v>2</v>
      </c>
      <c r="U255" s="1">
        <f>IF(Data!U255&gt;0,4-Data!U255,"")</f>
        <v>2</v>
      </c>
      <c r="V255" s="1">
        <f>IF(Data!V255&gt;0,Data!V255-4,"")</f>
        <v>3</v>
      </c>
      <c r="W255" s="1">
        <f>IF(Data!W255&gt;0,4-Data!W255,"")</f>
        <v>0</v>
      </c>
      <c r="X255" s="1">
        <f>IF(Data!X255&gt;0,4-Data!X255,"")</f>
        <v>0</v>
      </c>
      <c r="Y255" s="1">
        <f>IF(Data!Y255&gt;0,4-Data!Y255,"")</f>
        <v>1</v>
      </c>
      <c r="Z255" s="1">
        <f>IF(Data!Z255&gt;0,Data!Z255-4,"")</f>
        <v>1</v>
      </c>
      <c r="AC255" s="4" t="str">
        <f t="shared" si="30"/>
        <v/>
      </c>
      <c r="AD255" s="4" t="str">
        <f t="shared" si="31"/>
        <v/>
      </c>
      <c r="AE255" s="4" t="str">
        <f t="shared" si="32"/>
        <v/>
      </c>
      <c r="AF255" s="4" t="str">
        <f t="shared" si="33"/>
        <v/>
      </c>
      <c r="AG255" s="4" t="str">
        <f t="shared" si="34"/>
        <v/>
      </c>
      <c r="AH255" s="4" t="str">
        <f t="shared" si="35"/>
        <v/>
      </c>
      <c r="AI255" s="2">
        <f t="shared" si="36"/>
        <v>0</v>
      </c>
    </row>
    <row r="256" spans="1:35" x14ac:dyDescent="0.3">
      <c r="A256" s="1">
        <f>IF(Data!A256&gt;0,Data!A256-4,"")</f>
        <v>2</v>
      </c>
      <c r="B256" s="1">
        <f>IF(Data!B256&gt;0,Data!B256-4,"")</f>
        <v>2</v>
      </c>
      <c r="C256" s="1">
        <f>IF(Data!C256&gt;0,4-Data!C256,"")</f>
        <v>-1</v>
      </c>
      <c r="D256" s="1">
        <f>IF(Data!D256&gt;0,4-Data!D256,"")</f>
        <v>-1</v>
      </c>
      <c r="E256" s="1">
        <f>IF(Data!E256&gt;0,4-Data!E256,"")</f>
        <v>-3</v>
      </c>
      <c r="F256" s="1">
        <f>IF(Data!F256&gt;0,Data!F256-4,"")</f>
        <v>3</v>
      </c>
      <c r="G256" s="1">
        <f>IF(Data!G256&gt;0,Data!G256-4,"")</f>
        <v>3</v>
      </c>
      <c r="H256" s="1">
        <f>IF(Data!H256&gt;0,Data!H256-4,"")</f>
        <v>1</v>
      </c>
      <c r="I256" s="1">
        <f>IF(Data!I256&gt;0,4-Data!I256,"")</f>
        <v>-2</v>
      </c>
      <c r="J256" s="1">
        <f>IF(Data!J256&gt;0,4-Data!J256,"")</f>
        <v>-1</v>
      </c>
      <c r="K256" s="1">
        <f>IF(Data!K256&gt;0,Data!K256-4,"")</f>
        <v>1</v>
      </c>
      <c r="L256" s="1">
        <f>IF(Data!L256&gt;0,4-Data!L256,"")</f>
        <v>-2</v>
      </c>
      <c r="M256" s="1">
        <f>IF(Data!M256&gt;0,Data!M256-4,"")</f>
        <v>-1</v>
      </c>
      <c r="N256" s="1">
        <f>IF(Data!N256&gt;0,Data!N256-4,"")</f>
        <v>-1</v>
      </c>
      <c r="O256" s="1">
        <f>IF(Data!O256&gt;0,Data!O256-4,"")</f>
        <v>2</v>
      </c>
      <c r="P256" s="1">
        <f>IF(Data!P256&gt;0,Data!P256-4,"")</f>
        <v>-1</v>
      </c>
      <c r="Q256" s="1">
        <f>IF(Data!Q256&gt;0,4-Data!Q256,"")</f>
        <v>-2</v>
      </c>
      <c r="R256" s="1">
        <f>IF(Data!R256&gt;0,4-Data!R256,"")</f>
        <v>-2</v>
      </c>
      <c r="S256" s="1">
        <f>IF(Data!S256&gt;0,4-Data!S256,"")</f>
        <v>-3</v>
      </c>
      <c r="T256" s="1">
        <f>IF(Data!T256&gt;0,Data!T256-4,"")</f>
        <v>-2</v>
      </c>
      <c r="U256" s="1">
        <f>IF(Data!U256&gt;0,4-Data!U256,"")</f>
        <v>-2</v>
      </c>
      <c r="V256" s="1">
        <f>IF(Data!V256&gt;0,Data!V256-4,"")</f>
        <v>3</v>
      </c>
      <c r="W256" s="1">
        <f>IF(Data!W256&gt;0,4-Data!W256,"")</f>
        <v>3</v>
      </c>
      <c r="X256" s="1">
        <f>IF(Data!X256&gt;0,4-Data!X256,"")</f>
        <v>1</v>
      </c>
      <c r="Y256" s="1">
        <f>IF(Data!Y256&gt;0,4-Data!Y256,"")</f>
        <v>0</v>
      </c>
      <c r="Z256" s="1">
        <f>IF(Data!Z256&gt;0,Data!Z256-4,"")</f>
        <v>0</v>
      </c>
      <c r="AC256" s="4">
        <f t="shared" si="30"/>
        <v>1</v>
      </c>
      <c r="AD256" s="4">
        <f t="shared" si="31"/>
        <v>1</v>
      </c>
      <c r="AE256" s="4">
        <f t="shared" si="32"/>
        <v>1</v>
      </c>
      <c r="AF256" s="4">
        <f t="shared" si="33"/>
        <v>1</v>
      </c>
      <c r="AG256" s="4">
        <f t="shared" si="34"/>
        <v>1</v>
      </c>
      <c r="AH256" s="4" t="str">
        <f t="shared" si="35"/>
        <v/>
      </c>
      <c r="AI256" s="2">
        <f t="shared" si="36"/>
        <v>5</v>
      </c>
    </row>
    <row r="257" spans="1:35" x14ac:dyDescent="0.3">
      <c r="A257" s="1">
        <f>IF(Data!A257&gt;0,Data!A257-4,"")</f>
        <v>3</v>
      </c>
      <c r="B257" s="1">
        <f>IF(Data!B257&gt;0,Data!B257-4,"")</f>
        <v>2</v>
      </c>
      <c r="C257" s="1">
        <f>IF(Data!C257&gt;0,4-Data!C257,"")</f>
        <v>0</v>
      </c>
      <c r="D257" s="1">
        <f>IF(Data!D257&gt;0,4-Data!D257,"")</f>
        <v>3</v>
      </c>
      <c r="E257" s="1">
        <f>IF(Data!E257&gt;0,4-Data!E257,"")</f>
        <v>2</v>
      </c>
      <c r="F257" s="1">
        <f>IF(Data!F257&gt;0,Data!F257-4,"")</f>
        <v>0</v>
      </c>
      <c r="G257" s="1">
        <f>IF(Data!G257&gt;0,Data!G257-4,"")</f>
        <v>0</v>
      </c>
      <c r="H257" s="1">
        <f>IF(Data!H257&gt;0,Data!H257-4,"")</f>
        <v>3</v>
      </c>
      <c r="I257" s="1">
        <f>IF(Data!I257&gt;0,4-Data!I257,"")</f>
        <v>2</v>
      </c>
      <c r="J257" s="1">
        <f>IF(Data!J257&gt;0,4-Data!J257,"")</f>
        <v>1</v>
      </c>
      <c r="K257" s="1">
        <f>IF(Data!K257&gt;0,Data!K257-4,"")</f>
        <v>0</v>
      </c>
      <c r="L257" s="1">
        <f>IF(Data!L257&gt;0,4-Data!L257,"")</f>
        <v>2</v>
      </c>
      <c r="M257" s="1">
        <f>IF(Data!M257&gt;0,Data!M257-4,"")</f>
        <v>3</v>
      </c>
      <c r="N257" s="1">
        <f>IF(Data!N257&gt;0,Data!N257-4,"")</f>
        <v>3</v>
      </c>
      <c r="O257" s="1">
        <f>IF(Data!O257&gt;0,Data!O257-4,"")</f>
        <v>1</v>
      </c>
      <c r="P257" s="1">
        <f>IF(Data!P257&gt;0,Data!P257-4,"")</f>
        <v>2</v>
      </c>
      <c r="Q257" s="1">
        <f>IF(Data!Q257&gt;0,4-Data!Q257,"")</f>
        <v>2</v>
      </c>
      <c r="R257" s="1">
        <f>IF(Data!R257&gt;0,4-Data!R257,"")</f>
        <v>2</v>
      </c>
      <c r="S257" s="1">
        <f>IF(Data!S257&gt;0,4-Data!S257,"")</f>
        <v>3</v>
      </c>
      <c r="T257" s="1">
        <f>IF(Data!T257&gt;0,Data!T257-4,"")</f>
        <v>3</v>
      </c>
      <c r="U257" s="1">
        <f>IF(Data!U257&gt;0,4-Data!U257,"")</f>
        <v>3</v>
      </c>
      <c r="V257" s="1">
        <f>IF(Data!V257&gt;0,Data!V257-4,"")</f>
        <v>3</v>
      </c>
      <c r="W257" s="1">
        <f>IF(Data!W257&gt;0,4-Data!W257,"")</f>
        <v>2</v>
      </c>
      <c r="X257" s="1">
        <f>IF(Data!X257&gt;0,4-Data!X257,"")</f>
        <v>2</v>
      </c>
      <c r="Y257" s="1">
        <f>IF(Data!Y257&gt;0,4-Data!Y257,"")</f>
        <v>3</v>
      </c>
      <c r="Z257" s="1">
        <f>IF(Data!Z257&gt;0,Data!Z257-4,"")</f>
        <v>1</v>
      </c>
      <c r="AC257" s="4" t="str">
        <f t="shared" si="30"/>
        <v/>
      </c>
      <c r="AD257" s="4" t="str">
        <f t="shared" si="31"/>
        <v/>
      </c>
      <c r="AE257" s="4" t="str">
        <f t="shared" si="32"/>
        <v/>
      </c>
      <c r="AF257" s="4" t="str">
        <f t="shared" si="33"/>
        <v/>
      </c>
      <c r="AG257" s="4" t="str">
        <f t="shared" si="34"/>
        <v/>
      </c>
      <c r="AH257" s="4" t="str">
        <f t="shared" si="35"/>
        <v/>
      </c>
      <c r="AI257" s="2">
        <f t="shared" si="36"/>
        <v>0</v>
      </c>
    </row>
    <row r="258" spans="1:35" x14ac:dyDescent="0.3">
      <c r="A258" s="1">
        <f>IF(Data!A258&gt;0,Data!A258-4,"")</f>
        <v>3</v>
      </c>
      <c r="B258" s="1">
        <f>IF(Data!B258&gt;0,Data!B258-4,"")</f>
        <v>1</v>
      </c>
      <c r="C258" s="1">
        <f>IF(Data!C258&gt;0,4-Data!C258,"")</f>
        <v>1</v>
      </c>
      <c r="D258" s="1">
        <f>IF(Data!D258&gt;0,4-Data!D258,"")</f>
        <v>1</v>
      </c>
      <c r="E258" s="1">
        <f>IF(Data!E258&gt;0,4-Data!E258,"")</f>
        <v>3</v>
      </c>
      <c r="F258" s="1">
        <f>IF(Data!F258&gt;0,Data!F258-4,"")</f>
        <v>2</v>
      </c>
      <c r="G258" s="1">
        <f>IF(Data!G258&gt;0,Data!G258-4,"")</f>
        <v>2</v>
      </c>
      <c r="H258" s="1">
        <f>IF(Data!H258&gt;0,Data!H258-4,"")</f>
        <v>0</v>
      </c>
      <c r="I258" s="1">
        <f>IF(Data!I258&gt;0,4-Data!I258,"")</f>
        <v>1</v>
      </c>
      <c r="J258" s="1">
        <f>IF(Data!J258&gt;0,4-Data!J258,"")</f>
        <v>2</v>
      </c>
      <c r="K258" s="1">
        <f>IF(Data!K258&gt;0,Data!K258-4,"")</f>
        <v>0</v>
      </c>
      <c r="L258" s="1">
        <f>IF(Data!L258&gt;0,4-Data!L258,"")</f>
        <v>3</v>
      </c>
      <c r="M258" s="1">
        <f>IF(Data!M258&gt;0,Data!M258-4,"")</f>
        <v>2</v>
      </c>
      <c r="N258" s="1">
        <f>IF(Data!N258&gt;0,Data!N258-4,"")</f>
        <v>2</v>
      </c>
      <c r="O258" s="1">
        <f>IF(Data!O258&gt;0,Data!O258-4,"")</f>
        <v>-2</v>
      </c>
      <c r="P258" s="1">
        <f>IF(Data!P258&gt;0,Data!P258-4,"")</f>
        <v>2</v>
      </c>
      <c r="Q258" s="1">
        <f>IF(Data!Q258&gt;0,4-Data!Q258,"")</f>
        <v>-2</v>
      </c>
      <c r="R258" s="1">
        <f>IF(Data!R258&gt;0,4-Data!R258,"")</f>
        <v>3</v>
      </c>
      <c r="S258" s="1">
        <f>IF(Data!S258&gt;0,4-Data!S258,"")</f>
        <v>2</v>
      </c>
      <c r="T258" s="1">
        <f>IF(Data!T258&gt;0,Data!T258-4,"")</f>
        <v>3</v>
      </c>
      <c r="U258" s="1">
        <f>IF(Data!U258&gt;0,4-Data!U258,"")</f>
        <v>3</v>
      </c>
      <c r="V258" s="1">
        <f>IF(Data!V258&gt;0,Data!V258-4,"")</f>
        <v>0</v>
      </c>
      <c r="W258" s="1">
        <f>IF(Data!W258&gt;0,4-Data!W258,"")</f>
        <v>2</v>
      </c>
      <c r="X258" s="1">
        <f>IF(Data!X258&gt;0,4-Data!X258,"")</f>
        <v>2</v>
      </c>
      <c r="Y258" s="1">
        <f>IF(Data!Y258&gt;0,4-Data!Y258,"")</f>
        <v>2</v>
      </c>
      <c r="Z258" s="1">
        <f>IF(Data!Z258&gt;0,Data!Z258-4,"")</f>
        <v>-2</v>
      </c>
      <c r="AC258" s="4" t="str">
        <f t="shared" si="30"/>
        <v/>
      </c>
      <c r="AD258" s="4" t="str">
        <f t="shared" si="31"/>
        <v/>
      </c>
      <c r="AE258" s="4" t="str">
        <f t="shared" si="32"/>
        <v/>
      </c>
      <c r="AF258" s="4">
        <f t="shared" si="33"/>
        <v>1</v>
      </c>
      <c r="AG258" s="4" t="str">
        <f t="shared" si="34"/>
        <v/>
      </c>
      <c r="AH258" s="4">
        <f t="shared" si="35"/>
        <v>1</v>
      </c>
      <c r="AI258" s="2">
        <f t="shared" si="36"/>
        <v>2</v>
      </c>
    </row>
    <row r="259" spans="1:35" x14ac:dyDescent="0.3">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3">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3">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3">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3">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3">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3">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3">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3">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3">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3">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3">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3">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3">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3">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3">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3">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3">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3">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3">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3">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3">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3">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3">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3">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3">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3">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3">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3">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3">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3">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3">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3">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3">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3">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3">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3">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3">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3">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3">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3">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3">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3">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3">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3">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3">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3">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3">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3">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3">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3">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3">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3">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3">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3">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3">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3">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3">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3">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3">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3">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3">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3">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3">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3">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3">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3">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3">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3">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3">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3">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3">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3">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3">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3">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3">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3">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3">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3">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3">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3">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3">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3">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3">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3">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3">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3">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3">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3">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3">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3">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3">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3">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3">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3">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3">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3">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3">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3">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3">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3">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3">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3">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3">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3">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3">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3">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3">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3">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3">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3">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3">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3">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3">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3">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3">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3">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3">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3">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3">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3">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3">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3">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3">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3">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3">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3">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3">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3">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3">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3">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3">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3">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3">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3">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3">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3">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3">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3">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3">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3">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3">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3">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3">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3">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3">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3">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3">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3">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3">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3">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3">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3">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3">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3">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3">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3">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3">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3">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3">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3">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3">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3">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3">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3">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3">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3">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3">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3">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3">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3">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3">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3">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3">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3">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3">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3">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3">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3">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3">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3">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3">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3">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3">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3">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3">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3">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3">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3">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3">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3">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3">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3">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3">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3">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3">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3">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3">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3">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3">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3">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3">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3">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3">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3">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3">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3">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3">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3">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3">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3">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3">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3">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3">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3">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3">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3">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3">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3">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3">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3">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3">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3">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3">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3">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3">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3">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3">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3">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3">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3">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3">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3">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3">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3">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3">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3">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3">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3">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3">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3">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3">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3">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3">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3">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3">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3">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3">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3">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3">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3">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3">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3">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3">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3">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3">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3">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3">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3">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3">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3">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3">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3">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3">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3">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3">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3">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3">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3">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3">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3">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3">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3">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3">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3">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3">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3">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3">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3">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3">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3">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3">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3">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3">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3">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3">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3">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3">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3">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3">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3">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3">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3">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3">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3">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3">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3">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3">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3">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3">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3">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3">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3">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3">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3">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3">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3">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3">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3">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3">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3">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3">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3">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3">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3">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3">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3">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3">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3">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3">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3">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3">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3">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3">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3">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3">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3">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3">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3">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3">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3">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3">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3">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3">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3">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3">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3">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3">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3">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3">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3">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3">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3">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3">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3">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3">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3">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3">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3">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3">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3">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3">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3">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3">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3">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3">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3">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3">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3">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3">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3">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3">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3">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3">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3">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3">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3">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3">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3">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3">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3">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3">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3">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3">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3">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3">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3">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3">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3">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3">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3">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3">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3">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3">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3">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3">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3">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3">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3">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3">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3">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3">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3">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3">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3">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3">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3">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3">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3">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3">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3">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3">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3">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3">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3">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3">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3">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3">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3">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3">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3">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3">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3">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3">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3">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3">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3">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3">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3">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3">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3">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3">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3">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3">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3">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3">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3">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3">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3">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3">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3">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3">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3">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3">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3">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3">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3">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3">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3">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3">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3">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3">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3">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3">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3">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3">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3">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3">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3">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3">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3">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3">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3">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3">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3">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3">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3">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3">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3">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3">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3">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3">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3">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3">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3">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3">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3">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3">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3">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3">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3">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3">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3">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3">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3">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3">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3">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3">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3">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3">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3">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3">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3">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3">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3">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3">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3">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3">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3">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3">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3">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3">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3">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3">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3">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3">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3">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3">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3">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3">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3">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3">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3">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3">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3">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3">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3">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3">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3">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3">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3">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3">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3">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3">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3">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3">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3">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3">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3">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3">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3">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3">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3">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3">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3">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3">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3">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3">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3">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3">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3">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3">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3">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3">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3">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3">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3">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3">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3">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3">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3">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3">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3">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3">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3">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3">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3">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3">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3">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3">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3">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3">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3">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3">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3">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3">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3">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3">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3">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3">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3">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3">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3">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3">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3">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3">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3">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3">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3">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3">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3">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3">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3">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3">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3">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3">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3">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3">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3">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3">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3">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3">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3">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3">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3">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3">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3">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3">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3">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3">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3">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3">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3">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3">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3">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3">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3">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3">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3">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3">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3">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3">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3">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3">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3">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3">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3">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3">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3">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3">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3">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3">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3">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3">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3">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3">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3">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3">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3">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3">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3">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3">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3">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3">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3">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3">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3">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3">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3">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3">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3">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3">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3">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3">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3">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3">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3">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3">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3">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3">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3">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3">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3">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3">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3">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3">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3">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3">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3">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3">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3">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3">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3">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3">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3">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3">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3">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3">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3">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3">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3">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3">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3">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3">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3">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3">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3">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3">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3">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3">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3">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3">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3">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3">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3">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3">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3">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3">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3">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3">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3">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3">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3">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3">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3">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3">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3">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3">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3">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3">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3">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3">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3">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3">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3">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3">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3">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3">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3">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3">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3">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3">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3">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3">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3">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3">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3">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3">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3">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3">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3">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3">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3">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3">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3">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3">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3">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3">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3">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3">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3">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3">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3">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3">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3">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3">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3">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3">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3">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3">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3">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3">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3">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3">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3">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3">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3">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3">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3">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3">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3">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3">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3">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3">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3">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3">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3" sqref="A3"/>
    </sheetView>
  </sheetViews>
  <sheetFormatPr defaultRowHeight="14.4" x14ac:dyDescent="0.3"/>
  <cols>
    <col min="1" max="1" width="28" customWidth="1"/>
    <col min="2" max="2" width="18.109375" customWidth="1"/>
    <col min="3" max="5" width="18.33203125" customWidth="1"/>
    <col min="6" max="6" width="18.44140625" customWidth="1"/>
    <col min="7" max="7" width="18.33203125" customWidth="1"/>
  </cols>
  <sheetData>
    <row r="1" spans="1:7" ht="21" x14ac:dyDescent="0.4">
      <c r="A1" s="172" t="s">
        <v>832</v>
      </c>
      <c r="B1" s="172"/>
      <c r="C1" s="172"/>
      <c r="D1" s="172"/>
      <c r="E1" s="172"/>
      <c r="F1" s="172"/>
      <c r="G1" s="172"/>
    </row>
    <row r="2" spans="1:7" ht="184.8" customHeight="1" x14ac:dyDescent="0.3">
      <c r="A2" s="164" t="s">
        <v>833</v>
      </c>
      <c r="B2" s="164"/>
      <c r="C2" s="164"/>
      <c r="D2" s="164"/>
      <c r="E2" s="164"/>
      <c r="F2" s="164"/>
      <c r="G2" s="164"/>
    </row>
    <row r="3" spans="1:7" x14ac:dyDescent="0.3">
      <c r="A3" s="98" t="s">
        <v>110</v>
      </c>
      <c r="B3" s="91" t="s">
        <v>830</v>
      </c>
    </row>
    <row r="4" spans="1:7" x14ac:dyDescent="0.3">
      <c r="A4" s="30" t="str">
        <f>VLOOKUP(Read_First!B5,Items!A1:BI50,54,FALSE)</f>
        <v>Attractiveness</v>
      </c>
      <c r="B4" s="7">
        <f>SQRT(VAR(DT!AC4:AC1004))</f>
        <v>1.1425329033177742</v>
      </c>
    </row>
    <row r="5" spans="1:7" x14ac:dyDescent="0.3">
      <c r="A5" s="30" t="str">
        <f>VLOOKUP(Read_First!B5,Items!A1:BI50,55,FALSE)</f>
        <v>Perspicuity</v>
      </c>
      <c r="B5" s="7">
        <f>SQRT(VAR(DT!AD4:AD1004))</f>
        <v>1.1379448835397832</v>
      </c>
    </row>
    <row r="6" spans="1:7" x14ac:dyDescent="0.3">
      <c r="A6" s="30" t="str">
        <f>VLOOKUP(Read_First!B5,Items!A1:BI50,56,FALSE)</f>
        <v>Efficiency</v>
      </c>
      <c r="B6" s="7">
        <f>SQRT(VAR(DT!AE4:AE1004))</f>
        <v>1.0478709013847138</v>
      </c>
    </row>
    <row r="7" spans="1:7" x14ac:dyDescent="0.3">
      <c r="A7" s="30" t="str">
        <f>VLOOKUP(Read_First!B5,Items!A1:BI50,57,FALSE)</f>
        <v>Dependability</v>
      </c>
      <c r="B7" s="7">
        <f>SQRT(VAR(DT!AF4:AF1004))</f>
        <v>0.9082961686068155</v>
      </c>
    </row>
    <row r="8" spans="1:7" x14ac:dyDescent="0.3">
      <c r="A8" s="30" t="str">
        <f>VLOOKUP(Read_First!B5,Items!A1:BI50,58,FALSE)</f>
        <v>Stimulation</v>
      </c>
      <c r="B8" s="7">
        <f>SQRT(VAR(DT!AG4:AG1004))</f>
        <v>1.0610449331494458</v>
      </c>
    </row>
    <row r="9" spans="1:7" x14ac:dyDescent="0.3">
      <c r="A9" s="30" t="str">
        <f>VLOOKUP(Read_First!B5,Items!A1:BI50,59,FALSE)</f>
        <v>Novelty</v>
      </c>
      <c r="B9" s="7">
        <f>SQRT(VAR(DT!AH4:AH1004))</f>
        <v>1.079486286997932</v>
      </c>
    </row>
    <row r="11" spans="1:7" x14ac:dyDescent="0.3">
      <c r="A11" s="103" t="s">
        <v>831</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x14ac:dyDescent="0.3">
      <c r="A12" s="105" t="s">
        <v>834</v>
      </c>
      <c r="B12" s="4">
        <f>POWER((1.65*B4)/0.5,2)</f>
        <v>14.215603828933155</v>
      </c>
      <c r="C12" s="4">
        <f>POWER((1.65*B5)/0.5,2)</f>
        <v>14.101663096340895</v>
      </c>
      <c r="D12" s="4">
        <f>POWER((1.65*B6)/0.5,2)</f>
        <v>11.957584008800371</v>
      </c>
      <c r="E12" s="4">
        <f>POWER((1.65*B7)/0.5,2)</f>
        <v>8.9842710166743842</v>
      </c>
      <c r="F12" s="4">
        <f>POWER((1.65*B8)/0.5,2)</f>
        <v>12.260140053265399</v>
      </c>
      <c r="G12" s="4">
        <f>POWER((1.65*B9)/0.5,2)</f>
        <v>12.690015111162573</v>
      </c>
    </row>
    <row r="13" spans="1:7" x14ac:dyDescent="0.3">
      <c r="A13" s="105" t="s">
        <v>835</v>
      </c>
      <c r="B13" s="4">
        <f>POWER((1.96*B4)/0.5,2)</f>
        <v>20.059013285300132</v>
      </c>
      <c r="C13" s="4">
        <f>POWER((1.96*B5)/0.5,2)</f>
        <v>19.898236529257368</v>
      </c>
      <c r="D13" s="4">
        <f>POWER((1.96*B6)/0.5,2)</f>
        <v>16.872820836807161</v>
      </c>
      <c r="E13" s="4">
        <f>POWER((1.96*B7)/0.5,2)</f>
        <v>12.677309655704802</v>
      </c>
      <c r="F13" s="4">
        <f>POWER((1.96*B8)/0.5,2)</f>
        <v>17.299744363131076</v>
      </c>
      <c r="G13" s="4">
        <f>POWER((1.96*B9)/0.5,2)</f>
        <v>17.906322149143119</v>
      </c>
    </row>
    <row r="14" spans="1:7" x14ac:dyDescent="0.3">
      <c r="A14" s="105" t="s">
        <v>836</v>
      </c>
      <c r="B14" s="4">
        <f>POWER((2.58*B5)/0.5,2)</f>
        <v>34.477983557202407</v>
      </c>
      <c r="C14" s="4">
        <f>POWER((2.58*B5)/0.5,2)</f>
        <v>34.477983557202407</v>
      </c>
      <c r="D14" s="4">
        <f>POWER((2.58*B6)/0.5,2)</f>
        <v>29.235798786475218</v>
      </c>
      <c r="E14" s="4">
        <f>POWER((2.58*B7)/0.5,2)</f>
        <v>21.96617138490042</v>
      </c>
      <c r="F14" s="4">
        <f>POWER((2.58*B8)/0.5,2)</f>
        <v>29.975535812876327</v>
      </c>
      <c r="G14" s="4">
        <f>POWER((2.58*B9)/0.5,2)</f>
        <v>31.026562566002781</v>
      </c>
    </row>
    <row r="15" spans="1:7" x14ac:dyDescent="0.3">
      <c r="A15" s="105" t="s">
        <v>837</v>
      </c>
      <c r="B15" s="4">
        <f>POWER((1.65*B4)/0.25,2)</f>
        <v>56.862415315732619</v>
      </c>
      <c r="C15" s="4">
        <f>POWER((1.65*B5)/0.25,2)</f>
        <v>56.406652385363579</v>
      </c>
      <c r="D15" s="4">
        <f>POWER((1.65*B6)/0.25,2)</f>
        <v>47.830336035201483</v>
      </c>
      <c r="E15" s="4">
        <f>POWER((1.65*B7)/0.25,2)</f>
        <v>35.937084066697537</v>
      </c>
      <c r="F15" s="4">
        <f>POWER((1.65*B8)/0.25,2)</f>
        <v>49.040560213061596</v>
      </c>
      <c r="G15" s="4">
        <f>POWER((1.65*B9)/0.25,2)</f>
        <v>50.760060444650293</v>
      </c>
    </row>
    <row r="16" spans="1:7" x14ac:dyDescent="0.3">
      <c r="A16" s="105" t="s">
        <v>838</v>
      </c>
      <c r="B16" s="4">
        <f>POWER((1.96*B4)/0.25,2)</f>
        <v>80.236053141200529</v>
      </c>
      <c r="C16" s="4">
        <f>POWER((1.96*B5)/0.25,2)</f>
        <v>79.59294611702947</v>
      </c>
      <c r="D16" s="4">
        <f>POWER((1.96*B6)/0.25,2)</f>
        <v>67.491283347228645</v>
      </c>
      <c r="E16" s="4">
        <f>POWER((1.96*B7)/0.25,2)</f>
        <v>50.709238622819207</v>
      </c>
      <c r="F16" s="4">
        <f>POWER((1.96*B8)/0.25,2)</f>
        <v>69.198977452524304</v>
      </c>
      <c r="G16" s="4">
        <f>POWER((1.96*B9)/0.25,2)</f>
        <v>71.625288596572474</v>
      </c>
    </row>
    <row r="17" spans="1:7" x14ac:dyDescent="0.3">
      <c r="A17" s="105" t="s">
        <v>839</v>
      </c>
      <c r="B17" s="4">
        <f>POWER((2.58*B4)/0.25,2)</f>
        <v>139.02625576038295</v>
      </c>
      <c r="C17" s="4">
        <f>POWER((2.58*B5)/0.25,2)</f>
        <v>137.91193422880963</v>
      </c>
      <c r="D17" s="4">
        <f>POWER((2.58*B6)/0.25,2)</f>
        <v>116.94319514590087</v>
      </c>
      <c r="E17" s="4">
        <f>POWER((2.58*B7)/0.25,2)</f>
        <v>87.86468553960168</v>
      </c>
      <c r="F17" s="4">
        <f>POWER((2.58*B8)/0.25,2)</f>
        <v>119.90214325150531</v>
      </c>
      <c r="G17" s="4">
        <f>POWER((2.58*B9)/0.25,2)</f>
        <v>124.10625026401112</v>
      </c>
    </row>
    <row r="18" spans="1:7" x14ac:dyDescent="0.3">
      <c r="A18" s="105" t="s">
        <v>840</v>
      </c>
      <c r="B18" s="4">
        <f>POWER((1.65*B4)/0.1,2)</f>
        <v>355.39009572332884</v>
      </c>
      <c r="C18" s="4">
        <f>POWER((1.65*B5)/0.1,2)</f>
        <v>352.54157740852236</v>
      </c>
      <c r="D18" s="4">
        <f>POWER((1.65*B6)/0.1,2)</f>
        <v>298.9396002200092</v>
      </c>
      <c r="E18" s="4">
        <f>POWER((1.65*B7)/0.1,2)</f>
        <v>224.60677541685959</v>
      </c>
      <c r="F18" s="4">
        <f>POWER((1.65*B8)/0.1,2)</f>
        <v>306.50350133163499</v>
      </c>
      <c r="G18" s="4">
        <f>POWER((1.65*B9)/0.1,2)</f>
        <v>317.25037777906425</v>
      </c>
    </row>
    <row r="19" spans="1:7" x14ac:dyDescent="0.3">
      <c r="A19" s="105" t="s">
        <v>841</v>
      </c>
      <c r="B19" s="4">
        <f>POWER((1.96*B4)/0.1,2)</f>
        <v>501.47533213250324</v>
      </c>
      <c r="C19" s="4">
        <f>POWER((1.96*B5)/0.1,2)</f>
        <v>497.45591323143407</v>
      </c>
      <c r="D19" s="4">
        <f>POWER((1.96*B6)/0.1,2)</f>
        <v>421.82052092017892</v>
      </c>
      <c r="E19" s="4">
        <f>POWER((1.96*B7)/0.1,2)</f>
        <v>316.93274139262007</v>
      </c>
      <c r="F19" s="4">
        <f>POWER((1.96*B8)/0.1,2)</f>
        <v>432.49360907827685</v>
      </c>
      <c r="G19" s="4">
        <f>POWER((1.96*B9)/0.1,2)</f>
        <v>447.65805372857795</v>
      </c>
    </row>
    <row r="20" spans="1:7" x14ac:dyDescent="0.3">
      <c r="A20" s="106" t="s">
        <v>842</v>
      </c>
      <c r="B20" s="4">
        <f>POWER((2.58*B4)/0.1,2)</f>
        <v>868.91409850239347</v>
      </c>
      <c r="C20" s="4">
        <f>POWER((2.58*B5)/0.1,2)</f>
        <v>861.94958893006014</v>
      </c>
      <c r="D20" s="4">
        <f>POWER((2.58*B6)/0.1,2)</f>
        <v>730.8949696618804</v>
      </c>
      <c r="E20" s="4">
        <f>POWER((2.58*B7)/0.1,2)</f>
        <v>549.15428462251043</v>
      </c>
      <c r="F20" s="4">
        <f>POWER((2.58*B8)/0.1,2)</f>
        <v>749.38839532190821</v>
      </c>
      <c r="G20" s="4">
        <f>POWER((2.58*B9)/0.1,2)</f>
        <v>775.66406415006941</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4"/>
  <sheetViews>
    <sheetView workbookViewId="0">
      <selection activeCell="P2" sqref="P2"/>
    </sheetView>
  </sheetViews>
  <sheetFormatPr defaultRowHeight="14.4" x14ac:dyDescent="0.3"/>
  <cols>
    <col min="1" max="6" width="12.77734375" customWidth="1"/>
    <col min="7" max="7" width="10.6640625" style="46" customWidth="1"/>
    <col min="8" max="8" width="11.109375" customWidth="1"/>
    <col min="9" max="11" width="12.77734375" customWidth="1"/>
    <col min="12" max="12" width="14.77734375" customWidth="1"/>
    <col min="13" max="13" width="13.44140625" customWidth="1"/>
    <col min="14" max="14" width="12.77734375" customWidth="1"/>
  </cols>
  <sheetData>
    <row r="1" spans="1:16" s="46" customFormat="1" ht="133.19999999999999" customHeight="1" x14ac:dyDescent="0.3">
      <c r="A1" s="164" t="s">
        <v>1296</v>
      </c>
      <c r="B1" s="158"/>
      <c r="C1" s="158"/>
      <c r="D1" s="158"/>
      <c r="E1" s="158"/>
      <c r="F1" s="158"/>
      <c r="H1" s="62"/>
      <c r="I1" s="134" t="s">
        <v>1280</v>
      </c>
      <c r="J1" s="129">
        <f>AVERAGE(O4:O1004)</f>
        <v>1.3462128321608129</v>
      </c>
      <c r="K1" s="130" t="s">
        <v>1295</v>
      </c>
      <c r="L1" s="131">
        <f>STDEV(O4:O1004)</f>
        <v>0.89363710279161734</v>
      </c>
      <c r="M1" s="132" t="s">
        <v>1297</v>
      </c>
      <c r="N1" s="133">
        <f>CONFIDENCE(0.05,L1,Results!E3)</f>
        <v>0.10968296770457567</v>
      </c>
      <c r="O1" s="135"/>
    </row>
    <row r="2" spans="1:16" x14ac:dyDescent="0.3">
      <c r="A2" s="173" t="s">
        <v>1277</v>
      </c>
      <c r="B2" s="173"/>
      <c r="C2" s="173"/>
      <c r="D2" s="173"/>
      <c r="E2" s="173"/>
      <c r="F2" s="173"/>
      <c r="G2" s="51"/>
      <c r="I2" s="173" t="s">
        <v>1278</v>
      </c>
      <c r="J2" s="173"/>
      <c r="K2" s="173"/>
      <c r="L2" s="173"/>
      <c r="M2" s="173"/>
      <c r="N2" s="173"/>
      <c r="O2" s="1"/>
      <c r="P2" s="15"/>
    </row>
    <row r="3" spans="1:16" x14ac:dyDescent="0.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1279</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1280</v>
      </c>
      <c r="P3" s="15"/>
    </row>
    <row r="4" spans="1:16" x14ac:dyDescent="0.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1.9387254901960786</v>
      </c>
      <c r="P4" s="15"/>
    </row>
    <row r="5" spans="1:16" x14ac:dyDescent="0.3">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2.5</v>
      </c>
      <c r="P5" s="15"/>
    </row>
    <row r="6" spans="1:16" x14ac:dyDescent="0.3">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1.7428571428571429</v>
      </c>
      <c r="P6" s="15"/>
    </row>
    <row r="7" spans="1:16" x14ac:dyDescent="0.3">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1.7000000000000002</v>
      </c>
      <c r="P7" s="15"/>
    </row>
    <row r="8" spans="1:16" x14ac:dyDescent="0.3">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1.0416666666666667</v>
      </c>
      <c r="P8" s="15"/>
    </row>
    <row r="9" spans="1:16" x14ac:dyDescent="0.3">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0.54938271604938271</v>
      </c>
      <c r="P9" s="15"/>
    </row>
    <row r="10" spans="1:16" x14ac:dyDescent="0.3">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1.6666666666666667</v>
      </c>
      <c r="P10" s="15"/>
    </row>
    <row r="11" spans="1:16" x14ac:dyDescent="0.3">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1.3666666666666667</v>
      </c>
      <c r="P11" s="15"/>
    </row>
    <row r="12" spans="1:16" x14ac:dyDescent="0.3">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2.1013513513513518</v>
      </c>
      <c r="P12" s="15"/>
    </row>
    <row r="13" spans="1:16" x14ac:dyDescent="0.3">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1.1111111111111112</v>
      </c>
      <c r="P13" s="15"/>
    </row>
    <row r="14" spans="1:16" x14ac:dyDescent="0.3">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0.70726495726495719</v>
      </c>
      <c r="P14" s="15"/>
    </row>
    <row r="15" spans="1:16" x14ac:dyDescent="0.3">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0.94444444444444431</v>
      </c>
      <c r="P15" s="15"/>
    </row>
    <row r="16" spans="1:16" x14ac:dyDescent="0.3">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1.1424731182795698</v>
      </c>
      <c r="P16" s="15"/>
    </row>
    <row r="17" spans="1:16" x14ac:dyDescent="0.3">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1.7</v>
      </c>
      <c r="P17" s="15"/>
    </row>
    <row r="18" spans="1:16" x14ac:dyDescent="0.3">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2.4848484848484849</v>
      </c>
      <c r="P18" s="15"/>
    </row>
    <row r="19" spans="1:16" x14ac:dyDescent="0.3">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2.4187500000000002</v>
      </c>
      <c r="P19" s="15"/>
    </row>
    <row r="20" spans="1:16" x14ac:dyDescent="0.3">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0.5277777777777779</v>
      </c>
      <c r="P20" s="15"/>
    </row>
    <row r="21" spans="1:16" x14ac:dyDescent="0.3">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1.4068627450980393</v>
      </c>
      <c r="P21" s="15"/>
    </row>
    <row r="22" spans="1:16" x14ac:dyDescent="0.3">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1.9932432432432432</v>
      </c>
      <c r="P22" s="15"/>
    </row>
    <row r="23" spans="1:16" x14ac:dyDescent="0.3">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2.0769230769230766</v>
      </c>
      <c r="P23" s="15"/>
    </row>
    <row r="24" spans="1:16" x14ac:dyDescent="0.3">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1.7741935483870965</v>
      </c>
      <c r="P24" s="15"/>
    </row>
    <row r="25" spans="1:16" x14ac:dyDescent="0.3">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2.1418918918918921</v>
      </c>
      <c r="P25" s="15"/>
    </row>
    <row r="26" spans="1:16" x14ac:dyDescent="0.3">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f>IF(G26&gt;0,DT!AC26*I26+DT!AD26*J26+DT!AE26*K26+DT!AF26*L26+DT!AG26*M26+DT!AH26*N26,"")</f>
        <v>2.0661764705882355</v>
      </c>
      <c r="P26" s="15"/>
    </row>
    <row r="27" spans="1:16" x14ac:dyDescent="0.3">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f>IF(G27&gt;0,DT!AC27*I27+DT!AD27*J27+DT!AE27*K27+DT!AF27*L27+DT!AG27*M27+DT!AH27*N27,"")</f>
        <v>1.7569444444444442</v>
      </c>
      <c r="P27" s="15"/>
    </row>
    <row r="28" spans="1:16" x14ac:dyDescent="0.3">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f>IF(G28&gt;0,DT!AC28*I28+DT!AD28*J28+DT!AE28*K28+DT!AF28*L28+DT!AG28*M28+DT!AH28*N28,"")</f>
        <v>1.0592105263157894</v>
      </c>
      <c r="P28" s="15"/>
    </row>
    <row r="29" spans="1:16" x14ac:dyDescent="0.3">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f>IF(G29&gt;0,DT!AC29*I29+DT!AD29*J29+DT!AE29*K29+DT!AF29*L29+DT!AG29*M29+DT!AH29*N29,"")</f>
        <v>2.0885416666666665</v>
      </c>
      <c r="P29" s="15"/>
    </row>
    <row r="30" spans="1:16" x14ac:dyDescent="0.3">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f>IF(G30&gt;0,DT!AC30*I30+DT!AD30*J30+DT!AE30*K30+DT!AF30*L30+DT!AG30*M30+DT!AH30*N30,"")</f>
        <v>1.8525641025641026</v>
      </c>
      <c r="P30" s="15"/>
    </row>
    <row r="31" spans="1:16" x14ac:dyDescent="0.3">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f>IF(G31&gt;0,DT!AC31*I31+DT!AD31*J31+DT!AE31*K31+DT!AF31*L31+DT!AG31*M31+DT!AH31*N31,"")</f>
        <v>-1.408119658119658</v>
      </c>
      <c r="P31" s="15"/>
    </row>
    <row r="32" spans="1:16" x14ac:dyDescent="0.3">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f>IF(G32&gt;0,DT!AC32*I32+DT!AD32*J32+DT!AE32*K32+DT!AF32*L32+DT!AG32*M32+DT!AH32*N32,"")</f>
        <v>2.5562499999999995</v>
      </c>
      <c r="P32" s="15"/>
    </row>
    <row r="33" spans="1:16" x14ac:dyDescent="0.3">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f>IF(G33&gt;0,DT!AC33*I33+DT!AD33*J33+DT!AE33*K33+DT!AF33*L33+DT!AG33*M33+DT!AH33*N33,"")</f>
        <v>1.2500000000000011E-2</v>
      </c>
      <c r="P33" s="15"/>
    </row>
    <row r="34" spans="1:16" x14ac:dyDescent="0.3">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f>IF(G34&gt;0,DT!AC34*I34+DT!AD34*J34+DT!AE34*K34+DT!AF34*L34+DT!AG34*M34+DT!AH34*N34,"")</f>
        <v>1.993421052631579</v>
      </c>
      <c r="P34" s="15"/>
    </row>
    <row r="35" spans="1:16" x14ac:dyDescent="0.3">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f>IF(G35&gt;0,DT!AC35*I35+DT!AD35*J35+DT!AE35*K35+DT!AF35*L35+DT!AG35*M35+DT!AH35*N35,"")</f>
        <v>0.51262626262626265</v>
      </c>
      <c r="P35" s="15"/>
    </row>
    <row r="36" spans="1:16" x14ac:dyDescent="0.3">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f>IF(G36&gt;0,DT!AC36*I36+DT!AD36*J36+DT!AE36*K36+DT!AF36*L36+DT!AG36*M36+DT!AH36*N36,"")</f>
        <v>2.7083333333333335</v>
      </c>
      <c r="P36" s="15"/>
    </row>
    <row r="37" spans="1:16" x14ac:dyDescent="0.3">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f>IF(G37&gt;0,DT!AC37*I37+DT!AD37*J37+DT!AE37*K37+DT!AF37*L37+DT!AG37*M37+DT!AH37*N37,"")</f>
        <v>2.0416666666666665</v>
      </c>
      <c r="P37" s="15"/>
    </row>
    <row r="38" spans="1:16" x14ac:dyDescent="0.3">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f>IF(G38&gt;0,DT!AC38*I38+DT!AD38*J38+DT!AE38*K38+DT!AF38*L38+DT!AG38*M38+DT!AH38*N38,"")</f>
        <v>1.0202702702702702</v>
      </c>
      <c r="P38" s="15"/>
    </row>
    <row r="39" spans="1:16" x14ac:dyDescent="0.3">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f>IF(G39&gt;0,DT!AC39*I39+DT!AD39*J39+DT!AE39*K39+DT!AF39*L39+DT!AG39*M39+DT!AH39*N39,"")</f>
        <v>2.74390243902439</v>
      </c>
      <c r="P39" s="15"/>
    </row>
    <row r="40" spans="1:16" x14ac:dyDescent="0.3">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f>IF(G40&gt;0,DT!AC40*I40+DT!AD40*J40+DT!AE40*K40+DT!AF40*L40+DT!AG40*M40+DT!AH40*N40,"")</f>
        <v>2.3040540540540539</v>
      </c>
      <c r="P40" s="15"/>
    </row>
    <row r="41" spans="1:16" x14ac:dyDescent="0.3">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f>IF(G41&gt;0,DT!AC41*I41+DT!AD41*J41+DT!AE41*K41+DT!AF41*L41+DT!AG41*M41+DT!AH41*N41,"")</f>
        <v>2.388095238095238</v>
      </c>
      <c r="P41" s="15"/>
    </row>
    <row r="42" spans="1:16" x14ac:dyDescent="0.3">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f>IF(G42&gt;0,DT!AC42*I42+DT!AD42*J42+DT!AE42*K42+DT!AF42*L42+DT!AG42*M42+DT!AH42*N42,"")</f>
        <v>2.25</v>
      </c>
      <c r="P42" s="15"/>
    </row>
    <row r="43" spans="1:16" x14ac:dyDescent="0.3">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f>IF(G43&gt;0,DT!AC43*I43+DT!AD43*J43+DT!AE43*K43+DT!AF43*L43+DT!AG43*M43+DT!AH43*N43,"")</f>
        <v>1.1274509803921569</v>
      </c>
      <c r="P43" s="15"/>
    </row>
    <row r="44" spans="1:16" x14ac:dyDescent="0.3">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f>IF(G44&gt;0,DT!AC44*I44+DT!AD44*J44+DT!AE44*K44+DT!AF44*L44+DT!AG44*M44+DT!AH44*N44,"")</f>
        <v>0.66666666666666663</v>
      </c>
      <c r="P44" s="15"/>
    </row>
    <row r="45" spans="1:16" x14ac:dyDescent="0.3">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f>IF(G45&gt;0,DT!AC45*I45+DT!AD45*J45+DT!AE45*K45+DT!AF45*L45+DT!AG45*M45+DT!AH45*N45,"")</f>
        <v>1.7222222222222221</v>
      </c>
      <c r="P45" s="15"/>
    </row>
    <row r="46" spans="1:16" x14ac:dyDescent="0.3">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f>IF(G46&gt;0,DT!AC46*I46+DT!AD46*J46+DT!AE46*K46+DT!AF46*L46+DT!AG46*M46+DT!AH46*N46,"")</f>
        <v>1.4256756756756754</v>
      </c>
      <c r="P46" s="15"/>
    </row>
    <row r="47" spans="1:16" x14ac:dyDescent="0.3">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f>IF(G47&gt;0,DT!AC47*I47+DT!AD47*J47+DT!AE47*K47+DT!AF47*L47+DT!AG47*M47+DT!AH47*N47,"")</f>
        <v>2.4722222222222223</v>
      </c>
      <c r="P47" s="15"/>
    </row>
    <row r="48" spans="1:16" x14ac:dyDescent="0.3">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f>IF(G48&gt;0,DT!AC48*I48+DT!AD48*J48+DT!AE48*K48+DT!AF48*L48+DT!AG48*M48+DT!AH48*N48,"")</f>
        <v>2.5</v>
      </c>
      <c r="P48" s="15"/>
    </row>
    <row r="49" spans="1:16" x14ac:dyDescent="0.3">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f>IF(G49&gt;0,DT!AC49*I49+DT!AD49*J49+DT!AE49*K49+DT!AF49*L49+DT!AG49*M49+DT!AH49*N49,"")</f>
        <v>1.4374999999999998</v>
      </c>
      <c r="P49" s="15"/>
    </row>
    <row r="50" spans="1:16" x14ac:dyDescent="0.3">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f>IF(G50&gt;0,DT!AC50*I50+DT!AD50*J50+DT!AE50*K50+DT!AF50*L50+DT!AG50*M50+DT!AH50*N50,"")</f>
        <v>1.4743589743589745</v>
      </c>
      <c r="P50" s="15"/>
    </row>
    <row r="51" spans="1:16" x14ac:dyDescent="0.3">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f>IF(G51&gt;0,DT!AC51*I51+DT!AD51*J51+DT!AE51*K51+DT!AF51*L51+DT!AG51*M51+DT!AH51*N51,"")</f>
        <v>0.88802083333333337</v>
      </c>
      <c r="P51" s="15"/>
    </row>
    <row r="52" spans="1:16" x14ac:dyDescent="0.3">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f>IF(G52&gt;0,DT!AC52*I52+DT!AD52*J52+DT!AE52*K52+DT!AF52*L52+DT!AG52*M52+DT!AH52*N52,"")</f>
        <v>1.1124999999999998</v>
      </c>
      <c r="P52" s="15"/>
    </row>
    <row r="53" spans="1:16" x14ac:dyDescent="0.3">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f>IF(G53&gt;0,DT!AC53*I53+DT!AD53*J53+DT!AE53*K53+DT!AF53*L53+DT!AG53*M53+DT!AH53*N53,"")</f>
        <v>-0.70679012345679015</v>
      </c>
      <c r="P53" s="15"/>
    </row>
    <row r="54" spans="1:16" x14ac:dyDescent="0.3">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f>IF(G54&gt;0,DT!AC54*I54+DT!AD54*J54+DT!AE54*K54+DT!AF54*L54+DT!AG54*M54+DT!AH54*N54,"")</f>
        <v>0.21000000000000002</v>
      </c>
      <c r="P54" s="15"/>
    </row>
    <row r="55" spans="1:16" x14ac:dyDescent="0.3">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f>IF(G55&gt;0,DT!AC55*I55+DT!AD55*J55+DT!AE55*K55+DT!AF55*L55+DT!AG55*M55+DT!AH55*N55,"")</f>
        <v>1.9861111111111112</v>
      </c>
      <c r="P55" s="15"/>
    </row>
    <row r="56" spans="1:16" x14ac:dyDescent="0.3">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f>IF(G56&gt;0,DT!AC56*I56+DT!AD56*J56+DT!AE56*K56+DT!AF56*L56+DT!AG56*M56+DT!AH56*N56,"")</f>
        <v>9.4017094017094044E-2</v>
      </c>
      <c r="P56" s="15"/>
    </row>
    <row r="57" spans="1:16" x14ac:dyDescent="0.3">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f>IF(G57&gt;0,DT!AC57*I57+DT!AD57*J57+DT!AE57*K57+DT!AF57*L57+DT!AG57*M57+DT!AH57*N57,"")</f>
        <v>2.5641025641025643</v>
      </c>
      <c r="P57" s="15"/>
    </row>
    <row r="58" spans="1:16" x14ac:dyDescent="0.3">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f>IF(G58&gt;0,DT!AC58*I58+DT!AD58*J58+DT!AE58*K58+DT!AF58*L58+DT!AG58*M58+DT!AH58*N58,"")</f>
        <v>2.75</v>
      </c>
      <c r="P58" s="15"/>
    </row>
    <row r="59" spans="1:16" x14ac:dyDescent="0.3">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f>IF(G59&gt;0,DT!AC59*I59+DT!AD59*J59+DT!AE59*K59+DT!AF59*L59+DT!AG59*M59+DT!AH59*N59,"")</f>
        <v>2.3857142857142857</v>
      </c>
      <c r="P59" s="15"/>
    </row>
    <row r="60" spans="1:16" x14ac:dyDescent="0.3">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f>IF(G60&gt;0,DT!AC60*I60+DT!AD60*J60+DT!AE60*K60+DT!AF60*L60+DT!AG60*M60+DT!AH60*N60,"")</f>
        <v>1.1351351351351353</v>
      </c>
      <c r="P60" s="15"/>
    </row>
    <row r="61" spans="1:16" x14ac:dyDescent="0.3">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f>IF(G61&gt;0,DT!AC61*I61+DT!AD61*J61+DT!AE61*K61+DT!AF61*L61+DT!AG61*M61+DT!AH61*N61,"")</f>
        <v>-3.6764705882352929E-2</v>
      </c>
      <c r="P61" s="15"/>
    </row>
    <row r="62" spans="1:16" x14ac:dyDescent="0.3">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f>IF(G62&gt;0,DT!AC62*I62+DT!AD62*J62+DT!AE62*K62+DT!AF62*L62+DT!AG62*M62+DT!AH62*N62,"")</f>
        <v>2.625</v>
      </c>
      <c r="P62" s="15"/>
    </row>
    <row r="63" spans="1:16" x14ac:dyDescent="0.3">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f>IF(G63&gt;0,DT!AC63*I63+DT!AD63*J63+DT!AE63*K63+DT!AF63*L63+DT!AG63*M63+DT!AH63*N63,"")</f>
        <v>2.3291666666666666</v>
      </c>
      <c r="P63" s="15"/>
    </row>
    <row r="64" spans="1:16" x14ac:dyDescent="0.3">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f>IF(G64&gt;0,DT!AC64*I64+DT!AD64*J64+DT!AE64*K64+DT!AF64*L64+DT!AG64*M64+DT!AH64*N64,"")</f>
        <v>2.0833333333333335</v>
      </c>
      <c r="P64" s="15"/>
    </row>
    <row r="65" spans="1:16" x14ac:dyDescent="0.3">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f>IF(G65&gt;0,DT!AC65*I65+DT!AD65*J65+DT!AE65*K65+DT!AF65*L65+DT!AG65*M65+DT!AH65*N65,"")</f>
        <v>1.6644736842105261</v>
      </c>
      <c r="P65" s="15"/>
    </row>
    <row r="66" spans="1:16" x14ac:dyDescent="0.3">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f>IF(G66&gt;0,DT!AC66*I66+DT!AD66*J66+DT!AE66*K66+DT!AF66*L66+DT!AG66*M66+DT!AH66*N66,"")</f>
        <v>8.974358974358973E-2</v>
      </c>
      <c r="P66" s="15"/>
    </row>
    <row r="67" spans="1:16" x14ac:dyDescent="0.3">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f>IF(G67&gt;0,DT!AC67*I67+DT!AD67*J67+DT!AE67*K67+DT!AF67*L67+DT!AG67*M67+DT!AH67*N67,"")</f>
        <v>2.1249999999999996</v>
      </c>
      <c r="P67" s="15"/>
    </row>
    <row r="68" spans="1:16" x14ac:dyDescent="0.3">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f>IF(G68&gt;0,DT!AC68*I68+DT!AD68*J68+DT!AE68*K68+DT!AF68*L68+DT!AG68*M68+DT!AH68*N68,"")</f>
        <v>1.8486842105263157</v>
      </c>
      <c r="P68" s="15"/>
    </row>
    <row r="69" spans="1:16" x14ac:dyDescent="0.3">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f>IF(G69&gt;0,DT!AC69*I69+DT!AD69*J69+DT!AE69*K69+DT!AF69*L69+DT!AG69*M69+DT!AH69*N69,"")</f>
        <v>1.3489583333333335</v>
      </c>
      <c r="P69" s="15"/>
    </row>
    <row r="70" spans="1:16" x14ac:dyDescent="0.3">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f>IF(G70&gt;0,DT!AC70*I70+DT!AD70*J70+DT!AE70*K70+DT!AF70*L70+DT!AG70*M70+DT!AH70*N70,"")</f>
        <v>1.4228395061728394</v>
      </c>
      <c r="P70" s="15"/>
    </row>
    <row r="71" spans="1:16" x14ac:dyDescent="0.3">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f>IF(G71&gt;0,DT!AC71*I71+DT!AD71*J71+DT!AE71*K71+DT!AF71*L71+DT!AG71*M71+DT!AH71*N71,"")</f>
        <v>0.68965517241379315</v>
      </c>
      <c r="P71" s="15"/>
    </row>
    <row r="72" spans="1:16" x14ac:dyDescent="0.3">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f>IF(G72&gt;0,DT!AC72*I72+DT!AD72*J72+DT!AE72*K72+DT!AF72*L72+DT!AG72*M72+DT!AH72*N72,"")</f>
        <v>0.8657407407407407</v>
      </c>
      <c r="P72" s="15"/>
    </row>
    <row r="73" spans="1:16" x14ac:dyDescent="0.3">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f>IF(G73&gt;0,DT!AC73*I73+DT!AD73*J73+DT!AE73*K73+DT!AF73*L73+DT!AG73*M73+DT!AH73*N73,"")</f>
        <v>0.76851851851851849</v>
      </c>
      <c r="P73" s="15"/>
    </row>
    <row r="74" spans="1:16" x14ac:dyDescent="0.3">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f>IF(G74&gt;0,DT!AC74*I74+DT!AD74*J74+DT!AE74*K74+DT!AF74*L74+DT!AG74*M74+DT!AH74*N74,"")</f>
        <v>1.4934210526315785</v>
      </c>
      <c r="P74" s="15"/>
    </row>
    <row r="75" spans="1:16" x14ac:dyDescent="0.3">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f>IF(G75&gt;0,DT!AC75*I75+DT!AD75*J75+DT!AE75*K75+DT!AF75*L75+DT!AG75*M75+DT!AH75*N75,"")</f>
        <v>2.6689189189189189</v>
      </c>
      <c r="P75" s="15"/>
    </row>
    <row r="76" spans="1:16" x14ac:dyDescent="0.3">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f>IF(G76&gt;0,DT!AC76*I76+DT!AD76*J76+DT!AE76*K76+DT!AF76*L76+DT!AG76*M76+DT!AH76*N76,"")</f>
        <v>1.7904040404040407</v>
      </c>
      <c r="P76" s="15"/>
    </row>
    <row r="77" spans="1:16" x14ac:dyDescent="0.3">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f>IF(G77&gt;0,DT!AC77*I77+DT!AD77*J77+DT!AE77*K77+DT!AF77*L77+DT!AG77*M77+DT!AH77*N77,"")</f>
        <v>1.4605263157894737</v>
      </c>
      <c r="P77" s="15"/>
    </row>
    <row r="78" spans="1:16" x14ac:dyDescent="0.3">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f>IF(G78&gt;0,DT!AC78*I78+DT!AD78*J78+DT!AE78*K78+DT!AF78*L78+DT!AG78*M78+DT!AH78*N78,"")</f>
        <v>0.76724137931034486</v>
      </c>
      <c r="P78" s="15"/>
    </row>
    <row r="79" spans="1:16" x14ac:dyDescent="0.3">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f>IF(G79&gt;0,DT!AC79*I79+DT!AD79*J79+DT!AE79*K79+DT!AF79*L79+DT!AG79*M79+DT!AH79*N79,"")</f>
        <v>2.6666666666666665</v>
      </c>
      <c r="P79" s="15"/>
    </row>
    <row r="80" spans="1:16" x14ac:dyDescent="0.3">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f>IF(G80&gt;0,DT!AC80*I80+DT!AD80*J80+DT!AE80*K80+DT!AF80*L80+DT!AG80*M80+DT!AH80*N80,"")</f>
        <v>0.95454545454545459</v>
      </c>
      <c r="P80" s="15"/>
    </row>
    <row r="81" spans="1:16" x14ac:dyDescent="0.3">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f>IF(G81&gt;0,DT!AC81*I81+DT!AD81*J81+DT!AE81*K81+DT!AF81*L81+DT!AG81*M81+DT!AH81*N81,"")</f>
        <v>1.1402439024390245</v>
      </c>
      <c r="P81" s="15"/>
    </row>
    <row r="82" spans="1:16" x14ac:dyDescent="0.3">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f>IF(G82&gt;0,DT!AC82*I82+DT!AD82*J82+DT!AE82*K82+DT!AF82*L82+DT!AG82*M82+DT!AH82*N82,"")</f>
        <v>1.0138888888888888</v>
      </c>
      <c r="P82" s="15"/>
    </row>
    <row r="83" spans="1:16" x14ac:dyDescent="0.3">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f>IF(G83&gt;0,DT!AC83*I83+DT!AD83*J83+DT!AE83*K83+DT!AF83*L83+DT!AG83*M83+DT!AH83*N83,"")</f>
        <v>0.9</v>
      </c>
      <c r="P83" s="15"/>
    </row>
    <row r="84" spans="1:16" x14ac:dyDescent="0.3">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f>IF(G84&gt;0,DT!AC84*I84+DT!AD84*J84+DT!AE84*K84+DT!AF84*L84+DT!AG84*M84+DT!AH84*N84,"")</f>
        <v>1.5040650406504068</v>
      </c>
      <c r="P84" s="15"/>
    </row>
    <row r="85" spans="1:16" x14ac:dyDescent="0.3">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f>IF(G85&gt;0,DT!AC85*I85+DT!AD85*J85+DT!AE85*K85+DT!AF85*L85+DT!AG85*M85+DT!AH85*N85,"")</f>
        <v>1.4583333333333335</v>
      </c>
      <c r="P85" s="15"/>
    </row>
    <row r="86" spans="1:16" x14ac:dyDescent="0.3">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f>IF(G86&gt;0,DT!AC86*I86+DT!AD86*J86+DT!AE86*K86+DT!AF86*L86+DT!AG86*M86+DT!AH86*N86,"")</f>
        <v>-0.77927927927927931</v>
      </c>
      <c r="P86" s="15"/>
    </row>
    <row r="87" spans="1:16" x14ac:dyDescent="0.3">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f>IF(G87&gt;0,DT!AC87*I87+DT!AD87*J87+DT!AE87*K87+DT!AF87*L87+DT!AG87*M87+DT!AH87*N87,"")</f>
        <v>2.134615384615385</v>
      </c>
      <c r="P87" s="15"/>
    </row>
    <row r="88" spans="1:16" x14ac:dyDescent="0.3">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f>IF(G88&gt;0,DT!AC88*I88+DT!AD88*J88+DT!AE88*K88+DT!AF88*L88+DT!AG88*M88+DT!AH88*N88,"")</f>
        <v>1.3181818181818181</v>
      </c>
      <c r="P88" s="15"/>
    </row>
    <row r="89" spans="1:16" x14ac:dyDescent="0.3">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f>IF(G89&gt;0,DT!AC89*I89+DT!AD89*J89+DT!AE89*K89+DT!AF89*L89+DT!AG89*M89+DT!AH89*N89,"")</f>
        <v>1.9583333333333333</v>
      </c>
      <c r="P89" s="15"/>
    </row>
    <row r="90" spans="1:16" x14ac:dyDescent="0.3">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f>IF(G90&gt;0,DT!AC90*I90+DT!AD90*J90+DT!AE90*K90+DT!AF90*L90+DT!AG90*M90+DT!AH90*N90,"")</f>
        <v>0.53030303030303039</v>
      </c>
      <c r="P90" s="15"/>
    </row>
    <row r="91" spans="1:16" x14ac:dyDescent="0.3">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f>IF(G91&gt;0,DT!AC91*I91+DT!AD91*J91+DT!AE91*K91+DT!AF91*L91+DT!AG91*M91+DT!AH91*N91,"")</f>
        <v>1.3648648648648647</v>
      </c>
      <c r="P91" s="15"/>
    </row>
    <row r="92" spans="1:16" x14ac:dyDescent="0.3">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f>IF(G92&gt;0,DT!AC92*I92+DT!AD92*J92+DT!AE92*K92+DT!AF92*L92+DT!AG92*M92+DT!AH92*N92,"")</f>
        <v>2.5961538461538463</v>
      </c>
      <c r="P92" s="15"/>
    </row>
    <row r="93" spans="1:16" x14ac:dyDescent="0.3">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f>IF(G93&gt;0,DT!AC93*I93+DT!AD93*J93+DT!AE93*K93+DT!AF93*L93+DT!AG93*M93+DT!AH93*N93,"")</f>
        <v>-0.63377192982456132</v>
      </c>
      <c r="P93" s="15"/>
    </row>
    <row r="94" spans="1:16" x14ac:dyDescent="0.3">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f>IF(G94&gt;0,DT!AC94*I94+DT!AD94*J94+DT!AE94*K94+DT!AF94*L94+DT!AG94*M94+DT!AH94*N94,"")</f>
        <v>1.1293103448275863</v>
      </c>
      <c r="P94" s="15"/>
    </row>
    <row r="95" spans="1:16" x14ac:dyDescent="0.3">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f>IF(G95&gt;0,DT!AC95*I95+DT!AD95*J95+DT!AE95*K95+DT!AF95*L95+DT!AG95*M95+DT!AH95*N95,"")</f>
        <v>2.375</v>
      </c>
      <c r="P95" s="15"/>
    </row>
    <row r="96" spans="1:16" x14ac:dyDescent="0.3">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f>IF(G96&gt;0,DT!AC96*I96+DT!AD96*J96+DT!AE96*K96+DT!AF96*L96+DT!AG96*M96+DT!AH96*N96,"")</f>
        <v>1.6851851851851851</v>
      </c>
      <c r="P96" s="15"/>
    </row>
    <row r="97" spans="1:16" x14ac:dyDescent="0.3">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f>IF(G97&gt;0,DT!AC97*I97+DT!AD97*J97+DT!AE97*K97+DT!AF97*L97+DT!AG97*M97+DT!AH97*N97,"")</f>
        <v>2.0460526315789473</v>
      </c>
      <c r="P97" s="15"/>
    </row>
    <row r="98" spans="1:16" x14ac:dyDescent="0.3">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f>IF(G98&gt;0,DT!AC98*I98+DT!AD98*J98+DT!AE98*K98+DT!AF98*L98+DT!AG98*M98+DT!AH98*N98,"")</f>
        <v>2.5341880341880341</v>
      </c>
      <c r="P98" s="15"/>
    </row>
    <row r="99" spans="1:16" x14ac:dyDescent="0.3">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f>IF(G99&gt;0,DT!AC99*I99+DT!AD99*J99+DT!AE99*K99+DT!AF99*L99+DT!AG99*M99+DT!AH99*N99,"")</f>
        <v>2.2828282828282829</v>
      </c>
      <c r="P99" s="15"/>
    </row>
    <row r="100" spans="1:16" x14ac:dyDescent="0.3">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f>IF(G100&gt;0,DT!AC100*I100+DT!AD100*J100+DT!AE100*K100+DT!AF100*L100+DT!AG100*M100+DT!AH100*N100,"")</f>
        <v>1.2239583333333333</v>
      </c>
      <c r="P100" s="15"/>
    </row>
    <row r="101" spans="1:16" x14ac:dyDescent="0.3">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f>IF(G101&gt;0,DT!AC101*I101+DT!AD101*J101+DT!AE101*K101+DT!AF101*L101+DT!AG101*M101+DT!AH101*N101,"")</f>
        <v>0.89460784313725494</v>
      </c>
      <c r="P101" s="15"/>
    </row>
    <row r="102" spans="1:16" x14ac:dyDescent="0.3">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f>IF(G102&gt;0,DT!AC102*I102+DT!AD102*J102+DT!AE102*K102+DT!AF102*L102+DT!AG102*M102+DT!AH102*N102,"")</f>
        <v>2.2265625</v>
      </c>
      <c r="P102" s="15"/>
    </row>
    <row r="103" spans="1:16" x14ac:dyDescent="0.3">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f>IF(G103&gt;0,DT!AC103*I103+DT!AD103*J103+DT!AE103*K103+DT!AF103*L103+DT!AG103*M103+DT!AH103*N103,"")</f>
        <v>0.9375</v>
      </c>
      <c r="P103" s="15"/>
    </row>
    <row r="104" spans="1:16" x14ac:dyDescent="0.3">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f>IF(G104&gt;0,DT!AC104*I104+DT!AD104*J104+DT!AE104*K104+DT!AF104*L104+DT!AG104*M104+DT!AH104*N104,"")</f>
        <v>1.7573529411764706</v>
      </c>
      <c r="P104" s="15"/>
    </row>
    <row r="105" spans="1:16" x14ac:dyDescent="0.3">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f>IF(G105&gt;0,DT!AC105*I105+DT!AD105*J105+DT!AE105*K105+DT!AF105*L105+DT!AG105*M105+DT!AH105*N105,"")</f>
        <v>1.1805555555555554</v>
      </c>
      <c r="P105" s="15"/>
    </row>
    <row r="106" spans="1:16" x14ac:dyDescent="0.3">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f>IF(G106&gt;0,DT!AC106*I106+DT!AD106*J106+DT!AE106*K106+DT!AF106*L106+DT!AG106*M106+DT!AH106*N106,"")</f>
        <v>2.75</v>
      </c>
      <c r="P106" s="15"/>
    </row>
    <row r="107" spans="1:16" x14ac:dyDescent="0.3">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f>IF(G107&gt;0,DT!AC107*I107+DT!AD107*J107+DT!AE107*K107+DT!AF107*L107+DT!AG107*M107+DT!AH107*N107,"")</f>
        <v>2.0608108108108105</v>
      </c>
      <c r="P107" s="15"/>
    </row>
    <row r="108" spans="1:16" x14ac:dyDescent="0.3">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f>IF(G108&gt;0,DT!AC108*I108+DT!AD108*J108+DT!AE108*K108+DT!AF108*L108+DT!AG108*M108+DT!AH108*N108,"")</f>
        <v>1.9191176470588236</v>
      </c>
      <c r="P108" s="15"/>
    </row>
    <row r="109" spans="1:16" x14ac:dyDescent="0.3">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f>IF(G109&gt;0,DT!AC109*I109+DT!AD109*J109+DT!AE109*K109+DT!AF109*L109+DT!AG109*M109+DT!AH109*N109,"")</f>
        <v>2.083333333333333</v>
      </c>
      <c r="P109" s="15"/>
    </row>
    <row r="110" spans="1:16" x14ac:dyDescent="0.3">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f>IF(G110&gt;0,DT!AC110*I110+DT!AD110*J110+DT!AE110*K110+DT!AF110*L110+DT!AG110*M110+DT!AH110*N110,"")</f>
        <v>2.5</v>
      </c>
      <c r="P110" s="15"/>
    </row>
    <row r="111" spans="1:16" x14ac:dyDescent="0.3">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f>IF(G111&gt;0,DT!AC111*I111+DT!AD111*J111+DT!AE111*K111+DT!AF111*L111+DT!AG111*M111+DT!AH111*N111,"")</f>
        <v>1.3017241379310345</v>
      </c>
      <c r="P111" s="15"/>
    </row>
    <row r="112" spans="1:16" x14ac:dyDescent="0.3">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f>IF(G112&gt;0,DT!AC112*I112+DT!AD112*J112+DT!AE112*K112+DT!AF112*L112+DT!AG112*M112+DT!AH112*N112,"")</f>
        <v>1.0675675675675675</v>
      </c>
      <c r="P112" s="15"/>
    </row>
    <row r="113" spans="1:16" x14ac:dyDescent="0.3">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f>IF(G113&gt;0,DT!AC113*I113+DT!AD113*J113+DT!AE113*K113+DT!AF113*L113+DT!AG113*M113+DT!AH113*N113,"")</f>
        <v>1.8357142857142859</v>
      </c>
      <c r="P113" s="15"/>
    </row>
    <row r="114" spans="1:16" x14ac:dyDescent="0.3">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f>IF(G114&gt;0,DT!AC114*I114+DT!AD114*J114+DT!AE114*K114+DT!AF114*L114+DT!AG114*M114+DT!AH114*N114,"")</f>
        <v>1.4508547008547006</v>
      </c>
      <c r="P114" s="15"/>
    </row>
    <row r="115" spans="1:16" x14ac:dyDescent="0.3">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f>IF(G115&gt;0,DT!AC115*I115+DT!AD115*J115+DT!AE115*K115+DT!AF115*L115+DT!AG115*M115+DT!AH115*N115,"")</f>
        <v>1.3020833333333333</v>
      </c>
      <c r="P115" s="15"/>
    </row>
    <row r="116" spans="1:16" x14ac:dyDescent="0.3">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f>IF(G116&gt;0,DT!AC116*I116+DT!AD116*J116+DT!AE116*K116+DT!AF116*L116+DT!AG116*M116+DT!AH116*N116,"")</f>
        <v>1.2369791666666667</v>
      </c>
      <c r="P116" s="15"/>
    </row>
    <row r="117" spans="1:16" x14ac:dyDescent="0.3">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f>IF(G117&gt;0,DT!AC117*I117+DT!AD117*J117+DT!AE117*K117+DT!AF117*L117+DT!AG117*M117+DT!AH117*N117,"")</f>
        <v>2.2435897435897436</v>
      </c>
      <c r="P117" s="15"/>
    </row>
    <row r="118" spans="1:16" x14ac:dyDescent="0.3">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f>IF(G118&gt;0,DT!AC118*I118+DT!AD118*J118+DT!AE118*K118+DT!AF118*L118+DT!AG118*M118+DT!AH118*N118,"")</f>
        <v>0.69666666666666666</v>
      </c>
      <c r="P118" s="15"/>
    </row>
    <row r="119" spans="1:16" x14ac:dyDescent="0.3">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f>IF(G119&gt;0,DT!AC119*I119+DT!AD119*J119+DT!AE119*K119+DT!AF119*L119+DT!AG119*M119+DT!AH119*N119,"")</f>
        <v>0.96944444444444444</v>
      </c>
      <c r="P119" s="15"/>
    </row>
    <row r="120" spans="1:16" x14ac:dyDescent="0.3">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f>IF(G120&gt;0,DT!AC120*I120+DT!AD120*J120+DT!AE120*K120+DT!AF120*L120+DT!AG120*M120+DT!AH120*N120,"")</f>
        <v>0.13970588235294118</v>
      </c>
      <c r="P120" s="15"/>
    </row>
    <row r="121" spans="1:16" x14ac:dyDescent="0.3">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f>IF(G121&gt;0,DT!AC121*I121+DT!AD121*J121+DT!AE121*K121+DT!AF121*L121+DT!AG121*M121+DT!AH121*N121,"")</f>
        <v>3</v>
      </c>
      <c r="P121" s="15"/>
    </row>
    <row r="122" spans="1:16" x14ac:dyDescent="0.3">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f>IF(G122&gt;0,DT!AC122*I122+DT!AD122*J122+DT!AE122*K122+DT!AF122*L122+DT!AG122*M122+DT!AH122*N122,"")</f>
        <v>1.735714285714286</v>
      </c>
      <c r="P122" s="15"/>
    </row>
    <row r="123" spans="1:16" x14ac:dyDescent="0.3">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f>IF(G123&gt;0,DT!AC123*I123+DT!AD123*J123+DT!AE123*K123+DT!AF123*L123+DT!AG123*M123+DT!AH123*N123,"")</f>
        <v>1.0028735632183909</v>
      </c>
      <c r="P123" s="15"/>
    </row>
    <row r="124" spans="1:16" x14ac:dyDescent="0.3">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f>IF(G124&gt;0,DT!AC124*I124+DT!AD124*J124+DT!AE124*K124+DT!AF124*L124+DT!AG124*M124+DT!AH124*N124,"")</f>
        <v>1.2697368421052633</v>
      </c>
      <c r="P124" s="15"/>
    </row>
    <row r="125" spans="1:16" x14ac:dyDescent="0.3">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f>IF(G125&gt;0,DT!AC125*I125+DT!AD125*J125+DT!AE125*K125+DT!AF125*L125+DT!AG125*M125+DT!AH125*N125,"")</f>
        <v>1.8484848484848486</v>
      </c>
      <c r="P125" s="15"/>
    </row>
    <row r="126" spans="1:16" x14ac:dyDescent="0.3">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f>IF(G126&gt;0,DT!AC126*I126+DT!AD126*J126+DT!AE126*K126+DT!AF126*L126+DT!AG126*M126+DT!AH126*N126,"")</f>
        <v>2.3624999999999998</v>
      </c>
      <c r="P126" s="15"/>
    </row>
    <row r="127" spans="1:16" x14ac:dyDescent="0.3">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f>IF(G127&gt;0,DT!AC127*I127+DT!AD127*J127+DT!AE127*K127+DT!AF127*L127+DT!AG127*M127+DT!AH127*N127,"")</f>
        <v>1.9739583333333335</v>
      </c>
      <c r="P127" s="15"/>
    </row>
    <row r="128" spans="1:16" x14ac:dyDescent="0.3">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f>IF(G128&gt;0,DT!AC128*I128+DT!AD128*J128+DT!AE128*K128+DT!AF128*L128+DT!AG128*M128+DT!AH128*N128,"")</f>
        <v>0.87634408602150549</v>
      </c>
      <c r="P128" s="15"/>
    </row>
    <row r="129" spans="1:16" x14ac:dyDescent="0.3">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f>IF(G129&gt;0,DT!AC129*I129+DT!AD129*J129+DT!AE129*K129+DT!AF129*L129+DT!AG129*M129+DT!AH129*N129,"")</f>
        <v>1.5392156862745097</v>
      </c>
      <c r="P129" s="15"/>
    </row>
    <row r="130" spans="1:16" x14ac:dyDescent="0.3">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f>IF(G130&gt;0,DT!AC130*I130+DT!AD130*J130+DT!AE130*K130+DT!AF130*L130+DT!AG130*M130+DT!AH130*N130,"")</f>
        <v>0.97126436781609193</v>
      </c>
      <c r="P130" s="15"/>
    </row>
    <row r="131" spans="1:16" x14ac:dyDescent="0.3">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f>IF(G131&gt;0,DT!AC131*I131+DT!AD131*J131+DT!AE131*K131+DT!AF131*L131+DT!AG131*M131+DT!AH131*N131,"")</f>
        <v>1.4791666666666665</v>
      </c>
      <c r="P131" s="15"/>
    </row>
    <row r="132" spans="1:16" x14ac:dyDescent="0.3">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f>IF(G132&gt;0,DT!AC132*I132+DT!AD132*J132+DT!AE132*K132+DT!AF132*L132+DT!AG132*M132+DT!AH132*N132,"")</f>
        <v>2.2569444444444442</v>
      </c>
      <c r="P132" s="15"/>
    </row>
    <row r="133" spans="1:16" x14ac:dyDescent="0.3">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f>IF(G133&gt;0,DT!AC133*I133+DT!AD133*J133+DT!AE133*K133+DT!AF133*L133+DT!AG133*M133+DT!AH133*N133,"")</f>
        <v>1.45</v>
      </c>
      <c r="P133" s="15"/>
    </row>
    <row r="134" spans="1:16" x14ac:dyDescent="0.3">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f>IF(G134&gt;0,DT!AC134*I134+DT!AD134*J134+DT!AE134*K134+DT!AF134*L134+DT!AG134*M134+DT!AH134*N134,"")</f>
        <v>1.0404040404040404</v>
      </c>
      <c r="P134" s="15"/>
    </row>
    <row r="135" spans="1:16" x14ac:dyDescent="0.3">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f>IF(G135&gt;0,DT!AC135*I135+DT!AD135*J135+DT!AE135*K135+DT!AF135*L135+DT!AG135*M135+DT!AH135*N135,"")</f>
        <v>1.4797979797979799</v>
      </c>
      <c r="P135" s="15"/>
    </row>
    <row r="136" spans="1:16" x14ac:dyDescent="0.3">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f>IF(G136&gt;0,DT!AC136*I136+DT!AD136*J136+DT!AE136*K136+DT!AF136*L136+DT!AG136*M136+DT!AH136*N136,"")</f>
        <v>0.93518518518518512</v>
      </c>
      <c r="P136" s="15"/>
    </row>
    <row r="137" spans="1:16" x14ac:dyDescent="0.3">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f>IF(G137&gt;0,DT!AC137*I137+DT!AD137*J137+DT!AE137*K137+DT!AF137*L137+DT!AG137*M137+DT!AH137*N137,"")</f>
        <v>1.9354166666666663</v>
      </c>
      <c r="P137" s="15"/>
    </row>
    <row r="138" spans="1:16" x14ac:dyDescent="0.3">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f>IF(G138&gt;0,DT!AC138*I138+DT!AD138*J138+DT!AE138*K138+DT!AF138*L138+DT!AG138*M138+DT!AH138*N138,"")</f>
        <v>2.1911764705882355</v>
      </c>
      <c r="P138" s="15"/>
    </row>
    <row r="139" spans="1:16" x14ac:dyDescent="0.3">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f>IF(G139&gt;0,DT!AC139*I139+DT!AD139*J139+DT!AE139*K139+DT!AF139*L139+DT!AG139*M139+DT!AH139*N139,"")</f>
        <v>1.3255208333333335</v>
      </c>
      <c r="P139" s="15"/>
    </row>
    <row r="140" spans="1:16" x14ac:dyDescent="0.3">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f>IF(G140&gt;0,DT!AC140*I140+DT!AD140*J140+DT!AE140*K140+DT!AF140*L140+DT!AG140*M140+DT!AH140*N140,"")</f>
        <v>1.4888888888888887</v>
      </c>
      <c r="P140" s="15"/>
    </row>
    <row r="141" spans="1:16" x14ac:dyDescent="0.3">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f>IF(G141&gt;0,DT!AC141*I141+DT!AD141*J141+DT!AE141*K141+DT!AF141*L141+DT!AG141*M141+DT!AH141*N141,"")</f>
        <v>-0.91891891891891886</v>
      </c>
      <c r="P141" s="15"/>
    </row>
    <row r="142" spans="1:16" x14ac:dyDescent="0.3">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f>IF(G142&gt;0,DT!AC142*I142+DT!AD142*J142+DT!AE142*K142+DT!AF142*L142+DT!AG142*M142+DT!AH142*N142,"")</f>
        <v>1.0833333333333333</v>
      </c>
      <c r="P142" s="15"/>
    </row>
    <row r="143" spans="1:16" x14ac:dyDescent="0.3">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f>IF(G143&gt;0,DT!AC143*I143+DT!AD143*J143+DT!AE143*K143+DT!AF143*L143+DT!AG143*M143+DT!AH143*N143,"")</f>
        <v>0.580952380952381</v>
      </c>
      <c r="P143" s="15"/>
    </row>
    <row r="144" spans="1:16" x14ac:dyDescent="0.3">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f>IF(G144&gt;0,DT!AC144*I144+DT!AD144*J144+DT!AE144*K144+DT!AF144*L144+DT!AG144*M144+DT!AH144*N144,"")</f>
        <v>2.2094594594594597</v>
      </c>
      <c r="P144" s="15"/>
    </row>
    <row r="145" spans="1:16" x14ac:dyDescent="0.3">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f>IF(G145&gt;0,DT!AC145*I145+DT!AD145*J145+DT!AE145*K145+DT!AF145*L145+DT!AG145*M145+DT!AH145*N145,"")</f>
        <v>2.0703125</v>
      </c>
      <c r="P145" s="15"/>
    </row>
    <row r="146" spans="1:16" x14ac:dyDescent="0.3">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f>IF(G146&gt;0,DT!AC146*I146+DT!AD146*J146+DT!AE146*K146+DT!AF146*L146+DT!AG146*M146+DT!AH146*N146,"")</f>
        <v>1.7954545454545454</v>
      </c>
      <c r="P146" s="15"/>
    </row>
    <row r="147" spans="1:16" x14ac:dyDescent="0.3">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f>IF(G147&gt;0,DT!AC147*I147+DT!AD147*J147+DT!AE147*K147+DT!AF147*L147+DT!AG147*M147+DT!AH147*N147,"")</f>
        <v>-1</v>
      </c>
      <c r="P147" s="15"/>
    </row>
    <row r="148" spans="1:16" x14ac:dyDescent="0.3">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f>IF(G148&gt;0,DT!AC148*I148+DT!AD148*J148+DT!AE148*K148+DT!AF148*L148+DT!AG148*M148+DT!AH148*N148,"")</f>
        <v>-0.3671875</v>
      </c>
      <c r="P148" s="15"/>
    </row>
    <row r="149" spans="1:16" x14ac:dyDescent="0.3">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f>IF(G149&gt;0,DT!AC149*I149+DT!AD149*J149+DT!AE149*K149+DT!AF149*L149+DT!AG149*M149+DT!AH149*N149,"")</f>
        <v>1.7162162162162162</v>
      </c>
      <c r="P149" s="15"/>
    </row>
    <row r="150" spans="1:16" x14ac:dyDescent="0.3">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f>IF(G150&gt;0,DT!AC150*I150+DT!AD150*J150+DT!AE150*K150+DT!AF150*L150+DT!AG150*M150+DT!AH150*N150,"")</f>
        <v>2.2175925925925926</v>
      </c>
      <c r="P150" s="15"/>
    </row>
    <row r="151" spans="1:16" x14ac:dyDescent="0.3">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f>IF(G151&gt;0,DT!AC151*I151+DT!AD151*J151+DT!AE151*K151+DT!AF151*L151+DT!AG151*M151+DT!AH151*N151,"")</f>
        <v>1.25</v>
      </c>
      <c r="P151" s="15"/>
    </row>
    <row r="152" spans="1:16" x14ac:dyDescent="0.3">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f>IF(G152&gt;0,DT!AC152*I152+DT!AD152*J152+DT!AE152*K152+DT!AF152*L152+DT!AG152*M152+DT!AH152*N152,"")</f>
        <v>1.4214285714285713</v>
      </c>
      <c r="P152" s="15"/>
    </row>
    <row r="153" spans="1:16" x14ac:dyDescent="0.3">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f>IF(G153&gt;0,DT!AC153*I153+DT!AD153*J153+DT!AE153*K153+DT!AF153*L153+DT!AG153*M153+DT!AH153*N153,"")</f>
        <v>1.9027777777777777</v>
      </c>
      <c r="P153" s="15"/>
    </row>
    <row r="154" spans="1:16" x14ac:dyDescent="0.3">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f>IF(G154&gt;0,DT!AC154*I154+DT!AD154*J154+DT!AE154*K154+DT!AF154*L154+DT!AG154*M154+DT!AH154*N154,"")</f>
        <v>0.35555555555555562</v>
      </c>
      <c r="P154" s="15"/>
    </row>
    <row r="155" spans="1:16" x14ac:dyDescent="0.3">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f>IF(G155&gt;0,DT!AC155*I155+DT!AD155*J155+DT!AE155*K155+DT!AF155*L155+DT!AG155*M155+DT!AH155*N155,"")</f>
        <v>1.2327586206896552</v>
      </c>
      <c r="P155" s="15"/>
    </row>
    <row r="156" spans="1:16" x14ac:dyDescent="0.3">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f>IF(G156&gt;0,DT!AC156*I156+DT!AD156*J156+DT!AE156*K156+DT!AF156*L156+DT!AG156*M156+DT!AH156*N156,"")</f>
        <v>0.453125</v>
      </c>
      <c r="P156" s="15"/>
    </row>
    <row r="157" spans="1:16" x14ac:dyDescent="0.3">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f>IF(G157&gt;0,DT!AC157*I157+DT!AD157*J157+DT!AE157*K157+DT!AF157*L157+DT!AG157*M157+DT!AH157*N157,"")</f>
        <v>1.4942528735632183</v>
      </c>
      <c r="P157" s="15"/>
    </row>
    <row r="158" spans="1:16" x14ac:dyDescent="0.3">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f>IF(G158&gt;0,DT!AC158*I158+DT!AD158*J158+DT!AE158*K158+DT!AF158*L158+DT!AG158*M158+DT!AH158*N158,"")</f>
        <v>-0.5268817204301075</v>
      </c>
      <c r="P158" s="15"/>
    </row>
    <row r="159" spans="1:16" x14ac:dyDescent="0.3">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f>IF(G159&gt;0,DT!AC159*I159+DT!AD159*J159+DT!AE159*K159+DT!AF159*L159+DT!AG159*M159+DT!AH159*N159,"")</f>
        <v>0.22413793103448273</v>
      </c>
      <c r="P159" s="15"/>
    </row>
    <row r="160" spans="1:16" x14ac:dyDescent="0.3">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f>IF(G160&gt;0,DT!AC160*I160+DT!AD160*J160+DT!AE160*K160+DT!AF160*L160+DT!AG160*M160+DT!AH160*N160,"")</f>
        <v>1.6973684210526316</v>
      </c>
      <c r="P160" s="15"/>
    </row>
    <row r="161" spans="1:16" x14ac:dyDescent="0.3">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f>IF(G161&gt;0,DT!AC161*I161+DT!AD161*J161+DT!AE161*K161+DT!AF161*L161+DT!AG161*M161+DT!AH161*N161,"")</f>
        <v>2.0318627450980391</v>
      </c>
      <c r="P161" s="15"/>
    </row>
    <row r="162" spans="1:16" x14ac:dyDescent="0.3">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f>IF(G162&gt;0,DT!AC162*I162+DT!AD162*J162+DT!AE162*K162+DT!AF162*L162+DT!AG162*M162+DT!AH162*N162,"")</f>
        <v>-0.99999999999999989</v>
      </c>
      <c r="P162" s="15"/>
    </row>
    <row r="163" spans="1:16" x14ac:dyDescent="0.3">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f>IF(G163&gt;0,DT!AC163*I163+DT!AD163*J163+DT!AE163*K163+DT!AF163*L163+DT!AG163*M163+DT!AH163*N163,"")</f>
        <v>2.0964912280701755</v>
      </c>
      <c r="P163" s="15"/>
    </row>
    <row r="164" spans="1:16" x14ac:dyDescent="0.3">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f>IF(G164&gt;0,DT!AC164*I164+DT!AD164*J164+DT!AE164*K164+DT!AF164*L164+DT!AG164*M164+DT!AH164*N164,"")</f>
        <v>0.91428571428571426</v>
      </c>
      <c r="P164" s="15"/>
    </row>
    <row r="165" spans="1:16" x14ac:dyDescent="0.3">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f>IF(G165&gt;0,DT!AC165*I165+DT!AD165*J165+DT!AE165*K165+DT!AF165*L165+DT!AG165*M165+DT!AH165*N165,"")</f>
        <v>2.4634146341463419</v>
      </c>
      <c r="P165" s="15"/>
    </row>
    <row r="166" spans="1:16" x14ac:dyDescent="0.3">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f>IF(G166&gt;0,DT!AC166*I166+DT!AD166*J166+DT!AE166*K166+DT!AF166*L166+DT!AG166*M166+DT!AH166*N166,"")</f>
        <v>0.5220588235294118</v>
      </c>
      <c r="P166" s="15"/>
    </row>
    <row r="167" spans="1:16" x14ac:dyDescent="0.3">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f>IF(G167&gt;0,DT!AC167*I167+DT!AD167*J167+DT!AE167*K167+DT!AF167*L167+DT!AG167*M167+DT!AH167*N167,"")</f>
        <v>-1.6008771929824561</v>
      </c>
      <c r="P167" s="15"/>
    </row>
    <row r="168" spans="1:16" x14ac:dyDescent="0.3">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f>IF(G168&gt;0,DT!AC168*I168+DT!AD168*J168+DT!AE168*K168+DT!AF168*L168+DT!AG168*M168+DT!AH168*N168,"")</f>
        <v>0.70714285714285718</v>
      </c>
      <c r="P168" s="15"/>
    </row>
    <row r="169" spans="1:16" x14ac:dyDescent="0.3">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f>IF(G169&gt;0,DT!AC169*I169+DT!AD169*J169+DT!AE169*K169+DT!AF169*L169+DT!AG169*M169+DT!AH169*N169,"")</f>
        <v>1.6209677419354838</v>
      </c>
      <c r="P169" s="15"/>
    </row>
    <row r="170" spans="1:16" x14ac:dyDescent="0.3">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f>IF(G170&gt;0,DT!AC170*I170+DT!AD170*J170+DT!AE170*K170+DT!AF170*L170+DT!AG170*M170+DT!AH170*N170,"")</f>
        <v>2.2291666666666665</v>
      </c>
      <c r="P170" s="15"/>
    </row>
    <row r="171" spans="1:16" x14ac:dyDescent="0.3">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f>IF(G171&gt;0,DT!AC171*I171+DT!AD171*J171+DT!AE171*K171+DT!AF171*L171+DT!AG171*M171+DT!AH171*N171,"")</f>
        <v>0.23611111111111108</v>
      </c>
      <c r="P171" s="15"/>
    </row>
    <row r="172" spans="1:16" x14ac:dyDescent="0.3">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f>IF(G172&gt;0,DT!AC172*I172+DT!AD172*J172+DT!AE172*K172+DT!AF172*L172+DT!AG172*M172+DT!AH172*N172,"")</f>
        <v>0.8600000000000001</v>
      </c>
      <c r="P172" s="15"/>
    </row>
    <row r="173" spans="1:16" x14ac:dyDescent="0.3">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f>IF(G173&gt;0,DT!AC173*I173+DT!AD173*J173+DT!AE173*K173+DT!AF173*L173+DT!AG173*M173+DT!AH173*N173,"")</f>
        <v>1.796875</v>
      </c>
      <c r="P173" s="15"/>
    </row>
    <row r="174" spans="1:16" x14ac:dyDescent="0.3">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f>IF(G174&gt;0,DT!AC174*I174+DT!AD174*J174+DT!AE174*K174+DT!AF174*L174+DT!AG174*M174+DT!AH174*N174,"")</f>
        <v>0.60539215686274517</v>
      </c>
      <c r="P174" s="15"/>
    </row>
    <row r="175" spans="1:16" x14ac:dyDescent="0.3">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f>IF(G175&gt;0,DT!AC175*I175+DT!AD175*J175+DT!AE175*K175+DT!AF175*L175+DT!AG175*M175+DT!AH175*N175,"")</f>
        <v>1.5885416666666667</v>
      </c>
      <c r="P175" s="15"/>
    </row>
    <row r="176" spans="1:16" x14ac:dyDescent="0.3">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f>IF(G176&gt;0,DT!AC176*I176+DT!AD176*J176+DT!AE176*K176+DT!AF176*L176+DT!AG176*M176+DT!AH176*N176,"")</f>
        <v>0.59294871794871806</v>
      </c>
      <c r="P176" s="15"/>
    </row>
    <row r="177" spans="1:16" x14ac:dyDescent="0.3">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f>IF(G177&gt;0,DT!AC177*I177+DT!AD177*J177+DT!AE177*K177+DT!AF177*L177+DT!AG177*M177+DT!AH177*N177,"")</f>
        <v>-1.31</v>
      </c>
      <c r="P177" s="15"/>
    </row>
    <row r="178" spans="1:16" x14ac:dyDescent="0.3">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f>IF(G178&gt;0,DT!AC178*I178+DT!AD178*J178+DT!AE178*K178+DT!AF178*L178+DT!AG178*M178+DT!AH178*N178,"")</f>
        <v>1.2578125</v>
      </c>
      <c r="P178" s="15"/>
    </row>
    <row r="179" spans="1:16" x14ac:dyDescent="0.3">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f>IF(G179&gt;0,DT!AC179*I179+DT!AD179*J179+DT!AE179*K179+DT!AF179*L179+DT!AG179*M179+DT!AH179*N179,"")</f>
        <v>1.5138888888888886</v>
      </c>
      <c r="P179" s="15"/>
    </row>
    <row r="180" spans="1:16" x14ac:dyDescent="0.3">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f>IF(G180&gt;0,DT!AC180*I180+DT!AD180*J180+DT!AE180*K180+DT!AF180*L180+DT!AG180*M180+DT!AH180*N180,"")</f>
        <v>1.3088235294117645</v>
      </c>
      <c r="P180" s="15"/>
    </row>
    <row r="181" spans="1:16" x14ac:dyDescent="0.3">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f>IF(G181&gt;0,DT!AC181*I181+DT!AD181*J181+DT!AE181*K181+DT!AF181*L181+DT!AG181*M181+DT!AH181*N181,"")</f>
        <v>0.93333333333333335</v>
      </c>
      <c r="P181" s="15"/>
    </row>
    <row r="182" spans="1:16" x14ac:dyDescent="0.3">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f>IF(G182&gt;0,DT!AC182*I182+DT!AD182*J182+DT!AE182*K182+DT!AF182*L182+DT!AG182*M182+DT!AH182*N182,"")</f>
        <v>2.3385416666666665</v>
      </c>
      <c r="P182" s="15"/>
    </row>
    <row r="183" spans="1:16" x14ac:dyDescent="0.3">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f>IF(G183&gt;0,DT!AC183*I183+DT!AD183*J183+DT!AE183*K183+DT!AF183*L183+DT!AG183*M183+DT!AH183*N183,"")</f>
        <v>0.70967741935483863</v>
      </c>
      <c r="P183" s="15"/>
    </row>
    <row r="184" spans="1:16" x14ac:dyDescent="0.3">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f>IF(G184&gt;0,DT!AC184*I184+DT!AD184*J184+DT!AE184*K184+DT!AF184*L184+DT!AG184*M184+DT!AH184*N184,"")</f>
        <v>1.411764705882353</v>
      </c>
      <c r="P184" s="15"/>
    </row>
    <row r="185" spans="1:16" x14ac:dyDescent="0.3">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f>IF(G185&gt;0,DT!AC185*I185+DT!AD185*J185+DT!AE185*K185+DT!AF185*L185+DT!AG185*M185+DT!AH185*N185,"")</f>
        <v>2.3194444444444442</v>
      </c>
      <c r="P185" s="15"/>
    </row>
    <row r="186" spans="1:16" x14ac:dyDescent="0.3">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f>IF(G186&gt;0,DT!AC186*I186+DT!AD186*J186+DT!AE186*K186+DT!AF186*L186+DT!AG186*M186+DT!AH186*N186,"")</f>
        <v>0.75</v>
      </c>
      <c r="P186" s="15"/>
    </row>
    <row r="187" spans="1:16" x14ac:dyDescent="0.3">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f>IF(G187&gt;0,DT!AC187*I187+DT!AD187*J187+DT!AE187*K187+DT!AF187*L187+DT!AG187*M187+DT!AH187*N187,"")</f>
        <v>1.7272727272727275</v>
      </c>
      <c r="P187" s="15"/>
    </row>
    <row r="188" spans="1:16" x14ac:dyDescent="0.3">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f>IF(G188&gt;0,DT!AC188*I188+DT!AD188*J188+DT!AE188*K188+DT!AF188*L188+DT!AG188*M188+DT!AH188*N188,"")</f>
        <v>2.1523809523809523</v>
      </c>
      <c r="P188" s="15"/>
    </row>
    <row r="189" spans="1:16" x14ac:dyDescent="0.3">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f>IF(G189&gt;0,DT!AC189*I189+DT!AD189*J189+DT!AE189*K189+DT!AF189*L189+DT!AG189*M189+DT!AH189*N189,"")</f>
        <v>1.9407894736842102</v>
      </c>
      <c r="P189" s="15"/>
    </row>
    <row r="190" spans="1:16" x14ac:dyDescent="0.3">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f>IF(G190&gt;0,DT!AC190*I190+DT!AD190*J190+DT!AE190*K190+DT!AF190*L190+DT!AG190*M190+DT!AH190*N190,"")</f>
        <v>1.5833333333333333</v>
      </c>
      <c r="P190" s="15"/>
    </row>
    <row r="191" spans="1:16" x14ac:dyDescent="0.3">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f>IF(G191&gt;0,DT!AC191*I191+DT!AD191*J191+DT!AE191*K191+DT!AF191*L191+DT!AG191*M191+DT!AH191*N191,"")</f>
        <v>1.2231182795698923</v>
      </c>
      <c r="P191" s="15"/>
    </row>
    <row r="192" spans="1:16" x14ac:dyDescent="0.3">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f>IF(G192&gt;0,DT!AC192*I192+DT!AD192*J192+DT!AE192*K192+DT!AF192*L192+DT!AG192*M192+DT!AH192*N192,"")</f>
        <v>1.7005208333333333</v>
      </c>
      <c r="P192" s="15"/>
    </row>
    <row r="193" spans="1:16" x14ac:dyDescent="0.3">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f>IF(G193&gt;0,DT!AC193*I193+DT!AD193*J193+DT!AE193*K193+DT!AF193*L193+DT!AG193*M193+DT!AH193*N193,"")</f>
        <v>0.97142857142857131</v>
      </c>
      <c r="P193" s="15"/>
    </row>
    <row r="194" spans="1:16" x14ac:dyDescent="0.3">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f>IF(G194&gt;0,DT!AC194*I194+DT!AD194*J194+DT!AE194*K194+DT!AF194*L194+DT!AG194*M194+DT!AH194*N194,"")</f>
        <v>1.0234375</v>
      </c>
      <c r="P194" s="15"/>
    </row>
    <row r="195" spans="1:16" x14ac:dyDescent="0.3">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f>IF(G195&gt;0,DT!AC195*I195+DT!AD195*J195+DT!AE195*K195+DT!AF195*L195+DT!AG195*M195+DT!AH195*N195,"")</f>
        <v>2.75</v>
      </c>
      <c r="P195" s="15"/>
    </row>
    <row r="196" spans="1:16" x14ac:dyDescent="0.3">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f>IF(G196&gt;0,DT!AC196*I196+DT!AD196*J196+DT!AE196*K196+DT!AF196*L196+DT!AG196*M196+DT!AH196*N196,"")</f>
        <v>1.2844827586206899</v>
      </c>
      <c r="P196" s="15"/>
    </row>
    <row r="197" spans="1:16" x14ac:dyDescent="0.3">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f>IF(G197&gt;0,DT!AC197*I197+DT!AD197*J197+DT!AE197*K197+DT!AF197*L197+DT!AG197*M197+DT!AH197*N197,"")</f>
        <v>1.5500000000000003</v>
      </c>
      <c r="P197" s="15"/>
    </row>
    <row r="198" spans="1:16" x14ac:dyDescent="0.3">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f>IF(G198&gt;0,DT!AC198*I198+DT!AD198*J198+DT!AE198*K198+DT!AF198*L198+DT!AG198*M198+DT!AH198*N198,"")</f>
        <v>2.4979166666666663</v>
      </c>
      <c r="P198" s="15"/>
    </row>
    <row r="199" spans="1:16" x14ac:dyDescent="0.3">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f>IF(G199&gt;0,DT!AC199*I199+DT!AD199*J199+DT!AE199*K199+DT!AF199*L199+DT!AG199*M199+DT!AH199*N199,"")</f>
        <v>1.4785714285714286</v>
      </c>
      <c r="P199" s="15"/>
    </row>
    <row r="200" spans="1:16" x14ac:dyDescent="0.3">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f>IF(G200&gt;0,DT!AC200*I200+DT!AD200*J200+DT!AE200*K200+DT!AF200*L200+DT!AG200*M200+DT!AH200*N200,"")</f>
        <v>0.546875</v>
      </c>
      <c r="P200" s="15"/>
    </row>
    <row r="201" spans="1:16" x14ac:dyDescent="0.3">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f>IF(G201&gt;0,DT!AC201*I201+DT!AD201*J201+DT!AE201*K201+DT!AF201*L201+DT!AG201*M201+DT!AH201*N201,"")</f>
        <v>0.88690476190476186</v>
      </c>
      <c r="P201" s="15"/>
    </row>
    <row r="202" spans="1:16" x14ac:dyDescent="0.3">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f>IF(G202&gt;0,DT!AC202*I202+DT!AD202*J202+DT!AE202*K202+DT!AF202*L202+DT!AG202*M202+DT!AH202*N202,"")</f>
        <v>1.3581081081081081</v>
      </c>
      <c r="P202" s="15"/>
    </row>
    <row r="203" spans="1:16" x14ac:dyDescent="0.3">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f>IF(G203&gt;0,DT!AC203*I203+DT!AD203*J203+DT!AE203*K203+DT!AF203*L203+DT!AG203*M203+DT!AH203*N203,"")</f>
        <v>0.77927927927927931</v>
      </c>
      <c r="P203" s="15"/>
    </row>
    <row r="204" spans="1:16" x14ac:dyDescent="0.3">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f>IF(G204&gt;0,DT!AC204*I204+DT!AD204*J204+DT!AE204*K204+DT!AF204*L204+DT!AG204*M204+DT!AH204*N204,"")</f>
        <v>1.3124999999999998</v>
      </c>
      <c r="P204" s="15"/>
    </row>
    <row r="205" spans="1:16" x14ac:dyDescent="0.3">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f>IF(G205&gt;0,DT!AC205*I205+DT!AD205*J205+DT!AE205*K205+DT!AF205*L205+DT!AG205*M205+DT!AH205*N205,"")</f>
        <v>-0.953125</v>
      </c>
      <c r="P205" s="15"/>
    </row>
    <row r="206" spans="1:16" x14ac:dyDescent="0.3">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f>IF(G206&gt;0,DT!AC206*I206+DT!AD206*J206+DT!AE206*K206+DT!AF206*L206+DT!AG206*M206+DT!AH206*N206,"")</f>
        <v>0.94362745098039214</v>
      </c>
      <c r="P206" s="15"/>
    </row>
    <row r="207" spans="1:16" x14ac:dyDescent="0.3">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f>IF(G207&gt;0,DT!AC207*I207+DT!AD207*J207+DT!AE207*K207+DT!AF207*L207+DT!AG207*M207+DT!AH207*N207,"")</f>
        <v>1.6597222222222223</v>
      </c>
      <c r="P207" s="15"/>
    </row>
    <row r="208" spans="1:16" x14ac:dyDescent="0.3">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f>IF(G208&gt;0,DT!AC208*I208+DT!AD208*J208+DT!AE208*K208+DT!AF208*L208+DT!AG208*M208+DT!AH208*N208,"")</f>
        <v>1.1901709401709402</v>
      </c>
      <c r="P208" s="15"/>
    </row>
    <row r="209" spans="1:16" x14ac:dyDescent="0.3">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f>IF(G209&gt;0,DT!AC209*I209+DT!AD209*J209+DT!AE209*K209+DT!AF209*L209+DT!AG209*M209+DT!AH209*N209,"")</f>
        <v>0.76041666666666674</v>
      </c>
      <c r="P209" s="15"/>
    </row>
    <row r="210" spans="1:16" x14ac:dyDescent="0.3">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f>IF(G210&gt;0,DT!AC210*I210+DT!AD210*J210+DT!AE210*K210+DT!AF210*L210+DT!AG210*M210+DT!AH210*N210,"")</f>
        <v>1.3207070707070707</v>
      </c>
      <c r="P210" s="15"/>
    </row>
    <row r="211" spans="1:16" x14ac:dyDescent="0.3">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f>IF(G211&gt;0,DT!AC211*I211+DT!AD211*J211+DT!AE211*K211+DT!AF211*L211+DT!AG211*M211+DT!AH211*N211,"")</f>
        <v>-0.59946236559139787</v>
      </c>
      <c r="P211" s="15"/>
    </row>
    <row r="212" spans="1:16" x14ac:dyDescent="0.3">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f>IF(G212&gt;0,DT!AC212*I212+DT!AD212*J212+DT!AE212*K212+DT!AF212*L212+DT!AG212*M212+DT!AH212*N212,"")</f>
        <v>-0.21774193548387097</v>
      </c>
      <c r="P212" s="15"/>
    </row>
    <row r="213" spans="1:16" x14ac:dyDescent="0.3">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f>IF(G213&gt;0,DT!AC213*I213+DT!AD213*J213+DT!AE213*K213+DT!AF213*L213+DT!AG213*M213+DT!AH213*N213,"")</f>
        <v>2.384615384615385</v>
      </c>
      <c r="P213" s="15"/>
    </row>
    <row r="214" spans="1:16" x14ac:dyDescent="0.3">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f>IF(G214&gt;0,DT!AC214*I214+DT!AD214*J214+DT!AE214*K214+DT!AF214*L214+DT!AG214*M214+DT!AH214*N214,"")</f>
        <v>1.3357142857142856</v>
      </c>
      <c r="P214" s="15"/>
    </row>
    <row r="215" spans="1:16" x14ac:dyDescent="0.3">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f>IF(G215&gt;0,DT!AC215*I215+DT!AD215*J215+DT!AE215*K215+DT!AF215*L215+DT!AG215*M215+DT!AH215*N215,"")</f>
        <v>0.52777777777777768</v>
      </c>
      <c r="P215" s="15"/>
    </row>
    <row r="216" spans="1:16" x14ac:dyDescent="0.3">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f>IF(G216&gt;0,DT!AC216*I216+DT!AD216*J216+DT!AE216*K216+DT!AF216*L216+DT!AG216*M216+DT!AH216*N216,"")</f>
        <v>2.0763888888888888</v>
      </c>
      <c r="P216" s="15"/>
    </row>
    <row r="217" spans="1:16" x14ac:dyDescent="0.3">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f>IF(G217&gt;0,DT!AC217*I217+DT!AD217*J217+DT!AE217*K217+DT!AF217*L217+DT!AG217*M217+DT!AH217*N217,"")</f>
        <v>1.7162162162162162</v>
      </c>
      <c r="P217" s="15"/>
    </row>
    <row r="218" spans="1:16" x14ac:dyDescent="0.3">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f>IF(G218&gt;0,DT!AC218*I218+DT!AD218*J218+DT!AE218*K218+DT!AF218*L218+DT!AG218*M218+DT!AH218*N218,"")</f>
        <v>1.9013157894736841</v>
      </c>
      <c r="P218" s="15"/>
    </row>
    <row r="219" spans="1:16" x14ac:dyDescent="0.3">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f>IF(G219&gt;0,DT!AC219*I219+DT!AD219*J219+DT!AE219*K219+DT!AF219*L219+DT!AG219*M219+DT!AH219*N219,"")</f>
        <v>1.3125</v>
      </c>
      <c r="P219" s="15"/>
    </row>
    <row r="220" spans="1:16" x14ac:dyDescent="0.3">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f>IF(G220&gt;0,DT!AC220*I220+DT!AD220*J220+DT!AE220*K220+DT!AF220*L220+DT!AG220*M220+DT!AH220*N220,"")</f>
        <v>1.8214285714285712</v>
      </c>
      <c r="P220" s="15"/>
    </row>
    <row r="221" spans="1:16" x14ac:dyDescent="0.3">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f>IF(G221&gt;0,DT!AC221*I221+DT!AD221*J221+DT!AE221*K221+DT!AF221*L221+DT!AG221*M221+DT!AH221*N221,"")</f>
        <v>1.808080808080808</v>
      </c>
      <c r="P221" s="15"/>
    </row>
    <row r="222" spans="1:16" x14ac:dyDescent="0.3">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f>IF(G222&gt;0,DT!AC222*I222+DT!AD222*J222+DT!AE222*K222+DT!AF222*L222+DT!AG222*M222+DT!AH222*N222,"")</f>
        <v>2.354166666666667</v>
      </c>
      <c r="P222" s="15"/>
    </row>
    <row r="223" spans="1:16" x14ac:dyDescent="0.3">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f>IF(G223&gt;0,DT!AC223*I223+DT!AD223*J223+DT!AE223*K223+DT!AF223*L223+DT!AG223*M223+DT!AH223*N223,"")</f>
        <v>-1.0364583333333333</v>
      </c>
      <c r="P223" s="15"/>
    </row>
    <row r="224" spans="1:16" x14ac:dyDescent="0.3">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f>IF(G224&gt;0,DT!AC224*I224+DT!AD224*J224+DT!AE224*K224+DT!AF224*L224+DT!AG224*M224+DT!AH224*N224,"")</f>
        <v>2.125</v>
      </c>
      <c r="P224" s="15"/>
    </row>
    <row r="225" spans="1:16" x14ac:dyDescent="0.3">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f>IF(G225&gt;0,DT!AC225*I225+DT!AD225*J225+DT!AE225*K225+DT!AF225*L225+DT!AG225*M225+DT!AH225*N225,"")</f>
        <v>1.520833333333333</v>
      </c>
      <c r="P225" s="15"/>
    </row>
    <row r="226" spans="1:16" x14ac:dyDescent="0.3">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f>IF(G226&gt;0,DT!AC226*I226+DT!AD226*J226+DT!AE226*K226+DT!AF226*L226+DT!AG226*M226+DT!AH226*N226,"")</f>
        <v>1.6854838709677418</v>
      </c>
      <c r="P226" s="15"/>
    </row>
    <row r="227" spans="1:16" x14ac:dyDescent="0.3">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f>IF(G227&gt;0,DT!AC227*I227+DT!AD227*J227+DT!AE227*K227+DT!AF227*L227+DT!AG227*M227+DT!AH227*N227,"")</f>
        <v>-1.1944444444444444</v>
      </c>
      <c r="P227" s="15"/>
    </row>
    <row r="228" spans="1:16" x14ac:dyDescent="0.3">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f>IF(G228&gt;0,DT!AC228*I228+DT!AD228*J228+DT!AE228*K228+DT!AF228*L228+DT!AG228*M228+DT!AH228*N228,"")</f>
        <v>2.2437499999999995</v>
      </c>
      <c r="P228" s="15"/>
    </row>
    <row r="229" spans="1:16" x14ac:dyDescent="0.3">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f>IF(G229&gt;0,DT!AC229*I229+DT!AD229*J229+DT!AE229*K229+DT!AF229*L229+DT!AG229*M229+DT!AH229*N229,"")</f>
        <v>1.4655172413793105</v>
      </c>
      <c r="P229" s="15"/>
    </row>
    <row r="230" spans="1:16" x14ac:dyDescent="0.3">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f>IF(G230&gt;0,DT!AC230*I230+DT!AD230*J230+DT!AE230*K230+DT!AF230*L230+DT!AG230*M230+DT!AH230*N230,"")</f>
        <v>2.375</v>
      </c>
      <c r="P230" s="15"/>
    </row>
    <row r="231" spans="1:16" x14ac:dyDescent="0.3">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f>IF(G231&gt;0,DT!AC231*I231+DT!AD231*J231+DT!AE231*K231+DT!AF231*L231+DT!AG231*M231+DT!AH231*N231,"")</f>
        <v>2.7606837606837606</v>
      </c>
      <c r="P231" s="15"/>
    </row>
    <row r="232" spans="1:16" x14ac:dyDescent="0.3">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f>IF(G232&gt;0,DT!AC232*I232+DT!AD232*J232+DT!AE232*K232+DT!AF232*L232+DT!AG232*M232+DT!AH232*N232,"")</f>
        <v>-1.3877787807814457E-17</v>
      </c>
      <c r="P232" s="15"/>
    </row>
    <row r="233" spans="1:16" x14ac:dyDescent="0.3">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f>IF(G233&gt;0,DT!AC233*I233+DT!AD233*J233+DT!AE233*K233+DT!AF233*L233+DT!AG233*M233+DT!AH233*N233,"")</f>
        <v>1.8428571428571425</v>
      </c>
      <c r="P233" s="15"/>
    </row>
    <row r="234" spans="1:16" x14ac:dyDescent="0.3">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f>IF(G234&gt;0,DT!AC234*I234+DT!AD234*J234+DT!AE234*K234+DT!AF234*L234+DT!AG234*M234+DT!AH234*N234,"")</f>
        <v>0.40860215053763438</v>
      </c>
      <c r="P234" s="15"/>
    </row>
    <row r="235" spans="1:16" x14ac:dyDescent="0.3">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f>IF(G235&gt;0,DT!AC235*I235+DT!AD235*J235+DT!AE235*K235+DT!AF235*L235+DT!AG235*M235+DT!AH235*N235,"")</f>
        <v>1.3157894736842105E-2</v>
      </c>
      <c r="P235" s="15"/>
    </row>
    <row r="236" spans="1:16" x14ac:dyDescent="0.3">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f>IF(G236&gt;0,DT!AC236*I236+DT!AD236*J236+DT!AE236*K236+DT!AF236*L236+DT!AG236*M236+DT!AH236*N236,"")</f>
        <v>1.5357142857142858</v>
      </c>
      <c r="P236" s="15"/>
    </row>
    <row r="237" spans="1:16" x14ac:dyDescent="0.3">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f>IF(G237&gt;0,DT!AC237*I237+DT!AD237*J237+DT!AE237*K237+DT!AF237*L237+DT!AG237*M237+DT!AH237*N237,"")</f>
        <v>1.7404761904761905</v>
      </c>
      <c r="P237" s="15"/>
    </row>
    <row r="238" spans="1:16" x14ac:dyDescent="0.3">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f>IF(G238&gt;0,DT!AC238*I238+DT!AD238*J238+DT!AE238*K238+DT!AF238*L238+DT!AG238*M238+DT!AH238*N238,"")</f>
        <v>2.0630630630630633</v>
      </c>
      <c r="P238" s="15"/>
    </row>
    <row r="239" spans="1:16" x14ac:dyDescent="0.3">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f>IF(G239&gt;0,DT!AC239*I239+DT!AD239*J239+DT!AE239*K239+DT!AF239*L239+DT!AG239*M239+DT!AH239*N239,"")</f>
        <v>1.7890625</v>
      </c>
      <c r="P239" s="15"/>
    </row>
    <row r="240" spans="1:16" x14ac:dyDescent="0.3">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f>IF(G240&gt;0,DT!AC240*I240+DT!AD240*J240+DT!AE240*K240+DT!AF240*L240+DT!AG240*M240+DT!AH240*N240,"")</f>
        <v>0.7020202020202021</v>
      </c>
      <c r="P240" s="15"/>
    </row>
    <row r="241" spans="1:16" x14ac:dyDescent="0.3">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f>IF(G241&gt;0,DT!AC241*I241+DT!AD241*J241+DT!AE241*K241+DT!AF241*L241+DT!AG241*M241+DT!AH241*N241,"")</f>
        <v>-0.12962962962962959</v>
      </c>
      <c r="P241" s="15"/>
    </row>
    <row r="242" spans="1:16" x14ac:dyDescent="0.3">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f>IF(G242&gt;0,DT!AC242*I242+DT!AD242*J242+DT!AE242*K242+DT!AF242*L242+DT!AG242*M242+DT!AH242*N242,"")</f>
        <v>1.1342592592592593</v>
      </c>
      <c r="P242" s="15"/>
    </row>
    <row r="243" spans="1:16" x14ac:dyDescent="0.3">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f>IF(G243&gt;0,DT!AC243*I243+DT!AD243*J243+DT!AE243*K243+DT!AF243*L243+DT!AG243*M243+DT!AH243*N243,"")</f>
        <v>1.3000000000000003</v>
      </c>
      <c r="P243" s="15"/>
    </row>
    <row r="244" spans="1:16" x14ac:dyDescent="0.3">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f>IF(G244&gt;0,DT!AC244*I244+DT!AD244*J244+DT!AE244*K244+DT!AF244*L244+DT!AG244*M244+DT!AH244*N244,"")</f>
        <v>1.5961538461538463</v>
      </c>
      <c r="P244" s="15"/>
    </row>
    <row r="245" spans="1:16" x14ac:dyDescent="0.3">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f>IF(G245&gt;0,DT!AC245*I245+DT!AD245*J245+DT!AE245*K245+DT!AF245*L245+DT!AG245*M245+DT!AH245*N245,"")</f>
        <v>0.7857142857142857</v>
      </c>
      <c r="P245" s="15"/>
    </row>
    <row r="246" spans="1:16" x14ac:dyDescent="0.3">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f>IF(G246&gt;0,DT!AC246*I246+DT!AD246*J246+DT!AE246*K246+DT!AF246*L246+DT!AG246*M246+DT!AH246*N246,"")</f>
        <v>0.93548387096774199</v>
      </c>
      <c r="P246" s="15"/>
    </row>
    <row r="247" spans="1:16" x14ac:dyDescent="0.3">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f>IF(G247&gt;0,DT!AC247*I247+DT!AD247*J247+DT!AE247*K247+DT!AF247*L247+DT!AG247*M247+DT!AH247*N247,"")</f>
        <v>0.47916666666666674</v>
      </c>
      <c r="P247" s="15"/>
    </row>
    <row r="248" spans="1:16" x14ac:dyDescent="0.3">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f>IF(G248&gt;0,DT!AC248*I248+DT!AD248*J248+DT!AE248*K248+DT!AF248*L248+DT!AG248*M248+DT!AH248*N248,"")</f>
        <v>1.8657407407407407</v>
      </c>
      <c r="P248" s="15"/>
    </row>
    <row r="249" spans="1:16" x14ac:dyDescent="0.3">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f>IF(G249&gt;0,DT!AC249*I249+DT!AD249*J249+DT!AE249*K249+DT!AF249*L249+DT!AG249*M249+DT!AH249*N249,"")</f>
        <v>0.54629629629629628</v>
      </c>
      <c r="P249" s="15"/>
    </row>
    <row r="250" spans="1:16" x14ac:dyDescent="0.3">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f>IF(G250&gt;0,DT!AC250*I250+DT!AD250*J250+DT!AE250*K250+DT!AF250*L250+DT!AG250*M250+DT!AH250*N250,"")</f>
        <v>0.69117647058823528</v>
      </c>
      <c r="P250" s="15"/>
    </row>
    <row r="251" spans="1:16" x14ac:dyDescent="0.3">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f>IF(G251&gt;0,DT!AC251*I251+DT!AD251*J251+DT!AE251*K251+DT!AF251*L251+DT!AG251*M251+DT!AH251*N251,"")</f>
        <v>0.17204301075268819</v>
      </c>
      <c r="P251" s="15"/>
    </row>
    <row r="252" spans="1:16" x14ac:dyDescent="0.3">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f>IF(G252&gt;0,DT!AC252*I252+DT!AD252*J252+DT!AE252*K252+DT!AF252*L252+DT!AG252*M252+DT!AH252*N252,"")</f>
        <v>2.5384615384615388</v>
      </c>
      <c r="P252" s="15"/>
    </row>
    <row r="253" spans="1:16" x14ac:dyDescent="0.3">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f>IF(G253&gt;0,DT!AC253*I253+DT!AD253*J253+DT!AE253*K253+DT!AF253*L253+DT!AG253*M253+DT!AH253*N253,"")</f>
        <v>0.35238095238095241</v>
      </c>
      <c r="P253" s="15"/>
    </row>
    <row r="254" spans="1:16" x14ac:dyDescent="0.3">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f>IF(G254&gt;0,DT!AC254*I254+DT!AD254*J254+DT!AE254*K254+DT!AF254*L254+DT!AG254*M254+DT!AH254*N254,"")</f>
        <v>2.208333333333333</v>
      </c>
      <c r="P254" s="15"/>
    </row>
    <row r="255" spans="1:16" x14ac:dyDescent="0.3">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f>IF(G255&gt;0,DT!AC255*I255+DT!AD255*J255+DT!AE255*K255+DT!AF255*L255+DT!AG255*M255+DT!AH255*N255,"")</f>
        <v>1.3484848484848486</v>
      </c>
      <c r="P255" s="15"/>
    </row>
    <row r="256" spans="1:16" x14ac:dyDescent="0.3">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f>IF(G256&gt;0,DT!AC256*I256+DT!AD256*J256+DT!AE256*K256+DT!AF256*L256+DT!AG256*M256+DT!AH256*N256,"")</f>
        <v>-9.2857142857142846E-2</v>
      </c>
      <c r="P256" s="15"/>
    </row>
    <row r="257" spans="1:16" x14ac:dyDescent="0.3">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f>IF(G257&gt;0,DT!AC257*I257+DT!AD257*J257+DT!AE257*K257+DT!AF257*L257+DT!AG257*M257+DT!AH257*N257,"")</f>
        <v>1.9166666666666665</v>
      </c>
      <c r="P257" s="15"/>
    </row>
    <row r="258" spans="1:16" x14ac:dyDescent="0.3">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f>IF(G258&gt;0,DT!AC258*I258+DT!AD258*J258+DT!AE258*K258+DT!AF258*L258+DT!AG258*M258+DT!AH258*N258,"")</f>
        <v>1.3434959349593498</v>
      </c>
      <c r="P258" s="15"/>
    </row>
    <row r="259" spans="1:16" x14ac:dyDescent="0.3">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3">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3">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3">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3">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3">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3">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3">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3">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3">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3">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3">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3">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3">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3">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3">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3">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3">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3">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3">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3">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3">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3">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3">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3">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3">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3">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3">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3">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3">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3">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3">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3">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3">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3">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3">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3">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3">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3">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3">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3">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3">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3">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3">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3">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3">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3">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3">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3">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3">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3">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3">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3">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3">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3">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3">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3">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3">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3">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3">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3">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3">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3">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3">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3">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3">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3">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3">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3">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3">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3">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3">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3">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3">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3">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3">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3">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3">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3">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3">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3">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3">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3">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3">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3">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3">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3">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3">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3">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3">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3">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3">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3">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3">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3">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3">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3">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3">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3">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3">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3">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3">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3">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3">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3">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3">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3">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3">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3">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3">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3">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3">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3">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3">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3">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3">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3">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3">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3">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3">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3">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3">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3">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3">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3">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3">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3">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3">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3">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3">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3">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3">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3">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3">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3">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3">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3">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3">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3">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3">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3">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3">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3">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3">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3">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3">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3">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3">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3">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3">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3">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3">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3">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3">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3">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3">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3">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3">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3">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3">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3">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3">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3">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3">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3">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3">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3">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3">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3">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3">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3">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3">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3">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3">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3">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3">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3">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3">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3">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3">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3">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3">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3">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3">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3">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3">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3">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3">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3">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3">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3">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3">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3">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3">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3">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3">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3">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3">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3">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3">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3">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3">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3">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3">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3">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3">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3">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3">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3">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3">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3">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3">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3">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3">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3">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3">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3">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3">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3">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3">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3">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3">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3">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3">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3">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3">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3">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3">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3">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3">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3">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3">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3">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3">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3">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3">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3">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3">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3">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3">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3">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3">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3">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3">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3">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3">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3">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3">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3">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3">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3">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3">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3">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3">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3">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3">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3">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3">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3">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3">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3">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3">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3">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3">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3">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3">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3">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3">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3">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3">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3">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3">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3">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3">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3">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3">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3">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3">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3">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3">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3">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3">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3">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3">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3">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3">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3">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3">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3">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3">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3">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3">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3">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3">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3">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3">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3">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3">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3">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3">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3">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3">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3">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3">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3">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3">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3">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3">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3">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3">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3">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3">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3">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3">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3">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3">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3">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3">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3">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3">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3">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3">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3">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3">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3">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3">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3">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3">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3">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3">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3">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3">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3">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3">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3">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3">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3">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3">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3">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3">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3">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3">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3">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3">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3">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3">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3">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3">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3">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3">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3">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3">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3">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3">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3">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3">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3">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3">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3">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3">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3">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3">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3">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3">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3">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3">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3">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3">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3">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3">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3">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3">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3">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3">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3">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3">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3">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3">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3">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3">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3">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3">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3">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3">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3">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3">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3">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3">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3">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3">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3">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3">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3">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3">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3">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3">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3">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3">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3">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3">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3">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3">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3">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3">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3">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3">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3">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3">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3">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3">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3">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3">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3">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3">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3">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3">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3">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3">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3">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3">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3">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3">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3">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3">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3">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3">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3">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3">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3">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3">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3">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3">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3">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3">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3">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3">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3">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3">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3">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3">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3">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3">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3">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3">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3">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3">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3">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3">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3">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3">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3">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3">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3">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3">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3">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3">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3">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3">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3">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3">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3">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3">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3">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3">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3">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3">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3">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3">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3">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3">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3">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3">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3">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3">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3">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3">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3">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3">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3">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3">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3">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3">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3">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3">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3">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3">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3">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3">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3">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3">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3">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3">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3">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3">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3">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3">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3">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3">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3">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3">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3">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3">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3">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3">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3">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3">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3">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3">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3">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3">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3">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3">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3">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3">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3">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3">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3">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3">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3">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3">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3">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3">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3">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3">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3">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3">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3">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3">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3">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3">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3">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3">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3">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3">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3">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3">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3">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3">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3">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3">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3">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3">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3">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3">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3">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3">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3">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3">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3">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3">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3">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3">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3">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3">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3">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3">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3">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3">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3">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3">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3">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3">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3">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3">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3">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3">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3">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3">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3">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3">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3">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3">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3">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3">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3">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3">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3">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3">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3">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3">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3">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3">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3">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3">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3">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3">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3">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3">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3">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3">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3">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3">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3">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3">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3">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3">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3">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3">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3">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3">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3">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3">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3">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3">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3">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3">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3">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3">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3">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3">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3">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3">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3">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3">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3">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3">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3">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3">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3">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3">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3">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3">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3">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3">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3">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3">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3">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3">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3">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3">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3">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3">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3">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3">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3">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3">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3">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3">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3">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3">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3">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3">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3">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3">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3">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3">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3">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3">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3">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3">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3">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3">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3">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3">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3">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3">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3">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3">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3">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3">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3">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3">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3">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3">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3">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3">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3">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3">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3">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3">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3">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3">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3">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3">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3">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3">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3">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3">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3">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3">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3">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3">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3">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3">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3">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3">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3">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3">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3">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3">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3">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3">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3">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3">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3">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3">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3">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3">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3">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3">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3">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3">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3">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3">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3">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3">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3">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3">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3">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3">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3">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3">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3">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3">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3">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3">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3">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3">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3">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3">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3">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3">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3">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3">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3">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3">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3">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3">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3">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3">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3">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3">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3">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3">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3">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3">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3">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3">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3">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3">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3">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3">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3">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3">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3">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3">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1"/>
  <sheetViews>
    <sheetView topLeftCell="AZ1" workbookViewId="0">
      <selection activeCell="B21" sqref="B21:BI21"/>
    </sheetView>
  </sheetViews>
  <sheetFormatPr defaultColWidth="9.109375" defaultRowHeight="14.4" x14ac:dyDescent="0.3"/>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x14ac:dyDescent="0.3">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3">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3">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3">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807</v>
      </c>
      <c r="BI4" t="s">
        <v>814</v>
      </c>
    </row>
    <row r="5" spans="1:61" x14ac:dyDescent="0.3">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808</v>
      </c>
      <c r="BI5" t="s">
        <v>815</v>
      </c>
    </row>
    <row r="6" spans="1:61" x14ac:dyDescent="0.3">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806</v>
      </c>
      <c r="BI6" t="s">
        <v>816</v>
      </c>
    </row>
    <row r="7" spans="1:61" x14ac:dyDescent="0.3">
      <c r="A7" t="s">
        <v>246</v>
      </c>
      <c r="B7" t="s">
        <v>480</v>
      </c>
      <c r="C7" s="46" t="s">
        <v>498</v>
      </c>
      <c r="D7" t="s">
        <v>481</v>
      </c>
      <c r="E7" t="s">
        <v>482</v>
      </c>
      <c r="F7" t="s">
        <v>1203</v>
      </c>
      <c r="G7" t="s">
        <v>1204</v>
      </c>
      <c r="H7" t="s">
        <v>1216</v>
      </c>
      <c r="I7" t="s">
        <v>1217</v>
      </c>
      <c r="J7" s="46" t="s">
        <v>1205</v>
      </c>
      <c r="K7" t="s">
        <v>1206</v>
      </c>
      <c r="L7" t="s">
        <v>484</v>
      </c>
      <c r="M7" t="s">
        <v>485</v>
      </c>
      <c r="N7" t="s">
        <v>486</v>
      </c>
      <c r="O7" t="s">
        <v>487</v>
      </c>
      <c r="P7" t="s">
        <v>488</v>
      </c>
      <c r="Q7" t="s">
        <v>489</v>
      </c>
      <c r="R7" t="s">
        <v>490</v>
      </c>
      <c r="S7" t="s">
        <v>491</v>
      </c>
      <c r="T7" t="s">
        <v>441</v>
      </c>
      <c r="U7" t="s">
        <v>492</v>
      </c>
      <c r="V7" t="s">
        <v>1207</v>
      </c>
      <c r="W7" t="s">
        <v>1208</v>
      </c>
      <c r="X7" t="s">
        <v>493</v>
      </c>
      <c r="Y7" t="s">
        <v>483</v>
      </c>
      <c r="Z7" t="s">
        <v>494</v>
      </c>
      <c r="AA7" t="s">
        <v>495</v>
      </c>
      <c r="AB7" t="s">
        <v>496</v>
      </c>
      <c r="AC7" t="s">
        <v>1209</v>
      </c>
      <c r="AD7" t="s">
        <v>1210</v>
      </c>
      <c r="AE7" t="s">
        <v>1211</v>
      </c>
      <c r="AF7" t="s">
        <v>497</v>
      </c>
      <c r="AG7" t="s">
        <v>498</v>
      </c>
      <c r="AH7" t="s">
        <v>1212</v>
      </c>
      <c r="AI7" t="s">
        <v>1213</v>
      </c>
      <c r="AJ7" t="s">
        <v>499</v>
      </c>
      <c r="AK7" t="s">
        <v>500</v>
      </c>
      <c r="AL7" t="s">
        <v>501</v>
      </c>
      <c r="AM7" t="s">
        <v>502</v>
      </c>
      <c r="AN7" t="s">
        <v>503</v>
      </c>
      <c r="AO7" t="s">
        <v>504</v>
      </c>
      <c r="AP7" t="s">
        <v>505</v>
      </c>
      <c r="AQ7" t="s">
        <v>1214</v>
      </c>
      <c r="AR7" t="s">
        <v>506</v>
      </c>
      <c r="AS7" t="s">
        <v>507</v>
      </c>
      <c r="AT7" t="s">
        <v>508</v>
      </c>
      <c r="AU7" t="s">
        <v>509</v>
      </c>
      <c r="AV7" t="s">
        <v>510</v>
      </c>
      <c r="AW7" t="s">
        <v>511</v>
      </c>
      <c r="AX7" t="s">
        <v>512</v>
      </c>
      <c r="AY7" t="s">
        <v>1215</v>
      </c>
      <c r="AZ7" t="s">
        <v>513</v>
      </c>
      <c r="BA7" t="s">
        <v>514</v>
      </c>
      <c r="BB7" s="26" t="s">
        <v>515</v>
      </c>
      <c r="BC7" s="26" t="s">
        <v>516</v>
      </c>
      <c r="BD7" s="26" t="s">
        <v>517</v>
      </c>
      <c r="BE7" s="27" t="s">
        <v>518</v>
      </c>
      <c r="BF7" s="27" t="s">
        <v>1</v>
      </c>
      <c r="BG7" s="26" t="s">
        <v>519</v>
      </c>
      <c r="BH7" t="s">
        <v>809</v>
      </c>
      <c r="BI7" t="s">
        <v>817</v>
      </c>
    </row>
    <row r="8" spans="1:61" x14ac:dyDescent="0.3">
      <c r="A8" t="s">
        <v>247</v>
      </c>
      <c r="B8" t="s">
        <v>521</v>
      </c>
      <c r="C8" t="s">
        <v>522</v>
      </c>
      <c r="D8" t="s">
        <v>523</v>
      </c>
      <c r="E8" t="s">
        <v>524</v>
      </c>
      <c r="F8" t="s">
        <v>370</v>
      </c>
      <c r="G8" t="s">
        <v>525</v>
      </c>
      <c r="H8" t="s">
        <v>526</v>
      </c>
      <c r="I8" t="s">
        <v>527</v>
      </c>
      <c r="J8" t="s">
        <v>528</v>
      </c>
      <c r="K8" t="s">
        <v>529</v>
      </c>
      <c r="L8" t="s">
        <v>530</v>
      </c>
      <c r="M8" t="s">
        <v>531</v>
      </c>
      <c r="N8" t="s">
        <v>532</v>
      </c>
      <c r="O8" t="s">
        <v>533</v>
      </c>
      <c r="P8" t="s">
        <v>534</v>
      </c>
      <c r="Q8" t="s">
        <v>535</v>
      </c>
      <c r="R8" t="s">
        <v>536</v>
      </c>
      <c r="S8" t="s">
        <v>383</v>
      </c>
      <c r="T8" t="s">
        <v>537</v>
      </c>
      <c r="U8" t="s">
        <v>538</v>
      </c>
      <c r="V8" t="s">
        <v>539</v>
      </c>
      <c r="W8" t="s">
        <v>540</v>
      </c>
      <c r="X8" t="s">
        <v>541</v>
      </c>
      <c r="Y8" t="s">
        <v>542</v>
      </c>
      <c r="Z8" t="s">
        <v>543</v>
      </c>
      <c r="AA8" t="s">
        <v>544</v>
      </c>
      <c r="AB8" t="s">
        <v>545</v>
      </c>
      <c r="AC8" t="s">
        <v>546</v>
      </c>
      <c r="AD8" t="s">
        <v>547</v>
      </c>
      <c r="AE8" t="s">
        <v>548</v>
      </c>
      <c r="AF8" t="s">
        <v>549</v>
      </c>
      <c r="AG8" t="s">
        <v>550</v>
      </c>
      <c r="AH8" t="s">
        <v>551</v>
      </c>
      <c r="AI8" t="s">
        <v>552</v>
      </c>
      <c r="AJ8" t="s">
        <v>553</v>
      </c>
      <c r="AK8" t="s">
        <v>554</v>
      </c>
      <c r="AL8" t="s">
        <v>555</v>
      </c>
      <c r="AM8" t="s">
        <v>556</v>
      </c>
      <c r="AN8" t="s">
        <v>557</v>
      </c>
      <c r="AO8" t="s">
        <v>558</v>
      </c>
      <c r="AP8" t="s">
        <v>559</v>
      </c>
      <c r="AQ8" t="s">
        <v>406</v>
      </c>
      <c r="AR8" t="s">
        <v>560</v>
      </c>
      <c r="AS8" t="s">
        <v>408</v>
      </c>
      <c r="AT8" t="s">
        <v>561</v>
      </c>
      <c r="AU8" t="s">
        <v>562</v>
      </c>
      <c r="AV8" t="s">
        <v>563</v>
      </c>
      <c r="AW8" t="s">
        <v>564</v>
      </c>
      <c r="AX8" t="s">
        <v>413</v>
      </c>
      <c r="AY8" t="s">
        <v>414</v>
      </c>
      <c r="AZ8" t="s">
        <v>565</v>
      </c>
      <c r="BA8" t="s">
        <v>566</v>
      </c>
      <c r="BB8" s="26" t="s">
        <v>567</v>
      </c>
      <c r="BC8" s="26" t="s">
        <v>568</v>
      </c>
      <c r="BD8" s="26" t="s">
        <v>569</v>
      </c>
      <c r="BE8" s="27" t="s">
        <v>570</v>
      </c>
      <c r="BF8" s="27" t="s">
        <v>571</v>
      </c>
      <c r="BG8" s="26" t="s">
        <v>572</v>
      </c>
      <c r="BH8" t="s">
        <v>810</v>
      </c>
      <c r="BI8" t="s">
        <v>818</v>
      </c>
    </row>
    <row r="9" spans="1:61" x14ac:dyDescent="0.3">
      <c r="A9" t="s">
        <v>248</v>
      </c>
      <c r="B9" t="s">
        <v>632</v>
      </c>
      <c r="C9" t="s">
        <v>633</v>
      </c>
      <c r="D9" t="s">
        <v>634</v>
      </c>
      <c r="E9" t="s">
        <v>635</v>
      </c>
      <c r="F9" t="s">
        <v>636</v>
      </c>
      <c r="G9" t="s">
        <v>637</v>
      </c>
      <c r="H9" t="s">
        <v>638</v>
      </c>
      <c r="I9" t="s">
        <v>639</v>
      </c>
      <c r="J9" t="s">
        <v>640</v>
      </c>
      <c r="K9" t="s">
        <v>641</v>
      </c>
      <c r="L9" t="s">
        <v>642</v>
      </c>
      <c r="M9" t="s">
        <v>643</v>
      </c>
      <c r="N9" t="s">
        <v>644</v>
      </c>
      <c r="O9" t="s">
        <v>645</v>
      </c>
      <c r="P9" t="s">
        <v>646</v>
      </c>
      <c r="Q9" t="s">
        <v>647</v>
      </c>
      <c r="R9" t="s">
        <v>648</v>
      </c>
      <c r="S9" t="s">
        <v>649</v>
      </c>
      <c r="T9" t="s">
        <v>650</v>
      </c>
      <c r="U9" t="s">
        <v>651</v>
      </c>
      <c r="V9" t="s">
        <v>652</v>
      </c>
      <c r="W9" t="s">
        <v>653</v>
      </c>
      <c r="X9" t="s">
        <v>654</v>
      </c>
      <c r="Y9" t="s">
        <v>655</v>
      </c>
      <c r="Z9" t="s">
        <v>656</v>
      </c>
      <c r="AA9" t="s">
        <v>657</v>
      </c>
      <c r="AB9" t="s">
        <v>658</v>
      </c>
      <c r="AC9" t="s">
        <v>659</v>
      </c>
      <c r="AD9" t="s">
        <v>660</v>
      </c>
      <c r="AE9" t="s">
        <v>661</v>
      </c>
      <c r="AF9" t="s">
        <v>632</v>
      </c>
      <c r="AG9" t="s">
        <v>662</v>
      </c>
      <c r="AH9" t="s">
        <v>663</v>
      </c>
      <c r="AI9" t="s">
        <v>664</v>
      </c>
      <c r="AJ9" t="s">
        <v>665</v>
      </c>
      <c r="AK9" t="s">
        <v>666</v>
      </c>
      <c r="AL9" t="s">
        <v>667</v>
      </c>
      <c r="AM9" t="s">
        <v>668</v>
      </c>
      <c r="AN9" t="s">
        <v>669</v>
      </c>
      <c r="AO9" t="s">
        <v>670</v>
      </c>
      <c r="AP9" t="s">
        <v>671</v>
      </c>
      <c r="AQ9" t="s">
        <v>672</v>
      </c>
      <c r="AR9" t="s">
        <v>673</v>
      </c>
      <c r="AS9" t="s">
        <v>674</v>
      </c>
      <c r="AT9" t="s">
        <v>675</v>
      </c>
      <c r="AU9" t="s">
        <v>676</v>
      </c>
      <c r="AV9" t="s">
        <v>677</v>
      </c>
      <c r="AW9" t="s">
        <v>678</v>
      </c>
      <c r="AX9" t="s">
        <v>679</v>
      </c>
      <c r="AY9" t="s">
        <v>680</v>
      </c>
      <c r="AZ9" t="s">
        <v>681</v>
      </c>
      <c r="BA9" t="s">
        <v>682</v>
      </c>
      <c r="BB9" s="26" t="s">
        <v>795</v>
      </c>
      <c r="BC9" s="26" t="s">
        <v>796</v>
      </c>
      <c r="BD9" s="26" t="s">
        <v>797</v>
      </c>
      <c r="BE9" s="27" t="s">
        <v>798</v>
      </c>
      <c r="BF9" s="27" t="s">
        <v>799</v>
      </c>
      <c r="BG9" s="26" t="s">
        <v>800</v>
      </c>
      <c r="BH9" t="s">
        <v>801</v>
      </c>
      <c r="BI9" t="s">
        <v>802</v>
      </c>
    </row>
    <row r="10" spans="1:61" x14ac:dyDescent="0.3">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1218</v>
      </c>
      <c r="AY10" t="s">
        <v>299</v>
      </c>
      <c r="AZ10" t="s">
        <v>300</v>
      </c>
      <c r="BA10" t="s">
        <v>301</v>
      </c>
      <c r="BB10" s="24" t="s">
        <v>302</v>
      </c>
      <c r="BC10" s="32" t="s">
        <v>303</v>
      </c>
      <c r="BD10" s="24" t="s">
        <v>304</v>
      </c>
      <c r="BE10" s="25" t="s">
        <v>305</v>
      </c>
      <c r="BF10" s="25" t="s">
        <v>306</v>
      </c>
      <c r="BG10" s="33" t="s">
        <v>307</v>
      </c>
      <c r="BH10" t="s">
        <v>804</v>
      </c>
      <c r="BI10" t="s">
        <v>812</v>
      </c>
    </row>
    <row r="11" spans="1:61" x14ac:dyDescent="0.3">
      <c r="A11" t="s">
        <v>250</v>
      </c>
      <c r="B11" t="s">
        <v>738</v>
      </c>
      <c r="C11" t="s">
        <v>739</v>
      </c>
      <c r="D11" t="s">
        <v>740</v>
      </c>
      <c r="E11" t="s">
        <v>741</v>
      </c>
      <c r="F11" t="s">
        <v>742</v>
      </c>
      <c r="G11" t="s">
        <v>743</v>
      </c>
      <c r="H11" t="s">
        <v>744</v>
      </c>
      <c r="I11" t="s">
        <v>745</v>
      </c>
      <c r="J11" t="s">
        <v>746</v>
      </c>
      <c r="K11" t="s">
        <v>747</v>
      </c>
      <c r="L11" t="s">
        <v>748</v>
      </c>
      <c r="M11" t="s">
        <v>749</v>
      </c>
      <c r="N11" t="s">
        <v>750</v>
      </c>
      <c r="O11" t="s">
        <v>751</v>
      </c>
      <c r="P11" t="s">
        <v>752</v>
      </c>
      <c r="Q11" t="s">
        <v>753</v>
      </c>
      <c r="R11" t="s">
        <v>754</v>
      </c>
      <c r="S11" t="s">
        <v>755</v>
      </c>
      <c r="T11" t="s">
        <v>756</v>
      </c>
      <c r="U11" t="s">
        <v>757</v>
      </c>
      <c r="V11" t="s">
        <v>758</v>
      </c>
      <c r="W11" t="s">
        <v>759</v>
      </c>
      <c r="X11" t="s">
        <v>760</v>
      </c>
      <c r="Y11" t="s">
        <v>761</v>
      </c>
      <c r="Z11" t="s">
        <v>762</v>
      </c>
      <c r="AA11" t="s">
        <v>763</v>
      </c>
      <c r="AB11" t="s">
        <v>764</v>
      </c>
      <c r="AC11" t="s">
        <v>765</v>
      </c>
      <c r="AD11" t="s">
        <v>766</v>
      </c>
      <c r="AE11" t="s">
        <v>767</v>
      </c>
      <c r="AF11" t="s">
        <v>768</v>
      </c>
      <c r="AG11" t="s">
        <v>769</v>
      </c>
      <c r="AH11" t="s">
        <v>770</v>
      </c>
      <c r="AI11" t="s">
        <v>771</v>
      </c>
      <c r="AJ11" t="s">
        <v>772</v>
      </c>
      <c r="AK11" t="s">
        <v>773</v>
      </c>
      <c r="AL11" t="s">
        <v>774</v>
      </c>
      <c r="AM11" t="s">
        <v>775</v>
      </c>
      <c r="AN11" t="s">
        <v>776</v>
      </c>
      <c r="AO11" t="s">
        <v>777</v>
      </c>
      <c r="AP11" t="s">
        <v>778</v>
      </c>
      <c r="AQ11" t="s">
        <v>779</v>
      </c>
      <c r="AR11" t="s">
        <v>780</v>
      </c>
      <c r="AS11" t="s">
        <v>781</v>
      </c>
      <c r="AT11" t="s">
        <v>782</v>
      </c>
      <c r="AU11" t="s">
        <v>783</v>
      </c>
      <c r="AV11" t="s">
        <v>784</v>
      </c>
      <c r="AW11" t="s">
        <v>785</v>
      </c>
      <c r="AX11" t="s">
        <v>786</v>
      </c>
      <c r="AY11" t="s">
        <v>787</v>
      </c>
      <c r="AZ11" t="s">
        <v>300</v>
      </c>
      <c r="BA11" t="s">
        <v>788</v>
      </c>
      <c r="BB11" s="24" t="s">
        <v>789</v>
      </c>
      <c r="BC11" s="24" t="s">
        <v>790</v>
      </c>
      <c r="BD11" s="24" t="s">
        <v>791</v>
      </c>
      <c r="BE11" s="25" t="s">
        <v>792</v>
      </c>
      <c r="BF11" s="25" t="s">
        <v>793</v>
      </c>
      <c r="BG11" s="24" t="s">
        <v>794</v>
      </c>
      <c r="BH11" t="s">
        <v>803</v>
      </c>
      <c r="BI11" t="s">
        <v>813</v>
      </c>
    </row>
    <row r="12" spans="1:61" x14ac:dyDescent="0.3">
      <c r="A12" t="s">
        <v>520</v>
      </c>
      <c r="B12" t="s">
        <v>574</v>
      </c>
      <c r="C12" t="s">
        <v>575</v>
      </c>
      <c r="D12" t="s">
        <v>576</v>
      </c>
      <c r="E12" t="s">
        <v>577</v>
      </c>
      <c r="F12" t="s">
        <v>578</v>
      </c>
      <c r="G12" t="s">
        <v>579</v>
      </c>
      <c r="H12" t="s">
        <v>580</v>
      </c>
      <c r="I12" t="s">
        <v>581</v>
      </c>
      <c r="J12" t="s">
        <v>582</v>
      </c>
      <c r="K12" t="s">
        <v>583</v>
      </c>
      <c r="L12" t="s">
        <v>584</v>
      </c>
      <c r="M12" t="s">
        <v>585</v>
      </c>
      <c r="N12" t="s">
        <v>586</v>
      </c>
      <c r="O12" t="s">
        <v>587</v>
      </c>
      <c r="P12" t="s">
        <v>588</v>
      </c>
      <c r="Q12" t="s">
        <v>589</v>
      </c>
      <c r="R12" t="s">
        <v>590</v>
      </c>
      <c r="S12" t="s">
        <v>591</v>
      </c>
      <c r="T12" t="s">
        <v>592</v>
      </c>
      <c r="U12" t="s">
        <v>593</v>
      </c>
      <c r="V12" t="s">
        <v>594</v>
      </c>
      <c r="W12" t="s">
        <v>595</v>
      </c>
      <c r="X12" t="s">
        <v>596</v>
      </c>
      <c r="Y12" t="s">
        <v>597</v>
      </c>
      <c r="Z12" t="s">
        <v>598</v>
      </c>
      <c r="AA12" t="s">
        <v>599</v>
      </c>
      <c r="AB12" t="s">
        <v>600</v>
      </c>
      <c r="AC12" t="s">
        <v>601</v>
      </c>
      <c r="AD12" t="s">
        <v>602</v>
      </c>
      <c r="AE12" t="s">
        <v>603</v>
      </c>
      <c r="AF12" t="s">
        <v>604</v>
      </c>
      <c r="AG12" t="s">
        <v>605</v>
      </c>
      <c r="AH12" t="s">
        <v>606</v>
      </c>
      <c r="AI12" t="s">
        <v>607</v>
      </c>
      <c r="AJ12" t="s">
        <v>608</v>
      </c>
      <c r="AK12" t="s">
        <v>609</v>
      </c>
      <c r="AL12" t="s">
        <v>610</v>
      </c>
      <c r="AM12" t="s">
        <v>611</v>
      </c>
      <c r="AN12" t="s">
        <v>612</v>
      </c>
      <c r="AO12" t="s">
        <v>613</v>
      </c>
      <c r="AP12" t="s">
        <v>614</v>
      </c>
      <c r="AQ12" t="s">
        <v>615</v>
      </c>
      <c r="AR12" t="s">
        <v>616</v>
      </c>
      <c r="AS12" t="s">
        <v>617</v>
      </c>
      <c r="AT12" t="s">
        <v>618</v>
      </c>
      <c r="AU12" t="s">
        <v>619</v>
      </c>
      <c r="AV12" t="s">
        <v>620</v>
      </c>
      <c r="AW12" t="s">
        <v>621</v>
      </c>
      <c r="AX12" t="s">
        <v>622</v>
      </c>
      <c r="AY12" t="s">
        <v>623</v>
      </c>
      <c r="AZ12" t="s">
        <v>624</v>
      </c>
      <c r="BA12" t="s">
        <v>625</v>
      </c>
      <c r="BB12" s="32" t="s">
        <v>626</v>
      </c>
      <c r="BC12" s="32" t="s">
        <v>627</v>
      </c>
      <c r="BD12" s="32" t="s">
        <v>628</v>
      </c>
      <c r="BE12" s="32" t="s">
        <v>629</v>
      </c>
      <c r="BF12" s="32" t="s">
        <v>630</v>
      </c>
      <c r="BG12" s="32" t="s">
        <v>631</v>
      </c>
      <c r="BH12" t="s">
        <v>811</v>
      </c>
      <c r="BI12" t="s">
        <v>819</v>
      </c>
    </row>
    <row r="13" spans="1:61" x14ac:dyDescent="0.3">
      <c r="A13" t="s">
        <v>573</v>
      </c>
      <c r="B13" t="s">
        <v>683</v>
      </c>
      <c r="C13" t="s">
        <v>684</v>
      </c>
      <c r="D13" t="s">
        <v>685</v>
      </c>
      <c r="E13" t="s">
        <v>686</v>
      </c>
      <c r="F13" t="s">
        <v>687</v>
      </c>
      <c r="G13" t="s">
        <v>688</v>
      </c>
      <c r="H13" t="s">
        <v>689</v>
      </c>
      <c r="I13" t="s">
        <v>690</v>
      </c>
      <c r="J13" t="s">
        <v>691</v>
      </c>
      <c r="K13" t="s">
        <v>692</v>
      </c>
      <c r="L13" t="s">
        <v>693</v>
      </c>
      <c r="M13" t="s">
        <v>140</v>
      </c>
      <c r="N13" t="s">
        <v>694</v>
      </c>
      <c r="O13" t="s">
        <v>142</v>
      </c>
      <c r="P13" t="s">
        <v>695</v>
      </c>
      <c r="Q13" t="s">
        <v>696</v>
      </c>
      <c r="R13" t="s">
        <v>697</v>
      </c>
      <c r="S13" t="s">
        <v>698</v>
      </c>
      <c r="T13" t="s">
        <v>699</v>
      </c>
      <c r="U13" t="s">
        <v>700</v>
      </c>
      <c r="V13" t="s">
        <v>701</v>
      </c>
      <c r="W13" t="s">
        <v>702</v>
      </c>
      <c r="X13" t="s">
        <v>703</v>
      </c>
      <c r="Y13" t="s">
        <v>704</v>
      </c>
      <c r="Z13" t="s">
        <v>705</v>
      </c>
      <c r="AA13" t="s">
        <v>706</v>
      </c>
      <c r="AB13" t="s">
        <v>707</v>
      </c>
      <c r="AC13" t="s">
        <v>708</v>
      </c>
      <c r="AD13" t="s">
        <v>709</v>
      </c>
      <c r="AE13" t="s">
        <v>710</v>
      </c>
      <c r="AF13" t="s">
        <v>711</v>
      </c>
      <c r="AG13" t="s">
        <v>712</v>
      </c>
      <c r="AH13" t="s">
        <v>713</v>
      </c>
      <c r="AI13" t="s">
        <v>714</v>
      </c>
      <c r="AJ13" t="s">
        <v>715</v>
      </c>
      <c r="AK13" t="s">
        <v>716</v>
      </c>
      <c r="AL13" t="s">
        <v>717</v>
      </c>
      <c r="AM13" t="s">
        <v>718</v>
      </c>
      <c r="AN13" t="s">
        <v>719</v>
      </c>
      <c r="AO13" t="s">
        <v>720</v>
      </c>
      <c r="AP13" t="s">
        <v>721</v>
      </c>
      <c r="AQ13" t="s">
        <v>722</v>
      </c>
      <c r="AR13" t="s">
        <v>723</v>
      </c>
      <c r="AS13" t="s">
        <v>724</v>
      </c>
      <c r="AT13" t="s">
        <v>725</v>
      </c>
      <c r="AU13" t="s">
        <v>726</v>
      </c>
      <c r="AV13" t="s">
        <v>708</v>
      </c>
      <c r="AW13" t="s">
        <v>727</v>
      </c>
      <c r="AX13" t="s">
        <v>728</v>
      </c>
      <c r="AY13" t="s">
        <v>729</v>
      </c>
      <c r="AZ13" t="s">
        <v>730</v>
      </c>
      <c r="BA13" t="s">
        <v>731</v>
      </c>
      <c r="BB13" s="26" t="s">
        <v>732</v>
      </c>
      <c r="BC13" s="26" t="s">
        <v>733</v>
      </c>
      <c r="BD13" s="26" t="s">
        <v>734</v>
      </c>
      <c r="BE13" s="27" t="s">
        <v>735</v>
      </c>
      <c r="BF13" s="27" t="s">
        <v>736</v>
      </c>
      <c r="BG13" s="26" t="s">
        <v>737</v>
      </c>
      <c r="BH13" t="s">
        <v>805</v>
      </c>
      <c r="BI13" t="s">
        <v>820</v>
      </c>
    </row>
    <row r="14" spans="1:61" x14ac:dyDescent="0.3">
      <c r="A14" s="46" t="s">
        <v>844</v>
      </c>
      <c r="B14" s="49" t="s">
        <v>845</v>
      </c>
      <c r="C14" s="49" t="s">
        <v>846</v>
      </c>
      <c r="D14" s="49" t="s">
        <v>847</v>
      </c>
      <c r="E14" s="49" t="s">
        <v>848</v>
      </c>
      <c r="F14" s="49" t="s">
        <v>849</v>
      </c>
      <c r="G14" s="49" t="s">
        <v>850</v>
      </c>
      <c r="H14" s="49" t="s">
        <v>851</v>
      </c>
      <c r="I14" s="49" t="s">
        <v>852</v>
      </c>
      <c r="J14" s="49" t="s">
        <v>853</v>
      </c>
      <c r="K14" s="49" t="s">
        <v>854</v>
      </c>
      <c r="L14" s="49" t="s">
        <v>855</v>
      </c>
      <c r="M14" s="49" t="s">
        <v>856</v>
      </c>
      <c r="N14" s="49" t="s">
        <v>857</v>
      </c>
      <c r="O14" s="49" t="s">
        <v>858</v>
      </c>
      <c r="P14" s="49" t="s">
        <v>859</v>
      </c>
      <c r="Q14" s="49" t="s">
        <v>860</v>
      </c>
      <c r="R14" s="49" t="s">
        <v>861</v>
      </c>
      <c r="S14" s="49" t="s">
        <v>862</v>
      </c>
      <c r="T14" s="49" t="s">
        <v>863</v>
      </c>
      <c r="U14" s="49" t="s">
        <v>864</v>
      </c>
      <c r="V14" s="49" t="s">
        <v>865</v>
      </c>
      <c r="W14" s="49" t="s">
        <v>866</v>
      </c>
      <c r="X14" s="49" t="s">
        <v>867</v>
      </c>
      <c r="Y14" s="49" t="s">
        <v>868</v>
      </c>
      <c r="Z14" s="49" t="s">
        <v>869</v>
      </c>
      <c r="AA14" s="49" t="s">
        <v>870</v>
      </c>
      <c r="AB14" s="49" t="s">
        <v>871</v>
      </c>
      <c r="AC14" s="49" t="s">
        <v>872</v>
      </c>
      <c r="AD14" s="49" t="s">
        <v>850</v>
      </c>
      <c r="AE14" s="49" t="s">
        <v>873</v>
      </c>
      <c r="AF14" s="49" t="s">
        <v>874</v>
      </c>
      <c r="AG14" s="49" t="s">
        <v>875</v>
      </c>
      <c r="AH14" s="49" t="s">
        <v>876</v>
      </c>
      <c r="AI14" s="49" t="s">
        <v>877</v>
      </c>
      <c r="AJ14" s="49" t="s">
        <v>878</v>
      </c>
      <c r="AK14" s="49" t="s">
        <v>879</v>
      </c>
      <c r="AL14" s="49" t="s">
        <v>880</v>
      </c>
      <c r="AM14" s="49" t="s">
        <v>881</v>
      </c>
      <c r="AN14" s="49" t="s">
        <v>882</v>
      </c>
      <c r="AO14" s="49" t="s">
        <v>883</v>
      </c>
      <c r="AP14" s="49" t="s">
        <v>884</v>
      </c>
      <c r="AQ14" s="49" t="s">
        <v>885</v>
      </c>
      <c r="AR14" s="49" t="s">
        <v>886</v>
      </c>
      <c r="AS14" s="49" t="s">
        <v>887</v>
      </c>
      <c r="AT14" s="49" t="s">
        <v>888</v>
      </c>
      <c r="AU14" s="49" t="s">
        <v>889</v>
      </c>
      <c r="AV14" s="49" t="s">
        <v>890</v>
      </c>
      <c r="AW14" s="49" t="s">
        <v>891</v>
      </c>
      <c r="AX14" s="49" t="s">
        <v>892</v>
      </c>
      <c r="AY14" s="49" t="s">
        <v>893</v>
      </c>
      <c r="AZ14" s="49" t="s">
        <v>864</v>
      </c>
      <c r="BA14" s="49" t="s">
        <v>873</v>
      </c>
      <c r="BB14" s="46" t="s">
        <v>894</v>
      </c>
      <c r="BC14" s="46" t="s">
        <v>895</v>
      </c>
      <c r="BD14" s="46" t="s">
        <v>896</v>
      </c>
      <c r="BE14" s="46" t="s">
        <v>897</v>
      </c>
      <c r="BF14" s="46" t="s">
        <v>898</v>
      </c>
      <c r="BG14" s="46" t="s">
        <v>899</v>
      </c>
      <c r="BH14" s="46" t="s">
        <v>900</v>
      </c>
      <c r="BI14" s="46" t="s">
        <v>901</v>
      </c>
    </row>
    <row r="15" spans="1:61" x14ac:dyDescent="0.3">
      <c r="A15" t="s">
        <v>954</v>
      </c>
      <c r="B15" s="49" t="s">
        <v>902</v>
      </c>
      <c r="C15" s="49" t="s">
        <v>903</v>
      </c>
      <c r="D15" s="49" t="s">
        <v>904</v>
      </c>
      <c r="E15" s="49" t="s">
        <v>905</v>
      </c>
      <c r="F15" s="49" t="s">
        <v>906</v>
      </c>
      <c r="G15" s="49" t="s">
        <v>907</v>
      </c>
      <c r="H15" s="49" t="s">
        <v>908</v>
      </c>
      <c r="I15" s="49" t="s">
        <v>909</v>
      </c>
      <c r="J15" s="49" t="s">
        <v>910</v>
      </c>
      <c r="K15" s="49" t="s">
        <v>911</v>
      </c>
      <c r="L15" s="49" t="s">
        <v>912</v>
      </c>
      <c r="M15" s="49" t="s">
        <v>913</v>
      </c>
      <c r="N15" s="49" t="s">
        <v>914</v>
      </c>
      <c r="O15" s="49" t="s">
        <v>915</v>
      </c>
      <c r="P15" s="49" t="s">
        <v>916</v>
      </c>
      <c r="Q15" s="49" t="s">
        <v>917</v>
      </c>
      <c r="R15" s="49" t="s">
        <v>918</v>
      </c>
      <c r="S15" s="49" t="s">
        <v>919</v>
      </c>
      <c r="T15" s="49" t="s">
        <v>920</v>
      </c>
      <c r="U15" s="49" t="s">
        <v>921</v>
      </c>
      <c r="V15" s="49" t="s">
        <v>922</v>
      </c>
      <c r="W15" s="49" t="s">
        <v>923</v>
      </c>
      <c r="X15" s="49" t="s">
        <v>924</v>
      </c>
      <c r="Y15" s="49" t="s">
        <v>925</v>
      </c>
      <c r="Z15" s="49" t="s">
        <v>926</v>
      </c>
      <c r="AA15" s="49" t="s">
        <v>927</v>
      </c>
      <c r="AB15" s="49" t="s">
        <v>928</v>
      </c>
      <c r="AC15" s="49" t="s">
        <v>929</v>
      </c>
      <c r="AD15" s="49" t="s">
        <v>930</v>
      </c>
      <c r="AE15" s="49" t="s">
        <v>931</v>
      </c>
      <c r="AF15" s="49" t="s">
        <v>932</v>
      </c>
      <c r="AG15" s="49" t="s">
        <v>933</v>
      </c>
      <c r="AH15" s="49" t="s">
        <v>934</v>
      </c>
      <c r="AI15" s="49" t="s">
        <v>935</v>
      </c>
      <c r="AJ15" s="49" t="s">
        <v>936</v>
      </c>
      <c r="AK15" s="49" t="s">
        <v>937</v>
      </c>
      <c r="AL15" s="49" t="s">
        <v>938</v>
      </c>
      <c r="AM15" s="49" t="s">
        <v>939</v>
      </c>
      <c r="AN15" s="49" t="s">
        <v>940</v>
      </c>
      <c r="AO15" s="49" t="s">
        <v>941</v>
      </c>
      <c r="AP15" s="49" t="s">
        <v>942</v>
      </c>
      <c r="AQ15" s="49" t="s">
        <v>943</v>
      </c>
      <c r="AR15" s="49" t="s">
        <v>944</v>
      </c>
      <c r="AS15" s="49" t="s">
        <v>945</v>
      </c>
      <c r="AT15" s="49" t="s">
        <v>946</v>
      </c>
      <c r="AU15" s="49" t="s">
        <v>947</v>
      </c>
      <c r="AV15" s="49" t="s">
        <v>948</v>
      </c>
      <c r="AW15" s="49" t="s">
        <v>949</v>
      </c>
      <c r="AX15" s="49" t="s">
        <v>950</v>
      </c>
      <c r="AY15" s="49" t="s">
        <v>951</v>
      </c>
      <c r="AZ15" s="49" t="s">
        <v>952</v>
      </c>
      <c r="BA15" s="49" t="s">
        <v>953</v>
      </c>
      <c r="BB15" s="50" t="s">
        <v>955</v>
      </c>
      <c r="BC15" s="47" t="s">
        <v>957</v>
      </c>
      <c r="BD15" s="47" t="s">
        <v>956</v>
      </c>
      <c r="BE15" s="48" t="s">
        <v>958</v>
      </c>
      <c r="BF15" s="48" t="s">
        <v>959</v>
      </c>
      <c r="BG15" s="47" t="s">
        <v>960</v>
      </c>
      <c r="BH15" s="46" t="s">
        <v>961</v>
      </c>
      <c r="BI15" s="46" t="s">
        <v>962</v>
      </c>
    </row>
    <row r="16" spans="1:61" x14ac:dyDescent="0.3">
      <c r="A16" t="s">
        <v>963</v>
      </c>
      <c r="B16" s="49" t="s">
        <v>972</v>
      </c>
      <c r="C16" s="49" t="s">
        <v>973</v>
      </c>
      <c r="D16" s="49" t="s">
        <v>974</v>
      </c>
      <c r="E16" s="49" t="s">
        <v>975</v>
      </c>
      <c r="F16" s="49" t="s">
        <v>976</v>
      </c>
      <c r="G16" s="49" t="s">
        <v>977</v>
      </c>
      <c r="H16" s="49" t="s">
        <v>978</v>
      </c>
      <c r="I16" s="49" t="s">
        <v>979</v>
      </c>
      <c r="J16" s="49" t="s">
        <v>980</v>
      </c>
      <c r="K16" s="49" t="s">
        <v>981</v>
      </c>
      <c r="L16" s="49" t="s">
        <v>977</v>
      </c>
      <c r="M16" s="49" t="s">
        <v>982</v>
      </c>
      <c r="N16" s="49" t="s">
        <v>983</v>
      </c>
      <c r="O16" s="49" t="s">
        <v>984</v>
      </c>
      <c r="P16" s="49" t="s">
        <v>985</v>
      </c>
      <c r="Q16" s="49" t="s">
        <v>986</v>
      </c>
      <c r="R16" s="49" t="s">
        <v>987</v>
      </c>
      <c r="S16" s="49" t="s">
        <v>988</v>
      </c>
      <c r="T16" s="49" t="s">
        <v>989</v>
      </c>
      <c r="U16" s="49" t="s">
        <v>990</v>
      </c>
      <c r="V16" s="49" t="s">
        <v>991</v>
      </c>
      <c r="W16" s="49" t="s">
        <v>992</v>
      </c>
      <c r="X16" s="49" t="s">
        <v>993</v>
      </c>
      <c r="Y16" s="49" t="s">
        <v>994</v>
      </c>
      <c r="Z16" s="49" t="s">
        <v>995</v>
      </c>
      <c r="AA16" s="49" t="s">
        <v>996</v>
      </c>
      <c r="AB16" s="49" t="s">
        <v>997</v>
      </c>
      <c r="AC16" s="49" t="s">
        <v>998</v>
      </c>
      <c r="AD16" s="49" t="s">
        <v>999</v>
      </c>
      <c r="AE16" s="49" t="s">
        <v>1000</v>
      </c>
      <c r="AF16" s="49" t="s">
        <v>1001</v>
      </c>
      <c r="AG16" s="49" t="s">
        <v>1002</v>
      </c>
      <c r="AH16" s="49" t="s">
        <v>1003</v>
      </c>
      <c r="AI16" s="49" t="s">
        <v>1004</v>
      </c>
      <c r="AJ16" s="49" t="s">
        <v>1005</v>
      </c>
      <c r="AK16" s="49" t="s">
        <v>1006</v>
      </c>
      <c r="AL16" s="49" t="s">
        <v>1007</v>
      </c>
      <c r="AM16" s="49" t="s">
        <v>1008</v>
      </c>
      <c r="AN16" s="49" t="s">
        <v>1009</v>
      </c>
      <c r="AO16" s="49" t="s">
        <v>1010</v>
      </c>
      <c r="AP16" s="49" t="s">
        <v>1011</v>
      </c>
      <c r="AQ16" s="49" t="s">
        <v>1012</v>
      </c>
      <c r="AR16" s="49" t="s">
        <v>1013</v>
      </c>
      <c r="AS16" s="49" t="s">
        <v>1014</v>
      </c>
      <c r="AT16" s="49" t="s">
        <v>1015</v>
      </c>
      <c r="AU16" s="49" t="s">
        <v>1016</v>
      </c>
      <c r="AV16" s="49" t="s">
        <v>1017</v>
      </c>
      <c r="AW16" s="49" t="s">
        <v>1018</v>
      </c>
      <c r="AX16" s="49" t="s">
        <v>1019</v>
      </c>
      <c r="AY16" s="49" t="s">
        <v>1020</v>
      </c>
      <c r="AZ16" s="49" t="s">
        <v>1021</v>
      </c>
      <c r="BA16" s="49" t="s">
        <v>1022</v>
      </c>
      <c r="BB16" s="24" t="s">
        <v>966</v>
      </c>
      <c r="BC16" t="s">
        <v>970</v>
      </c>
      <c r="BD16" s="25" t="s">
        <v>969</v>
      </c>
      <c r="BE16" t="s">
        <v>971</v>
      </c>
      <c r="BF16" t="s">
        <v>968</v>
      </c>
      <c r="BG16" t="s">
        <v>967</v>
      </c>
      <c r="BH16" t="s">
        <v>965</v>
      </c>
      <c r="BI16" t="s">
        <v>964</v>
      </c>
    </row>
    <row r="17" spans="1:61" x14ac:dyDescent="0.3">
      <c r="A17" t="s">
        <v>1075</v>
      </c>
      <c r="B17" s="49" t="s">
        <v>1023</v>
      </c>
      <c r="C17" s="49" t="s">
        <v>1024</v>
      </c>
      <c r="D17" s="49" t="s">
        <v>1025</v>
      </c>
      <c r="E17" s="49" t="s">
        <v>1026</v>
      </c>
      <c r="F17" s="49" t="s">
        <v>1027</v>
      </c>
      <c r="G17" s="49" t="s">
        <v>1028</v>
      </c>
      <c r="H17" s="49" t="s">
        <v>1029</v>
      </c>
      <c r="I17" s="49" t="s">
        <v>1030</v>
      </c>
      <c r="J17" s="49" t="s">
        <v>1031</v>
      </c>
      <c r="K17" s="49" t="s">
        <v>1032</v>
      </c>
      <c r="L17" s="49" t="s">
        <v>1033</v>
      </c>
      <c r="M17" s="49" t="s">
        <v>1034</v>
      </c>
      <c r="N17" s="49" t="s">
        <v>1035</v>
      </c>
      <c r="O17" s="49" t="s">
        <v>1036</v>
      </c>
      <c r="P17" s="49" t="s">
        <v>1037</v>
      </c>
      <c r="Q17" s="49" t="s">
        <v>1038</v>
      </c>
      <c r="R17" s="49" t="s">
        <v>1039</v>
      </c>
      <c r="S17" s="49" t="s">
        <v>1040</v>
      </c>
      <c r="T17" s="49" t="s">
        <v>1041</v>
      </c>
      <c r="U17" s="49" t="s">
        <v>1042</v>
      </c>
      <c r="V17" s="49" t="s">
        <v>1043</v>
      </c>
      <c r="W17" s="49" t="s">
        <v>1044</v>
      </c>
      <c r="X17" s="49" t="s">
        <v>1045</v>
      </c>
      <c r="Y17" s="49" t="s">
        <v>1046</v>
      </c>
      <c r="Z17" s="49" t="s">
        <v>1047</v>
      </c>
      <c r="AA17" s="49" t="s">
        <v>1048</v>
      </c>
      <c r="AB17" s="49" t="s">
        <v>1049</v>
      </c>
      <c r="AC17" s="49" t="s">
        <v>1050</v>
      </c>
      <c r="AD17" s="49" t="s">
        <v>1051</v>
      </c>
      <c r="AE17" s="49" t="s">
        <v>1052</v>
      </c>
      <c r="AF17" s="49" t="s">
        <v>1053</v>
      </c>
      <c r="AG17" s="49" t="s">
        <v>1054</v>
      </c>
      <c r="AH17" s="49" t="s">
        <v>1055</v>
      </c>
      <c r="AI17" s="49" t="s">
        <v>1056</v>
      </c>
      <c r="AJ17" s="49" t="s">
        <v>1057</v>
      </c>
      <c r="AK17" s="49" t="s">
        <v>1058</v>
      </c>
      <c r="AL17" s="49" t="s">
        <v>1059</v>
      </c>
      <c r="AM17" s="49" t="s">
        <v>1060</v>
      </c>
      <c r="AN17" s="49" t="s">
        <v>1061</v>
      </c>
      <c r="AO17" s="49" t="s">
        <v>1062</v>
      </c>
      <c r="AP17" s="49" t="s">
        <v>1063</v>
      </c>
      <c r="AQ17" s="49" t="s">
        <v>1064</v>
      </c>
      <c r="AR17" s="49" t="s">
        <v>1065</v>
      </c>
      <c r="AS17" s="49" t="s">
        <v>1066</v>
      </c>
      <c r="AT17" s="49" t="s">
        <v>1067</v>
      </c>
      <c r="AU17" s="49" t="s">
        <v>1068</v>
      </c>
      <c r="AV17" s="49" t="s">
        <v>1069</v>
      </c>
      <c r="AW17" s="49" t="s">
        <v>1070</v>
      </c>
      <c r="AX17" s="49" t="s">
        <v>1071</v>
      </c>
      <c r="AY17" s="49" t="s">
        <v>1072</v>
      </c>
      <c r="AZ17" s="49" t="s">
        <v>1073</v>
      </c>
      <c r="BA17" s="49" t="s">
        <v>1074</v>
      </c>
      <c r="BB17" s="49" t="s">
        <v>1076</v>
      </c>
      <c r="BC17" t="s">
        <v>1077</v>
      </c>
      <c r="BD17" s="25" t="s">
        <v>1078</v>
      </c>
      <c r="BE17" t="s">
        <v>1079</v>
      </c>
      <c r="BF17" t="s">
        <v>1080</v>
      </c>
      <c r="BG17" t="s">
        <v>1081</v>
      </c>
      <c r="BH17" t="s">
        <v>1082</v>
      </c>
      <c r="BI17" t="s">
        <v>1083</v>
      </c>
    </row>
    <row r="18" spans="1:61" x14ac:dyDescent="0.3">
      <c r="A18" t="s">
        <v>1084</v>
      </c>
      <c r="B18" s="49" t="s">
        <v>1085</v>
      </c>
      <c r="C18" s="49" t="s">
        <v>1086</v>
      </c>
      <c r="D18" s="49" t="s">
        <v>1087</v>
      </c>
      <c r="E18" s="49" t="s">
        <v>1088</v>
      </c>
      <c r="F18" s="49" t="s">
        <v>1089</v>
      </c>
      <c r="G18" s="49" t="s">
        <v>1090</v>
      </c>
      <c r="H18" s="49" t="s">
        <v>1091</v>
      </c>
      <c r="I18" s="49" t="s">
        <v>1092</v>
      </c>
      <c r="J18" s="49" t="s">
        <v>1093</v>
      </c>
      <c r="K18" s="49" t="s">
        <v>1094</v>
      </c>
      <c r="L18" s="49" t="s">
        <v>1090</v>
      </c>
      <c r="M18" s="49" t="s">
        <v>1095</v>
      </c>
      <c r="N18" s="49" t="s">
        <v>1096</v>
      </c>
      <c r="O18" s="49" t="s">
        <v>1097</v>
      </c>
      <c r="P18" s="49" t="s">
        <v>1098</v>
      </c>
      <c r="Q18" s="49" t="s">
        <v>1099</v>
      </c>
      <c r="R18" s="49" t="s">
        <v>1100</v>
      </c>
      <c r="S18" s="49" t="s">
        <v>1101</v>
      </c>
      <c r="T18" s="49" t="s">
        <v>1102</v>
      </c>
      <c r="U18" s="49" t="s">
        <v>1103</v>
      </c>
      <c r="V18" s="49" t="s">
        <v>1104</v>
      </c>
      <c r="W18" s="49" t="s">
        <v>1105</v>
      </c>
      <c r="X18" s="49" t="s">
        <v>1106</v>
      </c>
      <c r="Y18" s="49" t="s">
        <v>1107</v>
      </c>
      <c r="Z18" s="49" t="s">
        <v>1108</v>
      </c>
      <c r="AA18" s="49" t="s">
        <v>1109</v>
      </c>
      <c r="AB18" s="49" t="s">
        <v>1110</v>
      </c>
      <c r="AC18" s="49" t="s">
        <v>1086</v>
      </c>
      <c r="AD18" s="49" t="s">
        <v>1111</v>
      </c>
      <c r="AE18" s="49" t="s">
        <v>1112</v>
      </c>
      <c r="AF18" s="49" t="s">
        <v>1113</v>
      </c>
      <c r="AG18" s="49" t="s">
        <v>1114</v>
      </c>
      <c r="AH18" s="49" t="s">
        <v>1115</v>
      </c>
      <c r="AI18" s="49" t="s">
        <v>1116</v>
      </c>
      <c r="AJ18" s="49" t="s">
        <v>1117</v>
      </c>
      <c r="AK18" s="49" t="s">
        <v>1118</v>
      </c>
      <c r="AL18" s="49" t="s">
        <v>1119</v>
      </c>
      <c r="AM18" s="49" t="s">
        <v>1120</v>
      </c>
      <c r="AN18" s="49" t="s">
        <v>1121</v>
      </c>
      <c r="AO18" s="49" t="s">
        <v>1122</v>
      </c>
      <c r="AP18" s="49" t="s">
        <v>1123</v>
      </c>
      <c r="AQ18" s="49" t="s">
        <v>1124</v>
      </c>
      <c r="AR18" s="49" t="s">
        <v>1125</v>
      </c>
      <c r="AS18" s="49" t="s">
        <v>1126</v>
      </c>
      <c r="AT18" s="49" t="s">
        <v>1127</v>
      </c>
      <c r="AU18" s="49" t="s">
        <v>1128</v>
      </c>
      <c r="AV18" s="49" t="s">
        <v>1129</v>
      </c>
      <c r="AW18" s="49" t="s">
        <v>1130</v>
      </c>
      <c r="AX18" s="49" t="s">
        <v>1131</v>
      </c>
      <c r="AY18" s="49" t="s">
        <v>1132</v>
      </c>
      <c r="AZ18" s="49" t="s">
        <v>1133</v>
      </c>
      <c r="BA18" s="49" t="s">
        <v>1134</v>
      </c>
      <c r="BB18" t="s">
        <v>1135</v>
      </c>
      <c r="BC18" t="s">
        <v>1136</v>
      </c>
      <c r="BD18" t="s">
        <v>1137</v>
      </c>
      <c r="BE18" t="s">
        <v>1138</v>
      </c>
      <c r="BF18" t="s">
        <v>1140</v>
      </c>
      <c r="BG18" t="s">
        <v>1139</v>
      </c>
      <c r="BH18" t="s">
        <v>1141</v>
      </c>
      <c r="BI18" t="s">
        <v>1142</v>
      </c>
    </row>
    <row r="19" spans="1:61" x14ac:dyDescent="0.3">
      <c r="A19" t="s">
        <v>1143</v>
      </c>
      <c r="B19" s="49" t="s">
        <v>1144</v>
      </c>
      <c r="C19" s="49" t="s">
        <v>1145</v>
      </c>
      <c r="D19" s="49" t="s">
        <v>1146</v>
      </c>
      <c r="E19" s="49" t="s">
        <v>1147</v>
      </c>
      <c r="F19" s="49" t="s">
        <v>1148</v>
      </c>
      <c r="G19" s="49" t="s">
        <v>1149</v>
      </c>
      <c r="H19" s="49" t="s">
        <v>1150</v>
      </c>
      <c r="I19" s="49" t="s">
        <v>1151</v>
      </c>
      <c r="J19" s="49" t="s">
        <v>1152</v>
      </c>
      <c r="K19" s="49" t="s">
        <v>1153</v>
      </c>
      <c r="L19" s="49" t="s">
        <v>1154</v>
      </c>
      <c r="M19" s="49" t="s">
        <v>1155</v>
      </c>
      <c r="N19" s="49" t="s">
        <v>1156</v>
      </c>
      <c r="O19" s="49" t="s">
        <v>1155</v>
      </c>
      <c r="P19" s="49" t="s">
        <v>1157</v>
      </c>
      <c r="Q19" s="49" t="s">
        <v>1158</v>
      </c>
      <c r="R19" s="49" t="s">
        <v>1159</v>
      </c>
      <c r="S19" s="49" t="s">
        <v>1160</v>
      </c>
      <c r="T19" s="49" t="s">
        <v>1161</v>
      </c>
      <c r="U19" s="49" t="s">
        <v>1162</v>
      </c>
      <c r="V19" s="49" t="s">
        <v>1163</v>
      </c>
      <c r="W19" s="49" t="s">
        <v>1164</v>
      </c>
      <c r="X19" s="49" t="s">
        <v>1165</v>
      </c>
      <c r="Y19" s="49" t="s">
        <v>1166</v>
      </c>
      <c r="Z19" s="49" t="s">
        <v>1167</v>
      </c>
      <c r="AA19" s="49" t="s">
        <v>1168</v>
      </c>
      <c r="AB19" s="49" t="s">
        <v>1169</v>
      </c>
      <c r="AC19" s="49" t="s">
        <v>1170</v>
      </c>
      <c r="AD19" s="49" t="s">
        <v>1171</v>
      </c>
      <c r="AE19" s="49" t="s">
        <v>1172</v>
      </c>
      <c r="AF19" s="49" t="s">
        <v>1173</v>
      </c>
      <c r="AG19" s="49" t="s">
        <v>1174</v>
      </c>
      <c r="AH19" s="49" t="s">
        <v>1175</v>
      </c>
      <c r="AI19" s="49" t="s">
        <v>1176</v>
      </c>
      <c r="AJ19" s="49" t="s">
        <v>1177</v>
      </c>
      <c r="AK19" s="49" t="s">
        <v>1178</v>
      </c>
      <c r="AL19" s="49" t="s">
        <v>1179</v>
      </c>
      <c r="AM19" s="49" t="s">
        <v>1180</v>
      </c>
      <c r="AN19" s="49" t="s">
        <v>1181</v>
      </c>
      <c r="AO19" s="49" t="s">
        <v>1182</v>
      </c>
      <c r="AP19" s="49" t="s">
        <v>1183</v>
      </c>
      <c r="AQ19" s="49" t="s">
        <v>1184</v>
      </c>
      <c r="AR19" s="49" t="s">
        <v>1185</v>
      </c>
      <c r="AS19" s="49" t="s">
        <v>1186</v>
      </c>
      <c r="AT19" s="49" t="s">
        <v>1187</v>
      </c>
      <c r="AU19" s="49" t="s">
        <v>1188</v>
      </c>
      <c r="AV19" s="49" t="s">
        <v>1189</v>
      </c>
      <c r="AW19" s="49" t="s">
        <v>1190</v>
      </c>
      <c r="AX19" s="49" t="s">
        <v>1191</v>
      </c>
      <c r="AY19" s="49" t="s">
        <v>1192</v>
      </c>
      <c r="AZ19" s="49" t="s">
        <v>1193</v>
      </c>
      <c r="BA19" s="49" t="s">
        <v>1194</v>
      </c>
      <c r="BB19" s="25" t="s">
        <v>1195</v>
      </c>
      <c r="BC19" t="s">
        <v>1196</v>
      </c>
      <c r="BD19" t="s">
        <v>1197</v>
      </c>
      <c r="BE19" t="s">
        <v>1198</v>
      </c>
      <c r="BF19" t="s">
        <v>1199</v>
      </c>
      <c r="BG19" t="s">
        <v>1200</v>
      </c>
      <c r="BH19" t="s">
        <v>1201</v>
      </c>
      <c r="BI19" t="s">
        <v>1202</v>
      </c>
    </row>
    <row r="20" spans="1:61" x14ac:dyDescent="0.3">
      <c r="A20" t="s">
        <v>1219</v>
      </c>
      <c r="B20" s="49" t="s">
        <v>1267</v>
      </c>
      <c r="C20" s="49" t="s">
        <v>1220</v>
      </c>
      <c r="D20" s="49" t="s">
        <v>1221</v>
      </c>
      <c r="E20" s="49" t="s">
        <v>1222</v>
      </c>
      <c r="F20" s="49" t="s">
        <v>1223</v>
      </c>
      <c r="G20" s="49" t="s">
        <v>1224</v>
      </c>
      <c r="H20" s="49" t="s">
        <v>1225</v>
      </c>
      <c r="I20" s="49" t="s">
        <v>1226</v>
      </c>
      <c r="J20" s="49" t="s">
        <v>1227</v>
      </c>
      <c r="K20" s="49" t="s">
        <v>1228</v>
      </c>
      <c r="L20" s="49" t="s">
        <v>1224</v>
      </c>
      <c r="M20" s="49" t="s">
        <v>1229</v>
      </c>
      <c r="N20" s="49" t="s">
        <v>1230</v>
      </c>
      <c r="O20" s="49" t="s">
        <v>1231</v>
      </c>
      <c r="P20" s="49" t="s">
        <v>1232</v>
      </c>
      <c r="Q20" s="49" t="s">
        <v>1233</v>
      </c>
      <c r="R20" s="49" t="s">
        <v>1234</v>
      </c>
      <c r="S20" s="49" t="s">
        <v>1235</v>
      </c>
      <c r="T20" s="49" t="s">
        <v>1236</v>
      </c>
      <c r="U20" s="49" t="s">
        <v>1237</v>
      </c>
      <c r="V20" s="49" t="s">
        <v>1238</v>
      </c>
      <c r="W20" s="49" t="s">
        <v>1268</v>
      </c>
      <c r="X20" s="49" t="s">
        <v>1239</v>
      </c>
      <c r="Y20" s="49" t="s">
        <v>1240</v>
      </c>
      <c r="Z20" s="49" t="s">
        <v>1241</v>
      </c>
      <c r="AA20" s="49" t="s">
        <v>1242</v>
      </c>
      <c r="AB20" s="49" t="s">
        <v>1243</v>
      </c>
      <c r="AC20" s="49" t="s">
        <v>1220</v>
      </c>
      <c r="AD20" s="49" t="s">
        <v>1244</v>
      </c>
      <c r="AE20" s="49" t="s">
        <v>1245</v>
      </c>
      <c r="AF20" s="49" t="s">
        <v>1246</v>
      </c>
      <c r="AG20" s="49" t="s">
        <v>1220</v>
      </c>
      <c r="AH20" s="49" t="s">
        <v>1247</v>
      </c>
      <c r="AI20" s="49" t="s">
        <v>1248</v>
      </c>
      <c r="AJ20" s="49" t="s">
        <v>1249</v>
      </c>
      <c r="AK20" s="49" t="s">
        <v>1250</v>
      </c>
      <c r="AL20" s="49" t="s">
        <v>1251</v>
      </c>
      <c r="AM20" s="49" t="s">
        <v>1252</v>
      </c>
      <c r="AN20" s="49" t="s">
        <v>1253</v>
      </c>
      <c r="AO20" s="49" t="s">
        <v>1254</v>
      </c>
      <c r="AP20" s="49" t="s">
        <v>1255</v>
      </c>
      <c r="AQ20" s="49" t="s">
        <v>1256</v>
      </c>
      <c r="AR20" s="49" t="s">
        <v>1257</v>
      </c>
      <c r="AS20" s="49" t="s">
        <v>1258</v>
      </c>
      <c r="AT20" s="49" t="s">
        <v>1259</v>
      </c>
      <c r="AU20" s="49" t="s">
        <v>1260</v>
      </c>
      <c r="AV20" s="49" t="s">
        <v>1261</v>
      </c>
      <c r="AW20" s="49" t="s">
        <v>1262</v>
      </c>
      <c r="AX20" s="49" t="s">
        <v>1263</v>
      </c>
      <c r="AY20" s="49" t="s">
        <v>1264</v>
      </c>
      <c r="AZ20" s="49" t="s">
        <v>1265</v>
      </c>
      <c r="BA20" s="49" t="s">
        <v>1266</v>
      </c>
      <c r="BB20" s="49" t="s">
        <v>1269</v>
      </c>
      <c r="BC20" t="s">
        <v>1271</v>
      </c>
      <c r="BD20" t="s">
        <v>1270</v>
      </c>
      <c r="BE20" t="s">
        <v>1272</v>
      </c>
      <c r="BF20" t="s">
        <v>1273</v>
      </c>
      <c r="BG20" t="s">
        <v>1274</v>
      </c>
      <c r="BH20" t="s">
        <v>1275</v>
      </c>
      <c r="BI20" t="s">
        <v>1276</v>
      </c>
    </row>
    <row r="21" spans="1:61" x14ac:dyDescent="0.3">
      <c r="A21" t="s">
        <v>1303</v>
      </c>
      <c r="B21" s="49" t="s">
        <v>1304</v>
      </c>
      <c r="C21" s="49" t="s">
        <v>1305</v>
      </c>
      <c r="D21" s="49" t="s">
        <v>1306</v>
      </c>
      <c r="E21" s="49" t="s">
        <v>1307</v>
      </c>
      <c r="F21" s="49" t="s">
        <v>1308</v>
      </c>
      <c r="G21" s="49" t="s">
        <v>1309</v>
      </c>
      <c r="H21" s="49" t="s">
        <v>1310</v>
      </c>
      <c r="I21" s="49" t="s">
        <v>1311</v>
      </c>
      <c r="J21" s="49" t="s">
        <v>1312</v>
      </c>
      <c r="K21" s="49" t="s">
        <v>1313</v>
      </c>
      <c r="L21" s="49" t="s">
        <v>1314</v>
      </c>
      <c r="M21" s="49" t="s">
        <v>1315</v>
      </c>
      <c r="N21" s="49" t="s">
        <v>1316</v>
      </c>
      <c r="O21" s="49" t="s">
        <v>1317</v>
      </c>
      <c r="P21" s="49" t="s">
        <v>1318</v>
      </c>
      <c r="Q21" s="49" t="s">
        <v>1319</v>
      </c>
      <c r="R21" s="49" t="s">
        <v>1320</v>
      </c>
      <c r="S21" s="49" t="s">
        <v>1321</v>
      </c>
      <c r="T21" s="49" t="s">
        <v>1322</v>
      </c>
      <c r="U21" s="49" t="s">
        <v>1323</v>
      </c>
      <c r="V21" s="49" t="s">
        <v>1324</v>
      </c>
      <c r="W21" s="49" t="s">
        <v>1325</v>
      </c>
      <c r="X21" s="49" t="s">
        <v>1326</v>
      </c>
      <c r="Y21" s="49" t="s">
        <v>1327</v>
      </c>
      <c r="Z21" s="49" t="s">
        <v>1328</v>
      </c>
      <c r="AA21" s="49" t="s">
        <v>1329</v>
      </c>
      <c r="AB21" s="49" t="s">
        <v>1330</v>
      </c>
      <c r="AC21" s="49" t="s">
        <v>1331</v>
      </c>
      <c r="AD21" s="49" t="s">
        <v>1332</v>
      </c>
      <c r="AE21" s="49" t="s">
        <v>1333</v>
      </c>
      <c r="AF21" s="49" t="s">
        <v>1334</v>
      </c>
      <c r="AG21" s="49" t="s">
        <v>1335</v>
      </c>
      <c r="AH21" s="49" t="s">
        <v>1336</v>
      </c>
      <c r="AI21" s="49" t="s">
        <v>1337</v>
      </c>
      <c r="AJ21" s="49" t="s">
        <v>1338</v>
      </c>
      <c r="AK21" s="49" t="s">
        <v>1339</v>
      </c>
      <c r="AL21" s="49" t="s">
        <v>1340</v>
      </c>
      <c r="AM21" s="49" t="s">
        <v>1341</v>
      </c>
      <c r="AN21" s="49" t="s">
        <v>1342</v>
      </c>
      <c r="AO21" s="49" t="s">
        <v>1343</v>
      </c>
      <c r="AP21" s="49" t="s">
        <v>1344</v>
      </c>
      <c r="AQ21" s="49" t="s">
        <v>1345</v>
      </c>
      <c r="AR21" s="49" t="s">
        <v>1346</v>
      </c>
      <c r="AS21" s="49" t="s">
        <v>1347</v>
      </c>
      <c r="AT21" s="49" t="s">
        <v>1348</v>
      </c>
      <c r="AU21" s="49" t="s">
        <v>1349</v>
      </c>
      <c r="AV21" s="49" t="s">
        <v>1350</v>
      </c>
      <c r="AW21" s="49" t="s">
        <v>1351</v>
      </c>
      <c r="AX21" s="49" t="s">
        <v>1352</v>
      </c>
      <c r="AY21" s="49" t="s">
        <v>1353</v>
      </c>
      <c r="AZ21" s="49" t="s">
        <v>1354</v>
      </c>
      <c r="BA21" s="49" t="s">
        <v>1355</v>
      </c>
      <c r="BB21" s="47" t="s">
        <v>1356</v>
      </c>
      <c r="BC21" s="59" t="s">
        <v>1357</v>
      </c>
      <c r="BD21" s="59" t="s">
        <v>1358</v>
      </c>
      <c r="BE21" s="59" t="s">
        <v>1359</v>
      </c>
      <c r="BF21" s="59" t="s">
        <v>1360</v>
      </c>
      <c r="BG21" s="59" t="s">
        <v>1361</v>
      </c>
      <c r="BH21" s="59" t="s">
        <v>1362</v>
      </c>
      <c r="BI21" s="59" t="s">
        <v>1363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Schrepp, Martin</cp:lastModifiedBy>
  <dcterms:created xsi:type="dcterms:W3CDTF">2012-03-20T13:56:56Z</dcterms:created>
  <dcterms:modified xsi:type="dcterms:W3CDTF">2018-07-24T13:20:03Z</dcterms:modified>
</cp:coreProperties>
</file>