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Physics\"/>
    </mc:Choice>
  </mc:AlternateContent>
  <bookViews>
    <workbookView xWindow="0" yWindow="0" windowWidth="25200" windowHeight="11340"/>
  </bookViews>
  <sheets>
    <sheet name="Constant Current Model" sheetId="1" r:id="rId1"/>
    <sheet name="Constant Torque Model" sheetId="2" r:id="rId2"/>
    <sheet name="Constant Motor Speed Mode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4" i="1"/>
  <c r="F5" i="1"/>
  <c r="F6" i="1"/>
  <c r="F7" i="1"/>
  <c r="F8" i="1"/>
  <c r="F9" i="1"/>
  <c r="F10" i="1"/>
  <c r="F11" i="1"/>
  <c r="F12" i="1"/>
  <c r="F13" i="1"/>
  <c r="F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3" i="1"/>
</calcChain>
</file>

<file path=xl/sharedStrings.xml><?xml version="1.0" encoding="utf-8"?>
<sst xmlns="http://schemas.openxmlformats.org/spreadsheetml/2006/main" count="23" uniqueCount="20">
  <si>
    <t>Load</t>
  </si>
  <si>
    <t>load torque (ft-lb)</t>
  </si>
  <si>
    <t>motor speed (rpm)</t>
  </si>
  <si>
    <t>supply current (A)</t>
  </si>
  <si>
    <t>average Torque</t>
  </si>
  <si>
    <t>% Load</t>
  </si>
  <si>
    <t>Desired motor speed (rpm)</t>
  </si>
  <si>
    <t>Measured motor speed (rpm)</t>
  </si>
  <si>
    <t>Load torque (ft-lb)</t>
  </si>
  <si>
    <t>Current (A)</t>
  </si>
  <si>
    <t>Experimental Data</t>
  </si>
  <si>
    <t>%  Load</t>
  </si>
  <si>
    <t>Desired current (A)</t>
  </si>
  <si>
    <t>Measured current (A)</t>
  </si>
  <si>
    <t>Motor speed (rpm)</t>
  </si>
  <si>
    <t>Motor speed (rad/s)</t>
  </si>
  <si>
    <t>Load torque (Nm)</t>
  </si>
  <si>
    <t>Electric Power (W)</t>
  </si>
  <si>
    <t>Mechanical Power (W)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</si>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</sst>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Times New Roman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" fontId="2" fillId="0" borderId="1" xfId="0" applyNumberFormat="1" applyFont="1" applyBorder="1"/>
    <xf numFmtId="1" fontId="2" fillId="2" borderId="1" xfId="0" applyNumberFormat="1" applyFont="1" applyFill="1" applyBorder="1"/>
    <xf numFmtId="164" fontId="2" fillId="2" borderId="1" xfId="0" applyNumberFormat="1" applyFont="1" applyFill="1" applyBorder="1"/>
    <xf numFmtId="1" fontId="2" fillId="0" borderId="1" xfId="0" applyNumberFormat="1" applyFont="1" applyFill="1" applyBorder="1"/>
    <xf numFmtId="164" fontId="2" fillId="0" borderId="1" xfId="0" applyNumberFormat="1" applyFont="1" applyFill="1" applyBorder="1"/>
    <xf numFmtId="1" fontId="3" fillId="2" borderId="1" xfId="0" applyNumberFormat="1" applyFont="1" applyFill="1" applyBorder="1"/>
    <xf numFmtId="164" fontId="3" fillId="2" borderId="1" xfId="0" applyNumberFormat="1" applyFont="1" applyFill="1" applyBorder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2" borderId="1" xfId="0" applyFont="1" applyFill="1" applyBorder="1"/>
    <xf numFmtId="164" fontId="2" fillId="2" borderId="6" xfId="0" applyNumberFormat="1" applyFont="1" applyFill="1" applyBorder="1"/>
    <xf numFmtId="164" fontId="2" fillId="0" borderId="6" xfId="0" applyNumberFormat="1" applyFont="1" applyFill="1" applyBorder="1"/>
    <xf numFmtId="0" fontId="3" fillId="2" borderId="1" xfId="0" applyFont="1" applyFill="1" applyBorder="1"/>
    <xf numFmtId="164" fontId="3" fillId="2" borderId="6" xfId="0" applyNumberFormat="1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2" borderId="8" xfId="0" applyFont="1" applyFill="1" applyBorder="1"/>
    <xf numFmtId="164" fontId="2" fillId="2" borderId="8" xfId="0" applyNumberFormat="1" applyFont="1" applyFill="1" applyBorder="1"/>
    <xf numFmtId="164" fontId="2" fillId="2" borderId="9" xfId="0" applyNumberFormat="1" applyFont="1" applyFill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2" fillId="0" borderId="8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" fontId="0" fillId="0" borderId="0" xfId="0" applyNumberFormat="1"/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>
      <selection activeCell="J1" sqref="J1:J1048576"/>
    </sheetView>
  </sheetViews>
  <sheetFormatPr defaultRowHeight="15.75" x14ac:dyDescent="0.25"/>
  <cols>
    <col min="1" max="1" width="6" style="13" bestFit="1" customWidth="1"/>
    <col min="2" max="2" width="14.125" style="15" bestFit="1" customWidth="1"/>
    <col min="3" max="3" width="15.75" style="15" bestFit="1" customWidth="1"/>
    <col min="4" max="4" width="14.125" style="13" bestFit="1" customWidth="1"/>
    <col min="5" max="5" width="13.625" style="15" bestFit="1" customWidth="1"/>
    <col min="6" max="6" width="14.875" style="13" bestFit="1" customWidth="1"/>
    <col min="7" max="7" width="13.625" style="13" bestFit="1" customWidth="1"/>
    <col min="8" max="8" width="13.625" bestFit="1" customWidth="1"/>
    <col min="9" max="9" width="16.25" bestFit="1" customWidth="1"/>
    <col min="10" max="10" width="11.875" bestFit="1" customWidth="1"/>
  </cols>
  <sheetData>
    <row r="1" spans="1:10" ht="16.5" thickBot="1" x14ac:dyDescent="0.3">
      <c r="A1" s="34" t="s">
        <v>10</v>
      </c>
      <c r="B1" s="34"/>
      <c r="C1" s="34"/>
      <c r="D1" s="34"/>
      <c r="E1" s="34"/>
    </row>
    <row r="2" spans="1:10" x14ac:dyDescent="0.25">
      <c r="A2" s="16" t="s">
        <v>11</v>
      </c>
      <c r="B2" s="31" t="s">
        <v>12</v>
      </c>
      <c r="C2" s="31" t="s">
        <v>13</v>
      </c>
      <c r="D2" s="17" t="s">
        <v>14</v>
      </c>
      <c r="E2" s="32" t="s">
        <v>8</v>
      </c>
      <c r="F2" s="17" t="s">
        <v>15</v>
      </c>
      <c r="G2" s="32" t="s">
        <v>16</v>
      </c>
      <c r="H2" s="37" t="s">
        <v>17</v>
      </c>
      <c r="I2" s="38" t="s">
        <v>18</v>
      </c>
      <c r="J2" s="37" t="s">
        <v>19</v>
      </c>
    </row>
    <row r="3" spans="1:10" x14ac:dyDescent="0.25">
      <c r="A3" s="19">
        <v>0</v>
      </c>
      <c r="B3" s="5">
        <v>0</v>
      </c>
      <c r="C3" s="10">
        <v>0.1</v>
      </c>
      <c r="D3" s="4">
        <v>0</v>
      </c>
      <c r="E3" s="20">
        <v>2.3E-2</v>
      </c>
      <c r="F3" s="14">
        <f>(2*3.1416/60)*D3</f>
        <v>0</v>
      </c>
      <c r="G3" s="15">
        <f>E3*1.36</f>
        <v>3.1280000000000002E-2</v>
      </c>
      <c r="H3" s="36">
        <f>C3*91.5</f>
        <v>9.15</v>
      </c>
      <c r="I3" s="36">
        <f>F3*G3</f>
        <v>0</v>
      </c>
      <c r="J3">
        <f>(H3-I3)/H3*100</f>
        <v>100</v>
      </c>
    </row>
    <row r="4" spans="1:10" x14ac:dyDescent="0.25">
      <c r="A4" s="19">
        <v>5</v>
      </c>
      <c r="B4" s="5">
        <v>0</v>
      </c>
      <c r="C4" s="10">
        <v>0.1</v>
      </c>
      <c r="D4" s="4">
        <v>0</v>
      </c>
      <c r="E4" s="20">
        <v>0</v>
      </c>
      <c r="F4" s="14">
        <f t="shared" ref="F4:F67" si="0">(2*3.1416/60)*D4</f>
        <v>0</v>
      </c>
      <c r="G4" s="15">
        <f t="shared" ref="G4:G67" si="1">E4*1.36</f>
        <v>0</v>
      </c>
      <c r="H4" s="36">
        <f t="shared" ref="H4:H67" si="2">C4*91.5</f>
        <v>9.15</v>
      </c>
      <c r="I4" s="36">
        <f t="shared" ref="I4:I67" si="3">F4*G4</f>
        <v>0</v>
      </c>
      <c r="J4">
        <f t="shared" ref="J4:J67" si="4">(H4-I4)/H4*100</f>
        <v>100</v>
      </c>
    </row>
    <row r="5" spans="1:10" x14ac:dyDescent="0.25">
      <c r="A5" s="19">
        <v>10</v>
      </c>
      <c r="B5" s="5">
        <v>0</v>
      </c>
      <c r="C5" s="10">
        <v>0.1</v>
      </c>
      <c r="D5" s="4">
        <v>0</v>
      </c>
      <c r="E5" s="20">
        <v>-2.3E-2</v>
      </c>
      <c r="F5" s="14">
        <f t="shared" si="0"/>
        <v>0</v>
      </c>
      <c r="G5" s="15">
        <f t="shared" si="1"/>
        <v>-3.1280000000000002E-2</v>
      </c>
      <c r="H5" s="36">
        <f t="shared" si="2"/>
        <v>9.15</v>
      </c>
      <c r="I5" s="36">
        <f t="shared" si="3"/>
        <v>0</v>
      </c>
      <c r="J5">
        <f t="shared" si="4"/>
        <v>100</v>
      </c>
    </row>
    <row r="6" spans="1:10" x14ac:dyDescent="0.25">
      <c r="A6" s="19">
        <v>15</v>
      </c>
      <c r="B6" s="5">
        <v>0</v>
      </c>
      <c r="C6" s="10">
        <v>0.1</v>
      </c>
      <c r="D6" s="4">
        <v>0</v>
      </c>
      <c r="E6" s="20">
        <v>0</v>
      </c>
      <c r="F6" s="14">
        <f t="shared" si="0"/>
        <v>0</v>
      </c>
      <c r="G6" s="15">
        <f t="shared" si="1"/>
        <v>0</v>
      </c>
      <c r="H6" s="36">
        <f t="shared" si="2"/>
        <v>9.15</v>
      </c>
      <c r="I6" s="36">
        <f t="shared" si="3"/>
        <v>0</v>
      </c>
      <c r="J6">
        <f t="shared" si="4"/>
        <v>100</v>
      </c>
    </row>
    <row r="7" spans="1:10" x14ac:dyDescent="0.25">
      <c r="A7" s="19">
        <v>20</v>
      </c>
      <c r="B7" s="5">
        <v>0</v>
      </c>
      <c r="C7" s="10">
        <v>0.1</v>
      </c>
      <c r="D7" s="4">
        <v>0</v>
      </c>
      <c r="E7" s="20">
        <v>0</v>
      </c>
      <c r="F7" s="14">
        <f t="shared" si="0"/>
        <v>0</v>
      </c>
      <c r="G7" s="15">
        <f t="shared" si="1"/>
        <v>0</v>
      </c>
      <c r="H7" s="36">
        <f t="shared" si="2"/>
        <v>9.15</v>
      </c>
      <c r="I7" s="36">
        <f t="shared" si="3"/>
        <v>0</v>
      </c>
      <c r="J7">
        <f t="shared" si="4"/>
        <v>100</v>
      </c>
    </row>
    <row r="8" spans="1:10" x14ac:dyDescent="0.25">
      <c r="A8" s="19">
        <v>25</v>
      </c>
      <c r="B8" s="5">
        <v>0</v>
      </c>
      <c r="C8" s="10">
        <v>0.1</v>
      </c>
      <c r="D8" s="4">
        <v>0</v>
      </c>
      <c r="E8" s="20">
        <v>0</v>
      </c>
      <c r="F8" s="14">
        <f t="shared" si="0"/>
        <v>0</v>
      </c>
      <c r="G8" s="15">
        <f t="shared" si="1"/>
        <v>0</v>
      </c>
      <c r="H8" s="36">
        <f t="shared" si="2"/>
        <v>9.15</v>
      </c>
      <c r="I8" s="36">
        <f t="shared" si="3"/>
        <v>0</v>
      </c>
      <c r="J8">
        <f t="shared" si="4"/>
        <v>100</v>
      </c>
    </row>
    <row r="9" spans="1:10" x14ac:dyDescent="0.25">
      <c r="A9" s="19">
        <v>30</v>
      </c>
      <c r="B9" s="5">
        <v>0</v>
      </c>
      <c r="C9" s="10">
        <v>0</v>
      </c>
      <c r="D9" s="4">
        <v>0</v>
      </c>
      <c r="E9" s="20">
        <v>0</v>
      </c>
      <c r="F9" s="14">
        <f t="shared" si="0"/>
        <v>0</v>
      </c>
      <c r="G9" s="15">
        <f t="shared" si="1"/>
        <v>0</v>
      </c>
      <c r="H9" s="36">
        <f t="shared" si="2"/>
        <v>0</v>
      </c>
      <c r="I9" s="36">
        <f t="shared" si="3"/>
        <v>0</v>
      </c>
      <c r="J9" t="e">
        <f t="shared" si="4"/>
        <v>#DIV/0!</v>
      </c>
    </row>
    <row r="10" spans="1:10" x14ac:dyDescent="0.25">
      <c r="A10" s="19">
        <v>35</v>
      </c>
      <c r="B10" s="5">
        <v>0</v>
      </c>
      <c r="C10" s="10">
        <v>0</v>
      </c>
      <c r="D10" s="4">
        <v>0</v>
      </c>
      <c r="E10" s="20">
        <v>0</v>
      </c>
      <c r="F10" s="14">
        <f t="shared" si="0"/>
        <v>0</v>
      </c>
      <c r="G10" s="15">
        <f t="shared" si="1"/>
        <v>0</v>
      </c>
      <c r="H10" s="36">
        <f t="shared" si="2"/>
        <v>0</v>
      </c>
      <c r="I10" s="36">
        <f t="shared" si="3"/>
        <v>0</v>
      </c>
      <c r="J10" t="e">
        <f t="shared" si="4"/>
        <v>#DIV/0!</v>
      </c>
    </row>
    <row r="11" spans="1:10" x14ac:dyDescent="0.25">
      <c r="A11" s="19">
        <v>50</v>
      </c>
      <c r="B11" s="5">
        <v>0</v>
      </c>
      <c r="C11" s="10">
        <v>0.1</v>
      </c>
      <c r="D11" s="4">
        <v>0</v>
      </c>
      <c r="E11" s="20">
        <v>0</v>
      </c>
      <c r="F11" s="14">
        <f t="shared" si="0"/>
        <v>0</v>
      </c>
      <c r="G11" s="15">
        <f t="shared" si="1"/>
        <v>0</v>
      </c>
      <c r="H11" s="36">
        <f t="shared" si="2"/>
        <v>9.15</v>
      </c>
      <c r="I11" s="36">
        <f t="shared" si="3"/>
        <v>0</v>
      </c>
      <c r="J11">
        <f t="shared" si="4"/>
        <v>100</v>
      </c>
    </row>
    <row r="12" spans="1:10" x14ac:dyDescent="0.25">
      <c r="A12" s="19">
        <v>0</v>
      </c>
      <c r="B12" s="5">
        <v>20</v>
      </c>
      <c r="C12" s="5">
        <v>20.2</v>
      </c>
      <c r="D12" s="4">
        <v>1783</v>
      </c>
      <c r="E12" s="20">
        <v>5</v>
      </c>
      <c r="F12" s="14">
        <f t="shared" si="0"/>
        <v>186.71575999999999</v>
      </c>
      <c r="G12" s="15">
        <f t="shared" si="1"/>
        <v>6.8000000000000007</v>
      </c>
      <c r="H12" s="36">
        <f t="shared" si="2"/>
        <v>1848.3</v>
      </c>
      <c r="I12" s="36">
        <f t="shared" si="3"/>
        <v>1269.6671679999999</v>
      </c>
      <c r="J12">
        <f t="shared" si="4"/>
        <v>31.30621825461235</v>
      </c>
    </row>
    <row r="13" spans="1:10" x14ac:dyDescent="0.25">
      <c r="A13" s="19">
        <v>5</v>
      </c>
      <c r="B13" s="5">
        <v>20</v>
      </c>
      <c r="C13" s="10">
        <v>19.899999999999999</v>
      </c>
      <c r="D13" s="4">
        <v>1746</v>
      </c>
      <c r="E13" s="20">
        <v>5</v>
      </c>
      <c r="F13" s="14">
        <f t="shared" si="0"/>
        <v>182.84111999999999</v>
      </c>
      <c r="G13" s="15">
        <f t="shared" si="1"/>
        <v>6.8000000000000007</v>
      </c>
      <c r="H13" s="36">
        <f t="shared" si="2"/>
        <v>1820.85</v>
      </c>
      <c r="I13" s="36">
        <f t="shared" si="3"/>
        <v>1243.319616</v>
      </c>
      <c r="J13">
        <f t="shared" si="4"/>
        <v>31.717625504572037</v>
      </c>
    </row>
    <row r="14" spans="1:10" x14ac:dyDescent="0.25">
      <c r="A14" s="19">
        <v>10</v>
      </c>
      <c r="B14" s="5">
        <v>20</v>
      </c>
      <c r="C14" s="10">
        <v>18.899999999999999</v>
      </c>
      <c r="D14" s="4">
        <v>1642</v>
      </c>
      <c r="E14" s="20">
        <v>5.3</v>
      </c>
      <c r="F14" s="14">
        <f t="shared" si="0"/>
        <v>171.95023999999998</v>
      </c>
      <c r="G14" s="15">
        <f t="shared" si="1"/>
        <v>7.2080000000000002</v>
      </c>
      <c r="H14" s="36">
        <f t="shared" si="2"/>
        <v>1729.35</v>
      </c>
      <c r="I14" s="36">
        <f t="shared" si="3"/>
        <v>1239.4173299199999</v>
      </c>
      <c r="J14">
        <f t="shared" si="4"/>
        <v>28.330451908520544</v>
      </c>
    </row>
    <row r="15" spans="1:10" x14ac:dyDescent="0.25">
      <c r="A15" s="19">
        <v>15</v>
      </c>
      <c r="B15" s="5">
        <v>20</v>
      </c>
      <c r="C15" s="10">
        <v>23.7</v>
      </c>
      <c r="D15" s="4">
        <v>1710</v>
      </c>
      <c r="E15" s="20">
        <v>6.6109999999999998</v>
      </c>
      <c r="F15" s="14">
        <f t="shared" si="0"/>
        <v>179.07119999999998</v>
      </c>
      <c r="G15" s="15">
        <f t="shared" si="1"/>
        <v>8.9909600000000012</v>
      </c>
      <c r="H15" s="36">
        <f t="shared" si="2"/>
        <v>2168.5499999999997</v>
      </c>
      <c r="I15" s="36">
        <f t="shared" si="3"/>
        <v>1610.0219963520001</v>
      </c>
      <c r="J15">
        <f t="shared" si="4"/>
        <v>25.755827794978199</v>
      </c>
    </row>
    <row r="16" spans="1:10" x14ac:dyDescent="0.25">
      <c r="A16" s="19">
        <v>20</v>
      </c>
      <c r="B16" s="5">
        <v>20</v>
      </c>
      <c r="C16" s="10">
        <v>21.1</v>
      </c>
      <c r="D16" s="4">
        <v>1503</v>
      </c>
      <c r="E16" s="20">
        <v>6.6109999999999998</v>
      </c>
      <c r="F16" s="14">
        <f t="shared" si="0"/>
        <v>157.39416</v>
      </c>
      <c r="G16" s="15">
        <f t="shared" si="1"/>
        <v>8.9909600000000012</v>
      </c>
      <c r="H16" s="36">
        <f t="shared" si="2"/>
        <v>1930.65</v>
      </c>
      <c r="I16" s="36">
        <f t="shared" si="3"/>
        <v>1415.1245967936002</v>
      </c>
      <c r="J16">
        <f t="shared" si="4"/>
        <v>26.702167829818968</v>
      </c>
    </row>
    <row r="17" spans="1:10" x14ac:dyDescent="0.25">
      <c r="A17" s="19">
        <v>25</v>
      </c>
      <c r="B17" s="5">
        <v>20</v>
      </c>
      <c r="C17" s="10">
        <v>19.100000000000001</v>
      </c>
      <c r="D17" s="4">
        <v>1342</v>
      </c>
      <c r="E17" s="20">
        <v>6.6109999999999998</v>
      </c>
      <c r="F17" s="14">
        <f t="shared" si="0"/>
        <v>140.53423999999998</v>
      </c>
      <c r="G17" s="15">
        <f t="shared" si="1"/>
        <v>8.9909600000000012</v>
      </c>
      <c r="H17" s="36">
        <f t="shared" si="2"/>
        <v>1747.65</v>
      </c>
      <c r="I17" s="36">
        <f t="shared" si="3"/>
        <v>1263.5377304704</v>
      </c>
      <c r="J17">
        <f t="shared" si="4"/>
        <v>27.700756417452009</v>
      </c>
    </row>
    <row r="18" spans="1:10" x14ac:dyDescent="0.25">
      <c r="A18" s="19">
        <v>30</v>
      </c>
      <c r="B18" s="5">
        <v>20</v>
      </c>
      <c r="C18" s="10">
        <v>22.2</v>
      </c>
      <c r="D18" s="4">
        <v>1276</v>
      </c>
      <c r="E18" s="20">
        <v>8.3689999999999998</v>
      </c>
      <c r="F18" s="14">
        <f t="shared" si="0"/>
        <v>133.62271999999999</v>
      </c>
      <c r="G18" s="15">
        <f t="shared" si="1"/>
        <v>11.38184</v>
      </c>
      <c r="H18" s="36">
        <f t="shared" si="2"/>
        <v>2031.3</v>
      </c>
      <c r="I18" s="36">
        <f t="shared" si="3"/>
        <v>1520.8724194048</v>
      </c>
      <c r="J18">
        <f t="shared" si="4"/>
        <v>25.128123890867915</v>
      </c>
    </row>
    <row r="19" spans="1:10" x14ac:dyDescent="0.25">
      <c r="A19" s="19">
        <v>35</v>
      </c>
      <c r="B19" s="5">
        <v>20</v>
      </c>
      <c r="C19" s="10">
        <v>19</v>
      </c>
      <c r="D19" s="4">
        <v>1066</v>
      </c>
      <c r="E19" s="20">
        <v>8.3680000000000003</v>
      </c>
      <c r="F19" s="14">
        <f t="shared" si="0"/>
        <v>111.63151999999999</v>
      </c>
      <c r="G19" s="15">
        <f t="shared" si="1"/>
        <v>11.380480000000002</v>
      </c>
      <c r="H19" s="36">
        <f t="shared" si="2"/>
        <v>1738.5</v>
      </c>
      <c r="I19" s="36">
        <f t="shared" si="3"/>
        <v>1270.4202807296001</v>
      </c>
      <c r="J19">
        <f t="shared" si="4"/>
        <v>26.924343932723605</v>
      </c>
    </row>
    <row r="20" spans="1:10" x14ac:dyDescent="0.25">
      <c r="A20" s="19">
        <v>50</v>
      </c>
      <c r="B20" s="5">
        <v>20</v>
      </c>
      <c r="C20" s="10">
        <v>19</v>
      </c>
      <c r="D20" s="4">
        <v>494</v>
      </c>
      <c r="E20" s="20">
        <v>17.3</v>
      </c>
      <c r="F20" s="14">
        <f t="shared" si="0"/>
        <v>51.731679999999997</v>
      </c>
      <c r="G20" s="15">
        <f t="shared" si="1"/>
        <v>23.528000000000002</v>
      </c>
      <c r="H20" s="36">
        <f t="shared" si="2"/>
        <v>1738.5</v>
      </c>
      <c r="I20" s="36">
        <f t="shared" si="3"/>
        <v>1217.14296704</v>
      </c>
      <c r="J20">
        <f t="shared" si="4"/>
        <v>29.988900371584698</v>
      </c>
    </row>
    <row r="21" spans="1:10" x14ac:dyDescent="0.25">
      <c r="A21" s="19">
        <v>0</v>
      </c>
      <c r="B21" s="5">
        <v>40</v>
      </c>
      <c r="C21" s="10">
        <v>38.200000000000003</v>
      </c>
      <c r="D21" s="4">
        <v>2333</v>
      </c>
      <c r="E21" s="20">
        <v>7.93</v>
      </c>
      <c r="F21" s="14">
        <f t="shared" si="0"/>
        <v>244.31175999999999</v>
      </c>
      <c r="G21" s="15">
        <f t="shared" si="1"/>
        <v>10.784800000000001</v>
      </c>
      <c r="H21" s="36">
        <f t="shared" si="2"/>
        <v>3495.3</v>
      </c>
      <c r="I21" s="36">
        <f t="shared" si="3"/>
        <v>2634.8534692480002</v>
      </c>
      <c r="J21">
        <f t="shared" si="4"/>
        <v>24.617244034904012</v>
      </c>
    </row>
    <row r="22" spans="1:10" x14ac:dyDescent="0.25">
      <c r="A22" s="19">
        <v>5</v>
      </c>
      <c r="B22" s="5">
        <v>40</v>
      </c>
      <c r="C22" s="10">
        <v>37.1</v>
      </c>
      <c r="D22" s="4">
        <v>2240</v>
      </c>
      <c r="E22" s="20">
        <v>8.2200000000000006</v>
      </c>
      <c r="F22" s="14">
        <f t="shared" si="0"/>
        <v>234.57279999999997</v>
      </c>
      <c r="G22" s="15">
        <f t="shared" si="1"/>
        <v>11.179200000000002</v>
      </c>
      <c r="H22" s="36">
        <f t="shared" si="2"/>
        <v>3394.65</v>
      </c>
      <c r="I22" s="36">
        <f t="shared" si="3"/>
        <v>2622.3362457600001</v>
      </c>
      <c r="J22">
        <f t="shared" si="4"/>
        <v>22.750909644293223</v>
      </c>
    </row>
    <row r="23" spans="1:10" x14ac:dyDescent="0.25">
      <c r="A23" s="19">
        <v>10</v>
      </c>
      <c r="B23" s="5">
        <v>40</v>
      </c>
      <c r="C23" s="10">
        <v>44.6</v>
      </c>
      <c r="D23" s="4">
        <v>2294</v>
      </c>
      <c r="E23" s="20">
        <v>9.8320000000000007</v>
      </c>
      <c r="F23" s="14">
        <f t="shared" si="0"/>
        <v>240.22767999999999</v>
      </c>
      <c r="G23" s="15">
        <f t="shared" si="1"/>
        <v>13.371520000000002</v>
      </c>
      <c r="H23" s="36">
        <f t="shared" si="2"/>
        <v>4080.9</v>
      </c>
      <c r="I23" s="36">
        <f t="shared" si="3"/>
        <v>3212.2092276736003</v>
      </c>
      <c r="J23">
        <f t="shared" si="4"/>
        <v>21.286744892705038</v>
      </c>
    </row>
    <row r="24" spans="1:10" x14ac:dyDescent="0.25">
      <c r="A24" s="19">
        <v>15</v>
      </c>
      <c r="B24" s="5">
        <v>40</v>
      </c>
      <c r="C24" s="10">
        <v>41.3</v>
      </c>
      <c r="D24" s="4">
        <v>2109</v>
      </c>
      <c r="E24" s="20">
        <v>9.98</v>
      </c>
      <c r="F24" s="14">
        <f t="shared" si="0"/>
        <v>220.85448</v>
      </c>
      <c r="G24" s="15">
        <f t="shared" si="1"/>
        <v>13.572800000000001</v>
      </c>
      <c r="H24" s="36">
        <f t="shared" si="2"/>
        <v>3778.95</v>
      </c>
      <c r="I24" s="36">
        <f t="shared" si="3"/>
        <v>2997.613686144</v>
      </c>
      <c r="J24">
        <f t="shared" si="4"/>
        <v>20.676016191164209</v>
      </c>
    </row>
    <row r="25" spans="1:10" x14ac:dyDescent="0.25">
      <c r="A25" s="19">
        <v>20</v>
      </c>
      <c r="B25" s="5">
        <v>40</v>
      </c>
      <c r="C25" s="10">
        <v>44.8</v>
      </c>
      <c r="D25" s="4">
        <v>1995</v>
      </c>
      <c r="E25" s="20">
        <v>11.73</v>
      </c>
      <c r="F25" s="14">
        <f t="shared" si="0"/>
        <v>208.91639999999998</v>
      </c>
      <c r="G25" s="15">
        <f t="shared" si="1"/>
        <v>15.952800000000002</v>
      </c>
      <c r="H25" s="36">
        <f t="shared" si="2"/>
        <v>4099.2</v>
      </c>
      <c r="I25" s="36">
        <f t="shared" si="3"/>
        <v>3332.8015459200001</v>
      </c>
      <c r="J25">
        <f t="shared" si="4"/>
        <v>18.696293278688518</v>
      </c>
    </row>
    <row r="26" spans="1:10" x14ac:dyDescent="0.25">
      <c r="A26" s="19">
        <v>25</v>
      </c>
      <c r="B26" s="5">
        <v>40</v>
      </c>
      <c r="C26" s="10">
        <v>40.6</v>
      </c>
      <c r="D26" s="4">
        <v>1774</v>
      </c>
      <c r="E26" s="20">
        <v>11.59</v>
      </c>
      <c r="F26" s="14">
        <f t="shared" si="0"/>
        <v>185.77328</v>
      </c>
      <c r="G26" s="15">
        <f t="shared" si="1"/>
        <v>15.762400000000001</v>
      </c>
      <c r="H26" s="36">
        <f t="shared" si="2"/>
        <v>3714.9</v>
      </c>
      <c r="I26" s="36">
        <f t="shared" si="3"/>
        <v>2928.2327486720001</v>
      </c>
      <c r="J26">
        <f t="shared" si="4"/>
        <v>21.176000735632183</v>
      </c>
    </row>
    <row r="27" spans="1:10" x14ac:dyDescent="0.25">
      <c r="A27" s="19">
        <v>30</v>
      </c>
      <c r="B27" s="5">
        <v>40</v>
      </c>
      <c r="C27" s="10">
        <v>42.4</v>
      </c>
      <c r="D27" s="4">
        <v>1620</v>
      </c>
      <c r="E27" s="20">
        <v>13.78</v>
      </c>
      <c r="F27" s="14">
        <f t="shared" si="0"/>
        <v>169.6464</v>
      </c>
      <c r="G27" s="15">
        <f t="shared" si="1"/>
        <v>18.7408</v>
      </c>
      <c r="H27" s="36">
        <f t="shared" si="2"/>
        <v>3879.6</v>
      </c>
      <c r="I27" s="36">
        <f t="shared" si="3"/>
        <v>3179.30925312</v>
      </c>
      <c r="J27">
        <f t="shared" si="4"/>
        <v>18.050591475409835</v>
      </c>
    </row>
    <row r="28" spans="1:10" x14ac:dyDescent="0.25">
      <c r="A28" s="19">
        <v>35</v>
      </c>
      <c r="B28" s="5">
        <v>40</v>
      </c>
      <c r="C28" s="10">
        <v>41.9</v>
      </c>
      <c r="D28" s="4">
        <v>1415</v>
      </c>
      <c r="E28" s="20">
        <v>15.25</v>
      </c>
      <c r="F28" s="14">
        <f t="shared" si="0"/>
        <v>148.1788</v>
      </c>
      <c r="G28" s="15">
        <f t="shared" si="1"/>
        <v>20.740000000000002</v>
      </c>
      <c r="H28" s="36">
        <f t="shared" si="2"/>
        <v>3833.85</v>
      </c>
      <c r="I28" s="36">
        <f t="shared" si="3"/>
        <v>3073.2283120000002</v>
      </c>
      <c r="J28">
        <f t="shared" si="4"/>
        <v>19.839630867143988</v>
      </c>
    </row>
    <row r="29" spans="1:10" x14ac:dyDescent="0.25">
      <c r="A29" s="19">
        <v>50</v>
      </c>
      <c r="B29" s="5">
        <v>40</v>
      </c>
      <c r="C29" s="10">
        <v>40.700000000000003</v>
      </c>
      <c r="D29" s="4">
        <v>629</v>
      </c>
      <c r="E29" s="20">
        <v>29.6</v>
      </c>
      <c r="F29" s="14">
        <f t="shared" si="0"/>
        <v>65.86887999999999</v>
      </c>
      <c r="G29" s="15">
        <f t="shared" si="1"/>
        <v>40.256000000000007</v>
      </c>
      <c r="H29" s="36">
        <f t="shared" si="2"/>
        <v>3724.05</v>
      </c>
      <c r="I29" s="36">
        <f t="shared" si="3"/>
        <v>2651.6176332800001</v>
      </c>
      <c r="J29">
        <f t="shared" si="4"/>
        <v>28.797474972677595</v>
      </c>
    </row>
    <row r="30" spans="1:10" x14ac:dyDescent="0.25">
      <c r="A30" s="19">
        <v>0</v>
      </c>
      <c r="B30" s="5">
        <v>60</v>
      </c>
      <c r="C30" s="10">
        <v>61.3</v>
      </c>
      <c r="D30" s="4">
        <v>2805</v>
      </c>
      <c r="E30" s="20">
        <v>11.3</v>
      </c>
      <c r="F30" s="14">
        <f t="shared" si="0"/>
        <v>293.7396</v>
      </c>
      <c r="G30" s="15">
        <f t="shared" si="1"/>
        <v>15.368000000000002</v>
      </c>
      <c r="H30" s="36">
        <f t="shared" si="2"/>
        <v>5608.95</v>
      </c>
      <c r="I30" s="36">
        <f t="shared" si="3"/>
        <v>4514.1901728000003</v>
      </c>
      <c r="J30">
        <f t="shared" si="4"/>
        <v>19.51808854063594</v>
      </c>
    </row>
    <row r="31" spans="1:10" x14ac:dyDescent="0.25">
      <c r="A31" s="19">
        <v>5</v>
      </c>
      <c r="B31" s="5">
        <v>60</v>
      </c>
      <c r="C31" s="10">
        <v>59.1</v>
      </c>
      <c r="D31" s="4">
        <v>2688</v>
      </c>
      <c r="E31" s="20">
        <v>11.59</v>
      </c>
      <c r="F31" s="14">
        <f t="shared" si="0"/>
        <v>281.48735999999997</v>
      </c>
      <c r="G31" s="15">
        <f t="shared" si="1"/>
        <v>15.762400000000001</v>
      </c>
      <c r="H31" s="36">
        <f t="shared" si="2"/>
        <v>5407.6500000000005</v>
      </c>
      <c r="I31" s="36">
        <f t="shared" si="3"/>
        <v>4436.9163632640002</v>
      </c>
      <c r="J31">
        <f t="shared" si="4"/>
        <v>17.951118077834181</v>
      </c>
    </row>
    <row r="32" spans="1:10" x14ac:dyDescent="0.25">
      <c r="A32" s="19">
        <v>10</v>
      </c>
      <c r="B32" s="5">
        <v>60</v>
      </c>
      <c r="C32" s="10">
        <v>67.400000000000006</v>
      </c>
      <c r="D32" s="4">
        <v>2695</v>
      </c>
      <c r="E32" s="20">
        <v>13.2</v>
      </c>
      <c r="F32" s="14">
        <f t="shared" si="0"/>
        <v>282.22039999999998</v>
      </c>
      <c r="G32" s="15">
        <f t="shared" si="1"/>
        <v>17.952000000000002</v>
      </c>
      <c r="H32" s="36">
        <f t="shared" si="2"/>
        <v>6167.1</v>
      </c>
      <c r="I32" s="36">
        <f t="shared" si="3"/>
        <v>5066.4206208000005</v>
      </c>
      <c r="J32">
        <f t="shared" si="4"/>
        <v>17.847600642117037</v>
      </c>
    </row>
    <row r="33" spans="1:10" x14ac:dyDescent="0.25">
      <c r="A33" s="19">
        <v>15</v>
      </c>
      <c r="B33" s="5">
        <v>60</v>
      </c>
      <c r="C33" s="10">
        <v>61.4</v>
      </c>
      <c r="D33" s="4">
        <v>2435</v>
      </c>
      <c r="E33" s="20">
        <v>13.35</v>
      </c>
      <c r="F33" s="14">
        <f t="shared" si="0"/>
        <v>254.99319999999997</v>
      </c>
      <c r="G33" s="15">
        <f t="shared" si="1"/>
        <v>18.156000000000002</v>
      </c>
      <c r="H33" s="36">
        <f t="shared" si="2"/>
        <v>5618.0999999999995</v>
      </c>
      <c r="I33" s="36">
        <f t="shared" si="3"/>
        <v>4629.6565392000002</v>
      </c>
      <c r="J33">
        <f t="shared" si="4"/>
        <v>17.593910055000787</v>
      </c>
    </row>
    <row r="34" spans="1:10" x14ac:dyDescent="0.25">
      <c r="A34" s="19">
        <v>20</v>
      </c>
      <c r="B34" s="5">
        <v>60</v>
      </c>
      <c r="C34" s="10">
        <v>64.599999999999994</v>
      </c>
      <c r="D34" s="4">
        <v>2275</v>
      </c>
      <c r="E34" s="20">
        <v>15.1</v>
      </c>
      <c r="F34" s="14">
        <f t="shared" si="0"/>
        <v>238.238</v>
      </c>
      <c r="G34" s="15">
        <f t="shared" si="1"/>
        <v>20.536000000000001</v>
      </c>
      <c r="H34" s="36">
        <f t="shared" si="2"/>
        <v>5910.9</v>
      </c>
      <c r="I34" s="36">
        <f t="shared" si="3"/>
        <v>4892.4555680000003</v>
      </c>
      <c r="J34">
        <f t="shared" si="4"/>
        <v>17.22993845268909</v>
      </c>
    </row>
    <row r="35" spans="1:10" x14ac:dyDescent="0.25">
      <c r="A35" s="19">
        <v>25</v>
      </c>
      <c r="B35" s="5">
        <v>60</v>
      </c>
      <c r="C35" s="10">
        <v>57.1</v>
      </c>
      <c r="D35" s="4">
        <v>1992</v>
      </c>
      <c r="E35" s="20">
        <v>15.25</v>
      </c>
      <c r="F35" s="14">
        <f t="shared" si="0"/>
        <v>208.60223999999999</v>
      </c>
      <c r="G35" s="15">
        <f t="shared" si="1"/>
        <v>20.740000000000002</v>
      </c>
      <c r="H35" s="36">
        <f t="shared" si="2"/>
        <v>5224.6500000000005</v>
      </c>
      <c r="I35" s="36">
        <f t="shared" si="3"/>
        <v>4326.4104576</v>
      </c>
      <c r="J35">
        <f t="shared" si="4"/>
        <v>17.192339054290727</v>
      </c>
    </row>
    <row r="36" spans="1:10" x14ac:dyDescent="0.25">
      <c r="A36" s="19">
        <v>30</v>
      </c>
      <c r="B36" s="5">
        <v>60</v>
      </c>
      <c r="C36" s="10">
        <v>58.3</v>
      </c>
      <c r="D36" s="4">
        <v>1817</v>
      </c>
      <c r="E36" s="20">
        <v>17.149999999999999</v>
      </c>
      <c r="F36" s="14">
        <f t="shared" si="0"/>
        <v>190.27624</v>
      </c>
      <c r="G36" s="15">
        <f t="shared" si="1"/>
        <v>23.323999999999998</v>
      </c>
      <c r="H36" s="36">
        <f t="shared" si="2"/>
        <v>5334.45</v>
      </c>
      <c r="I36" s="36">
        <f t="shared" si="3"/>
        <v>4438.0030217599997</v>
      </c>
      <c r="J36">
        <f t="shared" si="4"/>
        <v>16.804862323950925</v>
      </c>
    </row>
    <row r="37" spans="1:10" x14ac:dyDescent="0.25">
      <c r="A37" s="19">
        <v>35</v>
      </c>
      <c r="B37" s="5">
        <v>60</v>
      </c>
      <c r="C37" s="10">
        <v>55.3</v>
      </c>
      <c r="D37" s="4">
        <v>1543</v>
      </c>
      <c r="E37" s="20">
        <v>18.91</v>
      </c>
      <c r="F37" s="14">
        <f t="shared" si="0"/>
        <v>161.58295999999999</v>
      </c>
      <c r="G37" s="15">
        <f t="shared" si="1"/>
        <v>25.717600000000001</v>
      </c>
      <c r="H37" s="36">
        <f t="shared" si="2"/>
        <v>5059.95</v>
      </c>
      <c r="I37" s="36">
        <f t="shared" si="3"/>
        <v>4155.5259320959995</v>
      </c>
      <c r="J37">
        <f t="shared" si="4"/>
        <v>17.874170059071737</v>
      </c>
    </row>
    <row r="38" spans="1:10" x14ac:dyDescent="0.25">
      <c r="A38" s="19">
        <v>50</v>
      </c>
      <c r="B38" s="5">
        <v>60</v>
      </c>
      <c r="C38" s="10">
        <v>60.3</v>
      </c>
      <c r="D38" s="4">
        <v>732</v>
      </c>
      <c r="E38" s="20">
        <v>38.229999999999997</v>
      </c>
      <c r="F38" s="14">
        <f t="shared" si="0"/>
        <v>76.65504</v>
      </c>
      <c r="G38" s="15">
        <f t="shared" si="1"/>
        <v>51.992800000000003</v>
      </c>
      <c r="H38" s="36">
        <f t="shared" si="2"/>
        <v>5517.45</v>
      </c>
      <c r="I38" s="36">
        <f t="shared" si="3"/>
        <v>3985.5101637120001</v>
      </c>
      <c r="J38">
        <f t="shared" si="4"/>
        <v>27.765359655058035</v>
      </c>
    </row>
    <row r="39" spans="1:10" x14ac:dyDescent="0.25">
      <c r="A39" s="19">
        <v>0</v>
      </c>
      <c r="B39" s="5">
        <v>80</v>
      </c>
      <c r="C39" s="10">
        <v>76.3</v>
      </c>
      <c r="D39" s="4">
        <v>3067</v>
      </c>
      <c r="E39" s="20">
        <v>13.2</v>
      </c>
      <c r="F39" s="14">
        <f t="shared" si="0"/>
        <v>321.17624000000001</v>
      </c>
      <c r="G39" s="15">
        <f t="shared" si="1"/>
        <v>17.952000000000002</v>
      </c>
      <c r="H39" s="36">
        <f t="shared" si="2"/>
        <v>6981.45</v>
      </c>
      <c r="I39" s="36">
        <f t="shared" si="3"/>
        <v>5765.7558604800006</v>
      </c>
      <c r="J39">
        <f t="shared" si="4"/>
        <v>17.413204126936371</v>
      </c>
    </row>
    <row r="40" spans="1:10" x14ac:dyDescent="0.25">
      <c r="A40" s="19">
        <v>5</v>
      </c>
      <c r="B40" s="5">
        <v>80</v>
      </c>
      <c r="C40" s="10">
        <v>87.1</v>
      </c>
      <c r="D40" s="4">
        <v>3107</v>
      </c>
      <c r="E40" s="20">
        <v>15.1</v>
      </c>
      <c r="F40" s="14">
        <f t="shared" si="0"/>
        <v>325.36503999999996</v>
      </c>
      <c r="G40" s="15">
        <f t="shared" si="1"/>
        <v>20.536000000000001</v>
      </c>
      <c r="H40" s="36">
        <f t="shared" si="2"/>
        <v>7969.65</v>
      </c>
      <c r="I40" s="36">
        <f t="shared" si="3"/>
        <v>6681.6964614399994</v>
      </c>
      <c r="J40">
        <f t="shared" si="4"/>
        <v>16.160728997634781</v>
      </c>
    </row>
    <row r="41" spans="1:10" x14ac:dyDescent="0.25">
      <c r="A41" s="19">
        <v>10</v>
      </c>
      <c r="B41" s="5">
        <v>80</v>
      </c>
      <c r="C41" s="10">
        <v>80.5</v>
      </c>
      <c r="D41" s="4">
        <v>2872</v>
      </c>
      <c r="E41" s="20">
        <v>15.1</v>
      </c>
      <c r="F41" s="14">
        <f t="shared" si="0"/>
        <v>300.75583999999998</v>
      </c>
      <c r="G41" s="15">
        <f t="shared" si="1"/>
        <v>20.536000000000001</v>
      </c>
      <c r="H41" s="36">
        <f t="shared" si="2"/>
        <v>7365.75</v>
      </c>
      <c r="I41" s="36">
        <f t="shared" si="3"/>
        <v>6176.3219302400003</v>
      </c>
      <c r="J41">
        <f t="shared" si="4"/>
        <v>16.148091772867662</v>
      </c>
    </row>
    <row r="42" spans="1:10" x14ac:dyDescent="0.25">
      <c r="A42" s="19">
        <v>15</v>
      </c>
      <c r="B42" s="5">
        <v>80</v>
      </c>
      <c r="C42" s="10">
        <v>86.9</v>
      </c>
      <c r="D42" s="4">
        <v>2782</v>
      </c>
      <c r="E42" s="20">
        <v>17.010000000000002</v>
      </c>
      <c r="F42" s="14">
        <f t="shared" si="0"/>
        <v>291.33103999999997</v>
      </c>
      <c r="G42" s="15">
        <f t="shared" si="1"/>
        <v>23.133600000000005</v>
      </c>
      <c r="H42" s="36">
        <f t="shared" si="2"/>
        <v>7951.35</v>
      </c>
      <c r="I42" s="36">
        <f t="shared" si="3"/>
        <v>6739.5357469440005</v>
      </c>
      <c r="J42">
        <f t="shared" si="4"/>
        <v>15.240358593899147</v>
      </c>
    </row>
    <row r="43" spans="1:10" x14ac:dyDescent="0.25">
      <c r="A43" s="19">
        <v>20</v>
      </c>
      <c r="B43" s="5">
        <v>80</v>
      </c>
      <c r="C43" s="10">
        <v>76.099999999999994</v>
      </c>
      <c r="D43" s="4">
        <v>2412</v>
      </c>
      <c r="E43" s="20">
        <v>17.010000000000002</v>
      </c>
      <c r="F43" s="14">
        <f t="shared" si="0"/>
        <v>252.58463999999998</v>
      </c>
      <c r="G43" s="15">
        <f t="shared" si="1"/>
        <v>23.133600000000005</v>
      </c>
      <c r="H43" s="36">
        <f t="shared" si="2"/>
        <v>6963.15</v>
      </c>
      <c r="I43" s="36">
        <f t="shared" si="3"/>
        <v>5843.1920279040005</v>
      </c>
      <c r="J43">
        <f t="shared" si="4"/>
        <v>16.084070745223055</v>
      </c>
    </row>
    <row r="44" spans="1:10" x14ac:dyDescent="0.25">
      <c r="A44" s="19">
        <v>25</v>
      </c>
      <c r="B44" s="5">
        <v>80</v>
      </c>
      <c r="C44" s="10">
        <v>77.599999999999994</v>
      </c>
      <c r="D44" s="4">
        <v>2246</v>
      </c>
      <c r="E44" s="20">
        <v>18.62</v>
      </c>
      <c r="F44" s="14">
        <f t="shared" si="0"/>
        <v>235.20111999999997</v>
      </c>
      <c r="G44" s="15">
        <f t="shared" si="1"/>
        <v>25.323200000000003</v>
      </c>
      <c r="H44" s="36">
        <f t="shared" si="2"/>
        <v>7100.4</v>
      </c>
      <c r="I44" s="36">
        <f t="shared" si="3"/>
        <v>5956.045001984</v>
      </c>
      <c r="J44">
        <f t="shared" si="4"/>
        <v>16.11676804146245</v>
      </c>
    </row>
    <row r="45" spans="1:10" x14ac:dyDescent="0.25">
      <c r="A45" s="19">
        <v>30</v>
      </c>
      <c r="B45" s="5">
        <v>80</v>
      </c>
      <c r="C45" s="10">
        <v>86.5</v>
      </c>
      <c r="D45" s="4">
        <v>2090</v>
      </c>
      <c r="E45" s="20">
        <v>22.57</v>
      </c>
      <c r="F45" s="14">
        <f t="shared" si="0"/>
        <v>218.86479999999997</v>
      </c>
      <c r="G45" s="15">
        <f t="shared" si="1"/>
        <v>30.695200000000003</v>
      </c>
      <c r="H45" s="36">
        <f t="shared" si="2"/>
        <v>7914.75</v>
      </c>
      <c r="I45" s="36">
        <f t="shared" si="3"/>
        <v>6718.0988089599996</v>
      </c>
      <c r="J45">
        <f t="shared" si="4"/>
        <v>15.119254443159926</v>
      </c>
    </row>
    <row r="46" spans="1:10" x14ac:dyDescent="0.25">
      <c r="A46" s="19">
        <v>35</v>
      </c>
      <c r="B46" s="5">
        <v>80</v>
      </c>
      <c r="C46" s="10">
        <v>81.599999999999994</v>
      </c>
      <c r="D46" s="4">
        <v>1806</v>
      </c>
      <c r="E46" s="20">
        <v>24.33</v>
      </c>
      <c r="F46" s="14">
        <f t="shared" si="0"/>
        <v>189.12431999999998</v>
      </c>
      <c r="G46" s="15">
        <f t="shared" si="1"/>
        <v>33.088799999999999</v>
      </c>
      <c r="H46" s="36">
        <f t="shared" si="2"/>
        <v>7466.4</v>
      </c>
      <c r="I46" s="36">
        <f t="shared" si="3"/>
        <v>6257.896799615999</v>
      </c>
      <c r="J46">
        <f t="shared" si="4"/>
        <v>16.185888786885254</v>
      </c>
    </row>
    <row r="47" spans="1:10" x14ac:dyDescent="0.25">
      <c r="A47" s="19">
        <v>50</v>
      </c>
      <c r="B47" s="5">
        <v>80</v>
      </c>
      <c r="C47" s="10">
        <v>74</v>
      </c>
      <c r="D47" s="4">
        <v>828</v>
      </c>
      <c r="E47" s="20">
        <v>43.94</v>
      </c>
      <c r="F47" s="14">
        <f t="shared" si="0"/>
        <v>86.708159999999992</v>
      </c>
      <c r="G47" s="15">
        <f t="shared" si="1"/>
        <v>59.758400000000002</v>
      </c>
      <c r="H47" s="36">
        <f t="shared" si="2"/>
        <v>6771</v>
      </c>
      <c r="I47" s="36">
        <f t="shared" si="3"/>
        <v>5181.5409085439996</v>
      </c>
      <c r="J47">
        <f t="shared" si="4"/>
        <v>23.474510285866199</v>
      </c>
    </row>
    <row r="48" spans="1:10" x14ac:dyDescent="0.25">
      <c r="A48" s="19">
        <v>0</v>
      </c>
      <c r="B48" s="5">
        <v>100</v>
      </c>
      <c r="C48" s="10">
        <v>109.1</v>
      </c>
      <c r="D48" s="4">
        <v>3505</v>
      </c>
      <c r="E48" s="20">
        <v>16.86</v>
      </c>
      <c r="F48" s="14">
        <f t="shared" si="0"/>
        <v>367.04359999999997</v>
      </c>
      <c r="G48" s="15">
        <f t="shared" si="1"/>
        <v>22.929600000000001</v>
      </c>
      <c r="H48" s="36">
        <f t="shared" si="2"/>
        <v>9982.65</v>
      </c>
      <c r="I48" s="36">
        <f t="shared" si="3"/>
        <v>8416.1629305599999</v>
      </c>
      <c r="J48">
        <f t="shared" si="4"/>
        <v>15.692096481795915</v>
      </c>
    </row>
    <row r="49" spans="1:10" x14ac:dyDescent="0.25">
      <c r="A49" s="19">
        <v>5</v>
      </c>
      <c r="B49" s="5">
        <v>100</v>
      </c>
      <c r="C49" s="10">
        <v>102.8</v>
      </c>
      <c r="D49" s="4">
        <v>3288</v>
      </c>
      <c r="E49" s="20">
        <v>17.010000000000002</v>
      </c>
      <c r="F49" s="14">
        <f t="shared" si="0"/>
        <v>344.31935999999996</v>
      </c>
      <c r="G49" s="15">
        <f t="shared" si="1"/>
        <v>23.133600000000005</v>
      </c>
      <c r="H49" s="36">
        <f t="shared" si="2"/>
        <v>9406.1999999999989</v>
      </c>
      <c r="I49" s="36">
        <f t="shared" si="3"/>
        <v>7965.3463464960005</v>
      </c>
      <c r="J49">
        <f t="shared" si="4"/>
        <v>15.318126911016122</v>
      </c>
    </row>
    <row r="50" spans="1:10" x14ac:dyDescent="0.25">
      <c r="A50" s="19">
        <v>10</v>
      </c>
      <c r="B50" s="5">
        <v>100</v>
      </c>
      <c r="C50" s="10">
        <v>96</v>
      </c>
      <c r="D50" s="4">
        <v>3061</v>
      </c>
      <c r="E50" s="20">
        <v>17.149999999999999</v>
      </c>
      <c r="F50" s="14">
        <f t="shared" si="0"/>
        <v>320.54791999999998</v>
      </c>
      <c r="G50" s="15">
        <f t="shared" si="1"/>
        <v>23.323999999999998</v>
      </c>
      <c r="H50" s="36">
        <f t="shared" si="2"/>
        <v>8784</v>
      </c>
      <c r="I50" s="36">
        <f t="shared" si="3"/>
        <v>7476.4596860799984</v>
      </c>
      <c r="J50">
        <f t="shared" si="4"/>
        <v>14.88547716211295</v>
      </c>
    </row>
    <row r="51" spans="1:10" x14ac:dyDescent="0.25">
      <c r="A51" s="19">
        <v>15</v>
      </c>
      <c r="B51" s="5">
        <v>100</v>
      </c>
      <c r="C51" s="10">
        <v>100.1</v>
      </c>
      <c r="D51" s="4">
        <v>2920</v>
      </c>
      <c r="E51" s="20">
        <v>18.760000000000002</v>
      </c>
      <c r="F51" s="14">
        <f t="shared" si="0"/>
        <v>305.7824</v>
      </c>
      <c r="G51" s="15">
        <f t="shared" si="1"/>
        <v>25.513600000000004</v>
      </c>
      <c r="H51" s="36">
        <f t="shared" si="2"/>
        <v>9159.15</v>
      </c>
      <c r="I51" s="36">
        <f t="shared" si="3"/>
        <v>7801.6098406400015</v>
      </c>
      <c r="J51">
        <f t="shared" si="4"/>
        <v>14.821682791088673</v>
      </c>
    </row>
    <row r="52" spans="1:10" x14ac:dyDescent="0.25">
      <c r="A52" s="19">
        <v>20</v>
      </c>
      <c r="B52" s="5">
        <v>100</v>
      </c>
      <c r="C52" s="10">
        <v>98.8</v>
      </c>
      <c r="D52" s="4">
        <v>2643</v>
      </c>
      <c r="E52" s="20">
        <v>20.52</v>
      </c>
      <c r="F52" s="14">
        <f t="shared" si="0"/>
        <v>276.77495999999996</v>
      </c>
      <c r="G52" s="15">
        <f t="shared" si="1"/>
        <v>27.907200000000003</v>
      </c>
      <c r="H52" s="36">
        <f t="shared" si="2"/>
        <v>9040.1999999999989</v>
      </c>
      <c r="I52" s="36">
        <f t="shared" si="3"/>
        <v>7724.0141637119996</v>
      </c>
      <c r="J52">
        <f t="shared" si="4"/>
        <v>14.559255727616641</v>
      </c>
    </row>
    <row r="53" spans="1:10" x14ac:dyDescent="0.25">
      <c r="A53" s="19">
        <v>25</v>
      </c>
      <c r="B53" s="5">
        <v>100</v>
      </c>
      <c r="C53" s="10">
        <v>101.1</v>
      </c>
      <c r="D53" s="4">
        <v>2468</v>
      </c>
      <c r="E53" s="20">
        <v>22.42</v>
      </c>
      <c r="F53" s="14">
        <f t="shared" si="0"/>
        <v>258.44896</v>
      </c>
      <c r="G53" s="15">
        <f t="shared" si="1"/>
        <v>30.491200000000003</v>
      </c>
      <c r="H53" s="36">
        <f t="shared" si="2"/>
        <v>9250.65</v>
      </c>
      <c r="I53" s="36">
        <f t="shared" si="3"/>
        <v>7880.4189291520006</v>
      </c>
      <c r="J53">
        <f t="shared" si="4"/>
        <v>14.812268011955906</v>
      </c>
    </row>
    <row r="54" spans="1:10" x14ac:dyDescent="0.25">
      <c r="A54" s="19">
        <v>30</v>
      </c>
      <c r="B54" s="5">
        <v>100</v>
      </c>
      <c r="C54" s="10">
        <v>96.7</v>
      </c>
      <c r="D54" s="4">
        <v>2176</v>
      </c>
      <c r="E54" s="20">
        <v>24.33</v>
      </c>
      <c r="F54" s="14">
        <f t="shared" si="0"/>
        <v>227.87071999999998</v>
      </c>
      <c r="G54" s="15">
        <f t="shared" si="1"/>
        <v>33.088799999999999</v>
      </c>
      <c r="H54" s="36">
        <f t="shared" si="2"/>
        <v>8848.0500000000011</v>
      </c>
      <c r="I54" s="36">
        <f t="shared" si="3"/>
        <v>7539.9686799359988</v>
      </c>
      <c r="J54">
        <f t="shared" si="4"/>
        <v>14.783837343414675</v>
      </c>
    </row>
    <row r="55" spans="1:10" x14ac:dyDescent="0.25">
      <c r="A55" s="19">
        <v>35</v>
      </c>
      <c r="B55" s="5">
        <v>100</v>
      </c>
      <c r="C55" s="10">
        <v>100</v>
      </c>
      <c r="D55" s="4">
        <v>1950</v>
      </c>
      <c r="E55" s="20">
        <v>28.84</v>
      </c>
      <c r="F55" s="14">
        <f t="shared" si="0"/>
        <v>204.20399999999998</v>
      </c>
      <c r="G55" s="15">
        <f t="shared" si="1"/>
        <v>39.2224</v>
      </c>
      <c r="H55" s="36">
        <f t="shared" si="2"/>
        <v>9150</v>
      </c>
      <c r="I55" s="36">
        <f t="shared" si="3"/>
        <v>8009.3709695999996</v>
      </c>
      <c r="J55">
        <f t="shared" si="4"/>
        <v>12.465891042622955</v>
      </c>
    </row>
    <row r="56" spans="1:10" x14ac:dyDescent="0.25">
      <c r="A56" s="19">
        <v>50</v>
      </c>
      <c r="B56" s="5">
        <v>100</v>
      </c>
      <c r="C56" s="10">
        <v>99.8</v>
      </c>
      <c r="D56" s="4">
        <v>938</v>
      </c>
      <c r="E56" s="20">
        <v>50.09</v>
      </c>
      <c r="F56" s="14">
        <f t="shared" si="0"/>
        <v>98.22735999999999</v>
      </c>
      <c r="G56" s="15">
        <f t="shared" si="1"/>
        <v>68.122400000000013</v>
      </c>
      <c r="H56" s="36">
        <f t="shared" si="2"/>
        <v>9131.6999999999989</v>
      </c>
      <c r="I56" s="36">
        <f t="shared" si="3"/>
        <v>6691.4835088640002</v>
      </c>
      <c r="J56">
        <f t="shared" si="4"/>
        <v>26.722477645301524</v>
      </c>
    </row>
    <row r="57" spans="1:10" x14ac:dyDescent="0.25">
      <c r="A57" s="19">
        <v>0</v>
      </c>
      <c r="B57" s="5">
        <v>120</v>
      </c>
      <c r="C57" s="10">
        <v>124.5</v>
      </c>
      <c r="D57" s="4">
        <v>3684</v>
      </c>
      <c r="E57" s="20">
        <v>18.899999999999999</v>
      </c>
      <c r="F57" s="14">
        <f t="shared" si="0"/>
        <v>385.78847999999999</v>
      </c>
      <c r="G57" s="15">
        <f t="shared" si="1"/>
        <v>25.704000000000001</v>
      </c>
      <c r="H57" s="36">
        <f t="shared" si="2"/>
        <v>11391.75</v>
      </c>
      <c r="I57" s="36">
        <f t="shared" si="3"/>
        <v>9916.3070899199993</v>
      </c>
      <c r="J57">
        <f t="shared" si="4"/>
        <v>12.951854720126413</v>
      </c>
    </row>
    <row r="58" spans="1:10" x14ac:dyDescent="0.25">
      <c r="A58" s="19">
        <v>5</v>
      </c>
      <c r="B58" s="5">
        <v>120</v>
      </c>
      <c r="C58" s="10">
        <v>117.7</v>
      </c>
      <c r="D58" s="4">
        <v>3465</v>
      </c>
      <c r="E58" s="20">
        <v>18.62</v>
      </c>
      <c r="F58" s="14">
        <f t="shared" si="0"/>
        <v>362.85479999999995</v>
      </c>
      <c r="G58" s="15">
        <f t="shared" si="1"/>
        <v>25.323200000000003</v>
      </c>
      <c r="H58" s="36">
        <f t="shared" si="2"/>
        <v>10769.550000000001</v>
      </c>
      <c r="I58" s="36">
        <f t="shared" si="3"/>
        <v>9188.6446713599998</v>
      </c>
      <c r="J58">
        <f t="shared" si="4"/>
        <v>14.679400055155517</v>
      </c>
    </row>
    <row r="59" spans="1:10" x14ac:dyDescent="0.25">
      <c r="A59" s="19">
        <v>10</v>
      </c>
      <c r="B59" s="5">
        <v>120</v>
      </c>
      <c r="C59" s="10">
        <v>124.6</v>
      </c>
      <c r="D59" s="4">
        <v>3355</v>
      </c>
      <c r="E59" s="20">
        <v>20.5</v>
      </c>
      <c r="F59" s="14">
        <f t="shared" si="0"/>
        <v>351.3356</v>
      </c>
      <c r="G59" s="15">
        <f t="shared" si="1"/>
        <v>27.880000000000003</v>
      </c>
      <c r="H59" s="36">
        <f t="shared" si="2"/>
        <v>11400.9</v>
      </c>
      <c r="I59" s="36">
        <f t="shared" si="3"/>
        <v>9795.2365280000013</v>
      </c>
      <c r="J59">
        <f t="shared" si="4"/>
        <v>14.083655430711598</v>
      </c>
    </row>
    <row r="60" spans="1:10" x14ac:dyDescent="0.25">
      <c r="A60" s="19">
        <v>15</v>
      </c>
      <c r="B60" s="5">
        <v>120</v>
      </c>
      <c r="C60" s="10">
        <v>114.6</v>
      </c>
      <c r="D60" s="4">
        <v>3071</v>
      </c>
      <c r="E60" s="20">
        <v>20.52</v>
      </c>
      <c r="F60" s="14">
        <f t="shared" si="0"/>
        <v>321.59512000000001</v>
      </c>
      <c r="G60" s="15">
        <f t="shared" si="1"/>
        <v>27.907200000000003</v>
      </c>
      <c r="H60" s="36">
        <f t="shared" si="2"/>
        <v>10485.9</v>
      </c>
      <c r="I60" s="36">
        <f t="shared" si="3"/>
        <v>8974.8193328640009</v>
      </c>
      <c r="J60">
        <f t="shared" si="4"/>
        <v>14.410595820444586</v>
      </c>
    </row>
    <row r="61" spans="1:10" x14ac:dyDescent="0.25">
      <c r="A61" s="19">
        <v>20</v>
      </c>
      <c r="B61" s="5">
        <v>120</v>
      </c>
      <c r="C61" s="10">
        <v>118.9</v>
      </c>
      <c r="D61" s="4">
        <v>2911</v>
      </c>
      <c r="E61" s="20">
        <v>24.18</v>
      </c>
      <c r="F61" s="14">
        <f t="shared" si="0"/>
        <v>304.83992000000001</v>
      </c>
      <c r="G61" s="15">
        <f t="shared" si="1"/>
        <v>32.884799999999998</v>
      </c>
      <c r="H61" s="36">
        <f t="shared" si="2"/>
        <v>10879.35</v>
      </c>
      <c r="I61" s="36">
        <f t="shared" si="3"/>
        <v>10024.599801216</v>
      </c>
      <c r="J61">
        <f t="shared" si="4"/>
        <v>7.8566292911249338</v>
      </c>
    </row>
    <row r="62" spans="1:10" x14ac:dyDescent="0.25">
      <c r="A62" s="19">
        <v>25</v>
      </c>
      <c r="B62" s="5">
        <v>120</v>
      </c>
      <c r="C62" s="10">
        <v>124.5</v>
      </c>
      <c r="D62" s="4">
        <v>2652</v>
      </c>
      <c r="E62" s="20">
        <v>25.94</v>
      </c>
      <c r="F62" s="14">
        <f t="shared" si="0"/>
        <v>277.71744000000001</v>
      </c>
      <c r="G62" s="15">
        <f t="shared" si="1"/>
        <v>35.278400000000005</v>
      </c>
      <c r="H62" s="36">
        <f t="shared" si="2"/>
        <v>11391.75</v>
      </c>
      <c r="I62" s="36">
        <f t="shared" si="3"/>
        <v>9797.4269352960018</v>
      </c>
      <c r="J62">
        <f t="shared" si="4"/>
        <v>13.995418304509826</v>
      </c>
    </row>
    <row r="63" spans="1:10" x14ac:dyDescent="0.25">
      <c r="A63" s="19">
        <v>30</v>
      </c>
      <c r="B63" s="5">
        <v>120</v>
      </c>
      <c r="C63" s="10">
        <v>118</v>
      </c>
      <c r="D63" s="4">
        <v>2332</v>
      </c>
      <c r="E63" s="20">
        <v>27.11</v>
      </c>
      <c r="F63" s="14">
        <f t="shared" si="0"/>
        <v>244.20703999999998</v>
      </c>
      <c r="G63" s="15">
        <f t="shared" si="1"/>
        <v>36.869599999999998</v>
      </c>
      <c r="H63" s="36">
        <f t="shared" si="2"/>
        <v>10797</v>
      </c>
      <c r="I63" s="36">
        <f t="shared" si="3"/>
        <v>9003.8158819839991</v>
      </c>
      <c r="J63">
        <f t="shared" si="4"/>
        <v>16.608170028859874</v>
      </c>
    </row>
    <row r="64" spans="1:10" x14ac:dyDescent="0.25">
      <c r="A64" s="19">
        <v>35</v>
      </c>
      <c r="B64" s="5">
        <v>120</v>
      </c>
      <c r="C64" s="8"/>
      <c r="D64" s="21"/>
      <c r="E64" s="22"/>
      <c r="F64" s="14">
        <f t="shared" si="0"/>
        <v>0</v>
      </c>
      <c r="G64" s="15">
        <f t="shared" si="1"/>
        <v>0</v>
      </c>
      <c r="H64" s="36">
        <f t="shared" si="2"/>
        <v>0</v>
      </c>
      <c r="I64" s="36">
        <f t="shared" si="3"/>
        <v>0</v>
      </c>
      <c r="J64" t="e">
        <f t="shared" si="4"/>
        <v>#DIV/0!</v>
      </c>
    </row>
    <row r="65" spans="1:10" x14ac:dyDescent="0.25">
      <c r="A65" s="19">
        <v>50</v>
      </c>
      <c r="B65" s="5">
        <v>120</v>
      </c>
      <c r="C65" s="10">
        <v>116.8</v>
      </c>
      <c r="D65" s="4">
        <v>955</v>
      </c>
      <c r="E65" s="20">
        <v>57.27</v>
      </c>
      <c r="F65" s="14">
        <f t="shared" si="0"/>
        <v>100.0076</v>
      </c>
      <c r="G65" s="15">
        <f t="shared" si="1"/>
        <v>77.887200000000007</v>
      </c>
      <c r="H65" s="36">
        <f t="shared" si="2"/>
        <v>10687.199999999999</v>
      </c>
      <c r="I65" s="36">
        <f t="shared" si="3"/>
        <v>7789.3119427200008</v>
      </c>
      <c r="J65">
        <f t="shared" si="4"/>
        <v>27.115503193352779</v>
      </c>
    </row>
    <row r="66" spans="1:10" x14ac:dyDescent="0.25">
      <c r="A66" s="19">
        <v>0</v>
      </c>
      <c r="B66" s="5">
        <v>140</v>
      </c>
      <c r="C66" s="10">
        <v>142.6</v>
      </c>
      <c r="D66" s="4">
        <v>3887</v>
      </c>
      <c r="E66" s="20">
        <v>20.5</v>
      </c>
      <c r="F66" s="14">
        <f t="shared" si="0"/>
        <v>407.04663999999997</v>
      </c>
      <c r="G66" s="15">
        <f t="shared" si="1"/>
        <v>27.880000000000003</v>
      </c>
      <c r="H66" s="36">
        <f t="shared" si="2"/>
        <v>13047.9</v>
      </c>
      <c r="I66" s="36">
        <f t="shared" si="3"/>
        <v>11348.460323200001</v>
      </c>
      <c r="J66">
        <f t="shared" si="4"/>
        <v>13.024622175215928</v>
      </c>
    </row>
    <row r="67" spans="1:10" x14ac:dyDescent="0.25">
      <c r="A67" s="19">
        <v>5</v>
      </c>
      <c r="B67" s="5">
        <v>140</v>
      </c>
      <c r="C67" s="10">
        <v>134.6</v>
      </c>
      <c r="D67" s="4">
        <v>3647</v>
      </c>
      <c r="E67" s="20">
        <v>20.52</v>
      </c>
      <c r="F67" s="14">
        <f t="shared" si="0"/>
        <v>381.91383999999999</v>
      </c>
      <c r="G67" s="15">
        <f t="shared" si="1"/>
        <v>27.907200000000003</v>
      </c>
      <c r="H67" s="36">
        <f t="shared" si="2"/>
        <v>12315.9</v>
      </c>
      <c r="I67" s="36">
        <f t="shared" si="3"/>
        <v>10658.145915648001</v>
      </c>
      <c r="J67">
        <f t="shared" si="4"/>
        <v>13.46027561405986</v>
      </c>
    </row>
    <row r="68" spans="1:10" x14ac:dyDescent="0.25">
      <c r="A68" s="19">
        <v>10</v>
      </c>
      <c r="B68" s="5">
        <v>140</v>
      </c>
      <c r="C68" s="10">
        <v>141.69999999999999</v>
      </c>
      <c r="D68" s="4">
        <v>3517</v>
      </c>
      <c r="E68" s="20">
        <v>22.4</v>
      </c>
      <c r="F68" s="14">
        <f t="shared" ref="F68:F83" si="5">(2*3.1416/60)*D68</f>
        <v>368.30023999999997</v>
      </c>
      <c r="G68" s="15">
        <f t="shared" ref="G68:G83" si="6">E68*1.36</f>
        <v>30.463999999999999</v>
      </c>
      <c r="H68" s="36">
        <f t="shared" ref="H68:H83" si="7">C68*91.5</f>
        <v>12965.55</v>
      </c>
      <c r="I68" s="36">
        <f t="shared" ref="I68:I83" si="8">F68*G68</f>
        <v>11219.898511359999</v>
      </c>
      <c r="J68">
        <f t="shared" ref="J68:J83" si="9">(H68-I68)/H68*100</f>
        <v>13.463767357651623</v>
      </c>
    </row>
    <row r="69" spans="1:10" x14ac:dyDescent="0.25">
      <c r="A69" s="19">
        <v>15</v>
      </c>
      <c r="B69" s="5">
        <v>140</v>
      </c>
      <c r="C69" s="10">
        <v>144.1</v>
      </c>
      <c r="D69" s="4">
        <v>3316</v>
      </c>
      <c r="E69" s="20">
        <v>24.33</v>
      </c>
      <c r="F69" s="14">
        <f t="shared" si="5"/>
        <v>347.25151999999997</v>
      </c>
      <c r="G69" s="15">
        <f t="shared" si="6"/>
        <v>33.088799999999999</v>
      </c>
      <c r="H69" s="36">
        <f t="shared" si="7"/>
        <v>13185.15</v>
      </c>
      <c r="I69" s="36">
        <f t="shared" si="8"/>
        <v>11490.136094975998</v>
      </c>
      <c r="J69">
        <f t="shared" si="9"/>
        <v>12.855476843448891</v>
      </c>
    </row>
    <row r="70" spans="1:10" x14ac:dyDescent="0.25">
      <c r="A70" s="19">
        <v>20</v>
      </c>
      <c r="B70" s="5">
        <v>140</v>
      </c>
      <c r="C70" s="10">
        <v>139.69999999999999</v>
      </c>
      <c r="D70" s="4">
        <v>2995</v>
      </c>
      <c r="E70" s="20">
        <v>25.94</v>
      </c>
      <c r="F70" s="14">
        <f t="shared" si="5"/>
        <v>313.63639999999998</v>
      </c>
      <c r="G70" s="15">
        <f t="shared" si="6"/>
        <v>35.278400000000005</v>
      </c>
      <c r="H70" s="36">
        <f t="shared" si="7"/>
        <v>12782.55</v>
      </c>
      <c r="I70" s="36">
        <f t="shared" si="8"/>
        <v>11064.59037376</v>
      </c>
      <c r="J70">
        <f t="shared" si="9"/>
        <v>13.439881919022412</v>
      </c>
    </row>
    <row r="71" spans="1:10" x14ac:dyDescent="0.25">
      <c r="A71" s="19">
        <v>25</v>
      </c>
      <c r="B71" s="5">
        <v>140</v>
      </c>
      <c r="C71" s="8"/>
      <c r="D71" s="21"/>
      <c r="E71" s="22"/>
      <c r="F71" s="14">
        <f t="shared" si="5"/>
        <v>0</v>
      </c>
      <c r="G71" s="15">
        <f t="shared" si="6"/>
        <v>0</v>
      </c>
      <c r="H71" s="36">
        <f t="shared" si="7"/>
        <v>0</v>
      </c>
      <c r="I71" s="36">
        <f t="shared" si="8"/>
        <v>0</v>
      </c>
      <c r="J71" t="e">
        <f t="shared" si="9"/>
        <v>#DIV/0!</v>
      </c>
    </row>
    <row r="72" spans="1:10" x14ac:dyDescent="0.25">
      <c r="A72" s="19">
        <v>30</v>
      </c>
      <c r="B72" s="5">
        <v>140</v>
      </c>
      <c r="C72" s="10">
        <v>141.6</v>
      </c>
      <c r="D72" s="4">
        <v>2490</v>
      </c>
      <c r="E72" s="20">
        <v>31.25</v>
      </c>
      <c r="F72" s="14">
        <f t="shared" si="5"/>
        <v>260.75279999999998</v>
      </c>
      <c r="G72" s="15">
        <f t="shared" si="6"/>
        <v>42.5</v>
      </c>
      <c r="H72" s="36">
        <f t="shared" si="7"/>
        <v>12956.4</v>
      </c>
      <c r="I72" s="36">
        <f t="shared" si="8"/>
        <v>11081.993999999999</v>
      </c>
      <c r="J72">
        <f t="shared" si="9"/>
        <v>14.467027878114298</v>
      </c>
    </row>
    <row r="73" spans="1:10" x14ac:dyDescent="0.25">
      <c r="A73" s="19">
        <v>35</v>
      </c>
      <c r="B73" s="5">
        <v>140</v>
      </c>
      <c r="C73" s="8"/>
      <c r="D73" s="21"/>
      <c r="E73" s="22"/>
      <c r="F73" s="14">
        <f t="shared" si="5"/>
        <v>0</v>
      </c>
      <c r="G73" s="15">
        <f t="shared" si="6"/>
        <v>0</v>
      </c>
      <c r="H73" s="36">
        <f t="shared" si="7"/>
        <v>0</v>
      </c>
      <c r="I73" s="36">
        <f t="shared" si="8"/>
        <v>0</v>
      </c>
      <c r="J73" t="e">
        <f t="shared" si="9"/>
        <v>#DIV/0!</v>
      </c>
    </row>
    <row r="74" spans="1:10" x14ac:dyDescent="0.25">
      <c r="A74" s="19">
        <v>50</v>
      </c>
      <c r="B74" s="5">
        <v>140</v>
      </c>
      <c r="C74" s="10">
        <v>137.5</v>
      </c>
      <c r="D74" s="4">
        <v>1031</v>
      </c>
      <c r="E74" s="20">
        <v>62.24</v>
      </c>
      <c r="F74" s="14">
        <f t="shared" si="5"/>
        <v>107.96632</v>
      </c>
      <c r="G74" s="15">
        <f t="shared" si="6"/>
        <v>84.646400000000014</v>
      </c>
      <c r="H74" s="36">
        <f t="shared" si="7"/>
        <v>12581.25</v>
      </c>
      <c r="I74" s="36">
        <f t="shared" si="8"/>
        <v>9138.9603092480011</v>
      </c>
      <c r="J74">
        <f t="shared" si="9"/>
        <v>27.36047444214207</v>
      </c>
    </row>
    <row r="75" spans="1:10" x14ac:dyDescent="0.25">
      <c r="A75" s="19">
        <v>0</v>
      </c>
      <c r="B75" s="5">
        <v>160</v>
      </c>
      <c r="C75" s="10">
        <v>163.19999999999999</v>
      </c>
      <c r="D75" s="4">
        <v>4063</v>
      </c>
      <c r="E75" s="20">
        <v>22.57</v>
      </c>
      <c r="F75" s="14">
        <f t="shared" si="5"/>
        <v>425.47735999999998</v>
      </c>
      <c r="G75" s="15">
        <f t="shared" si="6"/>
        <v>30.695200000000003</v>
      </c>
      <c r="H75" s="36">
        <f t="shared" si="7"/>
        <v>14932.8</v>
      </c>
      <c r="I75" s="36">
        <f t="shared" si="8"/>
        <v>13060.112660672001</v>
      </c>
      <c r="J75">
        <f t="shared" si="9"/>
        <v>12.540764888888878</v>
      </c>
    </row>
    <row r="76" spans="1:10" x14ac:dyDescent="0.25">
      <c r="A76" s="19">
        <v>5</v>
      </c>
      <c r="B76" s="5">
        <v>160</v>
      </c>
      <c r="C76" s="10">
        <v>154</v>
      </c>
      <c r="D76" s="4">
        <v>3830</v>
      </c>
      <c r="E76" s="20">
        <v>22.57</v>
      </c>
      <c r="F76" s="14">
        <f t="shared" si="5"/>
        <v>401.07759999999996</v>
      </c>
      <c r="G76" s="15">
        <f t="shared" si="6"/>
        <v>30.695200000000003</v>
      </c>
      <c r="H76" s="36">
        <f t="shared" si="7"/>
        <v>14091</v>
      </c>
      <c r="I76" s="36">
        <f t="shared" si="8"/>
        <v>12311.15714752</v>
      </c>
      <c r="J76">
        <f t="shared" si="9"/>
        <v>12.631061333333335</v>
      </c>
    </row>
    <row r="77" spans="1:10" x14ac:dyDescent="0.25">
      <c r="A77" s="19">
        <v>10</v>
      </c>
      <c r="B77" s="5">
        <v>160</v>
      </c>
      <c r="C77" s="10">
        <v>159.30000000000001</v>
      </c>
      <c r="D77" s="4">
        <v>3672</v>
      </c>
      <c r="E77" s="20">
        <v>24.33</v>
      </c>
      <c r="F77" s="14">
        <f t="shared" si="5"/>
        <v>384.53183999999999</v>
      </c>
      <c r="G77" s="15">
        <f t="shared" si="6"/>
        <v>33.088799999999999</v>
      </c>
      <c r="H77" s="36">
        <f t="shared" si="7"/>
        <v>14575.95</v>
      </c>
      <c r="I77" s="36">
        <f t="shared" si="8"/>
        <v>12723.697147391998</v>
      </c>
      <c r="J77">
        <f t="shared" si="9"/>
        <v>12.707596092247861</v>
      </c>
    </row>
    <row r="78" spans="1:10" x14ac:dyDescent="0.25">
      <c r="A78" s="19">
        <v>15</v>
      </c>
      <c r="B78" s="5">
        <v>160</v>
      </c>
      <c r="C78" s="10">
        <v>158.9</v>
      </c>
      <c r="D78" s="4">
        <v>3440</v>
      </c>
      <c r="E78" s="20">
        <v>25.94</v>
      </c>
      <c r="F78" s="14">
        <f t="shared" si="5"/>
        <v>360.23679999999996</v>
      </c>
      <c r="G78" s="15">
        <f t="shared" si="6"/>
        <v>35.278400000000005</v>
      </c>
      <c r="H78" s="36">
        <f t="shared" si="7"/>
        <v>14539.35</v>
      </c>
      <c r="I78" s="36">
        <f t="shared" si="8"/>
        <v>12708.57792512</v>
      </c>
      <c r="J78">
        <f t="shared" si="9"/>
        <v>12.591842653763752</v>
      </c>
    </row>
    <row r="79" spans="1:10" x14ac:dyDescent="0.25">
      <c r="A79" s="19">
        <v>20</v>
      </c>
      <c r="B79" s="5">
        <v>160</v>
      </c>
      <c r="C79" s="10">
        <v>156.19999999999999</v>
      </c>
      <c r="D79" s="4">
        <v>3123</v>
      </c>
      <c r="E79" s="20">
        <v>27.84</v>
      </c>
      <c r="F79" s="14">
        <f t="shared" si="5"/>
        <v>327.04055999999997</v>
      </c>
      <c r="G79" s="15">
        <f t="shared" si="6"/>
        <v>37.862400000000001</v>
      </c>
      <c r="H79" s="36">
        <f t="shared" si="7"/>
        <v>14292.3</v>
      </c>
      <c r="I79" s="36">
        <f t="shared" si="8"/>
        <v>12382.540498943999</v>
      </c>
      <c r="J79">
        <f t="shared" si="9"/>
        <v>13.362156553220963</v>
      </c>
    </row>
    <row r="80" spans="1:10" x14ac:dyDescent="0.25">
      <c r="A80" s="19">
        <v>25</v>
      </c>
      <c r="B80" s="5">
        <v>160</v>
      </c>
      <c r="C80" s="8"/>
      <c r="D80" s="21"/>
      <c r="E80" s="22"/>
      <c r="F80" s="14">
        <f t="shared" si="5"/>
        <v>0</v>
      </c>
      <c r="G80" s="15">
        <f t="shared" si="6"/>
        <v>0</v>
      </c>
      <c r="H80" s="36">
        <f t="shared" si="7"/>
        <v>0</v>
      </c>
      <c r="I80" s="36">
        <f t="shared" si="8"/>
        <v>0</v>
      </c>
      <c r="J80" t="e">
        <f t="shared" si="9"/>
        <v>#DIV/0!</v>
      </c>
    </row>
    <row r="81" spans="1:10" x14ac:dyDescent="0.25">
      <c r="A81" s="19">
        <v>30</v>
      </c>
      <c r="B81" s="5">
        <v>160</v>
      </c>
      <c r="C81" s="10">
        <v>167.4</v>
      </c>
      <c r="D81" s="4">
        <v>2642</v>
      </c>
      <c r="E81" s="20">
        <v>35.01</v>
      </c>
      <c r="F81" s="14">
        <f t="shared" si="5"/>
        <v>276.67023999999998</v>
      </c>
      <c r="G81" s="15">
        <f t="shared" si="6"/>
        <v>47.613599999999998</v>
      </c>
      <c r="H81" s="36">
        <f t="shared" si="7"/>
        <v>15317.1</v>
      </c>
      <c r="I81" s="36">
        <f t="shared" si="8"/>
        <v>13173.266139263998</v>
      </c>
      <c r="J81">
        <f t="shared" si="9"/>
        <v>13.996343046242446</v>
      </c>
    </row>
    <row r="82" spans="1:10" x14ac:dyDescent="0.25">
      <c r="A82" s="19">
        <v>35</v>
      </c>
      <c r="B82" s="5">
        <v>160</v>
      </c>
      <c r="C82" s="8"/>
      <c r="D82" s="21"/>
      <c r="E82" s="22"/>
      <c r="F82" s="14">
        <f t="shared" si="5"/>
        <v>0</v>
      </c>
      <c r="G82" s="15">
        <f t="shared" si="6"/>
        <v>0</v>
      </c>
      <c r="H82" s="36">
        <f t="shared" si="7"/>
        <v>0</v>
      </c>
      <c r="I82" s="36">
        <f t="shared" si="8"/>
        <v>0</v>
      </c>
      <c r="J82" t="e">
        <f t="shared" si="9"/>
        <v>#DIV/0!</v>
      </c>
    </row>
    <row r="83" spans="1:10" ht="16.5" thickBot="1" x14ac:dyDescent="0.3">
      <c r="A83" s="26">
        <v>50</v>
      </c>
      <c r="B83" s="33">
        <v>160</v>
      </c>
      <c r="C83" s="29"/>
      <c r="D83" s="28"/>
      <c r="E83" s="30"/>
      <c r="F83" s="14">
        <f t="shared" si="5"/>
        <v>0</v>
      </c>
      <c r="G83" s="15">
        <f t="shared" si="6"/>
        <v>0</v>
      </c>
      <c r="H83" s="36">
        <f t="shared" si="7"/>
        <v>0</v>
      </c>
      <c r="I83" s="36">
        <f t="shared" si="8"/>
        <v>0</v>
      </c>
      <c r="J83" t="e">
        <f t="shared" si="9"/>
        <v>#DIV/0!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workbookViewId="0">
      <selection activeCell="H17" sqref="H17"/>
    </sheetView>
  </sheetViews>
  <sheetFormatPr defaultRowHeight="15.75" x14ac:dyDescent="0.25"/>
  <cols>
    <col min="1" max="1" width="9" style="13"/>
    <col min="2" max="2" width="16.125" style="13" customWidth="1"/>
    <col min="3" max="3" width="16.125" style="14" customWidth="1"/>
    <col min="4" max="4" width="16" style="15" customWidth="1"/>
    <col min="5" max="5" width="14.125" style="15" customWidth="1"/>
  </cols>
  <sheetData>
    <row r="1" spans="1:5" x14ac:dyDescent="0.25">
      <c r="A1" s="35" t="s">
        <v>10</v>
      </c>
      <c r="B1" s="35"/>
      <c r="C1" s="35"/>
      <c r="D1" s="35"/>
      <c r="E1" s="35"/>
    </row>
    <row r="2" spans="1:5" x14ac:dyDescent="0.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</row>
    <row r="3" spans="1:5" x14ac:dyDescent="0.25">
      <c r="A3" s="4">
        <v>0</v>
      </c>
      <c r="B3" s="5">
        <v>0</v>
      </c>
      <c r="C3" s="6">
        <v>0</v>
      </c>
      <c r="D3" s="5">
        <v>0.18</v>
      </c>
      <c r="E3" s="5">
        <v>0</v>
      </c>
    </row>
    <row r="4" spans="1:5" x14ac:dyDescent="0.25">
      <c r="A4" s="4">
        <v>5</v>
      </c>
      <c r="B4" s="5">
        <v>0</v>
      </c>
      <c r="C4" s="6">
        <v>0</v>
      </c>
      <c r="D4" s="5">
        <v>0.14330000000000001</v>
      </c>
      <c r="E4" s="5">
        <v>0</v>
      </c>
    </row>
    <row r="5" spans="1:5" x14ac:dyDescent="0.25">
      <c r="A5" s="4">
        <v>10</v>
      </c>
      <c r="B5" s="5">
        <v>0</v>
      </c>
      <c r="C5" s="6">
        <v>0</v>
      </c>
      <c r="D5" s="5">
        <v>0.23400000000000001</v>
      </c>
      <c r="E5" s="5">
        <v>0</v>
      </c>
    </row>
    <row r="6" spans="1:5" x14ac:dyDescent="0.25">
      <c r="A6" s="4">
        <v>15</v>
      </c>
      <c r="B6" s="5">
        <v>0</v>
      </c>
      <c r="C6" s="6">
        <v>0</v>
      </c>
      <c r="D6" s="5">
        <v>0.1</v>
      </c>
      <c r="E6" s="5">
        <v>0</v>
      </c>
    </row>
    <row r="7" spans="1:5" x14ac:dyDescent="0.25">
      <c r="A7" s="4">
        <v>20</v>
      </c>
      <c r="B7" s="5">
        <v>0</v>
      </c>
      <c r="C7" s="6">
        <v>0</v>
      </c>
      <c r="D7" s="5">
        <v>0.1</v>
      </c>
      <c r="E7" s="5">
        <v>0</v>
      </c>
    </row>
    <row r="8" spans="1:5" x14ac:dyDescent="0.25">
      <c r="A8" s="4">
        <v>25</v>
      </c>
      <c r="B8" s="5">
        <v>0</v>
      </c>
      <c r="C8" s="6">
        <v>0</v>
      </c>
      <c r="D8" s="5">
        <v>0.22700000000000001</v>
      </c>
      <c r="E8" s="5">
        <v>0</v>
      </c>
    </row>
    <row r="9" spans="1:5" x14ac:dyDescent="0.25">
      <c r="A9" s="4">
        <v>30</v>
      </c>
      <c r="B9" s="5">
        <v>0</v>
      </c>
      <c r="C9" s="6">
        <v>0</v>
      </c>
      <c r="D9" s="5">
        <v>0.18571399999999999</v>
      </c>
      <c r="E9" s="5">
        <v>0</v>
      </c>
    </row>
    <row r="10" spans="1:5" x14ac:dyDescent="0.25">
      <c r="A10" s="4">
        <v>35</v>
      </c>
      <c r="B10" s="5">
        <v>0</v>
      </c>
      <c r="C10" s="6">
        <v>0</v>
      </c>
      <c r="D10" s="5">
        <v>0.130769230769231</v>
      </c>
      <c r="E10" s="5">
        <v>0</v>
      </c>
    </row>
    <row r="11" spans="1:5" x14ac:dyDescent="0.25">
      <c r="A11" s="4">
        <v>48</v>
      </c>
      <c r="B11" s="5">
        <v>0</v>
      </c>
      <c r="C11" s="7"/>
      <c r="D11" s="8"/>
      <c r="E11" s="8"/>
    </row>
    <row r="12" spans="1:5" x14ac:dyDescent="0.25">
      <c r="A12" s="4">
        <v>54</v>
      </c>
      <c r="B12" s="5">
        <v>0</v>
      </c>
      <c r="C12" s="7"/>
      <c r="D12" s="8"/>
      <c r="E12" s="8"/>
    </row>
    <row r="13" spans="1:5" x14ac:dyDescent="0.25">
      <c r="A13" s="4">
        <v>74</v>
      </c>
      <c r="B13" s="5">
        <v>0</v>
      </c>
      <c r="C13" s="7"/>
      <c r="D13" s="8"/>
      <c r="E13" s="8"/>
    </row>
    <row r="14" spans="1:5" x14ac:dyDescent="0.25">
      <c r="A14" s="4">
        <v>84</v>
      </c>
      <c r="B14" s="5">
        <v>0</v>
      </c>
      <c r="C14" s="7"/>
      <c r="D14" s="8"/>
      <c r="E14" s="8"/>
    </row>
    <row r="15" spans="1:5" x14ac:dyDescent="0.25">
      <c r="A15" s="4">
        <v>90</v>
      </c>
      <c r="B15" s="5">
        <v>0</v>
      </c>
      <c r="C15" s="7"/>
      <c r="D15" s="8"/>
      <c r="E15" s="8"/>
    </row>
    <row r="16" spans="1:5" x14ac:dyDescent="0.25">
      <c r="A16" s="4">
        <v>100</v>
      </c>
      <c r="B16" s="5">
        <v>0</v>
      </c>
      <c r="C16" s="7"/>
      <c r="D16" s="8"/>
      <c r="E16" s="8"/>
    </row>
    <row r="17" spans="1:5" x14ac:dyDescent="0.25">
      <c r="A17" s="4">
        <v>0</v>
      </c>
      <c r="B17" s="5">
        <v>5</v>
      </c>
      <c r="C17" s="6">
        <v>1835.8</v>
      </c>
      <c r="D17" s="5">
        <v>21.04</v>
      </c>
      <c r="E17" s="5">
        <v>5.12</v>
      </c>
    </row>
    <row r="18" spans="1:5" x14ac:dyDescent="0.25">
      <c r="A18" s="4">
        <v>5</v>
      </c>
      <c r="B18" s="5">
        <v>5</v>
      </c>
      <c r="C18" s="6">
        <v>1697.2</v>
      </c>
      <c r="D18" s="5">
        <v>18.96</v>
      </c>
      <c r="E18" s="5">
        <v>5</v>
      </c>
    </row>
    <row r="19" spans="1:5" x14ac:dyDescent="0.25">
      <c r="A19" s="4">
        <v>10</v>
      </c>
      <c r="B19" s="5">
        <v>5</v>
      </c>
      <c r="C19" s="6">
        <v>1592.6</v>
      </c>
      <c r="D19" s="5">
        <v>17.62</v>
      </c>
      <c r="E19" s="5">
        <v>5.0007999999999999</v>
      </c>
    </row>
    <row r="20" spans="1:5" x14ac:dyDescent="0.25">
      <c r="A20" s="4">
        <v>15</v>
      </c>
      <c r="B20" s="5">
        <v>5</v>
      </c>
      <c r="C20" s="6">
        <v>1485.33</v>
      </c>
      <c r="D20" s="5">
        <v>17.059999999999999</v>
      </c>
      <c r="E20" s="5">
        <v>5.0007999999999999</v>
      </c>
    </row>
    <row r="21" spans="1:5" x14ac:dyDescent="0.25">
      <c r="A21" s="4">
        <v>20</v>
      </c>
      <c r="B21" s="5">
        <v>5</v>
      </c>
      <c r="C21" s="6">
        <v>1408.33</v>
      </c>
      <c r="D21" s="5">
        <v>14.66</v>
      </c>
      <c r="E21" s="5">
        <v>5.29</v>
      </c>
    </row>
    <row r="22" spans="1:5" x14ac:dyDescent="0.25">
      <c r="A22" s="4">
        <v>25</v>
      </c>
      <c r="B22" s="5">
        <v>5</v>
      </c>
      <c r="C22" s="6">
        <v>1153.3330000000001</v>
      </c>
      <c r="D22" s="5">
        <v>12.2</v>
      </c>
      <c r="E22" s="5">
        <v>4.952</v>
      </c>
    </row>
    <row r="23" spans="1:5" x14ac:dyDescent="0.25">
      <c r="A23" s="4">
        <v>30</v>
      </c>
      <c r="B23" s="5">
        <v>5</v>
      </c>
      <c r="C23" s="6">
        <v>1009</v>
      </c>
      <c r="D23" s="5">
        <v>12.06</v>
      </c>
      <c r="E23" s="5">
        <v>5.1959999999999997</v>
      </c>
    </row>
    <row r="24" spans="1:5" x14ac:dyDescent="0.25">
      <c r="A24" s="4">
        <v>35</v>
      </c>
      <c r="B24" s="5">
        <v>5</v>
      </c>
      <c r="C24" s="6">
        <v>761.66</v>
      </c>
      <c r="D24" s="5">
        <v>8.8000000000000007</v>
      </c>
      <c r="E24" s="5">
        <v>5.0979999999999999</v>
      </c>
    </row>
    <row r="25" spans="1:5" x14ac:dyDescent="0.25">
      <c r="A25" s="4">
        <v>48</v>
      </c>
      <c r="B25" s="5">
        <v>5</v>
      </c>
      <c r="C25" s="7"/>
      <c r="D25" s="8"/>
      <c r="E25" s="8"/>
    </row>
    <row r="26" spans="1:5" x14ac:dyDescent="0.25">
      <c r="A26" s="4">
        <v>54</v>
      </c>
      <c r="B26" s="5">
        <v>5</v>
      </c>
      <c r="C26" s="7"/>
      <c r="D26" s="8"/>
      <c r="E26" s="8"/>
    </row>
    <row r="27" spans="1:5" x14ac:dyDescent="0.25">
      <c r="A27" s="4">
        <v>74</v>
      </c>
      <c r="B27" s="5">
        <v>5</v>
      </c>
      <c r="C27" s="6">
        <v>1458</v>
      </c>
      <c r="D27" s="5">
        <v>14.1</v>
      </c>
      <c r="E27" s="5">
        <v>5.44</v>
      </c>
    </row>
    <row r="28" spans="1:5" x14ac:dyDescent="0.25">
      <c r="A28" s="4">
        <v>84</v>
      </c>
      <c r="B28" s="5">
        <v>5</v>
      </c>
      <c r="C28" s="6">
        <v>1631</v>
      </c>
      <c r="D28" s="5">
        <v>17.899999999999999</v>
      </c>
      <c r="E28" s="5">
        <v>5.44</v>
      </c>
    </row>
    <row r="29" spans="1:5" x14ac:dyDescent="0.25">
      <c r="A29" s="4">
        <v>90</v>
      </c>
      <c r="B29" s="5">
        <v>5</v>
      </c>
      <c r="C29" s="6">
        <v>1845</v>
      </c>
      <c r="D29" s="5">
        <v>21.7</v>
      </c>
      <c r="E29" s="5">
        <v>5.1471999999999998</v>
      </c>
    </row>
    <row r="30" spans="1:5" x14ac:dyDescent="0.25">
      <c r="A30" s="4">
        <v>100</v>
      </c>
      <c r="B30" s="5">
        <v>5</v>
      </c>
      <c r="C30" s="6">
        <v>1832</v>
      </c>
      <c r="D30" s="5">
        <v>21.6</v>
      </c>
      <c r="E30" s="5">
        <v>5.0007999999999999</v>
      </c>
    </row>
    <row r="31" spans="1:5" x14ac:dyDescent="0.25">
      <c r="A31" s="4">
        <v>0</v>
      </c>
      <c r="B31" s="5">
        <v>10</v>
      </c>
      <c r="C31" s="6">
        <v>2690.25</v>
      </c>
      <c r="D31" s="5">
        <v>51.475000000000001</v>
      </c>
      <c r="E31" s="5">
        <v>10.08</v>
      </c>
    </row>
    <row r="32" spans="1:5" x14ac:dyDescent="0.25">
      <c r="A32" s="4">
        <v>5</v>
      </c>
      <c r="B32" s="5">
        <v>10</v>
      </c>
      <c r="C32" s="6">
        <v>2495.6</v>
      </c>
      <c r="D32" s="5">
        <v>49.3</v>
      </c>
      <c r="E32" s="5">
        <v>10.1248</v>
      </c>
    </row>
    <row r="33" spans="1:5" x14ac:dyDescent="0.25">
      <c r="A33" s="4">
        <v>10</v>
      </c>
      <c r="B33" s="5">
        <v>10</v>
      </c>
      <c r="C33" s="6">
        <v>2359.33</v>
      </c>
      <c r="D33" s="5">
        <v>46.9</v>
      </c>
      <c r="E33" s="5">
        <v>10.17</v>
      </c>
    </row>
    <row r="34" spans="1:5" x14ac:dyDescent="0.25">
      <c r="A34" s="4">
        <v>15</v>
      </c>
      <c r="B34" s="5">
        <v>10</v>
      </c>
      <c r="C34" s="6">
        <v>2163.66</v>
      </c>
      <c r="D34" s="5">
        <v>42.8</v>
      </c>
      <c r="E34" s="5">
        <v>9.9779999999999998</v>
      </c>
    </row>
    <row r="35" spans="1:5" x14ac:dyDescent="0.25">
      <c r="A35" s="4">
        <v>20</v>
      </c>
      <c r="B35" s="5">
        <v>10</v>
      </c>
      <c r="C35" s="6">
        <v>1860</v>
      </c>
      <c r="D35" s="5">
        <v>37.200000000000003</v>
      </c>
      <c r="E35" s="5">
        <v>10.076000000000001</v>
      </c>
    </row>
    <row r="36" spans="1:5" x14ac:dyDescent="0.25">
      <c r="A36" s="4">
        <v>25</v>
      </c>
      <c r="B36" s="5">
        <v>10</v>
      </c>
      <c r="C36" s="6">
        <v>1663.33</v>
      </c>
      <c r="D36" s="5">
        <v>33.765999999999998</v>
      </c>
      <c r="E36" s="5">
        <v>10.17</v>
      </c>
    </row>
    <row r="37" spans="1:5" x14ac:dyDescent="0.25">
      <c r="A37" s="4">
        <v>30</v>
      </c>
      <c r="B37" s="5">
        <v>10</v>
      </c>
      <c r="C37" s="6">
        <v>1379.6669999999999</v>
      </c>
      <c r="D37" s="5">
        <v>28.065999999999999</v>
      </c>
      <c r="E37" s="5">
        <v>10.1248</v>
      </c>
    </row>
    <row r="38" spans="1:5" x14ac:dyDescent="0.25">
      <c r="A38" s="4">
        <v>35</v>
      </c>
      <c r="B38" s="5">
        <v>10</v>
      </c>
      <c r="C38" s="9">
        <v>1200</v>
      </c>
      <c r="D38" s="10">
        <v>22</v>
      </c>
      <c r="E38" s="10">
        <v>10.85</v>
      </c>
    </row>
    <row r="39" spans="1:5" x14ac:dyDescent="0.25">
      <c r="A39" s="4">
        <v>48</v>
      </c>
      <c r="B39" s="5">
        <v>10</v>
      </c>
      <c r="C39" s="7"/>
      <c r="D39" s="8"/>
      <c r="E39" s="8"/>
    </row>
    <row r="40" spans="1:5" x14ac:dyDescent="0.25">
      <c r="A40" s="4">
        <v>54</v>
      </c>
      <c r="B40" s="5">
        <v>10</v>
      </c>
      <c r="C40" s="6">
        <v>770</v>
      </c>
      <c r="D40" s="5">
        <v>14.8</v>
      </c>
      <c r="E40" s="5">
        <v>10.7104</v>
      </c>
    </row>
    <row r="41" spans="1:5" x14ac:dyDescent="0.25">
      <c r="A41" s="4">
        <v>74</v>
      </c>
      <c r="B41" s="5">
        <v>10</v>
      </c>
      <c r="C41" s="7"/>
      <c r="D41" s="8"/>
      <c r="E41" s="8"/>
    </row>
    <row r="42" spans="1:5" x14ac:dyDescent="0.25">
      <c r="A42" s="4">
        <v>84</v>
      </c>
      <c r="B42" s="5">
        <v>10</v>
      </c>
      <c r="C42" s="7"/>
      <c r="D42" s="8"/>
      <c r="E42" s="8"/>
    </row>
    <row r="43" spans="1:5" x14ac:dyDescent="0.25">
      <c r="A43" s="4">
        <v>90</v>
      </c>
      <c r="B43" s="5">
        <v>10</v>
      </c>
      <c r="C43" s="7"/>
      <c r="D43" s="8"/>
      <c r="E43" s="8"/>
    </row>
    <row r="44" spans="1:5" x14ac:dyDescent="0.25">
      <c r="A44" s="4">
        <v>100</v>
      </c>
      <c r="B44" s="5">
        <v>10</v>
      </c>
      <c r="C44" s="7"/>
      <c r="D44" s="8"/>
      <c r="E44" s="8"/>
    </row>
    <row r="45" spans="1:5" x14ac:dyDescent="0.25">
      <c r="A45" s="4">
        <v>0</v>
      </c>
      <c r="B45" s="5">
        <v>15</v>
      </c>
      <c r="C45" s="6">
        <v>3274.375</v>
      </c>
      <c r="D45" s="5">
        <v>92.037499999999994</v>
      </c>
      <c r="E45" s="5">
        <v>15.12</v>
      </c>
    </row>
    <row r="46" spans="1:5" x14ac:dyDescent="0.25">
      <c r="A46" s="4">
        <v>5</v>
      </c>
      <c r="B46" s="5">
        <v>15</v>
      </c>
      <c r="C46" s="6">
        <v>3145.3330000000001</v>
      </c>
      <c r="D46" s="5">
        <v>88.9</v>
      </c>
      <c r="E46" s="5">
        <v>15.59</v>
      </c>
    </row>
    <row r="47" spans="1:5" x14ac:dyDescent="0.25">
      <c r="A47" s="4">
        <v>10</v>
      </c>
      <c r="B47" s="5">
        <v>15</v>
      </c>
      <c r="C47" s="6">
        <v>2854</v>
      </c>
      <c r="D47" s="5">
        <v>79.900000000000006</v>
      </c>
      <c r="E47" s="5">
        <v>15.05</v>
      </c>
    </row>
    <row r="48" spans="1:5" x14ac:dyDescent="0.25">
      <c r="A48" s="4">
        <v>15</v>
      </c>
      <c r="B48" s="5">
        <v>15</v>
      </c>
      <c r="C48" s="6">
        <v>2576.33</v>
      </c>
      <c r="D48" s="5">
        <v>72.599999999999994</v>
      </c>
      <c r="E48" s="5">
        <v>15.102399999999999</v>
      </c>
    </row>
    <row r="49" spans="1:5" x14ac:dyDescent="0.25">
      <c r="A49" s="4">
        <v>20</v>
      </c>
      <c r="B49" s="5">
        <v>15</v>
      </c>
      <c r="C49" s="6">
        <v>2284.33</v>
      </c>
      <c r="D49" s="5">
        <v>64.900000000000006</v>
      </c>
      <c r="E49" s="5">
        <v>15.102399999999999</v>
      </c>
    </row>
    <row r="50" spans="1:5" x14ac:dyDescent="0.25">
      <c r="A50" s="4">
        <v>25</v>
      </c>
      <c r="B50" s="5">
        <v>15</v>
      </c>
      <c r="C50" s="6">
        <v>2002</v>
      </c>
      <c r="D50" s="5">
        <v>57.3</v>
      </c>
      <c r="E50" s="5">
        <v>15.102399999999999</v>
      </c>
    </row>
    <row r="51" spans="1:5" x14ac:dyDescent="0.25">
      <c r="A51" s="4">
        <v>30</v>
      </c>
      <c r="B51" s="5">
        <v>15</v>
      </c>
      <c r="C51" s="6">
        <v>1652.6669999999999</v>
      </c>
      <c r="D51" s="5">
        <v>48.23</v>
      </c>
      <c r="E51" s="5">
        <v>15.297599999999999</v>
      </c>
    </row>
    <row r="52" spans="1:5" x14ac:dyDescent="0.25">
      <c r="A52" s="4">
        <v>35</v>
      </c>
      <c r="B52" s="5">
        <v>15</v>
      </c>
      <c r="C52" s="9">
        <v>1415</v>
      </c>
      <c r="D52" s="10">
        <v>40.6</v>
      </c>
      <c r="E52" s="10">
        <v>15.2</v>
      </c>
    </row>
    <row r="53" spans="1:5" x14ac:dyDescent="0.25">
      <c r="A53" s="4">
        <v>48</v>
      </c>
      <c r="B53" s="5">
        <v>15</v>
      </c>
      <c r="C53" s="6">
        <v>813</v>
      </c>
      <c r="D53" s="5">
        <v>12.2</v>
      </c>
      <c r="E53" s="5">
        <v>15.102399999999999</v>
      </c>
    </row>
    <row r="54" spans="1:5" x14ac:dyDescent="0.25">
      <c r="A54" s="4">
        <v>54</v>
      </c>
      <c r="B54" s="5">
        <v>15</v>
      </c>
      <c r="C54" s="7"/>
      <c r="D54" s="8"/>
      <c r="E54" s="8"/>
    </row>
    <row r="55" spans="1:5" x14ac:dyDescent="0.25">
      <c r="A55" s="4">
        <v>74</v>
      </c>
      <c r="B55" s="5">
        <v>15</v>
      </c>
      <c r="C55" s="7"/>
      <c r="D55" s="8"/>
      <c r="E55" s="8"/>
    </row>
    <row r="56" spans="1:5" x14ac:dyDescent="0.25">
      <c r="A56" s="4">
        <v>84</v>
      </c>
      <c r="B56" s="5">
        <v>15</v>
      </c>
      <c r="C56" s="7"/>
      <c r="D56" s="8"/>
      <c r="E56" s="8"/>
    </row>
    <row r="57" spans="1:5" x14ac:dyDescent="0.25">
      <c r="A57" s="4">
        <v>90</v>
      </c>
      <c r="B57" s="5">
        <v>15</v>
      </c>
      <c r="C57" s="7"/>
      <c r="D57" s="8"/>
      <c r="E57" s="8"/>
    </row>
    <row r="58" spans="1:5" x14ac:dyDescent="0.25">
      <c r="A58" s="4">
        <v>100</v>
      </c>
      <c r="B58" s="5">
        <v>15</v>
      </c>
      <c r="C58" s="7"/>
      <c r="D58" s="8"/>
      <c r="E58" s="8"/>
    </row>
    <row r="59" spans="1:5" x14ac:dyDescent="0.25">
      <c r="A59" s="4">
        <v>0</v>
      </c>
      <c r="B59" s="5">
        <v>20</v>
      </c>
      <c r="C59" s="6">
        <v>3873.33</v>
      </c>
      <c r="D59" s="5">
        <v>144.36600000000001</v>
      </c>
      <c r="E59" s="5">
        <v>20.66</v>
      </c>
    </row>
    <row r="60" spans="1:5" x14ac:dyDescent="0.25">
      <c r="A60" s="4">
        <v>5</v>
      </c>
      <c r="B60" s="5">
        <v>20</v>
      </c>
      <c r="C60" s="6">
        <v>3619.66</v>
      </c>
      <c r="D60" s="5">
        <v>129.9</v>
      </c>
      <c r="E60" s="5">
        <v>20.225999999999999</v>
      </c>
    </row>
    <row r="61" spans="1:5" x14ac:dyDescent="0.25">
      <c r="A61" s="4">
        <v>10</v>
      </c>
      <c r="B61" s="5">
        <v>20</v>
      </c>
      <c r="C61" s="6">
        <v>3346.6669999999999</v>
      </c>
      <c r="D61" s="5">
        <v>123.76600000000001</v>
      </c>
      <c r="E61" s="5">
        <v>20.5</v>
      </c>
    </row>
    <row r="62" spans="1:5" x14ac:dyDescent="0.25">
      <c r="A62" s="4">
        <v>15</v>
      </c>
      <c r="B62" s="5">
        <v>20</v>
      </c>
      <c r="C62" s="6">
        <v>3041</v>
      </c>
      <c r="D62" s="5">
        <v>113.4</v>
      </c>
      <c r="E62" s="5">
        <v>21.519200000000001</v>
      </c>
    </row>
    <row r="63" spans="1:5" x14ac:dyDescent="0.25">
      <c r="A63" s="4">
        <v>20</v>
      </c>
      <c r="B63" s="5">
        <v>20</v>
      </c>
      <c r="C63" s="6">
        <v>2651</v>
      </c>
      <c r="D63" s="5">
        <v>99.1</v>
      </c>
      <c r="E63" s="5">
        <v>20.518999999999998</v>
      </c>
    </row>
    <row r="64" spans="1:5" x14ac:dyDescent="0.25">
      <c r="A64" s="4">
        <v>25</v>
      </c>
      <c r="B64" s="5">
        <v>20</v>
      </c>
      <c r="C64" s="6">
        <v>2310.33</v>
      </c>
      <c r="D64" s="5">
        <v>83.996600000000001</v>
      </c>
      <c r="E64" s="5">
        <v>20.128</v>
      </c>
    </row>
    <row r="65" spans="1:5" x14ac:dyDescent="0.25">
      <c r="A65" s="4">
        <v>30</v>
      </c>
      <c r="B65" s="5">
        <v>20</v>
      </c>
      <c r="C65" s="6">
        <v>2033</v>
      </c>
      <c r="D65" s="5">
        <v>77.5</v>
      </c>
      <c r="E65" s="5">
        <v>20.51</v>
      </c>
    </row>
    <row r="66" spans="1:5" x14ac:dyDescent="0.25">
      <c r="A66" s="4">
        <v>35</v>
      </c>
      <c r="B66" s="5">
        <v>20</v>
      </c>
      <c r="C66" s="9">
        <v>1693</v>
      </c>
      <c r="D66" s="10">
        <v>66.7</v>
      </c>
      <c r="E66" s="10">
        <v>20.812000000000001</v>
      </c>
    </row>
    <row r="67" spans="1:5" x14ac:dyDescent="0.25">
      <c r="A67" s="4">
        <v>48</v>
      </c>
      <c r="B67" s="5">
        <v>20</v>
      </c>
      <c r="C67" s="7"/>
      <c r="D67" s="8"/>
      <c r="E67" s="8"/>
    </row>
    <row r="68" spans="1:5" x14ac:dyDescent="0.25">
      <c r="A68" s="4">
        <v>54</v>
      </c>
      <c r="B68" s="5">
        <v>20</v>
      </c>
      <c r="C68" s="7"/>
      <c r="D68" s="8"/>
      <c r="E68" s="8"/>
    </row>
    <row r="69" spans="1:5" x14ac:dyDescent="0.25">
      <c r="A69" s="4">
        <v>74</v>
      </c>
      <c r="B69" s="5">
        <v>20</v>
      </c>
      <c r="C69" s="7"/>
      <c r="D69" s="8"/>
      <c r="E69" s="8"/>
    </row>
    <row r="70" spans="1:5" x14ac:dyDescent="0.25">
      <c r="A70" s="4">
        <v>84</v>
      </c>
      <c r="B70" s="5">
        <v>20</v>
      </c>
      <c r="C70" s="7"/>
      <c r="D70" s="8"/>
      <c r="E70" s="8"/>
    </row>
    <row r="71" spans="1:5" x14ac:dyDescent="0.25">
      <c r="A71" s="4">
        <v>90</v>
      </c>
      <c r="B71" s="5">
        <v>20</v>
      </c>
      <c r="C71" s="7"/>
      <c r="D71" s="8"/>
      <c r="E71" s="8"/>
    </row>
    <row r="72" spans="1:5" x14ac:dyDescent="0.25">
      <c r="A72" s="4">
        <v>100</v>
      </c>
      <c r="B72" s="5">
        <v>20</v>
      </c>
      <c r="C72" s="7"/>
      <c r="D72" s="8"/>
      <c r="E72" s="8"/>
    </row>
    <row r="73" spans="1:5" x14ac:dyDescent="0.25">
      <c r="A73" s="4">
        <v>0</v>
      </c>
      <c r="B73" s="5">
        <v>25</v>
      </c>
      <c r="C73" s="7"/>
      <c r="D73" s="8"/>
      <c r="E73" s="8"/>
    </row>
    <row r="74" spans="1:5" x14ac:dyDescent="0.25">
      <c r="A74" s="4">
        <v>5</v>
      </c>
      <c r="B74" s="5">
        <v>25</v>
      </c>
      <c r="C74" s="6">
        <v>3968.6669999999999</v>
      </c>
      <c r="D74" s="5">
        <v>173.63300000000001</v>
      </c>
      <c r="E74" s="5">
        <v>24.618400000000001</v>
      </c>
    </row>
    <row r="75" spans="1:5" x14ac:dyDescent="0.25">
      <c r="A75" s="4">
        <v>10</v>
      </c>
      <c r="B75" s="5">
        <v>25</v>
      </c>
      <c r="C75" s="7"/>
      <c r="D75" s="8"/>
      <c r="E75" s="8"/>
    </row>
    <row r="76" spans="1:5" x14ac:dyDescent="0.25">
      <c r="A76" s="4">
        <v>15</v>
      </c>
      <c r="B76" s="5">
        <v>25</v>
      </c>
      <c r="C76" s="6">
        <v>3352.33</v>
      </c>
      <c r="D76" s="5">
        <v>148.066</v>
      </c>
      <c r="E76" s="5">
        <v>25.057600000000001</v>
      </c>
    </row>
    <row r="77" spans="1:5" x14ac:dyDescent="0.25">
      <c r="A77" s="4">
        <v>20</v>
      </c>
      <c r="B77" s="5">
        <v>25</v>
      </c>
      <c r="C77" s="6">
        <v>3011.33</v>
      </c>
      <c r="D77" s="5">
        <v>140.22999999999999</v>
      </c>
      <c r="E77" s="5">
        <v>25.838000000000001</v>
      </c>
    </row>
    <row r="78" spans="1:5" x14ac:dyDescent="0.25">
      <c r="A78" s="4">
        <v>25</v>
      </c>
      <c r="B78" s="5">
        <v>25</v>
      </c>
      <c r="C78" s="6">
        <v>2583</v>
      </c>
      <c r="D78" s="5">
        <v>106.6</v>
      </c>
      <c r="E78" s="5">
        <v>24.911000000000001</v>
      </c>
    </row>
    <row r="79" spans="1:5" x14ac:dyDescent="0.25">
      <c r="A79" s="4">
        <v>30</v>
      </c>
      <c r="B79" s="5">
        <v>25</v>
      </c>
      <c r="C79" s="6">
        <v>2237</v>
      </c>
      <c r="D79" s="5">
        <v>102.9</v>
      </c>
      <c r="E79" s="5">
        <v>25.056999999999999</v>
      </c>
    </row>
    <row r="80" spans="1:5" x14ac:dyDescent="0.25">
      <c r="A80" s="4">
        <v>35</v>
      </c>
      <c r="B80" s="5">
        <v>25</v>
      </c>
      <c r="C80" s="9">
        <v>1854.66</v>
      </c>
      <c r="D80" s="10">
        <v>86.8</v>
      </c>
      <c r="E80" s="10">
        <v>25.25</v>
      </c>
    </row>
    <row r="81" spans="1:5" x14ac:dyDescent="0.25">
      <c r="A81" s="4">
        <v>48</v>
      </c>
      <c r="B81" s="5">
        <v>25</v>
      </c>
      <c r="C81" s="7"/>
      <c r="D81" s="8"/>
      <c r="E81" s="8"/>
    </row>
    <row r="82" spans="1:5" x14ac:dyDescent="0.25">
      <c r="A82" s="4">
        <v>54</v>
      </c>
      <c r="B82" s="5">
        <v>25</v>
      </c>
      <c r="C82" s="7"/>
      <c r="D82" s="8"/>
      <c r="E82" s="8"/>
    </row>
    <row r="83" spans="1:5" x14ac:dyDescent="0.25">
      <c r="A83" s="4">
        <v>74</v>
      </c>
      <c r="B83" s="5">
        <v>25</v>
      </c>
      <c r="C83" s="7"/>
      <c r="D83" s="8"/>
      <c r="E83" s="8"/>
    </row>
    <row r="84" spans="1:5" x14ac:dyDescent="0.25">
      <c r="A84" s="4">
        <v>84</v>
      </c>
      <c r="B84" s="5">
        <v>25</v>
      </c>
      <c r="C84" s="7"/>
      <c r="D84" s="8"/>
      <c r="E84" s="8"/>
    </row>
    <row r="85" spans="1:5" x14ac:dyDescent="0.25">
      <c r="A85" s="4">
        <v>90</v>
      </c>
      <c r="B85" s="5">
        <v>25</v>
      </c>
      <c r="C85" s="7"/>
      <c r="D85" s="8"/>
      <c r="E85" s="8"/>
    </row>
    <row r="86" spans="1:5" x14ac:dyDescent="0.25">
      <c r="A86" s="4">
        <v>100</v>
      </c>
      <c r="B86" s="5">
        <v>25</v>
      </c>
      <c r="C86" s="7"/>
      <c r="D86" s="8"/>
      <c r="E86" s="8"/>
    </row>
    <row r="87" spans="1:5" x14ac:dyDescent="0.25">
      <c r="A87" s="4">
        <v>0</v>
      </c>
      <c r="B87" s="5">
        <v>30</v>
      </c>
      <c r="C87" s="7"/>
      <c r="D87" s="8"/>
      <c r="E87" s="8"/>
    </row>
    <row r="88" spans="1:5" x14ac:dyDescent="0.25">
      <c r="A88" s="4">
        <v>5</v>
      </c>
      <c r="B88" s="5">
        <v>30</v>
      </c>
      <c r="C88" s="7"/>
      <c r="D88" s="8"/>
      <c r="E88" s="8"/>
    </row>
    <row r="89" spans="1:5" x14ac:dyDescent="0.25">
      <c r="A89" s="4">
        <v>10</v>
      </c>
      <c r="B89" s="5">
        <v>30</v>
      </c>
      <c r="C89" s="7"/>
      <c r="D89" s="8"/>
      <c r="E89" s="8"/>
    </row>
    <row r="90" spans="1:5" x14ac:dyDescent="0.25">
      <c r="A90" s="4">
        <v>15</v>
      </c>
      <c r="B90" s="5">
        <v>30</v>
      </c>
      <c r="C90" s="7"/>
      <c r="D90" s="8"/>
      <c r="E90" s="8"/>
    </row>
    <row r="91" spans="1:5" x14ac:dyDescent="0.25">
      <c r="A91" s="4">
        <v>20</v>
      </c>
      <c r="B91" s="5">
        <v>30</v>
      </c>
      <c r="C91" s="6">
        <v>3271.33</v>
      </c>
      <c r="D91" s="5">
        <v>175.7</v>
      </c>
      <c r="E91" s="5">
        <v>29.98</v>
      </c>
    </row>
    <row r="92" spans="1:5" x14ac:dyDescent="0.25">
      <c r="A92" s="4">
        <v>25</v>
      </c>
      <c r="B92" s="5">
        <v>30</v>
      </c>
      <c r="C92" s="6">
        <v>2866.6669999999999</v>
      </c>
      <c r="D92" s="5">
        <v>151.1</v>
      </c>
      <c r="E92" s="5">
        <v>30.425599999999999</v>
      </c>
    </row>
    <row r="93" spans="1:5" x14ac:dyDescent="0.25">
      <c r="A93" s="4">
        <v>30</v>
      </c>
      <c r="B93" s="5">
        <v>30</v>
      </c>
      <c r="C93" s="9">
        <v>2438</v>
      </c>
      <c r="D93" s="10">
        <v>130.9</v>
      </c>
      <c r="E93" s="10">
        <v>29.6</v>
      </c>
    </row>
    <row r="94" spans="1:5" x14ac:dyDescent="0.25">
      <c r="A94" s="4">
        <v>35</v>
      </c>
      <c r="B94" s="5">
        <v>30</v>
      </c>
      <c r="C94" s="9">
        <v>2026.67</v>
      </c>
      <c r="D94" s="10">
        <v>114.77</v>
      </c>
      <c r="E94" s="10">
        <v>31.010999999999999</v>
      </c>
    </row>
    <row r="95" spans="1:5" x14ac:dyDescent="0.25">
      <c r="A95" s="4">
        <v>48</v>
      </c>
      <c r="B95" s="5">
        <v>30</v>
      </c>
      <c r="C95" s="7"/>
      <c r="D95" s="8"/>
      <c r="E95" s="8"/>
    </row>
    <row r="96" spans="1:5" x14ac:dyDescent="0.25">
      <c r="A96" s="4">
        <v>54</v>
      </c>
      <c r="B96" s="5">
        <v>30</v>
      </c>
      <c r="C96" s="7"/>
      <c r="D96" s="8"/>
      <c r="E96" s="8"/>
    </row>
    <row r="97" spans="1:5" x14ac:dyDescent="0.25">
      <c r="A97" s="4">
        <v>74</v>
      </c>
      <c r="B97" s="5">
        <v>30</v>
      </c>
      <c r="C97" s="7"/>
      <c r="D97" s="8"/>
      <c r="E97" s="8"/>
    </row>
    <row r="98" spans="1:5" x14ac:dyDescent="0.25">
      <c r="A98" s="4">
        <v>84</v>
      </c>
      <c r="B98" s="5">
        <v>30</v>
      </c>
      <c r="C98" s="7"/>
      <c r="D98" s="8"/>
      <c r="E98" s="8"/>
    </row>
    <row r="99" spans="1:5" x14ac:dyDescent="0.25">
      <c r="A99" s="4">
        <v>90</v>
      </c>
      <c r="B99" s="5">
        <v>30</v>
      </c>
      <c r="C99" s="7"/>
      <c r="D99" s="8"/>
      <c r="E99" s="8"/>
    </row>
    <row r="100" spans="1:5" x14ac:dyDescent="0.25">
      <c r="A100" s="4">
        <v>100</v>
      </c>
      <c r="B100" s="5">
        <v>30</v>
      </c>
      <c r="C100" s="7"/>
      <c r="D100" s="8"/>
      <c r="E100" s="8"/>
    </row>
    <row r="101" spans="1:5" x14ac:dyDescent="0.25">
      <c r="A101" s="4">
        <v>0</v>
      </c>
      <c r="B101" s="5">
        <v>35</v>
      </c>
      <c r="C101" s="7"/>
      <c r="D101" s="8"/>
      <c r="E101" s="8"/>
    </row>
    <row r="102" spans="1:5" x14ac:dyDescent="0.25">
      <c r="A102" s="4">
        <v>5</v>
      </c>
      <c r="B102" s="5">
        <v>35</v>
      </c>
      <c r="C102" s="7"/>
      <c r="D102" s="8"/>
      <c r="E102" s="8"/>
    </row>
    <row r="103" spans="1:5" x14ac:dyDescent="0.25">
      <c r="A103" s="4">
        <v>10</v>
      </c>
      <c r="B103" s="5">
        <v>35</v>
      </c>
      <c r="C103" s="7"/>
      <c r="D103" s="8"/>
      <c r="E103" s="8"/>
    </row>
    <row r="104" spans="1:5" x14ac:dyDescent="0.25">
      <c r="A104" s="4">
        <v>15</v>
      </c>
      <c r="B104" s="5">
        <v>35</v>
      </c>
      <c r="C104" s="7"/>
      <c r="D104" s="8"/>
      <c r="E104" s="8"/>
    </row>
    <row r="105" spans="1:5" x14ac:dyDescent="0.25">
      <c r="A105" s="4">
        <v>20</v>
      </c>
      <c r="B105" s="5">
        <v>35</v>
      </c>
      <c r="C105" s="7"/>
      <c r="D105" s="8"/>
      <c r="E105" s="8"/>
    </row>
    <row r="106" spans="1:5" x14ac:dyDescent="0.25">
      <c r="A106" s="4">
        <v>25</v>
      </c>
      <c r="B106" s="5">
        <v>35</v>
      </c>
      <c r="C106" s="11"/>
      <c r="D106" s="12"/>
      <c r="E106" s="12"/>
    </row>
    <row r="107" spans="1:5" x14ac:dyDescent="0.25">
      <c r="A107" s="4">
        <v>30</v>
      </c>
      <c r="B107" s="5">
        <v>35</v>
      </c>
      <c r="C107" s="7"/>
      <c r="D107" s="8"/>
      <c r="E107" s="8"/>
    </row>
    <row r="108" spans="1:5" x14ac:dyDescent="0.25">
      <c r="A108" s="4">
        <v>35</v>
      </c>
      <c r="B108" s="5">
        <v>35</v>
      </c>
      <c r="C108" s="9">
        <v>2661.75</v>
      </c>
      <c r="D108" s="10">
        <v>144.4</v>
      </c>
      <c r="E108" s="10">
        <v>35.74</v>
      </c>
    </row>
    <row r="109" spans="1:5" x14ac:dyDescent="0.25">
      <c r="A109" s="4">
        <v>48</v>
      </c>
      <c r="B109" s="5">
        <v>35</v>
      </c>
      <c r="C109" s="7"/>
      <c r="D109" s="8"/>
      <c r="E109" s="8"/>
    </row>
    <row r="110" spans="1:5" x14ac:dyDescent="0.25">
      <c r="A110" s="4">
        <v>54</v>
      </c>
      <c r="B110" s="5">
        <v>35</v>
      </c>
      <c r="C110" s="7"/>
      <c r="D110" s="8"/>
      <c r="E110" s="8"/>
    </row>
    <row r="111" spans="1:5" x14ac:dyDescent="0.25">
      <c r="A111" s="4">
        <v>74</v>
      </c>
      <c r="B111" s="5">
        <v>35</v>
      </c>
      <c r="C111" s="7"/>
      <c r="D111" s="8"/>
      <c r="E111" s="8"/>
    </row>
    <row r="112" spans="1:5" x14ac:dyDescent="0.25">
      <c r="A112" s="4">
        <v>84</v>
      </c>
      <c r="B112" s="5">
        <v>35</v>
      </c>
      <c r="C112" s="7"/>
      <c r="D112" s="8"/>
      <c r="E112" s="8"/>
    </row>
    <row r="113" spans="1:5" x14ac:dyDescent="0.25">
      <c r="A113" s="4">
        <v>90</v>
      </c>
      <c r="B113" s="5">
        <v>35</v>
      </c>
      <c r="C113" s="7"/>
      <c r="D113" s="8"/>
      <c r="E113" s="8"/>
    </row>
    <row r="114" spans="1:5" x14ac:dyDescent="0.25">
      <c r="A114" s="4">
        <v>100</v>
      </c>
      <c r="B114" s="5">
        <v>35</v>
      </c>
      <c r="C114" s="7"/>
      <c r="D114" s="8"/>
      <c r="E114" s="8"/>
    </row>
    <row r="115" spans="1:5" x14ac:dyDescent="0.25">
      <c r="A115" s="4">
        <v>0</v>
      </c>
      <c r="B115" s="5">
        <v>40</v>
      </c>
      <c r="C115" s="7"/>
      <c r="D115" s="8"/>
      <c r="E115" s="8"/>
    </row>
    <row r="116" spans="1:5" x14ac:dyDescent="0.25">
      <c r="A116" s="4">
        <v>5</v>
      </c>
      <c r="B116" s="5">
        <v>40</v>
      </c>
      <c r="C116" s="7"/>
      <c r="D116" s="8"/>
      <c r="E116" s="8"/>
    </row>
    <row r="117" spans="1:5" x14ac:dyDescent="0.25">
      <c r="A117" s="4">
        <v>10</v>
      </c>
      <c r="B117" s="5">
        <v>40</v>
      </c>
      <c r="C117" s="7"/>
      <c r="D117" s="8"/>
      <c r="E117" s="8"/>
    </row>
    <row r="118" spans="1:5" x14ac:dyDescent="0.25">
      <c r="A118" s="4">
        <v>15</v>
      </c>
      <c r="B118" s="5">
        <v>40</v>
      </c>
      <c r="C118" s="7"/>
      <c r="D118" s="8"/>
      <c r="E118" s="8"/>
    </row>
    <row r="119" spans="1:5" x14ac:dyDescent="0.25">
      <c r="A119" s="4">
        <v>20</v>
      </c>
      <c r="B119" s="5">
        <v>40</v>
      </c>
      <c r="C119" s="7"/>
      <c r="D119" s="8"/>
      <c r="E119" s="8"/>
    </row>
    <row r="120" spans="1:5" x14ac:dyDescent="0.25">
      <c r="A120" s="4">
        <v>25</v>
      </c>
      <c r="B120" s="5">
        <v>40</v>
      </c>
      <c r="C120" s="11"/>
      <c r="D120" s="12"/>
      <c r="E120" s="12"/>
    </row>
    <row r="121" spans="1:5" x14ac:dyDescent="0.25">
      <c r="A121" s="4">
        <v>30</v>
      </c>
      <c r="B121" s="5">
        <v>40</v>
      </c>
      <c r="C121" s="7"/>
      <c r="D121" s="8"/>
      <c r="E121" s="8"/>
    </row>
    <row r="122" spans="1:5" x14ac:dyDescent="0.25">
      <c r="A122" s="4">
        <v>35</v>
      </c>
      <c r="B122" s="5">
        <v>40</v>
      </c>
      <c r="C122" s="9">
        <v>2361.33</v>
      </c>
      <c r="D122" s="10">
        <v>171.03299999999999</v>
      </c>
      <c r="E122" s="10">
        <v>40.088000000000001</v>
      </c>
    </row>
    <row r="123" spans="1:5" x14ac:dyDescent="0.25">
      <c r="A123" s="4">
        <v>48</v>
      </c>
      <c r="B123" s="5">
        <v>40</v>
      </c>
      <c r="C123" s="7"/>
      <c r="D123" s="8"/>
      <c r="E123" s="8"/>
    </row>
    <row r="124" spans="1:5" x14ac:dyDescent="0.25">
      <c r="A124" s="4">
        <v>54</v>
      </c>
      <c r="B124" s="5">
        <v>40</v>
      </c>
      <c r="C124" s="7"/>
      <c r="D124" s="8"/>
      <c r="E124" s="8"/>
    </row>
    <row r="125" spans="1:5" x14ac:dyDescent="0.25">
      <c r="A125" s="4">
        <v>74</v>
      </c>
      <c r="B125" s="5">
        <v>40</v>
      </c>
      <c r="C125" s="7"/>
      <c r="D125" s="8"/>
      <c r="E125" s="8"/>
    </row>
    <row r="126" spans="1:5" x14ac:dyDescent="0.25">
      <c r="A126" s="4">
        <v>84</v>
      </c>
      <c r="B126" s="5">
        <v>40</v>
      </c>
      <c r="C126" s="7"/>
      <c r="D126" s="8"/>
      <c r="E126" s="8"/>
    </row>
    <row r="127" spans="1:5" x14ac:dyDescent="0.25">
      <c r="A127" s="4">
        <v>90</v>
      </c>
      <c r="B127" s="5">
        <v>40</v>
      </c>
      <c r="C127" s="7"/>
      <c r="D127" s="8"/>
      <c r="E127" s="8"/>
    </row>
    <row r="128" spans="1:5" x14ac:dyDescent="0.25">
      <c r="A128" s="4">
        <v>100</v>
      </c>
      <c r="B128" s="5">
        <v>40</v>
      </c>
      <c r="C128" s="7"/>
      <c r="D128" s="8"/>
      <c r="E128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H10" sqref="H10"/>
    </sheetView>
  </sheetViews>
  <sheetFormatPr defaultRowHeight="15.75" x14ac:dyDescent="0.25"/>
  <cols>
    <col min="1" max="1" width="5.625" style="13" bestFit="1" customWidth="1"/>
    <col min="2" max="2" width="19.875" style="13" bestFit="1" customWidth="1"/>
    <col min="3" max="3" width="21.625" style="13" bestFit="1" customWidth="1"/>
    <col min="4" max="4" width="13.625" style="13" bestFit="1" customWidth="1"/>
    <col min="5" max="5" width="8.625" style="13" bestFit="1" customWidth="1"/>
  </cols>
  <sheetData>
    <row r="1" spans="1:5" ht="16.5" thickBot="1" x14ac:dyDescent="0.3">
      <c r="A1" s="34" t="s">
        <v>10</v>
      </c>
      <c r="B1" s="34"/>
      <c r="C1" s="34"/>
      <c r="D1" s="34"/>
      <c r="E1" s="34"/>
    </row>
    <row r="2" spans="1:5" x14ac:dyDescent="0.25">
      <c r="A2" s="16" t="s">
        <v>5</v>
      </c>
      <c r="B2" s="17" t="s">
        <v>6</v>
      </c>
      <c r="C2" s="17" t="s">
        <v>7</v>
      </c>
      <c r="D2" s="17" t="s">
        <v>8</v>
      </c>
      <c r="E2" s="18" t="s">
        <v>9</v>
      </c>
    </row>
    <row r="3" spans="1:5" x14ac:dyDescent="0.25">
      <c r="A3" s="19">
        <v>0</v>
      </c>
      <c r="B3" s="4">
        <v>0</v>
      </c>
      <c r="C3" s="6">
        <v>0</v>
      </c>
      <c r="D3" s="5">
        <v>0</v>
      </c>
      <c r="E3" s="20">
        <v>0.18</v>
      </c>
    </row>
    <row r="4" spans="1:5" x14ac:dyDescent="0.25">
      <c r="A4" s="19">
        <v>5</v>
      </c>
      <c r="B4" s="4">
        <v>0</v>
      </c>
      <c r="C4" s="6">
        <v>0</v>
      </c>
      <c r="D4" s="5">
        <v>0</v>
      </c>
      <c r="E4" s="20">
        <v>0.14330000000000001</v>
      </c>
    </row>
    <row r="5" spans="1:5" x14ac:dyDescent="0.25">
      <c r="A5" s="19">
        <v>10</v>
      </c>
      <c r="B5" s="4">
        <v>0</v>
      </c>
      <c r="C5" s="6">
        <v>0</v>
      </c>
      <c r="D5" s="5">
        <v>0</v>
      </c>
      <c r="E5" s="20">
        <v>0.23400000000000001</v>
      </c>
    </row>
    <row r="6" spans="1:5" x14ac:dyDescent="0.25">
      <c r="A6" s="19">
        <v>15</v>
      </c>
      <c r="B6" s="4">
        <v>0</v>
      </c>
      <c r="C6" s="6">
        <v>0</v>
      </c>
      <c r="D6" s="5">
        <v>0</v>
      </c>
      <c r="E6" s="20">
        <v>0.1</v>
      </c>
    </row>
    <row r="7" spans="1:5" x14ac:dyDescent="0.25">
      <c r="A7" s="19">
        <v>20</v>
      </c>
      <c r="B7" s="4">
        <v>0</v>
      </c>
      <c r="C7" s="6">
        <v>0</v>
      </c>
      <c r="D7" s="5">
        <v>0</v>
      </c>
      <c r="E7" s="20">
        <v>0.1</v>
      </c>
    </row>
    <row r="8" spans="1:5" x14ac:dyDescent="0.25">
      <c r="A8" s="19">
        <v>25</v>
      </c>
      <c r="B8" s="4">
        <v>0</v>
      </c>
      <c r="C8" s="6">
        <v>0</v>
      </c>
      <c r="D8" s="5">
        <v>0</v>
      </c>
      <c r="E8" s="20">
        <v>0.22700000000000001</v>
      </c>
    </row>
    <row r="9" spans="1:5" x14ac:dyDescent="0.25">
      <c r="A9" s="19">
        <v>30</v>
      </c>
      <c r="B9" s="4">
        <v>0</v>
      </c>
      <c r="C9" s="6">
        <v>0</v>
      </c>
      <c r="D9" s="5">
        <v>0</v>
      </c>
      <c r="E9" s="20">
        <v>0.18571399999999999</v>
      </c>
    </row>
    <row r="10" spans="1:5" x14ac:dyDescent="0.25">
      <c r="A10" s="19">
        <v>35</v>
      </c>
      <c r="B10" s="4">
        <v>0</v>
      </c>
      <c r="C10" s="4">
        <v>0</v>
      </c>
      <c r="D10" s="5">
        <v>0</v>
      </c>
      <c r="E10" s="20">
        <v>0.130769230769231</v>
      </c>
    </row>
    <row r="11" spans="1:5" x14ac:dyDescent="0.25">
      <c r="A11" s="19">
        <v>74</v>
      </c>
      <c r="B11" s="4">
        <v>0</v>
      </c>
      <c r="C11" s="21"/>
      <c r="D11" s="8"/>
      <c r="E11" s="22"/>
    </row>
    <row r="12" spans="1:5" x14ac:dyDescent="0.25">
      <c r="A12" s="19">
        <v>84</v>
      </c>
      <c r="B12" s="4">
        <v>0</v>
      </c>
      <c r="C12" s="21"/>
      <c r="D12" s="8"/>
      <c r="E12" s="22"/>
    </row>
    <row r="13" spans="1:5" x14ac:dyDescent="0.25">
      <c r="A13" s="19">
        <v>90</v>
      </c>
      <c r="B13" s="4">
        <v>0</v>
      </c>
      <c r="C13" s="21"/>
      <c r="D13" s="8"/>
      <c r="E13" s="22"/>
    </row>
    <row r="14" spans="1:5" x14ac:dyDescent="0.25">
      <c r="A14" s="19">
        <v>100</v>
      </c>
      <c r="B14" s="4">
        <v>0</v>
      </c>
      <c r="C14" s="4">
        <v>0</v>
      </c>
      <c r="D14" s="5">
        <v>0</v>
      </c>
      <c r="E14" s="20">
        <v>0.2</v>
      </c>
    </row>
    <row r="15" spans="1:5" x14ac:dyDescent="0.25">
      <c r="A15" s="19">
        <v>0</v>
      </c>
      <c r="B15" s="4">
        <v>250</v>
      </c>
      <c r="C15" s="6">
        <v>257.2</v>
      </c>
      <c r="D15" s="5">
        <v>2.54</v>
      </c>
      <c r="E15" s="20">
        <v>1.9</v>
      </c>
    </row>
    <row r="16" spans="1:5" x14ac:dyDescent="0.25">
      <c r="A16" s="19">
        <v>5</v>
      </c>
      <c r="B16" s="4">
        <v>250</v>
      </c>
      <c r="C16" s="6">
        <v>236.7</v>
      </c>
      <c r="D16" s="5">
        <v>2.3109999999999999</v>
      </c>
      <c r="E16" s="20">
        <v>1.8</v>
      </c>
    </row>
    <row r="17" spans="1:5" x14ac:dyDescent="0.25">
      <c r="A17" s="19">
        <v>10</v>
      </c>
      <c r="B17" s="4">
        <v>250</v>
      </c>
      <c r="C17" s="6">
        <v>239.52</v>
      </c>
      <c r="D17" s="5">
        <v>2.3420000000000001</v>
      </c>
      <c r="E17" s="20">
        <v>1.804</v>
      </c>
    </row>
    <row r="18" spans="1:5" x14ac:dyDescent="0.25">
      <c r="A18" s="19">
        <v>15</v>
      </c>
      <c r="B18" s="4">
        <v>250</v>
      </c>
      <c r="C18" s="6">
        <v>240.136</v>
      </c>
      <c r="D18" s="5">
        <v>2.3389000000000002</v>
      </c>
      <c r="E18" s="20">
        <v>1.804</v>
      </c>
    </row>
    <row r="19" spans="1:5" x14ac:dyDescent="0.25">
      <c r="A19" s="19">
        <v>20</v>
      </c>
      <c r="B19" s="4">
        <v>250</v>
      </c>
      <c r="C19" s="6">
        <v>243.34780000000001</v>
      </c>
      <c r="D19" s="5">
        <v>2.2250000000000001</v>
      </c>
      <c r="E19" s="20">
        <v>1.8</v>
      </c>
    </row>
    <row r="20" spans="1:5" x14ac:dyDescent="0.25">
      <c r="A20" s="19">
        <v>25</v>
      </c>
      <c r="B20" s="4">
        <v>250</v>
      </c>
      <c r="C20" s="6">
        <v>242.79</v>
      </c>
      <c r="D20" s="5">
        <v>2.3412000000000002</v>
      </c>
      <c r="E20" s="20">
        <v>1.3416669999999999</v>
      </c>
    </row>
    <row r="21" spans="1:5" x14ac:dyDescent="0.25">
      <c r="A21" s="19">
        <v>30</v>
      </c>
      <c r="B21" s="4">
        <v>250</v>
      </c>
      <c r="C21" s="6">
        <v>242.07320000000001</v>
      </c>
      <c r="D21" s="5">
        <v>2.3290000000000002</v>
      </c>
      <c r="E21" s="20">
        <v>1.7090000000000001</v>
      </c>
    </row>
    <row r="22" spans="1:5" x14ac:dyDescent="0.25">
      <c r="A22" s="19">
        <v>35</v>
      </c>
      <c r="B22" s="4">
        <v>250</v>
      </c>
      <c r="C22" s="6">
        <v>258.85074626865702</v>
      </c>
      <c r="D22" s="5">
        <v>2.4267820895522498</v>
      </c>
      <c r="E22" s="20">
        <v>1.82985074626865</v>
      </c>
    </row>
    <row r="23" spans="1:5" x14ac:dyDescent="0.25">
      <c r="A23" s="19">
        <v>74</v>
      </c>
      <c r="B23" s="4">
        <v>250</v>
      </c>
      <c r="C23" s="21"/>
      <c r="D23" s="8"/>
      <c r="E23" s="22"/>
    </row>
    <row r="24" spans="1:5" x14ac:dyDescent="0.25">
      <c r="A24" s="19">
        <v>84</v>
      </c>
      <c r="B24" s="4">
        <v>250</v>
      </c>
      <c r="C24" s="21"/>
      <c r="D24" s="8"/>
      <c r="E24" s="22"/>
    </row>
    <row r="25" spans="1:5" x14ac:dyDescent="0.25">
      <c r="A25" s="19">
        <v>90</v>
      </c>
      <c r="B25" s="4">
        <v>250</v>
      </c>
      <c r="C25" s="21"/>
      <c r="D25" s="8"/>
      <c r="E25" s="22"/>
    </row>
    <row r="26" spans="1:5" x14ac:dyDescent="0.25">
      <c r="A26" s="19">
        <v>100</v>
      </c>
      <c r="B26" s="4">
        <v>250</v>
      </c>
      <c r="C26" s="4">
        <v>229</v>
      </c>
      <c r="D26" s="5">
        <v>2.6583999999999999</v>
      </c>
      <c r="E26" s="20">
        <v>1.8</v>
      </c>
    </row>
    <row r="27" spans="1:5" x14ac:dyDescent="0.25">
      <c r="A27" s="19">
        <v>0</v>
      </c>
      <c r="B27" s="4">
        <v>500</v>
      </c>
      <c r="C27" s="6">
        <v>509.66</v>
      </c>
      <c r="D27" s="5">
        <v>2.6989999999999998</v>
      </c>
      <c r="E27" s="20">
        <v>3.51</v>
      </c>
    </row>
    <row r="28" spans="1:5" x14ac:dyDescent="0.25">
      <c r="A28" s="19">
        <v>5</v>
      </c>
      <c r="B28" s="4">
        <v>500</v>
      </c>
      <c r="C28" s="6">
        <v>509.8</v>
      </c>
      <c r="D28" s="5">
        <v>2.52</v>
      </c>
      <c r="E28" s="20">
        <v>2.8849999999999998</v>
      </c>
    </row>
    <row r="29" spans="1:5" x14ac:dyDescent="0.25">
      <c r="A29" s="19">
        <v>10</v>
      </c>
      <c r="B29" s="4">
        <v>500</v>
      </c>
      <c r="C29" s="6">
        <v>486.45</v>
      </c>
      <c r="D29" s="5">
        <v>2.4990000000000001</v>
      </c>
      <c r="E29" s="20">
        <v>2.9540000000000002</v>
      </c>
    </row>
    <row r="30" spans="1:5" x14ac:dyDescent="0.25">
      <c r="A30" s="19">
        <v>15</v>
      </c>
      <c r="B30" s="4">
        <v>500</v>
      </c>
      <c r="C30" s="6">
        <v>492.20800000000003</v>
      </c>
      <c r="D30" s="5">
        <v>2.5181</v>
      </c>
      <c r="E30" s="20">
        <v>3.1579999999999999</v>
      </c>
    </row>
    <row r="31" spans="1:5" x14ac:dyDescent="0.25">
      <c r="A31" s="19">
        <v>20</v>
      </c>
      <c r="B31" s="4">
        <v>500</v>
      </c>
      <c r="C31" s="6">
        <v>492.6</v>
      </c>
      <c r="D31" s="5">
        <v>2.3363200000000002</v>
      </c>
      <c r="E31" s="20">
        <v>3.11</v>
      </c>
    </row>
    <row r="32" spans="1:5" x14ac:dyDescent="0.25">
      <c r="A32" s="19">
        <v>25</v>
      </c>
      <c r="B32" s="4">
        <v>500</v>
      </c>
      <c r="C32" s="6">
        <v>517.5</v>
      </c>
      <c r="D32" s="5">
        <v>2.3656000000000001</v>
      </c>
      <c r="E32" s="20">
        <v>3.4</v>
      </c>
    </row>
    <row r="33" spans="1:5" x14ac:dyDescent="0.25">
      <c r="A33" s="19">
        <v>30</v>
      </c>
      <c r="B33" s="4">
        <v>500</v>
      </c>
      <c r="C33" s="6">
        <v>490.21050000000002</v>
      </c>
      <c r="D33" s="5">
        <v>2.3780000000000001</v>
      </c>
      <c r="E33" s="20">
        <v>2.92</v>
      </c>
    </row>
    <row r="34" spans="1:5" x14ac:dyDescent="0.25">
      <c r="A34" s="19">
        <v>35</v>
      </c>
      <c r="B34" s="4">
        <v>500</v>
      </c>
      <c r="C34" s="6">
        <v>492.32</v>
      </c>
      <c r="D34" s="5">
        <v>2.54</v>
      </c>
      <c r="E34" s="20">
        <v>2.98</v>
      </c>
    </row>
    <row r="35" spans="1:5" x14ac:dyDescent="0.25">
      <c r="A35" s="19">
        <v>74</v>
      </c>
      <c r="B35" s="4">
        <v>500</v>
      </c>
      <c r="C35" s="21"/>
      <c r="D35" s="8"/>
      <c r="E35" s="22"/>
    </row>
    <row r="36" spans="1:5" x14ac:dyDescent="0.25">
      <c r="A36" s="19">
        <v>84</v>
      </c>
      <c r="B36" s="4">
        <v>500</v>
      </c>
      <c r="C36" s="21"/>
      <c r="D36" s="8"/>
      <c r="E36" s="22"/>
    </row>
    <row r="37" spans="1:5" x14ac:dyDescent="0.25">
      <c r="A37" s="19">
        <v>90</v>
      </c>
      <c r="B37" s="4">
        <v>500</v>
      </c>
      <c r="C37" s="21"/>
      <c r="D37" s="8"/>
      <c r="E37" s="22"/>
    </row>
    <row r="38" spans="1:5" x14ac:dyDescent="0.25">
      <c r="A38" s="19">
        <v>100</v>
      </c>
      <c r="B38" s="4">
        <v>500</v>
      </c>
      <c r="C38" s="4">
        <v>491</v>
      </c>
      <c r="D38" s="5">
        <v>3.3904000000000001</v>
      </c>
      <c r="E38" s="20">
        <v>3.7</v>
      </c>
    </row>
    <row r="39" spans="1:5" x14ac:dyDescent="0.25">
      <c r="A39" s="19">
        <v>0</v>
      </c>
      <c r="B39" s="4">
        <v>1000</v>
      </c>
      <c r="C39" s="6">
        <v>980.23</v>
      </c>
      <c r="D39" s="5">
        <v>3.02</v>
      </c>
      <c r="E39" s="20">
        <v>8</v>
      </c>
    </row>
    <row r="40" spans="1:5" x14ac:dyDescent="0.25">
      <c r="A40" s="19">
        <v>5</v>
      </c>
      <c r="B40" s="4">
        <v>1000</v>
      </c>
      <c r="C40" s="6">
        <v>990.8</v>
      </c>
      <c r="D40" s="5">
        <v>2.9355000000000002</v>
      </c>
      <c r="E40" s="20">
        <v>7.8250000000000002</v>
      </c>
    </row>
    <row r="41" spans="1:5" x14ac:dyDescent="0.25">
      <c r="A41" s="19">
        <v>10</v>
      </c>
      <c r="B41" s="4">
        <v>1000</v>
      </c>
      <c r="C41" s="6">
        <v>995.06</v>
      </c>
      <c r="D41" s="5">
        <v>2.9180000000000001</v>
      </c>
      <c r="E41" s="20">
        <v>7.77</v>
      </c>
    </row>
    <row r="42" spans="1:5" x14ac:dyDescent="0.25">
      <c r="A42" s="19">
        <v>15</v>
      </c>
      <c r="B42" s="4">
        <v>1000</v>
      </c>
      <c r="C42" s="6">
        <v>992.875</v>
      </c>
      <c r="D42" s="5">
        <v>2.9512</v>
      </c>
      <c r="E42" s="20">
        <v>7.625</v>
      </c>
    </row>
    <row r="43" spans="1:5" x14ac:dyDescent="0.25">
      <c r="A43" s="19">
        <v>20</v>
      </c>
      <c r="B43" s="4">
        <v>1000</v>
      </c>
      <c r="C43" s="6">
        <v>979.06</v>
      </c>
      <c r="D43" s="5">
        <v>3.0569999999999999</v>
      </c>
      <c r="E43" s="20">
        <v>7.8339999999999996</v>
      </c>
    </row>
    <row r="44" spans="1:5" x14ac:dyDescent="0.25">
      <c r="A44" s="19">
        <v>25</v>
      </c>
      <c r="B44" s="4">
        <v>1000</v>
      </c>
      <c r="C44" s="6">
        <v>1031.5</v>
      </c>
      <c r="D44" s="5">
        <v>4.2478860000000003</v>
      </c>
      <c r="E44" s="20">
        <v>9.9499999999999993</v>
      </c>
    </row>
    <row r="45" spans="1:5" x14ac:dyDescent="0.25">
      <c r="A45" s="19">
        <v>30</v>
      </c>
      <c r="B45" s="4">
        <v>1000</v>
      </c>
      <c r="C45" s="6">
        <v>1001.929</v>
      </c>
      <c r="D45" s="5">
        <v>5.4080000000000004</v>
      </c>
      <c r="E45" s="20">
        <v>12.077999999999999</v>
      </c>
    </row>
    <row r="46" spans="1:5" x14ac:dyDescent="0.25">
      <c r="A46" s="19">
        <v>35</v>
      </c>
      <c r="B46" s="4">
        <v>1000</v>
      </c>
      <c r="C46" s="9">
        <v>968.23800000000006</v>
      </c>
      <c r="D46" s="10">
        <v>7.5519999999999996</v>
      </c>
      <c r="E46" s="23">
        <v>15.454000000000001</v>
      </c>
    </row>
    <row r="47" spans="1:5" x14ac:dyDescent="0.25">
      <c r="A47" s="19">
        <v>74</v>
      </c>
      <c r="B47" s="4">
        <v>1000</v>
      </c>
      <c r="C47" s="21"/>
      <c r="D47" s="8"/>
      <c r="E47" s="22"/>
    </row>
    <row r="48" spans="1:5" x14ac:dyDescent="0.25">
      <c r="A48" s="19">
        <v>84</v>
      </c>
      <c r="B48" s="4">
        <v>1000</v>
      </c>
      <c r="C48" s="21"/>
      <c r="D48" s="8"/>
      <c r="E48" s="22"/>
    </row>
    <row r="49" spans="1:5" x14ac:dyDescent="0.25">
      <c r="A49" s="19">
        <v>90</v>
      </c>
      <c r="B49" s="4">
        <v>1000</v>
      </c>
      <c r="C49" s="21"/>
      <c r="D49" s="8"/>
      <c r="E49" s="22"/>
    </row>
    <row r="50" spans="1:5" x14ac:dyDescent="0.25">
      <c r="A50" s="19">
        <v>100</v>
      </c>
      <c r="B50" s="4">
        <v>1000</v>
      </c>
      <c r="C50" s="4">
        <v>983</v>
      </c>
      <c r="D50" s="5">
        <v>5.5864000000000003</v>
      </c>
      <c r="E50" s="20">
        <v>22</v>
      </c>
    </row>
    <row r="51" spans="1:5" x14ac:dyDescent="0.25">
      <c r="A51" s="19">
        <v>0</v>
      </c>
      <c r="B51" s="4">
        <v>1500</v>
      </c>
      <c r="C51" s="6">
        <v>1554.66</v>
      </c>
      <c r="D51" s="5">
        <v>3.79</v>
      </c>
      <c r="E51" s="20">
        <v>15.3</v>
      </c>
    </row>
    <row r="52" spans="1:5" x14ac:dyDescent="0.25">
      <c r="A52" s="19">
        <v>5</v>
      </c>
      <c r="B52" s="4">
        <v>1500</v>
      </c>
      <c r="C52" s="6">
        <v>1509.7829999999999</v>
      </c>
      <c r="D52" s="5">
        <v>4.0960000000000001</v>
      </c>
      <c r="E52" s="20">
        <v>14.54</v>
      </c>
    </row>
    <row r="53" spans="1:5" x14ac:dyDescent="0.25">
      <c r="A53" s="19">
        <v>10</v>
      </c>
      <c r="B53" s="4">
        <v>1500</v>
      </c>
      <c r="C53" s="6">
        <v>1498.25</v>
      </c>
      <c r="D53" s="5">
        <v>4.3419999999999996</v>
      </c>
      <c r="E53" s="20">
        <v>15.125</v>
      </c>
    </row>
    <row r="54" spans="1:5" x14ac:dyDescent="0.25">
      <c r="A54" s="19">
        <v>15</v>
      </c>
      <c r="B54" s="4">
        <v>1500</v>
      </c>
      <c r="C54" s="6">
        <v>1512.14</v>
      </c>
      <c r="D54" s="5">
        <v>5.3563000000000001</v>
      </c>
      <c r="E54" s="20">
        <v>12.6</v>
      </c>
    </row>
    <row r="55" spans="1:5" x14ac:dyDescent="0.25">
      <c r="A55" s="19">
        <v>20</v>
      </c>
      <c r="B55" s="4">
        <v>1500</v>
      </c>
      <c r="C55" s="6">
        <v>1490.088</v>
      </c>
      <c r="D55" s="5">
        <v>6.3657000000000004</v>
      </c>
      <c r="E55" s="20">
        <v>19.114699999999999</v>
      </c>
    </row>
    <row r="56" spans="1:5" x14ac:dyDescent="0.25">
      <c r="A56" s="19">
        <v>25</v>
      </c>
      <c r="B56" s="4">
        <v>1500</v>
      </c>
      <c r="C56" s="6">
        <v>1522.75</v>
      </c>
      <c r="D56" s="5">
        <v>8.8437999999999999</v>
      </c>
      <c r="E56" s="20">
        <v>20.3125</v>
      </c>
    </row>
    <row r="57" spans="1:5" x14ac:dyDescent="0.25">
      <c r="A57" s="19">
        <v>30</v>
      </c>
      <c r="B57" s="4">
        <v>1500</v>
      </c>
      <c r="C57" s="6">
        <v>1479.675</v>
      </c>
      <c r="D57" s="5">
        <v>11.537000000000001</v>
      </c>
      <c r="E57" s="20">
        <v>33.58</v>
      </c>
    </row>
    <row r="58" spans="1:5" x14ac:dyDescent="0.25">
      <c r="A58" s="19">
        <v>35</v>
      </c>
      <c r="B58" s="4">
        <v>1500</v>
      </c>
      <c r="C58" s="9">
        <v>1525.6</v>
      </c>
      <c r="D58" s="10">
        <v>17.526</v>
      </c>
      <c r="E58" s="23">
        <v>49.067999999999998</v>
      </c>
    </row>
    <row r="59" spans="1:5" x14ac:dyDescent="0.25">
      <c r="A59" s="19">
        <v>74</v>
      </c>
      <c r="B59" s="4">
        <v>1500</v>
      </c>
      <c r="C59" s="4">
        <v>1463</v>
      </c>
      <c r="D59" s="5">
        <v>5.44</v>
      </c>
      <c r="E59" s="20">
        <v>14.1</v>
      </c>
    </row>
    <row r="60" spans="1:5" x14ac:dyDescent="0.25">
      <c r="A60" s="19">
        <v>84</v>
      </c>
      <c r="B60" s="4">
        <v>1500</v>
      </c>
      <c r="C60" s="21"/>
      <c r="D60" s="8"/>
      <c r="E60" s="22"/>
    </row>
    <row r="61" spans="1:5" x14ac:dyDescent="0.25">
      <c r="A61" s="19">
        <v>90</v>
      </c>
      <c r="B61" s="4">
        <v>1500</v>
      </c>
      <c r="C61" s="4">
        <v>1565</v>
      </c>
      <c r="D61" s="5">
        <v>5.44</v>
      </c>
      <c r="E61" s="20">
        <v>21.8</v>
      </c>
    </row>
    <row r="62" spans="1:5" x14ac:dyDescent="0.25">
      <c r="A62" s="19">
        <v>100</v>
      </c>
      <c r="B62" s="4">
        <v>1500</v>
      </c>
      <c r="C62" s="4">
        <v>1551</v>
      </c>
      <c r="D62" s="5">
        <v>5.2935999999999996</v>
      </c>
      <c r="E62" s="20">
        <v>22</v>
      </c>
    </row>
    <row r="63" spans="1:5" x14ac:dyDescent="0.25">
      <c r="A63" s="19">
        <v>0</v>
      </c>
      <c r="B63" s="4">
        <v>2000</v>
      </c>
      <c r="C63" s="6">
        <v>1986.19</v>
      </c>
      <c r="D63" s="5">
        <v>5.9</v>
      </c>
      <c r="E63" s="20">
        <v>24</v>
      </c>
    </row>
    <row r="64" spans="1:5" x14ac:dyDescent="0.25">
      <c r="A64" s="19">
        <v>5</v>
      </c>
      <c r="B64" s="4">
        <v>2000</v>
      </c>
      <c r="C64" s="6">
        <v>2011.86</v>
      </c>
      <c r="D64" s="5">
        <v>6.7088000000000001</v>
      </c>
      <c r="E64" s="20">
        <v>28.28</v>
      </c>
    </row>
    <row r="65" spans="1:5" x14ac:dyDescent="0.25">
      <c r="A65" s="19">
        <v>10</v>
      </c>
      <c r="B65" s="4">
        <v>2000</v>
      </c>
      <c r="C65" s="6">
        <v>2006</v>
      </c>
      <c r="D65" s="5">
        <v>7.5945</v>
      </c>
      <c r="E65" s="20">
        <v>29.067900000000002</v>
      </c>
    </row>
    <row r="66" spans="1:5" x14ac:dyDescent="0.25">
      <c r="A66" s="19">
        <v>15</v>
      </c>
      <c r="B66" s="4">
        <v>2000</v>
      </c>
      <c r="C66" s="6">
        <v>1991.829</v>
      </c>
      <c r="D66" s="5">
        <v>8.9670000000000005</v>
      </c>
      <c r="E66" s="20">
        <v>35.548000000000002</v>
      </c>
    </row>
    <row r="67" spans="1:5" x14ac:dyDescent="0.25">
      <c r="A67" s="19">
        <v>20</v>
      </c>
      <c r="B67" s="4">
        <v>2000</v>
      </c>
      <c r="C67" s="6">
        <v>1987.675</v>
      </c>
      <c r="D67" s="5">
        <v>11.343579999999999</v>
      </c>
      <c r="E67" s="20">
        <v>43.967500000000001</v>
      </c>
    </row>
    <row r="68" spans="1:5" x14ac:dyDescent="0.25">
      <c r="A68" s="19">
        <v>25</v>
      </c>
      <c r="B68" s="4">
        <v>2000</v>
      </c>
      <c r="C68" s="6">
        <v>2006.69</v>
      </c>
      <c r="D68" s="5">
        <v>15.273</v>
      </c>
      <c r="E68" s="20">
        <v>55.954000000000001</v>
      </c>
    </row>
    <row r="69" spans="1:5" x14ac:dyDescent="0.25">
      <c r="A69" s="19">
        <v>30</v>
      </c>
      <c r="B69" s="4">
        <v>2000</v>
      </c>
      <c r="C69" s="6">
        <v>1945.3330000000001</v>
      </c>
      <c r="D69" s="5">
        <v>18.92971</v>
      </c>
      <c r="E69" s="20">
        <v>68.576189999999997</v>
      </c>
    </row>
    <row r="70" spans="1:5" x14ac:dyDescent="0.25">
      <c r="A70" s="19">
        <v>35</v>
      </c>
      <c r="B70" s="4">
        <v>2000</v>
      </c>
      <c r="C70" s="9">
        <v>1992.4905699999999</v>
      </c>
      <c r="D70" s="10">
        <v>30.08492</v>
      </c>
      <c r="E70" s="23">
        <v>108.6528</v>
      </c>
    </row>
    <row r="71" spans="1:5" x14ac:dyDescent="0.25">
      <c r="A71" s="19">
        <v>74</v>
      </c>
      <c r="B71" s="4">
        <v>2000</v>
      </c>
      <c r="C71" s="21"/>
      <c r="D71" s="8"/>
      <c r="E71" s="22"/>
    </row>
    <row r="72" spans="1:5" x14ac:dyDescent="0.25">
      <c r="A72" s="19">
        <v>84</v>
      </c>
      <c r="B72" s="4">
        <v>2000</v>
      </c>
      <c r="C72" s="4">
        <v>1185</v>
      </c>
      <c r="D72" s="5">
        <v>4.0491999999999999</v>
      </c>
      <c r="E72" s="20">
        <v>12.3</v>
      </c>
    </row>
    <row r="73" spans="1:5" x14ac:dyDescent="0.25">
      <c r="A73" s="19">
        <v>90</v>
      </c>
      <c r="B73" s="4">
        <v>2000</v>
      </c>
      <c r="C73" s="4">
        <v>1859</v>
      </c>
      <c r="D73" s="5">
        <v>5.1471999999999998</v>
      </c>
      <c r="E73" s="20">
        <v>20.2</v>
      </c>
    </row>
    <row r="74" spans="1:5" x14ac:dyDescent="0.25">
      <c r="A74" s="19">
        <v>100</v>
      </c>
      <c r="B74" s="4">
        <v>2000</v>
      </c>
      <c r="C74" s="4">
        <v>1848</v>
      </c>
      <c r="D74" s="5">
        <v>5.44</v>
      </c>
      <c r="E74" s="20">
        <v>22.2</v>
      </c>
    </row>
    <row r="75" spans="1:5" x14ac:dyDescent="0.25">
      <c r="A75" s="19">
        <v>0</v>
      </c>
      <c r="B75" s="4">
        <v>2500</v>
      </c>
      <c r="C75" s="6">
        <v>2467.79</v>
      </c>
      <c r="D75" s="5">
        <v>8.75</v>
      </c>
      <c r="E75" s="20">
        <v>43.12</v>
      </c>
    </row>
    <row r="76" spans="1:5" x14ac:dyDescent="0.25">
      <c r="A76" s="19">
        <v>5</v>
      </c>
      <c r="B76" s="4">
        <v>2500</v>
      </c>
      <c r="C76" s="6">
        <v>2506.2249999999999</v>
      </c>
      <c r="D76" s="5">
        <v>10.143000000000001</v>
      </c>
      <c r="E76" s="20">
        <v>47.45</v>
      </c>
    </row>
    <row r="77" spans="1:5" x14ac:dyDescent="0.25">
      <c r="A77" s="19">
        <v>10</v>
      </c>
      <c r="B77" s="4">
        <v>2500</v>
      </c>
      <c r="C77" s="6">
        <v>2489.8000000000002</v>
      </c>
      <c r="D77" s="5">
        <v>11.46</v>
      </c>
      <c r="E77" s="20">
        <v>48.5</v>
      </c>
    </row>
    <row r="78" spans="1:5" x14ac:dyDescent="0.25">
      <c r="A78" s="19">
        <v>15</v>
      </c>
      <c r="B78" s="4">
        <v>2500</v>
      </c>
      <c r="C78" s="6">
        <v>2512.46</v>
      </c>
      <c r="D78" s="5">
        <v>14.38</v>
      </c>
      <c r="E78" s="20">
        <v>67.646000000000001</v>
      </c>
    </row>
    <row r="79" spans="1:5" x14ac:dyDescent="0.25">
      <c r="A79" s="19">
        <v>20</v>
      </c>
      <c r="B79" s="4">
        <v>2500</v>
      </c>
      <c r="C79" s="6">
        <v>2495.33</v>
      </c>
      <c r="D79" s="5">
        <v>17.995000000000001</v>
      </c>
      <c r="E79" s="20">
        <v>77.930000000000007</v>
      </c>
    </row>
    <row r="80" spans="1:5" x14ac:dyDescent="0.25">
      <c r="A80" s="19">
        <v>25</v>
      </c>
      <c r="B80" s="4">
        <v>2500</v>
      </c>
      <c r="C80" s="6">
        <v>2463.8000000000002</v>
      </c>
      <c r="D80" s="5">
        <v>22.847999999999999</v>
      </c>
      <c r="E80" s="20">
        <v>102.22</v>
      </c>
    </row>
    <row r="81" spans="1:5" x14ac:dyDescent="0.25">
      <c r="A81" s="19">
        <v>30</v>
      </c>
      <c r="B81" s="4">
        <v>2500</v>
      </c>
      <c r="C81" s="6">
        <v>2501.3330000000001</v>
      </c>
      <c r="D81" s="5">
        <v>31.266999999999999</v>
      </c>
      <c r="E81" s="20">
        <v>141.8458</v>
      </c>
    </row>
    <row r="82" spans="1:5" x14ac:dyDescent="0.25">
      <c r="A82" s="19">
        <v>35</v>
      </c>
      <c r="B82" s="4">
        <v>2500</v>
      </c>
      <c r="C82" s="9">
        <v>2398.35484</v>
      </c>
      <c r="D82" s="10">
        <v>42.228900000000003</v>
      </c>
      <c r="E82" s="23">
        <v>184.929</v>
      </c>
    </row>
    <row r="83" spans="1:5" x14ac:dyDescent="0.25">
      <c r="A83" s="19">
        <v>74</v>
      </c>
      <c r="B83" s="4">
        <v>2500</v>
      </c>
      <c r="C83" s="21"/>
      <c r="D83" s="8"/>
      <c r="E83" s="22"/>
    </row>
    <row r="84" spans="1:5" x14ac:dyDescent="0.25">
      <c r="A84" s="19">
        <v>84</v>
      </c>
      <c r="B84" s="4">
        <v>2500</v>
      </c>
      <c r="C84" s="21"/>
      <c r="D84" s="8"/>
      <c r="E84" s="22"/>
    </row>
    <row r="85" spans="1:5" x14ac:dyDescent="0.25">
      <c r="A85" s="19">
        <v>90</v>
      </c>
      <c r="B85" s="4">
        <v>2500</v>
      </c>
      <c r="C85" s="21"/>
      <c r="D85" s="8"/>
      <c r="E85" s="22"/>
    </row>
    <row r="86" spans="1:5" x14ac:dyDescent="0.25">
      <c r="A86" s="19">
        <v>100</v>
      </c>
      <c r="B86" s="4">
        <v>2500</v>
      </c>
      <c r="C86" s="21"/>
      <c r="D86" s="8"/>
      <c r="E86" s="22"/>
    </row>
    <row r="87" spans="1:5" x14ac:dyDescent="0.25">
      <c r="A87" s="19">
        <v>0</v>
      </c>
      <c r="B87" s="4">
        <v>3000</v>
      </c>
      <c r="C87" s="6">
        <v>3062.89</v>
      </c>
      <c r="D87" s="5">
        <v>13.3</v>
      </c>
      <c r="E87" s="20">
        <v>75.17</v>
      </c>
    </row>
    <row r="88" spans="1:5" x14ac:dyDescent="0.25">
      <c r="A88" s="19">
        <v>5</v>
      </c>
      <c r="B88" s="4">
        <v>3000</v>
      </c>
      <c r="C88" s="6">
        <v>2969.4079999999999</v>
      </c>
      <c r="D88" s="5">
        <v>14.122</v>
      </c>
      <c r="E88" s="20">
        <v>63.72</v>
      </c>
    </row>
    <row r="89" spans="1:5" x14ac:dyDescent="0.25">
      <c r="A89" s="19">
        <v>10</v>
      </c>
      <c r="B89" s="4">
        <v>3000</v>
      </c>
      <c r="C89" s="6">
        <v>3032.48</v>
      </c>
      <c r="D89" s="5">
        <v>16.957999999999998</v>
      </c>
      <c r="E89" s="20">
        <v>85.29</v>
      </c>
    </row>
    <row r="90" spans="1:5" x14ac:dyDescent="0.25">
      <c r="A90" s="19">
        <v>15</v>
      </c>
      <c r="B90" s="4">
        <v>3000</v>
      </c>
      <c r="C90" s="6">
        <v>2981.848</v>
      </c>
      <c r="D90" s="5">
        <v>19.87</v>
      </c>
      <c r="E90" s="20">
        <v>90.727270000000004</v>
      </c>
    </row>
    <row r="91" spans="1:5" x14ac:dyDescent="0.25">
      <c r="A91" s="19">
        <v>20</v>
      </c>
      <c r="B91" s="4">
        <v>3000</v>
      </c>
      <c r="C91" s="6">
        <v>3004.6439999999998</v>
      </c>
      <c r="D91" s="5">
        <v>25.734999999999999</v>
      </c>
      <c r="E91" s="20">
        <v>139.02199999999999</v>
      </c>
    </row>
    <row r="92" spans="1:5" x14ac:dyDescent="0.25">
      <c r="A92" s="19">
        <v>25</v>
      </c>
      <c r="B92" s="4">
        <v>3000</v>
      </c>
      <c r="C92" s="6">
        <v>2946.8</v>
      </c>
      <c r="D92" s="5">
        <v>32.241900000000001</v>
      </c>
      <c r="E92" s="20">
        <v>170.73</v>
      </c>
    </row>
    <row r="93" spans="1:5" x14ac:dyDescent="0.25">
      <c r="A93" s="19">
        <v>30</v>
      </c>
      <c r="B93" s="4">
        <v>3000</v>
      </c>
      <c r="C93" s="21"/>
      <c r="D93" s="8"/>
      <c r="E93" s="22"/>
    </row>
    <row r="94" spans="1:5" x14ac:dyDescent="0.25">
      <c r="A94" s="19">
        <v>35</v>
      </c>
      <c r="B94" s="4">
        <v>3000</v>
      </c>
      <c r="C94" s="21"/>
      <c r="D94" s="8"/>
      <c r="E94" s="22"/>
    </row>
    <row r="95" spans="1:5" x14ac:dyDescent="0.25">
      <c r="A95" s="19">
        <v>74</v>
      </c>
      <c r="B95" s="4">
        <v>3000</v>
      </c>
      <c r="C95" s="21"/>
      <c r="D95" s="8"/>
      <c r="E95" s="22"/>
    </row>
    <row r="96" spans="1:5" x14ac:dyDescent="0.25">
      <c r="A96" s="19">
        <v>84</v>
      </c>
      <c r="B96" s="4">
        <v>3000</v>
      </c>
      <c r="C96" s="21"/>
      <c r="D96" s="8"/>
      <c r="E96" s="22"/>
    </row>
    <row r="97" spans="1:5" x14ac:dyDescent="0.25">
      <c r="A97" s="19">
        <v>90</v>
      </c>
      <c r="B97" s="4">
        <v>3000</v>
      </c>
      <c r="C97" s="21"/>
      <c r="D97" s="8"/>
      <c r="E97" s="22"/>
    </row>
    <row r="98" spans="1:5" x14ac:dyDescent="0.25">
      <c r="A98" s="19">
        <v>100</v>
      </c>
      <c r="B98" s="4">
        <v>3000</v>
      </c>
      <c r="C98" s="21"/>
      <c r="D98" s="8"/>
      <c r="E98" s="22"/>
    </row>
    <row r="99" spans="1:5" x14ac:dyDescent="0.25">
      <c r="A99" s="19">
        <v>0</v>
      </c>
      <c r="B99" s="4">
        <v>3500</v>
      </c>
      <c r="C99" s="6">
        <v>3479.09</v>
      </c>
      <c r="D99" s="5">
        <v>16.75</v>
      </c>
      <c r="E99" s="20">
        <v>104.28</v>
      </c>
    </row>
    <row r="100" spans="1:5" x14ac:dyDescent="0.25">
      <c r="A100" s="19">
        <v>5</v>
      </c>
      <c r="B100" s="4">
        <v>3500</v>
      </c>
      <c r="C100" s="6">
        <v>3485.33</v>
      </c>
      <c r="D100" s="5">
        <v>19.015999999999998</v>
      </c>
      <c r="E100" s="20">
        <v>112.3</v>
      </c>
    </row>
    <row r="101" spans="1:5" x14ac:dyDescent="0.25">
      <c r="A101" s="19">
        <v>10</v>
      </c>
      <c r="B101" s="4">
        <v>3500</v>
      </c>
      <c r="C101" s="6">
        <v>3419.55</v>
      </c>
      <c r="D101" s="5">
        <v>21.26</v>
      </c>
      <c r="E101" s="20">
        <v>131.1</v>
      </c>
    </row>
    <row r="102" spans="1:5" x14ac:dyDescent="0.25">
      <c r="A102" s="19">
        <v>15</v>
      </c>
      <c r="B102" s="4">
        <v>3500</v>
      </c>
      <c r="C102" s="6">
        <v>3445.4564999999998</v>
      </c>
      <c r="D102" s="5">
        <v>26.419699999999999</v>
      </c>
      <c r="E102" s="20">
        <v>162.23259999999999</v>
      </c>
    </row>
    <row r="103" spans="1:5" x14ac:dyDescent="0.25">
      <c r="A103" s="19">
        <v>20</v>
      </c>
      <c r="B103" s="4">
        <v>3500</v>
      </c>
      <c r="C103" s="21"/>
      <c r="D103" s="8"/>
      <c r="E103" s="22"/>
    </row>
    <row r="104" spans="1:5" x14ac:dyDescent="0.25">
      <c r="A104" s="19">
        <v>25</v>
      </c>
      <c r="B104" s="4">
        <v>3500</v>
      </c>
      <c r="C104" s="24"/>
      <c r="D104" s="12"/>
      <c r="E104" s="25"/>
    </row>
    <row r="105" spans="1:5" x14ac:dyDescent="0.25">
      <c r="A105" s="19">
        <v>30</v>
      </c>
      <c r="B105" s="4">
        <v>3500</v>
      </c>
      <c r="C105" s="21"/>
      <c r="D105" s="8"/>
      <c r="E105" s="22"/>
    </row>
    <row r="106" spans="1:5" x14ac:dyDescent="0.25">
      <c r="A106" s="19">
        <v>35</v>
      </c>
      <c r="B106" s="4">
        <v>3500</v>
      </c>
      <c r="C106" s="21"/>
      <c r="D106" s="8"/>
      <c r="E106" s="22"/>
    </row>
    <row r="107" spans="1:5" x14ac:dyDescent="0.25">
      <c r="A107" s="19">
        <v>74</v>
      </c>
      <c r="B107" s="4">
        <v>3500</v>
      </c>
      <c r="C107" s="21"/>
      <c r="D107" s="8"/>
      <c r="E107" s="22"/>
    </row>
    <row r="108" spans="1:5" x14ac:dyDescent="0.25">
      <c r="A108" s="19">
        <v>84</v>
      </c>
      <c r="B108" s="4">
        <v>3500</v>
      </c>
      <c r="C108" s="21"/>
      <c r="D108" s="8"/>
      <c r="E108" s="22"/>
    </row>
    <row r="109" spans="1:5" x14ac:dyDescent="0.25">
      <c r="A109" s="19">
        <v>90</v>
      </c>
      <c r="B109" s="4">
        <v>3500</v>
      </c>
      <c r="C109" s="21"/>
      <c r="D109" s="8"/>
      <c r="E109" s="22"/>
    </row>
    <row r="110" spans="1:5" x14ac:dyDescent="0.25">
      <c r="A110" s="19">
        <v>100</v>
      </c>
      <c r="B110" s="4">
        <v>3500</v>
      </c>
      <c r="C110" s="21"/>
      <c r="D110" s="8"/>
      <c r="E110" s="22"/>
    </row>
    <row r="111" spans="1:5" x14ac:dyDescent="0.25">
      <c r="A111" s="19">
        <v>0</v>
      </c>
      <c r="B111" s="4">
        <v>4000</v>
      </c>
      <c r="C111" s="6">
        <v>3958.5</v>
      </c>
      <c r="D111" s="5">
        <v>21.6</v>
      </c>
      <c r="E111" s="20">
        <v>145.54499999999999</v>
      </c>
    </row>
    <row r="112" spans="1:5" x14ac:dyDescent="0.25">
      <c r="A112" s="19">
        <v>5</v>
      </c>
      <c r="B112" s="4">
        <v>4000</v>
      </c>
      <c r="C112" s="6">
        <v>3964.84</v>
      </c>
      <c r="D112" s="5">
        <v>24.5</v>
      </c>
      <c r="E112" s="20">
        <v>160.86000000000001</v>
      </c>
    </row>
    <row r="113" spans="1:5" x14ac:dyDescent="0.25">
      <c r="A113" s="19">
        <v>10</v>
      </c>
      <c r="B113" s="4">
        <v>4000</v>
      </c>
      <c r="C113" s="21"/>
      <c r="D113" s="8"/>
      <c r="E113" s="22"/>
    </row>
    <row r="114" spans="1:5" x14ac:dyDescent="0.25">
      <c r="A114" s="19">
        <v>15</v>
      </c>
      <c r="B114" s="4">
        <v>4000</v>
      </c>
      <c r="C114" s="21"/>
      <c r="D114" s="8"/>
      <c r="E114" s="22"/>
    </row>
    <row r="115" spans="1:5" x14ac:dyDescent="0.25">
      <c r="A115" s="19">
        <v>20</v>
      </c>
      <c r="B115" s="4">
        <v>4000</v>
      </c>
      <c r="C115" s="21"/>
      <c r="D115" s="8"/>
      <c r="E115" s="22"/>
    </row>
    <row r="116" spans="1:5" x14ac:dyDescent="0.25">
      <c r="A116" s="19">
        <v>25</v>
      </c>
      <c r="B116" s="4">
        <v>4000</v>
      </c>
      <c r="C116" s="24"/>
      <c r="D116" s="12"/>
      <c r="E116" s="25"/>
    </row>
    <row r="117" spans="1:5" x14ac:dyDescent="0.25">
      <c r="A117" s="19">
        <v>30</v>
      </c>
      <c r="B117" s="4">
        <v>4000</v>
      </c>
      <c r="C117" s="21"/>
      <c r="D117" s="8"/>
      <c r="E117" s="22"/>
    </row>
    <row r="118" spans="1:5" x14ac:dyDescent="0.25">
      <c r="A118" s="19">
        <v>35</v>
      </c>
      <c r="B118" s="4">
        <v>4000</v>
      </c>
      <c r="C118" s="21"/>
      <c r="D118" s="8"/>
      <c r="E118" s="22"/>
    </row>
    <row r="119" spans="1:5" x14ac:dyDescent="0.25">
      <c r="A119" s="19">
        <v>74</v>
      </c>
      <c r="B119" s="4">
        <v>4000</v>
      </c>
      <c r="C119" s="21"/>
      <c r="D119" s="8"/>
      <c r="E119" s="22"/>
    </row>
    <row r="120" spans="1:5" x14ac:dyDescent="0.25">
      <c r="A120" s="19">
        <v>84</v>
      </c>
      <c r="B120" s="4">
        <v>4000</v>
      </c>
      <c r="C120" s="21"/>
      <c r="D120" s="8"/>
      <c r="E120" s="22"/>
    </row>
    <row r="121" spans="1:5" x14ac:dyDescent="0.25">
      <c r="A121" s="19">
        <v>90</v>
      </c>
      <c r="B121" s="4">
        <v>4000</v>
      </c>
      <c r="C121" s="21"/>
      <c r="D121" s="8"/>
      <c r="E121" s="22"/>
    </row>
    <row r="122" spans="1:5" ht="16.5" thickBot="1" x14ac:dyDescent="0.3">
      <c r="A122" s="26">
        <v>100</v>
      </c>
      <c r="B122" s="27">
        <v>4000</v>
      </c>
      <c r="C122" s="28"/>
      <c r="D122" s="29"/>
      <c r="E122" s="3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 Current Model</vt:lpstr>
      <vt:lpstr>Constant Torque Model</vt:lpstr>
      <vt:lpstr>Constant Motor Speed Model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2017-04-23T20:53:25Z</dcterms:created>
  <dcterms:modified xsi:type="dcterms:W3CDTF">2017-04-24T03:23:40Z</dcterms:modified>
</cp:coreProperties>
</file>