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fel\Desktop\"/>
    </mc:Choice>
  </mc:AlternateContent>
  <xr:revisionPtr revIDLastSave="0" documentId="13_ncr:1_{16214BB7-5689-4DAE-B563-2B2DBF8B426D}" xr6:coauthVersionLast="47" xr6:coauthVersionMax="47" xr10:uidLastSave="{00000000-0000-0000-0000-000000000000}"/>
  <bookViews>
    <workbookView xWindow="-98" yWindow="-98" windowWidth="21795" windowHeight="14595" xr2:uid="{8C9CD286-6B65-4302-BBE5-B941A43FA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J5" i="1"/>
  <c r="K5" i="1"/>
  <c r="G5" i="1"/>
  <c r="H5" i="1" s="1"/>
  <c r="J4" i="1"/>
  <c r="K4" i="1"/>
  <c r="M4" i="1" s="1"/>
  <c r="G4" i="1"/>
  <c r="H4" i="1" s="1"/>
  <c r="G3" i="1"/>
  <c r="H3" i="1" s="1"/>
  <c r="J3" i="1" s="1"/>
  <c r="K3" i="1" s="1"/>
  <c r="M3" i="1" s="1"/>
  <c r="M2" i="1"/>
  <c r="K2" i="1"/>
  <c r="J2" i="1"/>
  <c r="H2" i="1"/>
  <c r="G2" i="1"/>
</calcChain>
</file>

<file path=xl/sharedStrings.xml><?xml version="1.0" encoding="utf-8"?>
<sst xmlns="http://schemas.openxmlformats.org/spreadsheetml/2006/main" count="21" uniqueCount="17">
  <si>
    <t>material</t>
  </si>
  <si>
    <t>part number</t>
  </si>
  <si>
    <t>aluminum</t>
  </si>
  <si>
    <t>vendor</t>
  </si>
  <si>
    <t>mcmaster</t>
  </si>
  <si>
    <t>8975K628-9246K63</t>
  </si>
  <si>
    <t>width [inches]</t>
  </si>
  <si>
    <t>length [inches]</t>
  </si>
  <si>
    <t>height [inches]</t>
  </si>
  <si>
    <t>volume [in^3]</t>
  </si>
  <si>
    <t>volume [cm^3]</t>
  </si>
  <si>
    <t>density [g/cm^3]</t>
  </si>
  <si>
    <t>m [kg]</t>
  </si>
  <si>
    <t>m [pounds]</t>
  </si>
  <si>
    <t>price [$]</t>
  </si>
  <si>
    <t>metal cost [$/lb]</t>
  </si>
  <si>
    <t>9008K14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</si>
</sst>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E7D8-6C0B-4597-801D-E8E867870A73}">
  <dimension ref="A1:M5"/>
  <sheetViews>
    <sheetView tabSelected="1" workbookViewId="0">
      <selection activeCell="G5" sqref="G5"/>
    </sheetView>
  </sheetViews>
  <sheetFormatPr defaultRowHeight="14.25" x14ac:dyDescent="0.45"/>
  <cols>
    <col min="2" max="2" width="12.53125" customWidth="1"/>
    <col min="3" max="3" width="12.796875" customWidth="1"/>
    <col min="4" max="4" width="14" customWidth="1"/>
    <col min="5" max="5" width="12.3984375" customWidth="1"/>
    <col min="6" max="6" width="12.19921875" customWidth="1"/>
    <col min="7" max="7" width="13.06640625" customWidth="1"/>
    <col min="8" max="8" width="15.06640625" customWidth="1"/>
    <col min="9" max="9" width="14.19921875" customWidth="1"/>
    <col min="13" max="13" width="15.6640625" customWidth="1"/>
  </cols>
  <sheetData>
    <row r="1" spans="1:13" x14ac:dyDescent="0.45">
      <c r="A1" s="1" t="s">
        <v>3</v>
      </c>
      <c r="B1" s="1" t="s">
        <v>1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45">
      <c r="A2" t="s">
        <v>4</v>
      </c>
      <c r="B2" t="s">
        <v>5</v>
      </c>
      <c r="C2" t="s">
        <v>2</v>
      </c>
      <c r="D2">
        <v>12</v>
      </c>
      <c r="E2">
        <v>12</v>
      </c>
      <c r="F2">
        <v>1</v>
      </c>
      <c r="G2">
        <f>$D2*$E2*F2</f>
        <v>144</v>
      </c>
      <c r="H2">
        <f>16.38*$G2</f>
        <v>2358.7199999999998</v>
      </c>
      <c r="I2">
        <v>2.7</v>
      </c>
      <c r="J2">
        <f>$H2*$I2/1000</f>
        <v>6.368544</v>
      </c>
      <c r="K2">
        <f>2.2*$J2</f>
        <v>14.010796800000001</v>
      </c>
      <c r="L2" s="2">
        <v>108</v>
      </c>
      <c r="M2" s="2">
        <f>$L2/$K2</f>
        <v>7.7083410416743741</v>
      </c>
    </row>
    <row r="3" spans="1:13" x14ac:dyDescent="0.45">
      <c r="A3" t="s">
        <v>4</v>
      </c>
      <c r="B3" t="s">
        <v>16</v>
      </c>
      <c r="C3" t="s">
        <v>2</v>
      </c>
      <c r="D3">
        <v>1</v>
      </c>
      <c r="E3">
        <v>12</v>
      </c>
      <c r="F3">
        <v>1</v>
      </c>
      <c r="G3">
        <f>$D3*$E3*F3</f>
        <v>12</v>
      </c>
      <c r="H3">
        <f>16.38*$G3</f>
        <v>196.56</v>
      </c>
      <c r="I3">
        <v>2.7</v>
      </c>
      <c r="J3">
        <f>$H3*$I3/1000</f>
        <v>0.53071199999999996</v>
      </c>
      <c r="K3">
        <f>2.2*$J3</f>
        <v>1.1675664000000001</v>
      </c>
      <c r="L3" s="2">
        <v>12</v>
      </c>
      <c r="M3" s="2">
        <f>$L3/$K3</f>
        <v>10.277788055565832</v>
      </c>
    </row>
    <row r="4" spans="1:13" x14ac:dyDescent="0.45">
      <c r="A4" t="s">
        <v>4</v>
      </c>
      <c r="C4" t="s">
        <v>2</v>
      </c>
      <c r="D4">
        <v>4</v>
      </c>
      <c r="E4">
        <v>4</v>
      </c>
      <c r="F4">
        <v>4</v>
      </c>
      <c r="G4">
        <f>$D4*$E4*F4</f>
        <v>64</v>
      </c>
      <c r="H4">
        <f>16.38*$G4</f>
        <v>1048.32</v>
      </c>
      <c r="I4">
        <v>2.7</v>
      </c>
      <c r="J4">
        <f>$H4*$I4/1000</f>
        <v>2.8304640000000001</v>
      </c>
      <c r="K4">
        <f>2.2*$J4</f>
        <v>6.2270208000000009</v>
      </c>
      <c r="L4" s="2">
        <v>82</v>
      </c>
      <c r="M4" s="2">
        <f>$L4/$K4</f>
        <v>13.168415946193722</v>
      </c>
    </row>
    <row r="5" spans="1:13" x14ac:dyDescent="0.45">
      <c r="D5">
        <v>0.88600000000000001</v>
      </c>
      <c r="E5">
        <v>0.88600000000000001</v>
      </c>
      <c r="F5">
        <v>12</v>
      </c>
      <c r="G5">
        <f>$D5*$E5*F5</f>
        <v>9.4199520000000003</v>
      </c>
      <c r="H5">
        <f>16.38*$G5</f>
        <v>154.29881376</v>
      </c>
      <c r="I5">
        <v>2.7</v>
      </c>
      <c r="J5">
        <f>$H5*$I5/1000</f>
        <v>0.416606797152</v>
      </c>
      <c r="K5">
        <f>2.2*$J5</f>
        <v>0.91653495373440008</v>
      </c>
      <c r="L5" s="2">
        <v>9.9600000000000009</v>
      </c>
      <c r="M5" s="2">
        <f>$L5/$K5</f>
        <v>10.867015992590588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2022-02-09T19:35:25Z</dcterms:created>
  <dcterms:modified xsi:type="dcterms:W3CDTF">2022-02-09T20:04:41Z</dcterms:modified>
</cp:coreProperties>
</file>