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activeTab="2"/>
  </bookViews>
  <sheets>
    <sheet name="COUNT" sheetId="1" r:id="rId1"/>
    <sheet name="GRAPH-1" sheetId="2" r:id="rId2"/>
    <sheet name="GRAPH-2" sheetId="4" r:id="rId3"/>
    <sheet name="FREQUENCY" sheetId="3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18" i="3"/>
  <c r="J17" i="3"/>
  <c r="J8" i="3"/>
  <c r="J14" i="3"/>
  <c r="J13" i="3"/>
  <c r="J12" i="3"/>
  <c r="J11" i="3"/>
  <c r="J7" i="3"/>
  <c r="J6" i="3"/>
  <c r="G12" i="3" l="1"/>
  <c r="G11" i="3"/>
  <c r="E12" i="3"/>
  <c r="E11" i="3"/>
  <c r="C12" i="3"/>
  <c r="C11" i="3"/>
  <c r="H28" i="1"/>
  <c r="I32" i="1"/>
  <c r="I30" i="1"/>
  <c r="I29" i="1"/>
  <c r="I28" i="1"/>
  <c r="I25" i="1"/>
  <c r="I27" i="1"/>
  <c r="I26" i="1"/>
  <c r="H32" i="1"/>
  <c r="I31" i="1"/>
  <c r="H31" i="1"/>
  <c r="H27" i="1"/>
  <c r="G30" i="1"/>
  <c r="H30" i="1"/>
  <c r="H29" i="1"/>
  <c r="H26" i="1"/>
  <c r="H25" i="1"/>
  <c r="G32" i="1"/>
  <c r="G31" i="1"/>
  <c r="G29" i="1"/>
  <c r="G28" i="1"/>
  <c r="G27" i="1"/>
  <c r="G26" i="1"/>
  <c r="G25" i="1"/>
  <c r="H20" i="1"/>
  <c r="H19" i="1"/>
  <c r="H18" i="1"/>
  <c r="H21" i="1"/>
  <c r="G21" i="1"/>
  <c r="G20" i="1"/>
  <c r="G19" i="1"/>
  <c r="G18" i="1"/>
  <c r="I14" i="1"/>
  <c r="I13" i="1"/>
  <c r="I12" i="1"/>
  <c r="I11" i="1"/>
  <c r="H14" i="1"/>
  <c r="H13" i="1"/>
  <c r="H12" i="1"/>
  <c r="H11" i="1"/>
  <c r="G14" i="1"/>
  <c r="G13" i="1"/>
  <c r="G12" i="1"/>
  <c r="G11" i="1"/>
  <c r="M5" i="1"/>
  <c r="M4" i="1"/>
  <c r="J6" i="1"/>
  <c r="J5" i="1"/>
  <c r="J4" i="1"/>
  <c r="G7" i="1"/>
  <c r="G6" i="1"/>
  <c r="G5" i="1"/>
  <c r="G4" i="1"/>
  <c r="I33" i="1" l="1"/>
  <c r="H33" i="1"/>
  <c r="G33" i="1"/>
  <c r="J7" i="1"/>
  <c r="H22" i="1"/>
  <c r="G15" i="1"/>
  <c r="G22" i="1"/>
  <c r="I22" i="1" s="1"/>
  <c r="M6" i="1"/>
  <c r="G8" i="1"/>
  <c r="J33" i="1" l="1"/>
  <c r="I15" i="1"/>
  <c r="H15" i="1"/>
  <c r="J15" i="1" l="1"/>
</calcChain>
</file>

<file path=xl/sharedStrings.xml><?xml version="1.0" encoding="utf-8"?>
<sst xmlns="http://schemas.openxmlformats.org/spreadsheetml/2006/main" count="271" uniqueCount="29">
  <si>
    <t>NO.</t>
  </si>
  <si>
    <t>EVENT</t>
  </si>
  <si>
    <t>PRIZE</t>
  </si>
  <si>
    <t>CATEGORY</t>
  </si>
  <si>
    <t>BADMINTON</t>
  </si>
  <si>
    <t>GOLD</t>
  </si>
  <si>
    <t>SINGLE</t>
  </si>
  <si>
    <t>TABLE TENNIS</t>
  </si>
  <si>
    <t>SILVER</t>
  </si>
  <si>
    <t>DOUBLE</t>
  </si>
  <si>
    <t>DART</t>
  </si>
  <si>
    <t>BRONZE</t>
  </si>
  <si>
    <t>CHESS</t>
  </si>
  <si>
    <t>Gold</t>
  </si>
  <si>
    <t>TOTAL</t>
  </si>
  <si>
    <t>TABLE TENNIS (SINGLE)</t>
  </si>
  <si>
    <t>BADMINTON (SINGLE)</t>
  </si>
  <si>
    <t>DART (SINGLE)</t>
  </si>
  <si>
    <t>CHESS (SINGLE)</t>
  </si>
  <si>
    <t>BADMINTON  (DOUBLE)</t>
  </si>
  <si>
    <t>TABLE TENNIS  (DOUBLE)</t>
  </si>
  <si>
    <t>DART  (DOUBLE)</t>
  </si>
  <si>
    <t>CHESS  (DOUBLE)</t>
  </si>
  <si>
    <t>FREQUENCY</t>
  </si>
  <si>
    <t>TOTAL EVENT</t>
  </si>
  <si>
    <t>TOTAL PRIZE</t>
  </si>
  <si>
    <t>TOTAL CATEGORY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</si>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</sst>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DISTRIBUTION OF EVENT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FREQUENCY!$J$4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FREQUENCY!$I$5:$I$8</c:f>
              <c:strCache>
                <c:ptCount val="4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TOTAL</c:v>
                </c:pt>
              </c:strCache>
            </c:strRef>
          </c:cat>
          <c:val>
            <c:numRef>
              <c:f>FREQUENCY!$J$5:$J$8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0"/>
          <c:order val="0"/>
          <c:tx>
            <c:strRef>
              <c:f>FREQUENCY!$J$4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FREQUENCY!$I$5:$I$8</c:f>
              <c:strCache>
                <c:ptCount val="4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TOTAL</c:v>
                </c:pt>
              </c:strCache>
            </c:strRef>
          </c:cat>
          <c:val>
            <c:numRef>
              <c:f>FREQUENCY!$J$5:$J$8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3090944"/>
        <c:axId val="283092480"/>
        <c:axId val="0"/>
      </c:bar3DChart>
      <c:catAx>
        <c:axId val="2830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3092480"/>
        <c:crosses val="autoZero"/>
        <c:auto val="1"/>
        <c:lblAlgn val="ctr"/>
        <c:lblOffset val="100"/>
        <c:noMultiLvlLbl val="0"/>
      </c:catAx>
      <c:valAx>
        <c:axId val="2830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9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FREQUENCY DISTRIBUTION OF </a:t>
            </a:r>
            <a:r>
              <a:rPr lang="en-US"/>
              <a:t>PRIZE </a:t>
            </a:r>
          </a:p>
        </c:rich>
      </c:tx>
      <c:layout/>
      <c:overlay val="0"/>
    </c:title>
    <c:autoTitleDeleted val="0"/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FREQUENCY!$J$10</c:f>
              <c:strCache>
                <c:ptCount val="1"/>
                <c:pt idx="0">
                  <c:v>FREQUENCY</c:v>
                </c:pt>
              </c:strCache>
            </c:strRef>
          </c:tx>
          <c:explosion val="20"/>
          <c:cat>
            <c:strRef>
              <c:f>FREQUENCY!$I$11:$I$14</c:f>
              <c:strCache>
                <c:ptCount val="4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TOTAL</c:v>
                </c:pt>
              </c:strCache>
            </c:strRef>
          </c:cat>
          <c:val>
            <c:numRef>
              <c:f>FREQUENCY!$J$11:$J$14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FREQUENCY DISTRIBUTION OF  </a:t>
            </a:r>
            <a:r>
              <a:rPr lang="en-US"/>
              <a:t>CATEGORY 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FREQUENCY!$J$16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FREQUENCY!$I$17:$I$18</c:f>
              <c:strCache>
                <c:ptCount val="2"/>
                <c:pt idx="0">
                  <c:v>25</c:v>
                </c:pt>
                <c:pt idx="1">
                  <c:v>TOTAL</c:v>
                </c:pt>
              </c:strCache>
            </c:strRef>
          </c:cat>
          <c:val>
            <c:numRef>
              <c:f>FREQUENCY!$J$17:$J$18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187520"/>
        <c:axId val="138189440"/>
        <c:axId val="0"/>
      </c:bar3DChart>
      <c:catAx>
        <c:axId val="138187520"/>
        <c:scaling>
          <c:orientation val="minMax"/>
        </c:scaling>
        <c:delete val="0"/>
        <c:axPos val="l"/>
        <c:majorTickMark val="out"/>
        <c:minorTickMark val="none"/>
        <c:tickLblPos val="nextTo"/>
        <c:crossAx val="138189440"/>
        <c:crosses val="autoZero"/>
        <c:auto val="1"/>
        <c:lblAlgn val="ctr"/>
        <c:lblOffset val="100"/>
        <c:noMultiLvlLbl val="0"/>
      </c:catAx>
      <c:valAx>
        <c:axId val="1381894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818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7</xdr:row>
      <xdr:rowOff>47625</xdr:rowOff>
    </xdr:from>
    <xdr:to>
      <xdr:col>9</xdr:col>
      <xdr:colOff>571500</xdr:colOff>
      <xdr:row>21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7</xdr:row>
      <xdr:rowOff>28575</xdr:rowOff>
    </xdr:from>
    <xdr:to>
      <xdr:col>17</xdr:col>
      <xdr:colOff>504825</xdr:colOff>
      <xdr:row>21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23</xdr:row>
      <xdr:rowOff>47625</xdr:rowOff>
    </xdr:from>
    <xdr:to>
      <xdr:col>14</xdr:col>
      <xdr:colOff>161925</xdr:colOff>
      <xdr:row>37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Normal="100" workbookViewId="0">
      <selection activeCell="E43" sqref="E43"/>
    </sheetView>
  </sheetViews>
  <sheetFormatPr defaultRowHeight="15" x14ac:dyDescent="0.25"/>
  <cols>
    <col min="1" max="1" width="9.140625" style="5"/>
    <col min="2" max="2" width="18.42578125" style="5" customWidth="1"/>
    <col min="3" max="3" width="13.7109375" style="5" customWidth="1"/>
    <col min="4" max="4" width="18.28515625" style="5" customWidth="1"/>
    <col min="5" max="5" width="9.140625" style="5"/>
    <col min="6" max="6" width="25" style="5" customWidth="1"/>
    <col min="7" max="7" width="13.5703125" style="5" customWidth="1"/>
    <col min="8" max="9" width="9.140625" style="5"/>
    <col min="10" max="10" width="13.7109375" style="5" customWidth="1"/>
    <col min="11" max="12" width="9.140625" style="5"/>
    <col min="13" max="13" width="13.5703125" style="5" customWidth="1"/>
    <col min="14" max="16384" width="9.140625" style="5"/>
  </cols>
  <sheetData>
    <row r="1" spans="1:13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13" ht="15.75" thickBot="1" x14ac:dyDescent="0.3">
      <c r="A2" s="3">
        <v>1</v>
      </c>
      <c r="B2" s="4" t="s">
        <v>4</v>
      </c>
      <c r="C2" s="4" t="s">
        <v>5</v>
      </c>
      <c r="D2" s="4" t="s">
        <v>6</v>
      </c>
    </row>
    <row r="3" spans="1:13" ht="15.75" thickBot="1" x14ac:dyDescent="0.3">
      <c r="A3" s="3">
        <v>2</v>
      </c>
      <c r="B3" s="4" t="s">
        <v>7</v>
      </c>
      <c r="C3" s="4" t="s">
        <v>8</v>
      </c>
      <c r="D3" s="4" t="s">
        <v>9</v>
      </c>
      <c r="G3" s="12"/>
      <c r="J3" s="12"/>
      <c r="M3" s="12"/>
    </row>
    <row r="4" spans="1:13" ht="15.75" thickBot="1" x14ac:dyDescent="0.3">
      <c r="A4" s="3">
        <v>3</v>
      </c>
      <c r="B4" s="4" t="s">
        <v>10</v>
      </c>
      <c r="C4" s="4" t="s">
        <v>11</v>
      </c>
      <c r="D4" s="4" t="s">
        <v>9</v>
      </c>
      <c r="F4" s="18" t="s">
        <v>4</v>
      </c>
      <c r="G4" s="16">
        <f>COUNTIF(B2:B52,F4)</f>
        <v>14</v>
      </c>
      <c r="I4" s="28" t="s">
        <v>11</v>
      </c>
      <c r="J4" s="13">
        <f>COUNTIF(C2:C51,I4)</f>
        <v>20</v>
      </c>
      <c r="L4" s="29" t="s">
        <v>6</v>
      </c>
      <c r="M4" s="16">
        <f>COUNTIF(D2:D51,L4)</f>
        <v>25</v>
      </c>
    </row>
    <row r="5" spans="1:13" ht="15.75" thickBot="1" x14ac:dyDescent="0.3">
      <c r="A5" s="3">
        <v>4</v>
      </c>
      <c r="B5" s="4" t="s">
        <v>12</v>
      </c>
      <c r="C5" s="4" t="s">
        <v>11</v>
      </c>
      <c r="D5" s="4" t="s">
        <v>6</v>
      </c>
      <c r="F5" s="17" t="s">
        <v>7</v>
      </c>
      <c r="G5" s="8">
        <f>COUNTIF(B2:B52,F5)</f>
        <v>16</v>
      </c>
      <c r="I5" s="27" t="s">
        <v>8</v>
      </c>
      <c r="J5" s="7">
        <f>COUNTIF(C2:C51,I5)</f>
        <v>17</v>
      </c>
      <c r="L5" s="30" t="s">
        <v>9</v>
      </c>
      <c r="M5" s="8">
        <f>COUNTIF(D2:D51,L5)</f>
        <v>25</v>
      </c>
    </row>
    <row r="6" spans="1:13" ht="15.75" thickBot="1" x14ac:dyDescent="0.3">
      <c r="A6" s="3">
        <v>5</v>
      </c>
      <c r="B6" s="4" t="s">
        <v>4</v>
      </c>
      <c r="C6" s="4" t="s">
        <v>11</v>
      </c>
      <c r="D6" s="4" t="s">
        <v>6</v>
      </c>
      <c r="F6" s="18" t="s">
        <v>10</v>
      </c>
      <c r="G6" s="8">
        <f>COUNTIF(B2:B52,F6)</f>
        <v>10</v>
      </c>
      <c r="I6" s="26" t="s">
        <v>13</v>
      </c>
      <c r="J6" s="7">
        <f>COUNTIF(C2:C51,I6)</f>
        <v>13</v>
      </c>
      <c r="L6" s="31" t="s">
        <v>14</v>
      </c>
      <c r="M6" s="8">
        <f>M4+M5</f>
        <v>50</v>
      </c>
    </row>
    <row r="7" spans="1:13" ht="15.75" thickBot="1" x14ac:dyDescent="0.3">
      <c r="A7" s="3">
        <v>6</v>
      </c>
      <c r="B7" s="4" t="s">
        <v>7</v>
      </c>
      <c r="C7" s="4" t="s">
        <v>8</v>
      </c>
      <c r="D7" s="4" t="s">
        <v>9</v>
      </c>
      <c r="F7" s="18" t="s">
        <v>12</v>
      </c>
      <c r="G7" s="13">
        <f>COUNTIF(B2:B52,F7)</f>
        <v>10</v>
      </c>
      <c r="I7" s="31" t="s">
        <v>14</v>
      </c>
      <c r="J7" s="8">
        <f>J4+J5+J6</f>
        <v>50</v>
      </c>
    </row>
    <row r="8" spans="1:13" ht="15.75" thickBot="1" x14ac:dyDescent="0.3">
      <c r="A8" s="3">
        <v>7</v>
      </c>
      <c r="B8" s="4" t="s">
        <v>4</v>
      </c>
      <c r="C8" s="4" t="s">
        <v>8</v>
      </c>
      <c r="D8" s="4" t="s">
        <v>9</v>
      </c>
      <c r="F8" s="31" t="s">
        <v>14</v>
      </c>
      <c r="G8" s="8">
        <f>G4+G5+G6+G7</f>
        <v>50</v>
      </c>
    </row>
    <row r="9" spans="1:13" ht="15.75" thickBot="1" x14ac:dyDescent="0.3">
      <c r="A9" s="3">
        <v>8</v>
      </c>
      <c r="B9" s="4" t="s">
        <v>7</v>
      </c>
      <c r="C9" s="4" t="s">
        <v>5</v>
      </c>
      <c r="D9" s="4" t="s">
        <v>6</v>
      </c>
    </row>
    <row r="10" spans="1:13" ht="15.75" thickBot="1" x14ac:dyDescent="0.3">
      <c r="A10" s="3">
        <v>9</v>
      </c>
      <c r="B10" s="4" t="s">
        <v>4</v>
      </c>
      <c r="C10" s="4" t="s">
        <v>5</v>
      </c>
      <c r="D10" s="4" t="s">
        <v>6</v>
      </c>
      <c r="G10" s="25" t="s">
        <v>13</v>
      </c>
      <c r="H10" s="27" t="s">
        <v>8</v>
      </c>
      <c r="I10" s="28" t="s">
        <v>11</v>
      </c>
      <c r="J10" s="10"/>
    </row>
    <row r="11" spans="1:13" ht="15.75" thickBot="1" x14ac:dyDescent="0.3">
      <c r="A11" s="3">
        <v>10</v>
      </c>
      <c r="B11" s="4" t="s">
        <v>7</v>
      </c>
      <c r="C11" s="4" t="s">
        <v>5</v>
      </c>
      <c r="D11" s="4" t="s">
        <v>6</v>
      </c>
      <c r="F11" s="18" t="s">
        <v>4</v>
      </c>
      <c r="G11" s="16">
        <f>COUNTIFS(B2:B51,F11,C2:C51,G10)</f>
        <v>3</v>
      </c>
      <c r="H11" s="16">
        <f>COUNTIFS(B2:B51,F11,C2:C51,H10)</f>
        <v>7</v>
      </c>
      <c r="I11" s="16">
        <f>COUNTIFS(B2:B51,F11,C2:C51,I10)</f>
        <v>4</v>
      </c>
      <c r="J11" s="10"/>
    </row>
    <row r="12" spans="1:13" ht="15.75" thickBot="1" x14ac:dyDescent="0.3">
      <c r="A12" s="3">
        <v>11</v>
      </c>
      <c r="B12" s="4" t="s">
        <v>4</v>
      </c>
      <c r="C12" s="4" t="s">
        <v>8</v>
      </c>
      <c r="D12" s="4" t="s">
        <v>9</v>
      </c>
      <c r="F12" s="17" t="s">
        <v>7</v>
      </c>
      <c r="G12" s="8">
        <f>COUNTIFS(B2:B51,F12,C2:C51,G10)</f>
        <v>5</v>
      </c>
      <c r="H12" s="8">
        <f>COUNTIFS(B2:B51,F12,C2:C51,H10)</f>
        <v>5</v>
      </c>
      <c r="I12" s="8">
        <f>COUNTIFS(B2:B51,F12,C2:C51,I10)</f>
        <v>6</v>
      </c>
      <c r="J12" s="10"/>
    </row>
    <row r="13" spans="1:13" ht="15.75" thickBot="1" x14ac:dyDescent="0.3">
      <c r="A13" s="3">
        <v>12</v>
      </c>
      <c r="B13" s="4" t="s">
        <v>7</v>
      </c>
      <c r="C13" s="4" t="s">
        <v>11</v>
      </c>
      <c r="D13" s="4" t="s">
        <v>9</v>
      </c>
      <c r="F13" s="18" t="s">
        <v>10</v>
      </c>
      <c r="G13" s="8">
        <f>COUNTIFS(B2:B51,F13,C2:C51,G10)</f>
        <v>2</v>
      </c>
      <c r="H13" s="8">
        <f>COUNTIFS(B2:B51,F13,C2:C51,H10)</f>
        <v>4</v>
      </c>
      <c r="I13" s="8">
        <f>COUNTIFS(B2:B51,F13,C2:C51,I10)</f>
        <v>4</v>
      </c>
      <c r="J13" s="10"/>
    </row>
    <row r="14" spans="1:13" ht="15.75" thickBot="1" x14ac:dyDescent="0.3">
      <c r="A14" s="3">
        <v>13</v>
      </c>
      <c r="B14" s="4" t="s">
        <v>10</v>
      </c>
      <c r="C14" s="4" t="s">
        <v>11</v>
      </c>
      <c r="D14" s="4" t="s">
        <v>6</v>
      </c>
      <c r="F14" s="18" t="s">
        <v>12</v>
      </c>
      <c r="G14" s="13">
        <f>COUNTIFS(B2:B51,F14,C2:C51,G10)</f>
        <v>3</v>
      </c>
      <c r="H14" s="13">
        <f>COUNTIFS(B2:B51,F14,C2:C51,H10)</f>
        <v>1</v>
      </c>
      <c r="I14" s="16">
        <f>COUNTIFS(B2:B51,F14,C2:C51,I10)</f>
        <v>6</v>
      </c>
      <c r="J14" s="10"/>
    </row>
    <row r="15" spans="1:13" ht="15.75" thickBot="1" x14ac:dyDescent="0.3">
      <c r="A15" s="3">
        <v>14</v>
      </c>
      <c r="B15" s="4" t="s">
        <v>12</v>
      </c>
      <c r="C15" s="4" t="s">
        <v>11</v>
      </c>
      <c r="D15" s="4" t="s">
        <v>9</v>
      </c>
      <c r="F15" s="31" t="s">
        <v>14</v>
      </c>
      <c r="G15" s="8">
        <f>G11+G12+G13+G14</f>
        <v>13</v>
      </c>
      <c r="H15" s="8">
        <f>H11+H12+H13+H14</f>
        <v>17</v>
      </c>
      <c r="I15" s="8">
        <f>I11+I12+I13+I14</f>
        <v>20</v>
      </c>
      <c r="J15" s="8">
        <f>SUM(G15:I15)</f>
        <v>50</v>
      </c>
    </row>
    <row r="16" spans="1:13" ht="15.75" thickBot="1" x14ac:dyDescent="0.3">
      <c r="A16" s="3">
        <v>15</v>
      </c>
      <c r="B16" s="4" t="s">
        <v>10</v>
      </c>
      <c r="C16" s="4" t="s">
        <v>8</v>
      </c>
      <c r="D16" s="4" t="s">
        <v>9</v>
      </c>
    </row>
    <row r="17" spans="1:9" ht="15.75" thickBot="1" x14ac:dyDescent="0.3">
      <c r="A17" s="3">
        <v>16</v>
      </c>
      <c r="B17" s="4" t="s">
        <v>12</v>
      </c>
      <c r="C17" s="4" t="s">
        <v>5</v>
      </c>
      <c r="D17" s="4" t="s">
        <v>6</v>
      </c>
      <c r="G17" s="29" t="s">
        <v>6</v>
      </c>
      <c r="H17" s="30" t="s">
        <v>9</v>
      </c>
    </row>
    <row r="18" spans="1:9" ht="15.75" thickBot="1" x14ac:dyDescent="0.3">
      <c r="A18" s="3">
        <v>17</v>
      </c>
      <c r="B18" s="4" t="s">
        <v>10</v>
      </c>
      <c r="C18" s="4" t="s">
        <v>8</v>
      </c>
      <c r="D18" s="4" t="s">
        <v>6</v>
      </c>
      <c r="F18" s="18" t="s">
        <v>4</v>
      </c>
      <c r="G18" s="16">
        <f>COUNTIFS(B2:B51,F18,D2:D51,G17)</f>
        <v>5</v>
      </c>
      <c r="H18" s="16">
        <f>COUNTIFS(B2:B51,F18,D2:D51,H17)</f>
        <v>9</v>
      </c>
    </row>
    <row r="19" spans="1:9" ht="15.75" thickBot="1" x14ac:dyDescent="0.3">
      <c r="A19" s="3">
        <v>18</v>
      </c>
      <c r="B19" s="4" t="s">
        <v>12</v>
      </c>
      <c r="C19" s="4" t="s">
        <v>11</v>
      </c>
      <c r="D19" s="4" t="s">
        <v>9</v>
      </c>
      <c r="F19" s="17" t="s">
        <v>7</v>
      </c>
      <c r="G19" s="8">
        <f>COUNTIFS(B2:B51,F19,D2:D51,G17)</f>
        <v>9</v>
      </c>
      <c r="H19" s="8">
        <f>COUNTIFS(B2:B51,F19,D2:D51,H17)</f>
        <v>7</v>
      </c>
    </row>
    <row r="20" spans="1:9" ht="15.75" thickBot="1" x14ac:dyDescent="0.3">
      <c r="A20" s="3">
        <v>19</v>
      </c>
      <c r="B20" s="4" t="s">
        <v>4</v>
      </c>
      <c r="C20" s="4" t="s">
        <v>11</v>
      </c>
      <c r="D20" s="4" t="s">
        <v>9</v>
      </c>
      <c r="F20" s="18" t="s">
        <v>10</v>
      </c>
      <c r="G20" s="8">
        <f>COUNTIFS(B2:B51,F20,D2:D51,G17)</f>
        <v>6</v>
      </c>
      <c r="H20" s="8">
        <f>COUNTIFS(B2:B51,F20,D2:D51,H17)</f>
        <v>4</v>
      </c>
    </row>
    <row r="21" spans="1:9" ht="15.75" thickBot="1" x14ac:dyDescent="0.3">
      <c r="A21" s="3">
        <v>20</v>
      </c>
      <c r="B21" s="4" t="s">
        <v>7</v>
      </c>
      <c r="C21" s="4" t="s">
        <v>11</v>
      </c>
      <c r="D21" s="4" t="s">
        <v>6</v>
      </c>
      <c r="F21" s="18" t="s">
        <v>12</v>
      </c>
      <c r="G21" s="13">
        <f>COUNTIFS(B2:B51,F21,D2:D51,G17)</f>
        <v>5</v>
      </c>
      <c r="H21" s="13">
        <f>COUNTIFS(B2:B51,F21,D2:D51,H17)</f>
        <v>5</v>
      </c>
    </row>
    <row r="22" spans="1:9" ht="15.75" thickBot="1" x14ac:dyDescent="0.3">
      <c r="A22" s="3">
        <v>21</v>
      </c>
      <c r="B22" s="4" t="s">
        <v>10</v>
      </c>
      <c r="C22" s="4" t="s">
        <v>8</v>
      </c>
      <c r="D22" s="4" t="s">
        <v>6</v>
      </c>
      <c r="F22" s="31" t="s">
        <v>14</v>
      </c>
      <c r="G22" s="8">
        <f>G18+G19+G20+G21</f>
        <v>25</v>
      </c>
      <c r="H22" s="8">
        <f>H18+H19+H20+H21</f>
        <v>25</v>
      </c>
      <c r="I22" s="8">
        <f>SUM(G22:H22)</f>
        <v>50</v>
      </c>
    </row>
    <row r="23" spans="1:9" ht="15.75" thickBot="1" x14ac:dyDescent="0.3">
      <c r="A23" s="3">
        <v>22</v>
      </c>
      <c r="B23" s="4" t="s">
        <v>7</v>
      </c>
      <c r="C23" s="4" t="s">
        <v>8</v>
      </c>
      <c r="D23" s="4" t="s">
        <v>6</v>
      </c>
    </row>
    <row r="24" spans="1:9" ht="15.75" thickBot="1" x14ac:dyDescent="0.3">
      <c r="A24" s="3">
        <v>23</v>
      </c>
      <c r="B24" s="4" t="s">
        <v>12</v>
      </c>
      <c r="C24" s="4" t="s">
        <v>5</v>
      </c>
      <c r="D24" s="4" t="s">
        <v>9</v>
      </c>
      <c r="F24" s="22"/>
      <c r="G24" s="25" t="s">
        <v>5</v>
      </c>
      <c r="H24" s="27" t="s">
        <v>8</v>
      </c>
      <c r="I24" s="28" t="s">
        <v>11</v>
      </c>
    </row>
    <row r="25" spans="1:9" ht="15.75" thickBot="1" x14ac:dyDescent="0.3">
      <c r="A25" s="3">
        <v>24</v>
      </c>
      <c r="B25" s="4" t="s">
        <v>4</v>
      </c>
      <c r="C25" s="4" t="s">
        <v>5</v>
      </c>
      <c r="D25" s="4" t="s">
        <v>9</v>
      </c>
      <c r="F25" s="17" t="s">
        <v>16</v>
      </c>
      <c r="G25" s="16">
        <f>COUNTIFS(B2:B51,F18,C2:C51,G24,D2:D51,G17)</f>
        <v>2</v>
      </c>
      <c r="H25" s="16">
        <f>COUNTIFS(B2:B51,F18,C2:C51,H24,D2:D51,G17)</f>
        <v>2</v>
      </c>
      <c r="I25" s="16">
        <f>COUNTIFS(B2:B51,F18,C2:C51,I24,D2:D51,G17)</f>
        <v>1</v>
      </c>
    </row>
    <row r="26" spans="1:9" ht="15.75" thickBot="1" x14ac:dyDescent="0.3">
      <c r="A26" s="3">
        <v>25</v>
      </c>
      <c r="B26" s="4" t="s">
        <v>7</v>
      </c>
      <c r="C26" s="4" t="s">
        <v>5</v>
      </c>
      <c r="D26" s="4" t="s">
        <v>6</v>
      </c>
      <c r="F26" s="18" t="s">
        <v>19</v>
      </c>
      <c r="G26" s="8">
        <f>COUNTIFS(B2:B51,F18,C2:C51,G24,D2:D51,H17)</f>
        <v>1</v>
      </c>
      <c r="H26" s="8">
        <f>COUNTIFS(B2:B51,F18,C2:C51,H24,D2:D51,H17)</f>
        <v>5</v>
      </c>
      <c r="I26" s="8">
        <f>COUNTIFS(B2:B51,F18,C2:C51,I24,D2:D51,H17)</f>
        <v>3</v>
      </c>
    </row>
    <row r="27" spans="1:9" ht="15.75" thickBot="1" x14ac:dyDescent="0.3">
      <c r="A27" s="3">
        <v>26</v>
      </c>
      <c r="B27" s="4" t="s">
        <v>10</v>
      </c>
      <c r="C27" s="4" t="s">
        <v>8</v>
      </c>
      <c r="D27" s="4" t="s">
        <v>9</v>
      </c>
      <c r="F27" s="8" t="s">
        <v>15</v>
      </c>
      <c r="G27" s="8">
        <f>COUNTIFS(B2:B51,F19,C2:C51,G24,D2:D51,G17)</f>
        <v>5</v>
      </c>
      <c r="H27" s="8">
        <f>COUNTIFS(B2:B51,F19,C2:C51,H24,D2:D51,G17)</f>
        <v>1</v>
      </c>
      <c r="I27" s="8">
        <f>COUNTIFS(B2:B51,F19,C2:C51,I24,D2:D51,G17)</f>
        <v>3</v>
      </c>
    </row>
    <row r="28" spans="1:9" ht="15.75" thickBot="1" x14ac:dyDescent="0.3">
      <c r="A28" s="3">
        <v>27</v>
      </c>
      <c r="B28" s="4" t="s">
        <v>7</v>
      </c>
      <c r="C28" s="4" t="s">
        <v>11</v>
      </c>
      <c r="D28" s="4" t="s">
        <v>9</v>
      </c>
      <c r="F28" s="15" t="s">
        <v>20</v>
      </c>
      <c r="G28" s="13">
        <f>COUNTIFS(B2:B51,F19,C2:C51,G24,D2:D51,H17)</f>
        <v>0</v>
      </c>
      <c r="H28" s="13">
        <f>COUNTIFS(B2:B51,F19,C2:C51,H24,D2:D51,H17)</f>
        <v>4</v>
      </c>
      <c r="I28" s="16">
        <f>COUNTIFS(B2:B51,F19,C2:C51,I24,D2:D51,H17)</f>
        <v>3</v>
      </c>
    </row>
    <row r="29" spans="1:9" ht="15.75" thickBot="1" x14ac:dyDescent="0.3">
      <c r="A29" s="3">
        <v>28</v>
      </c>
      <c r="B29" s="4" t="s">
        <v>10</v>
      </c>
      <c r="C29" s="4" t="s">
        <v>5</v>
      </c>
      <c r="D29" s="4" t="s">
        <v>6</v>
      </c>
      <c r="F29" s="18" t="s">
        <v>17</v>
      </c>
      <c r="G29" s="8">
        <f>COUNTIFS(B2:B51,F20,C2:C51,G24,D2:D51,G17)</f>
        <v>2</v>
      </c>
      <c r="H29" s="7">
        <f>COUNTIFS(B2:B51,F20,C2:C51,H24,D2:D51,G17)</f>
        <v>2</v>
      </c>
      <c r="I29" s="7">
        <f>COUNTIFS(B2:B51,F20,C2:C51,I24,D2:D51,G17)</f>
        <v>2</v>
      </c>
    </row>
    <row r="30" spans="1:9" ht="15.75" thickBot="1" x14ac:dyDescent="0.3">
      <c r="A30" s="3">
        <v>29</v>
      </c>
      <c r="B30" s="4" t="s">
        <v>12</v>
      </c>
      <c r="C30" s="4" t="s">
        <v>8</v>
      </c>
      <c r="D30" s="4" t="s">
        <v>6</v>
      </c>
      <c r="F30" s="18" t="s">
        <v>21</v>
      </c>
      <c r="G30" s="8">
        <f>COUNTIFS(B2:B51,F20,C2:C51,G24,D2:D51,H17)</f>
        <v>0</v>
      </c>
      <c r="H30" s="7">
        <f>COUNTIFS(B2:B51,F20,C2:C51,H24,D2:D51,H17)</f>
        <v>2</v>
      </c>
      <c r="I30" s="7">
        <f>COUNTIFS(B2:B51,F20,C2:C51,I24,D2:D51,H17)</f>
        <v>2</v>
      </c>
    </row>
    <row r="31" spans="1:9" ht="15.75" thickBot="1" x14ac:dyDescent="0.3">
      <c r="A31" s="3">
        <v>30</v>
      </c>
      <c r="B31" s="4" t="s">
        <v>4</v>
      </c>
      <c r="C31" s="4" t="s">
        <v>11</v>
      </c>
      <c r="D31" s="4" t="s">
        <v>9</v>
      </c>
      <c r="F31" s="18" t="s">
        <v>18</v>
      </c>
      <c r="G31" s="8">
        <f>COUNTIFS(B2:B51,F21,C2:C51,G24,D2:D51,G17)</f>
        <v>2</v>
      </c>
      <c r="H31" s="7">
        <f>COUNTIFS(B2:B51,F21,C2:C51,H24,D2:D51,G17)</f>
        <v>1</v>
      </c>
      <c r="I31" s="7">
        <f>COUNTIFS(B2:B51,F21,C2:C51,I24,D2:D51,G17)</f>
        <v>2</v>
      </c>
    </row>
    <row r="32" spans="1:9" ht="15.75" thickBot="1" x14ac:dyDescent="0.3">
      <c r="A32" s="3">
        <v>31</v>
      </c>
      <c r="B32" s="4" t="s">
        <v>7</v>
      </c>
      <c r="C32" s="4" t="s">
        <v>8</v>
      </c>
      <c r="D32" s="4" t="s">
        <v>9</v>
      </c>
      <c r="F32" s="18" t="s">
        <v>22</v>
      </c>
      <c r="G32" s="8">
        <f>COUNTIFS(B2:B51,F21,C2:C51,G24,D2:D51,H17)</f>
        <v>1</v>
      </c>
      <c r="H32" s="7">
        <f>COUNTIFS(B2:B51,F21,C2:C51,H24,D2:D51,H17)</f>
        <v>0</v>
      </c>
      <c r="I32" s="7">
        <f>COUNTIFS(B2:B51,F21,C2:C51,I24,D2:D51,H17)</f>
        <v>4</v>
      </c>
    </row>
    <row r="33" spans="1:10" ht="15.75" thickBot="1" x14ac:dyDescent="0.3">
      <c r="A33" s="3">
        <v>32</v>
      </c>
      <c r="B33" s="4" t="s">
        <v>4</v>
      </c>
      <c r="C33" s="4" t="s">
        <v>8</v>
      </c>
      <c r="D33" s="4" t="s">
        <v>6</v>
      </c>
      <c r="F33" s="31" t="s">
        <v>14</v>
      </c>
      <c r="G33" s="8">
        <f>SUM(G25:G32,)</f>
        <v>13</v>
      </c>
      <c r="H33" s="8">
        <f>SUM(H25:H32,)</f>
        <v>17</v>
      </c>
      <c r="I33" s="8">
        <f>SUM(I25:I32,)</f>
        <v>20</v>
      </c>
      <c r="J33" s="8">
        <f>SUM(G33:I33)</f>
        <v>50</v>
      </c>
    </row>
    <row r="34" spans="1:10" ht="15.75" thickBot="1" x14ac:dyDescent="0.3">
      <c r="A34" s="3">
        <v>33</v>
      </c>
      <c r="B34" s="4" t="s">
        <v>7</v>
      </c>
      <c r="C34" s="4" t="s">
        <v>11</v>
      </c>
      <c r="D34" s="4" t="s">
        <v>6</v>
      </c>
    </row>
    <row r="35" spans="1:10" ht="15.75" thickBot="1" x14ac:dyDescent="0.3">
      <c r="A35" s="3">
        <v>34</v>
      </c>
      <c r="B35" s="4" t="s">
        <v>12</v>
      </c>
      <c r="C35" s="4" t="s">
        <v>11</v>
      </c>
      <c r="D35" s="4" t="s">
        <v>6</v>
      </c>
    </row>
    <row r="36" spans="1:10" ht="15.75" thickBot="1" x14ac:dyDescent="0.3">
      <c r="A36" s="3">
        <v>35</v>
      </c>
      <c r="B36" s="4" t="s">
        <v>4</v>
      </c>
      <c r="C36" s="4" t="s">
        <v>8</v>
      </c>
      <c r="D36" s="4" t="s">
        <v>9</v>
      </c>
    </row>
    <row r="37" spans="1:10" ht="15.75" thickBot="1" x14ac:dyDescent="0.3">
      <c r="A37" s="3">
        <v>36</v>
      </c>
      <c r="B37" s="4" t="s">
        <v>7</v>
      </c>
      <c r="C37" s="4" t="s">
        <v>8</v>
      </c>
      <c r="D37" s="4" t="s">
        <v>9</v>
      </c>
    </row>
    <row r="38" spans="1:10" ht="15.75" thickBot="1" x14ac:dyDescent="0.3">
      <c r="A38" s="3">
        <v>37</v>
      </c>
      <c r="B38" s="4" t="s">
        <v>10</v>
      </c>
      <c r="C38" s="4" t="s">
        <v>5</v>
      </c>
      <c r="D38" s="4" t="s">
        <v>6</v>
      </c>
    </row>
    <row r="39" spans="1:10" ht="15.75" thickBot="1" x14ac:dyDescent="0.3">
      <c r="A39" s="3">
        <v>38</v>
      </c>
      <c r="B39" s="4" t="s">
        <v>7</v>
      </c>
      <c r="C39" s="4" t="s">
        <v>5</v>
      </c>
      <c r="D39" s="4" t="s">
        <v>6</v>
      </c>
    </row>
    <row r="40" spans="1:10" ht="15.75" thickBot="1" x14ac:dyDescent="0.3">
      <c r="A40" s="3">
        <v>39</v>
      </c>
      <c r="B40" s="4" t="s">
        <v>10</v>
      </c>
      <c r="C40" s="4" t="s">
        <v>11</v>
      </c>
      <c r="D40" s="4" t="s">
        <v>9</v>
      </c>
    </row>
    <row r="41" spans="1:10" ht="15.75" thickBot="1" x14ac:dyDescent="0.3">
      <c r="A41" s="3">
        <v>40</v>
      </c>
      <c r="B41" s="4" t="s">
        <v>12</v>
      </c>
      <c r="C41" s="4" t="s">
        <v>11</v>
      </c>
      <c r="D41" s="4" t="s">
        <v>9</v>
      </c>
    </row>
    <row r="42" spans="1:10" ht="15.75" thickBot="1" x14ac:dyDescent="0.3">
      <c r="A42" s="3">
        <v>41</v>
      </c>
      <c r="B42" s="4" t="s">
        <v>4</v>
      </c>
      <c r="C42" s="4" t="s">
        <v>8</v>
      </c>
      <c r="D42" s="4" t="s">
        <v>9</v>
      </c>
    </row>
    <row r="43" spans="1:10" ht="15.75" thickBot="1" x14ac:dyDescent="0.3">
      <c r="A43" s="3">
        <v>42</v>
      </c>
      <c r="B43" s="4" t="s">
        <v>7</v>
      </c>
      <c r="C43" s="4" t="s">
        <v>5</v>
      </c>
      <c r="D43" s="4" t="s">
        <v>6</v>
      </c>
    </row>
    <row r="44" spans="1:10" ht="15.75" thickBot="1" x14ac:dyDescent="0.3">
      <c r="A44" s="3">
        <v>43</v>
      </c>
      <c r="B44" s="4" t="s">
        <v>4</v>
      </c>
      <c r="C44" s="4" t="s">
        <v>8</v>
      </c>
      <c r="D44" s="4" t="s">
        <v>6</v>
      </c>
    </row>
    <row r="45" spans="1:10" ht="15.75" thickBot="1" x14ac:dyDescent="0.3">
      <c r="A45" s="3">
        <v>44</v>
      </c>
      <c r="B45" s="4" t="s">
        <v>4</v>
      </c>
      <c r="C45" s="4" t="s">
        <v>11</v>
      </c>
      <c r="D45" s="4" t="s">
        <v>9</v>
      </c>
    </row>
    <row r="46" spans="1:10" ht="15.75" thickBot="1" x14ac:dyDescent="0.3">
      <c r="A46" s="3">
        <v>45</v>
      </c>
      <c r="B46" s="4" t="s">
        <v>7</v>
      </c>
      <c r="C46" s="4" t="s">
        <v>11</v>
      </c>
      <c r="D46" s="4" t="s">
        <v>9</v>
      </c>
    </row>
    <row r="47" spans="1:10" ht="15.75" thickBot="1" x14ac:dyDescent="0.3">
      <c r="A47" s="3">
        <v>46</v>
      </c>
      <c r="B47" s="4" t="s">
        <v>10</v>
      </c>
      <c r="C47" s="4" t="s">
        <v>11</v>
      </c>
      <c r="D47" s="4" t="s">
        <v>6</v>
      </c>
    </row>
    <row r="48" spans="1:10" ht="15.75" thickBot="1" x14ac:dyDescent="0.3">
      <c r="A48" s="3">
        <v>47</v>
      </c>
      <c r="B48" s="4" t="s">
        <v>7</v>
      </c>
      <c r="C48" s="4" t="s">
        <v>11</v>
      </c>
      <c r="D48" s="4" t="s">
        <v>6</v>
      </c>
    </row>
    <row r="49" spans="1:4" ht="15.75" thickBot="1" x14ac:dyDescent="0.3">
      <c r="A49" s="3">
        <v>48</v>
      </c>
      <c r="B49" s="4" t="s">
        <v>12</v>
      </c>
      <c r="C49" s="4" t="s">
        <v>11</v>
      </c>
      <c r="D49" s="4" t="s">
        <v>9</v>
      </c>
    </row>
    <row r="50" spans="1:4" ht="15.75" thickBot="1" x14ac:dyDescent="0.3">
      <c r="A50" s="3">
        <v>49</v>
      </c>
      <c r="B50" s="4" t="s">
        <v>4</v>
      </c>
      <c r="C50" s="4" t="s">
        <v>8</v>
      </c>
      <c r="D50" s="4" t="s">
        <v>9</v>
      </c>
    </row>
    <row r="51" spans="1:4" ht="15.75" thickBot="1" x14ac:dyDescent="0.3">
      <c r="A51" s="20">
        <v>50</v>
      </c>
      <c r="B51" s="21" t="s">
        <v>12</v>
      </c>
      <c r="C51" s="21" t="s">
        <v>5</v>
      </c>
      <c r="D51" s="21" t="s">
        <v>6</v>
      </c>
    </row>
    <row r="52" spans="1:4" x14ac:dyDescent="0.25">
      <c r="A52" s="19"/>
      <c r="B52" s="19"/>
      <c r="C52" s="19"/>
      <c r="D52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6"/>
  <sheetViews>
    <sheetView zoomScale="70" zoomScaleNormal="70" workbookViewId="0">
      <selection activeCell="B74" sqref="B74"/>
    </sheetView>
  </sheetViews>
  <sheetFormatPr defaultRowHeight="15" x14ac:dyDescent="0.25"/>
  <cols>
    <col min="1" max="2" width="9.140625" style="5"/>
    <col min="3" max="3" width="21.85546875" style="5" customWidth="1"/>
    <col min="4" max="4" width="22.5703125" style="5" customWidth="1"/>
    <col min="5" max="5" width="22.7109375" style="5" customWidth="1"/>
    <col min="6" max="6" width="9.140625" style="5"/>
    <col min="7" max="7" width="9.140625" style="5" customWidth="1"/>
    <col min="8" max="8" width="28.42578125" style="5" customWidth="1"/>
    <col min="9" max="9" width="24.140625" style="5" customWidth="1"/>
    <col min="10" max="10" width="27.5703125" style="5" customWidth="1"/>
    <col min="11" max="12" width="9.140625" style="5"/>
    <col min="13" max="13" width="27.28515625" style="5" customWidth="1"/>
    <col min="14" max="14" width="26.7109375" style="5" customWidth="1"/>
    <col min="15" max="15" width="25.42578125" style="5" customWidth="1"/>
    <col min="16" max="17" width="9.140625" style="5"/>
    <col min="18" max="18" width="24.140625" style="5" customWidth="1"/>
    <col min="19" max="19" width="26.28515625" style="5" customWidth="1"/>
    <col min="20" max="20" width="26.7109375" style="5" customWidth="1"/>
    <col min="21" max="16384" width="9.140625" style="5"/>
  </cols>
  <sheetData>
    <row r="1" spans="2:20" ht="15.75" thickBot="1" x14ac:dyDescent="0.3">
      <c r="C1" s="8" t="s">
        <v>5</v>
      </c>
      <c r="D1" s="8" t="s">
        <v>8</v>
      </c>
      <c r="E1" s="8" t="s">
        <v>11</v>
      </c>
      <c r="H1" s="8" t="s">
        <v>5</v>
      </c>
      <c r="I1" s="8" t="s">
        <v>8</v>
      </c>
      <c r="J1" s="8" t="s">
        <v>11</v>
      </c>
      <c r="L1" s="49"/>
      <c r="M1" s="50" t="s">
        <v>5</v>
      </c>
      <c r="N1" s="50" t="s">
        <v>8</v>
      </c>
      <c r="O1" s="50" t="s">
        <v>11</v>
      </c>
      <c r="P1" s="49"/>
      <c r="Q1" s="49"/>
      <c r="R1" s="50" t="s">
        <v>5</v>
      </c>
      <c r="S1" s="50" t="s">
        <v>8</v>
      </c>
      <c r="T1" s="50" t="s">
        <v>11</v>
      </c>
    </row>
    <row r="2" spans="2:20" x14ac:dyDescent="0.25">
      <c r="B2" s="14">
        <v>20</v>
      </c>
      <c r="C2" s="23"/>
      <c r="D2" s="24"/>
      <c r="E2" s="32"/>
      <c r="G2" s="14">
        <v>20</v>
      </c>
      <c r="H2" s="23"/>
      <c r="I2" s="24"/>
      <c r="J2" s="32"/>
      <c r="L2" s="51">
        <v>20</v>
      </c>
      <c r="M2" s="44"/>
      <c r="N2" s="45"/>
      <c r="O2" s="46"/>
      <c r="P2" s="49"/>
      <c r="Q2" s="51">
        <v>20</v>
      </c>
      <c r="R2" s="44"/>
      <c r="S2" s="45"/>
      <c r="T2" s="46"/>
    </row>
    <row r="3" spans="2:20" x14ac:dyDescent="0.25">
      <c r="B3" s="15">
        <v>19</v>
      </c>
      <c r="C3" s="9"/>
      <c r="D3" s="10"/>
      <c r="E3" s="11"/>
      <c r="G3" s="15">
        <v>19</v>
      </c>
      <c r="H3" s="9"/>
      <c r="I3" s="10"/>
      <c r="J3" s="11"/>
      <c r="L3" s="52">
        <v>19</v>
      </c>
      <c r="M3" s="33"/>
      <c r="N3" s="42"/>
      <c r="O3" s="47"/>
      <c r="P3" s="49"/>
      <c r="Q3" s="52">
        <v>19</v>
      </c>
      <c r="R3" s="33"/>
      <c r="S3" s="42"/>
      <c r="T3" s="47"/>
    </row>
    <row r="4" spans="2:20" x14ac:dyDescent="0.25">
      <c r="B4" s="15">
        <v>18</v>
      </c>
      <c r="C4" s="9"/>
      <c r="D4" s="10"/>
      <c r="E4" s="11"/>
      <c r="G4" s="15">
        <v>18</v>
      </c>
      <c r="H4" s="9"/>
      <c r="I4" s="10"/>
      <c r="J4" s="11"/>
      <c r="L4" s="52">
        <v>18</v>
      </c>
      <c r="M4" s="33"/>
      <c r="N4" s="42"/>
      <c r="O4" s="47"/>
      <c r="P4" s="49"/>
      <c r="Q4" s="52">
        <v>18</v>
      </c>
      <c r="R4" s="33"/>
      <c r="S4" s="42"/>
      <c r="T4" s="47"/>
    </row>
    <row r="5" spans="2:20" x14ac:dyDescent="0.25">
      <c r="B5" s="15">
        <v>17</v>
      </c>
      <c r="C5" s="9"/>
      <c r="D5" s="10"/>
      <c r="E5" s="11"/>
      <c r="G5" s="15">
        <v>17</v>
      </c>
      <c r="H5" s="9"/>
      <c r="I5" s="10"/>
      <c r="J5" s="11"/>
      <c r="L5" s="52">
        <v>17</v>
      </c>
      <c r="M5" s="33"/>
      <c r="N5" s="42"/>
      <c r="O5" s="47"/>
      <c r="P5" s="49"/>
      <c r="Q5" s="52">
        <v>17</v>
      </c>
      <c r="R5" s="33"/>
      <c r="S5" s="42"/>
      <c r="T5" s="47"/>
    </row>
    <row r="6" spans="2:20" x14ac:dyDescent="0.25">
      <c r="B6" s="15">
        <v>16</v>
      </c>
      <c r="C6" s="9"/>
      <c r="D6" s="10"/>
      <c r="E6" s="11"/>
      <c r="G6" s="15">
        <v>16</v>
      </c>
      <c r="H6" s="9"/>
      <c r="I6" s="10"/>
      <c r="J6" s="11"/>
      <c r="L6" s="52">
        <v>16</v>
      </c>
      <c r="M6" s="33"/>
      <c r="N6" s="42"/>
      <c r="O6" s="47"/>
      <c r="P6" s="49"/>
      <c r="Q6" s="52">
        <v>16</v>
      </c>
      <c r="R6" s="33"/>
      <c r="S6" s="42"/>
      <c r="T6" s="47"/>
    </row>
    <row r="7" spans="2:20" x14ac:dyDescent="0.25">
      <c r="B7" s="15">
        <v>15</v>
      </c>
      <c r="C7" s="9"/>
      <c r="D7" s="10"/>
      <c r="E7" s="11"/>
      <c r="G7" s="15">
        <v>15</v>
      </c>
      <c r="H7" s="9"/>
      <c r="I7" s="10"/>
      <c r="J7" s="11"/>
      <c r="L7" s="52">
        <v>15</v>
      </c>
      <c r="M7" s="33"/>
      <c r="N7" s="42"/>
      <c r="O7" s="47"/>
      <c r="P7" s="49"/>
      <c r="Q7" s="52">
        <v>15</v>
      </c>
      <c r="R7" s="33"/>
      <c r="S7" s="42"/>
      <c r="T7" s="47"/>
    </row>
    <row r="8" spans="2:20" x14ac:dyDescent="0.25">
      <c r="B8" s="15">
        <v>14</v>
      </c>
      <c r="C8" s="9"/>
      <c r="D8" s="10"/>
      <c r="E8" s="11"/>
      <c r="G8" s="15">
        <v>14</v>
      </c>
      <c r="H8" s="9"/>
      <c r="I8" s="10"/>
      <c r="J8" s="11"/>
      <c r="L8" s="52">
        <v>14</v>
      </c>
      <c r="M8" s="33"/>
      <c r="N8" s="42"/>
      <c r="O8" s="47"/>
      <c r="P8" s="49"/>
      <c r="Q8" s="52">
        <v>14</v>
      </c>
      <c r="R8" s="33"/>
      <c r="S8" s="42"/>
      <c r="T8" s="47"/>
    </row>
    <row r="9" spans="2:20" x14ac:dyDescent="0.25">
      <c r="B9" s="15">
        <v>13</v>
      </c>
      <c r="C9" s="9"/>
      <c r="D9" s="10"/>
      <c r="E9" s="11"/>
      <c r="G9" s="15">
        <v>13</v>
      </c>
      <c r="H9" s="9"/>
      <c r="I9" s="10"/>
      <c r="J9" s="11"/>
      <c r="L9" s="52">
        <v>13</v>
      </c>
      <c r="M9" s="33"/>
      <c r="N9" s="42"/>
      <c r="O9" s="47"/>
      <c r="P9" s="49"/>
      <c r="Q9" s="52">
        <v>13</v>
      </c>
      <c r="R9" s="33"/>
      <c r="S9" s="42"/>
      <c r="T9" s="47"/>
    </row>
    <row r="10" spans="2:20" x14ac:dyDescent="0.25">
      <c r="B10" s="15">
        <v>12</v>
      </c>
      <c r="C10" s="9"/>
      <c r="D10" s="10"/>
      <c r="E10" s="11"/>
      <c r="G10" s="15">
        <v>12</v>
      </c>
      <c r="H10" s="9"/>
      <c r="I10" s="10"/>
      <c r="J10" s="11"/>
      <c r="L10" s="52">
        <v>12</v>
      </c>
      <c r="M10" s="33"/>
      <c r="N10" s="42"/>
      <c r="O10" s="47"/>
      <c r="P10" s="49"/>
      <c r="Q10" s="52">
        <v>12</v>
      </c>
      <c r="R10" s="33"/>
      <c r="S10" s="42"/>
      <c r="T10" s="47"/>
    </row>
    <row r="11" spans="2:20" x14ac:dyDescent="0.25">
      <c r="B11" s="15">
        <v>11</v>
      </c>
      <c r="C11" s="9"/>
      <c r="D11" s="10"/>
      <c r="E11" s="11"/>
      <c r="G11" s="15">
        <v>11</v>
      </c>
      <c r="H11" s="9"/>
      <c r="I11" s="10"/>
      <c r="J11" s="11"/>
      <c r="L11" s="52">
        <v>11</v>
      </c>
      <c r="M11" s="33"/>
      <c r="N11" s="42"/>
      <c r="O11" s="47"/>
      <c r="P11" s="49"/>
      <c r="Q11" s="52">
        <v>11</v>
      </c>
      <c r="R11" s="33"/>
      <c r="S11" s="42"/>
      <c r="T11" s="47"/>
    </row>
    <row r="12" spans="2:20" x14ac:dyDescent="0.25">
      <c r="B12" s="15">
        <v>10</v>
      </c>
      <c r="C12" s="9"/>
      <c r="D12" s="10"/>
      <c r="E12" s="11"/>
      <c r="G12" s="15">
        <v>10</v>
      </c>
      <c r="H12" s="9"/>
      <c r="I12" s="10"/>
      <c r="J12" s="11"/>
      <c r="L12" s="52">
        <v>10</v>
      </c>
      <c r="M12" s="33"/>
      <c r="N12" s="42"/>
      <c r="O12" s="47"/>
      <c r="P12" s="49"/>
      <c r="Q12" s="52">
        <v>10</v>
      </c>
      <c r="R12" s="33"/>
      <c r="S12" s="42"/>
      <c r="T12" s="47"/>
    </row>
    <row r="13" spans="2:20" x14ac:dyDescent="0.25">
      <c r="B13" s="15">
        <v>9</v>
      </c>
      <c r="C13" s="9"/>
      <c r="D13" s="10"/>
      <c r="E13" s="11"/>
      <c r="G13" s="15">
        <v>9</v>
      </c>
      <c r="H13" s="9"/>
      <c r="I13" s="10"/>
      <c r="J13" s="11"/>
      <c r="L13" s="52">
        <v>9</v>
      </c>
      <c r="M13" s="33"/>
      <c r="N13" s="42"/>
      <c r="O13" s="47"/>
      <c r="P13" s="49"/>
      <c r="Q13" s="52">
        <v>9</v>
      </c>
      <c r="R13" s="33"/>
      <c r="S13" s="42"/>
      <c r="T13" s="47"/>
    </row>
    <row r="14" spans="2:20" x14ac:dyDescent="0.25">
      <c r="B14" s="15">
        <v>8</v>
      </c>
      <c r="C14" s="9"/>
      <c r="D14" s="10"/>
      <c r="E14" s="11"/>
      <c r="G14" s="15">
        <v>8</v>
      </c>
      <c r="H14" s="9"/>
      <c r="I14" s="10"/>
      <c r="J14" s="11"/>
      <c r="L14" s="52">
        <v>8</v>
      </c>
      <c r="M14" s="33"/>
      <c r="N14" s="42"/>
      <c r="O14" s="47"/>
      <c r="P14" s="49"/>
      <c r="Q14" s="52">
        <v>8</v>
      </c>
      <c r="R14" s="33"/>
      <c r="S14" s="42"/>
      <c r="T14" s="47"/>
    </row>
    <row r="15" spans="2:20" x14ac:dyDescent="0.25">
      <c r="B15" s="15">
        <v>7</v>
      </c>
      <c r="C15" s="9"/>
      <c r="D15" s="10"/>
      <c r="E15" s="11"/>
      <c r="G15" s="15">
        <v>7</v>
      </c>
      <c r="H15" s="9"/>
      <c r="I15" s="10"/>
      <c r="J15" s="11"/>
      <c r="L15" s="52">
        <v>7</v>
      </c>
      <c r="M15" s="33"/>
      <c r="N15" s="42"/>
      <c r="O15" s="47"/>
      <c r="P15" s="49"/>
      <c r="Q15" s="52">
        <v>7</v>
      </c>
      <c r="R15" s="33"/>
      <c r="S15" s="42"/>
      <c r="T15" s="47"/>
    </row>
    <row r="16" spans="2:20" x14ac:dyDescent="0.25">
      <c r="B16" s="15">
        <v>6</v>
      </c>
      <c r="C16" s="9"/>
      <c r="D16" s="10"/>
      <c r="E16" s="11"/>
      <c r="G16" s="15">
        <v>6</v>
      </c>
      <c r="H16" s="9"/>
      <c r="I16" s="10"/>
      <c r="J16" s="11"/>
      <c r="L16" s="52">
        <v>6</v>
      </c>
      <c r="M16" s="33"/>
      <c r="N16" s="42"/>
      <c r="O16" s="47"/>
      <c r="P16" s="49"/>
      <c r="Q16" s="52">
        <v>6</v>
      </c>
      <c r="R16" s="33"/>
      <c r="S16" s="42"/>
      <c r="T16" s="47"/>
    </row>
    <row r="17" spans="2:20" x14ac:dyDescent="0.25">
      <c r="B17" s="15">
        <v>5</v>
      </c>
      <c r="C17" s="9"/>
      <c r="D17" s="10"/>
      <c r="E17" s="11"/>
      <c r="G17" s="15">
        <v>5</v>
      </c>
      <c r="H17" s="41"/>
      <c r="I17" s="10"/>
      <c r="J17" s="11"/>
      <c r="L17" s="52">
        <v>5</v>
      </c>
      <c r="M17" s="33"/>
      <c r="N17" s="42"/>
      <c r="O17" s="47"/>
      <c r="P17" s="49"/>
      <c r="Q17" s="52">
        <v>5</v>
      </c>
      <c r="R17" s="33"/>
      <c r="S17" s="42"/>
      <c r="T17" s="47"/>
    </row>
    <row r="18" spans="2:20" x14ac:dyDescent="0.25">
      <c r="B18" s="15">
        <v>4</v>
      </c>
      <c r="C18" s="9"/>
      <c r="D18" s="10"/>
      <c r="E18" s="11"/>
      <c r="G18" s="15">
        <v>4</v>
      </c>
      <c r="H18" s="41"/>
      <c r="I18" s="10"/>
      <c r="J18" s="11"/>
      <c r="L18" s="52">
        <v>4</v>
      </c>
      <c r="M18" s="33"/>
      <c r="N18" s="42"/>
      <c r="O18" s="47"/>
      <c r="P18" s="49"/>
      <c r="Q18" s="52">
        <v>4</v>
      </c>
      <c r="R18" s="33"/>
      <c r="S18" s="42"/>
      <c r="T18" s="47"/>
    </row>
    <row r="19" spans="2:20" x14ac:dyDescent="0.25">
      <c r="B19" s="15">
        <v>3</v>
      </c>
      <c r="C19" s="9"/>
      <c r="D19" s="10"/>
      <c r="E19" s="11"/>
      <c r="G19" s="15">
        <v>3</v>
      </c>
      <c r="H19" s="41"/>
      <c r="I19" s="10"/>
      <c r="J19" s="37"/>
      <c r="L19" s="52">
        <v>3</v>
      </c>
      <c r="M19" s="33"/>
      <c r="N19" s="42"/>
      <c r="O19" s="47"/>
      <c r="P19" s="49"/>
      <c r="Q19" s="52">
        <v>3</v>
      </c>
      <c r="R19" s="33"/>
      <c r="S19" s="42"/>
      <c r="T19" s="47"/>
    </row>
    <row r="20" spans="2:20" x14ac:dyDescent="0.25">
      <c r="B20" s="15">
        <v>2</v>
      </c>
      <c r="C20" s="41"/>
      <c r="D20" s="39"/>
      <c r="E20" s="11"/>
      <c r="G20" s="15">
        <v>2</v>
      </c>
      <c r="H20" s="41"/>
      <c r="I20" s="42"/>
      <c r="J20" s="37"/>
      <c r="L20" s="52">
        <v>2</v>
      </c>
      <c r="M20" s="41"/>
      <c r="N20" s="39"/>
      <c r="O20" s="37"/>
      <c r="P20" s="49"/>
      <c r="Q20" s="52">
        <v>2</v>
      </c>
      <c r="R20" s="41"/>
      <c r="S20" s="42"/>
      <c r="T20" s="37"/>
    </row>
    <row r="21" spans="2:20" ht="15.75" thickBot="1" x14ac:dyDescent="0.3">
      <c r="B21" s="16">
        <v>1</v>
      </c>
      <c r="C21" s="34"/>
      <c r="D21" s="40"/>
      <c r="E21" s="38"/>
      <c r="G21" s="16">
        <v>1</v>
      </c>
      <c r="H21" s="34"/>
      <c r="I21" s="40"/>
      <c r="J21" s="38"/>
      <c r="L21" s="53">
        <v>1</v>
      </c>
      <c r="M21" s="34"/>
      <c r="N21" s="40"/>
      <c r="O21" s="38"/>
      <c r="P21" s="49"/>
      <c r="Q21" s="53">
        <v>1</v>
      </c>
      <c r="R21" s="34"/>
      <c r="S21" s="40"/>
      <c r="T21" s="38"/>
    </row>
    <row r="22" spans="2:20" ht="15.75" thickBot="1" x14ac:dyDescent="0.3">
      <c r="C22" s="6" t="s">
        <v>16</v>
      </c>
      <c r="D22" s="8" t="s">
        <v>16</v>
      </c>
      <c r="E22" s="7" t="s">
        <v>16</v>
      </c>
      <c r="H22" s="6" t="s">
        <v>15</v>
      </c>
      <c r="I22" s="8" t="s">
        <v>15</v>
      </c>
      <c r="J22" s="7" t="s">
        <v>15</v>
      </c>
      <c r="L22" s="49"/>
      <c r="M22" s="18" t="s">
        <v>17</v>
      </c>
      <c r="N22" s="18" t="s">
        <v>17</v>
      </c>
      <c r="O22" s="18" t="s">
        <v>17</v>
      </c>
      <c r="P22" s="49"/>
      <c r="Q22" s="49"/>
      <c r="R22" s="18" t="s">
        <v>18</v>
      </c>
      <c r="S22" s="18" t="s">
        <v>18</v>
      </c>
      <c r="T22" s="18" t="s">
        <v>18</v>
      </c>
    </row>
    <row r="23" spans="2:20" x14ac:dyDescent="0.25">
      <c r="L23" s="49"/>
      <c r="M23" s="49"/>
      <c r="N23" s="49"/>
      <c r="O23" s="49"/>
      <c r="P23" s="49"/>
      <c r="Q23" s="49"/>
      <c r="R23" s="49"/>
      <c r="S23" s="49"/>
      <c r="T23" s="49"/>
    </row>
    <row r="24" spans="2:20" ht="15.75" thickBot="1" x14ac:dyDescent="0.3">
      <c r="L24" s="49"/>
      <c r="M24" s="49"/>
      <c r="N24" s="49"/>
      <c r="O24" s="49"/>
      <c r="P24" s="49"/>
      <c r="Q24" s="49"/>
      <c r="R24" s="49"/>
      <c r="S24" s="49"/>
      <c r="T24" s="49"/>
    </row>
    <row r="25" spans="2:20" ht="15.75" thickBot="1" x14ac:dyDescent="0.3">
      <c r="C25" s="8" t="s">
        <v>5</v>
      </c>
      <c r="D25" s="8" t="s">
        <v>8</v>
      </c>
      <c r="E25" s="8" t="s">
        <v>11</v>
      </c>
      <c r="H25" s="8" t="s">
        <v>5</v>
      </c>
      <c r="I25" s="8" t="s">
        <v>8</v>
      </c>
      <c r="J25" s="8" t="s">
        <v>11</v>
      </c>
      <c r="L25" s="49"/>
      <c r="M25" s="50" t="s">
        <v>5</v>
      </c>
      <c r="N25" s="50" t="s">
        <v>8</v>
      </c>
      <c r="O25" s="50" t="s">
        <v>11</v>
      </c>
      <c r="P25" s="49"/>
      <c r="Q25" s="49"/>
      <c r="R25" s="50" t="s">
        <v>5</v>
      </c>
      <c r="S25" s="50" t="s">
        <v>8</v>
      </c>
      <c r="T25" s="50" t="s">
        <v>11</v>
      </c>
    </row>
    <row r="26" spans="2:20" x14ac:dyDescent="0.25">
      <c r="B26" s="14">
        <v>20</v>
      </c>
      <c r="C26" s="23"/>
      <c r="D26" s="24"/>
      <c r="E26" s="32"/>
      <c r="G26" s="14">
        <v>20</v>
      </c>
      <c r="H26" s="44"/>
      <c r="I26" s="45"/>
      <c r="J26" s="46"/>
      <c r="L26" s="51">
        <v>20</v>
      </c>
      <c r="M26" s="44"/>
      <c r="N26" s="45"/>
      <c r="O26" s="46"/>
      <c r="P26" s="49"/>
      <c r="Q26" s="51">
        <v>20</v>
      </c>
      <c r="R26" s="44"/>
      <c r="S26" s="45"/>
      <c r="T26" s="46"/>
    </row>
    <row r="27" spans="2:20" x14ac:dyDescent="0.25">
      <c r="B27" s="15">
        <v>19</v>
      </c>
      <c r="C27" s="9"/>
      <c r="D27" s="10"/>
      <c r="E27" s="11"/>
      <c r="G27" s="15">
        <v>19</v>
      </c>
      <c r="H27" s="33"/>
      <c r="I27" s="42"/>
      <c r="J27" s="47"/>
      <c r="L27" s="52">
        <v>19</v>
      </c>
      <c r="M27" s="33"/>
      <c r="N27" s="42"/>
      <c r="O27" s="47"/>
      <c r="P27" s="49"/>
      <c r="Q27" s="52">
        <v>19</v>
      </c>
      <c r="R27" s="33"/>
      <c r="S27" s="42"/>
      <c r="T27" s="47"/>
    </row>
    <row r="28" spans="2:20" x14ac:dyDescent="0.25">
      <c r="B28" s="15">
        <v>18</v>
      </c>
      <c r="C28" s="9"/>
      <c r="D28" s="10"/>
      <c r="E28" s="11"/>
      <c r="G28" s="15">
        <v>18</v>
      </c>
      <c r="H28" s="33"/>
      <c r="I28" s="42"/>
      <c r="J28" s="47"/>
      <c r="L28" s="52">
        <v>18</v>
      </c>
      <c r="M28" s="33"/>
      <c r="N28" s="42"/>
      <c r="O28" s="47"/>
      <c r="P28" s="49"/>
      <c r="Q28" s="52">
        <v>18</v>
      </c>
      <c r="R28" s="33"/>
      <c r="S28" s="42"/>
      <c r="T28" s="47"/>
    </row>
    <row r="29" spans="2:20" x14ac:dyDescent="0.25">
      <c r="B29" s="15">
        <v>17</v>
      </c>
      <c r="C29" s="9"/>
      <c r="D29" s="10"/>
      <c r="E29" s="11"/>
      <c r="G29" s="15">
        <v>17</v>
      </c>
      <c r="H29" s="33"/>
      <c r="I29" s="42"/>
      <c r="J29" s="47"/>
      <c r="L29" s="52">
        <v>17</v>
      </c>
      <c r="M29" s="33"/>
      <c r="N29" s="42"/>
      <c r="O29" s="47"/>
      <c r="P29" s="49"/>
      <c r="Q29" s="52">
        <v>17</v>
      </c>
      <c r="R29" s="33"/>
      <c r="S29" s="42"/>
      <c r="T29" s="47"/>
    </row>
    <row r="30" spans="2:20" x14ac:dyDescent="0.25">
      <c r="B30" s="15">
        <v>16</v>
      </c>
      <c r="C30" s="9"/>
      <c r="D30" s="10"/>
      <c r="E30" s="11"/>
      <c r="G30" s="15">
        <v>16</v>
      </c>
      <c r="H30" s="33"/>
      <c r="I30" s="42"/>
      <c r="J30" s="47"/>
      <c r="L30" s="52">
        <v>16</v>
      </c>
      <c r="M30" s="33"/>
      <c r="N30" s="42"/>
      <c r="O30" s="47"/>
      <c r="P30" s="49"/>
      <c r="Q30" s="52">
        <v>16</v>
      </c>
      <c r="R30" s="33"/>
      <c r="S30" s="42"/>
      <c r="T30" s="47"/>
    </row>
    <row r="31" spans="2:20" x14ac:dyDescent="0.25">
      <c r="B31" s="15">
        <v>15</v>
      </c>
      <c r="C31" s="9"/>
      <c r="D31" s="10"/>
      <c r="E31" s="11"/>
      <c r="G31" s="15">
        <v>15</v>
      </c>
      <c r="H31" s="33"/>
      <c r="I31" s="42"/>
      <c r="J31" s="47"/>
      <c r="L31" s="52">
        <v>15</v>
      </c>
      <c r="M31" s="33"/>
      <c r="N31" s="42"/>
      <c r="O31" s="47"/>
      <c r="P31" s="49"/>
      <c r="Q31" s="52">
        <v>15</v>
      </c>
      <c r="R31" s="33"/>
      <c r="S31" s="42"/>
      <c r="T31" s="47"/>
    </row>
    <row r="32" spans="2:20" x14ac:dyDescent="0.25">
      <c r="B32" s="15">
        <v>14</v>
      </c>
      <c r="C32" s="9"/>
      <c r="D32" s="10"/>
      <c r="E32" s="11"/>
      <c r="G32" s="15">
        <v>14</v>
      </c>
      <c r="H32" s="33"/>
      <c r="I32" s="42"/>
      <c r="J32" s="47"/>
      <c r="L32" s="52">
        <v>14</v>
      </c>
      <c r="M32" s="33"/>
      <c r="N32" s="42"/>
      <c r="O32" s="47"/>
      <c r="P32" s="49"/>
      <c r="Q32" s="52">
        <v>14</v>
      </c>
      <c r="R32" s="33"/>
      <c r="S32" s="42"/>
      <c r="T32" s="47"/>
    </row>
    <row r="33" spans="2:20" x14ac:dyDescent="0.25">
      <c r="B33" s="15">
        <v>13</v>
      </c>
      <c r="C33" s="9"/>
      <c r="D33" s="10"/>
      <c r="E33" s="11"/>
      <c r="G33" s="15">
        <v>13</v>
      </c>
      <c r="H33" s="33"/>
      <c r="I33" s="42"/>
      <c r="J33" s="47"/>
      <c r="L33" s="52">
        <v>13</v>
      </c>
      <c r="M33" s="33"/>
      <c r="N33" s="42"/>
      <c r="O33" s="47"/>
      <c r="P33" s="49"/>
      <c r="Q33" s="52">
        <v>13</v>
      </c>
      <c r="R33" s="33"/>
      <c r="S33" s="42"/>
      <c r="T33" s="47"/>
    </row>
    <row r="34" spans="2:20" x14ac:dyDescent="0.25">
      <c r="B34" s="15">
        <v>12</v>
      </c>
      <c r="C34" s="9"/>
      <c r="D34" s="10"/>
      <c r="E34" s="11"/>
      <c r="G34" s="15">
        <v>12</v>
      </c>
      <c r="H34" s="33"/>
      <c r="I34" s="42"/>
      <c r="J34" s="47"/>
      <c r="L34" s="52">
        <v>12</v>
      </c>
      <c r="M34" s="33"/>
      <c r="N34" s="42"/>
      <c r="O34" s="47"/>
      <c r="P34" s="49"/>
      <c r="Q34" s="52">
        <v>12</v>
      </c>
      <c r="R34" s="33"/>
      <c r="S34" s="42"/>
      <c r="T34" s="47"/>
    </row>
    <row r="35" spans="2:20" x14ac:dyDescent="0.25">
      <c r="B35" s="15">
        <v>11</v>
      </c>
      <c r="C35" s="9"/>
      <c r="D35" s="10"/>
      <c r="E35" s="11"/>
      <c r="G35" s="15">
        <v>11</v>
      </c>
      <c r="H35" s="33"/>
      <c r="I35" s="42"/>
      <c r="J35" s="47"/>
      <c r="L35" s="52">
        <v>11</v>
      </c>
      <c r="M35" s="33"/>
      <c r="N35" s="42"/>
      <c r="O35" s="47"/>
      <c r="P35" s="49"/>
      <c r="Q35" s="52">
        <v>11</v>
      </c>
      <c r="R35" s="33"/>
      <c r="S35" s="42"/>
      <c r="T35" s="47"/>
    </row>
    <row r="36" spans="2:20" x14ac:dyDescent="0.25">
      <c r="B36" s="15">
        <v>10</v>
      </c>
      <c r="C36" s="9"/>
      <c r="D36" s="10"/>
      <c r="E36" s="11"/>
      <c r="G36" s="15">
        <v>10</v>
      </c>
      <c r="H36" s="33"/>
      <c r="I36" s="42"/>
      <c r="J36" s="47"/>
      <c r="L36" s="52">
        <v>10</v>
      </c>
      <c r="M36" s="33"/>
      <c r="N36" s="42"/>
      <c r="O36" s="47"/>
      <c r="P36" s="49"/>
      <c r="Q36" s="52">
        <v>10</v>
      </c>
      <c r="R36" s="33"/>
      <c r="S36" s="42"/>
      <c r="T36" s="47"/>
    </row>
    <row r="37" spans="2:20" x14ac:dyDescent="0.25">
      <c r="B37" s="15">
        <v>9</v>
      </c>
      <c r="C37" s="9"/>
      <c r="D37" s="10"/>
      <c r="E37" s="11"/>
      <c r="G37" s="15">
        <v>9</v>
      </c>
      <c r="H37" s="33"/>
      <c r="I37" s="42"/>
      <c r="J37" s="47"/>
      <c r="L37" s="52">
        <v>9</v>
      </c>
      <c r="M37" s="33"/>
      <c r="N37" s="42"/>
      <c r="O37" s="47"/>
      <c r="P37" s="49"/>
      <c r="Q37" s="52">
        <v>9</v>
      </c>
      <c r="R37" s="33"/>
      <c r="S37" s="42"/>
      <c r="T37" s="47"/>
    </row>
    <row r="38" spans="2:20" x14ac:dyDescent="0.25">
      <c r="B38" s="15">
        <v>8</v>
      </c>
      <c r="C38" s="9"/>
      <c r="D38" s="10"/>
      <c r="E38" s="11"/>
      <c r="G38" s="15">
        <v>8</v>
      </c>
      <c r="H38" s="33"/>
      <c r="I38" s="42"/>
      <c r="J38" s="47"/>
      <c r="L38" s="52">
        <v>8</v>
      </c>
      <c r="M38" s="33"/>
      <c r="N38" s="42"/>
      <c r="O38" s="47"/>
      <c r="P38" s="49"/>
      <c r="Q38" s="52">
        <v>8</v>
      </c>
      <c r="R38" s="33"/>
      <c r="S38" s="42"/>
      <c r="T38" s="47"/>
    </row>
    <row r="39" spans="2:20" x14ac:dyDescent="0.25">
      <c r="B39" s="15">
        <v>7</v>
      </c>
      <c r="C39" s="9"/>
      <c r="D39" s="10"/>
      <c r="E39" s="11"/>
      <c r="G39" s="15">
        <v>7</v>
      </c>
      <c r="H39" s="33"/>
      <c r="I39" s="42"/>
      <c r="J39" s="47"/>
      <c r="L39" s="52">
        <v>7</v>
      </c>
      <c r="M39" s="33"/>
      <c r="N39" s="42"/>
      <c r="O39" s="47"/>
      <c r="P39" s="49"/>
      <c r="Q39" s="52">
        <v>7</v>
      </c>
      <c r="R39" s="33"/>
      <c r="S39" s="42"/>
      <c r="T39" s="47"/>
    </row>
    <row r="40" spans="2:20" x14ac:dyDescent="0.25">
      <c r="B40" s="15">
        <v>6</v>
      </c>
      <c r="C40" s="9"/>
      <c r="D40" s="10"/>
      <c r="E40" s="11"/>
      <c r="G40" s="15">
        <v>6</v>
      </c>
      <c r="H40" s="33"/>
      <c r="I40" s="42"/>
      <c r="J40" s="47"/>
      <c r="L40" s="52">
        <v>6</v>
      </c>
      <c r="M40" s="33"/>
      <c r="N40" s="42"/>
      <c r="O40" s="47"/>
      <c r="P40" s="49"/>
      <c r="Q40" s="52">
        <v>6</v>
      </c>
      <c r="R40" s="33"/>
      <c r="S40" s="42"/>
      <c r="T40" s="47"/>
    </row>
    <row r="41" spans="2:20" x14ac:dyDescent="0.25">
      <c r="B41" s="15">
        <v>5</v>
      </c>
      <c r="C41" s="9"/>
      <c r="D41" s="35"/>
      <c r="E41" s="11"/>
      <c r="G41" s="15">
        <v>5</v>
      </c>
      <c r="H41" s="33"/>
      <c r="I41" s="42"/>
      <c r="J41" s="47"/>
      <c r="L41" s="52">
        <v>5</v>
      </c>
      <c r="M41" s="33"/>
      <c r="N41" s="42"/>
      <c r="O41" s="47"/>
      <c r="P41" s="49"/>
      <c r="Q41" s="52">
        <v>5</v>
      </c>
      <c r="R41" s="33"/>
      <c r="S41" s="42"/>
      <c r="T41" s="47"/>
    </row>
    <row r="42" spans="2:20" x14ac:dyDescent="0.25">
      <c r="B42" s="15">
        <v>4</v>
      </c>
      <c r="C42" s="9"/>
      <c r="D42" s="35"/>
      <c r="E42" s="11"/>
      <c r="G42" s="15">
        <v>4</v>
      </c>
      <c r="H42" s="33"/>
      <c r="I42" s="39"/>
      <c r="J42" s="47"/>
      <c r="L42" s="52">
        <v>4</v>
      </c>
      <c r="M42" s="33"/>
      <c r="N42" s="42"/>
      <c r="O42" s="47"/>
      <c r="P42" s="49"/>
      <c r="Q42" s="52">
        <v>4</v>
      </c>
      <c r="R42" s="33"/>
      <c r="S42" s="42"/>
      <c r="T42" s="37"/>
    </row>
    <row r="43" spans="2:20" x14ac:dyDescent="0.25">
      <c r="B43" s="15">
        <v>3</v>
      </c>
      <c r="C43" s="9"/>
      <c r="D43" s="35"/>
      <c r="E43" s="37"/>
      <c r="G43" s="15">
        <v>3</v>
      </c>
      <c r="H43" s="33"/>
      <c r="I43" s="39"/>
      <c r="J43" s="37"/>
      <c r="L43" s="52">
        <v>3</v>
      </c>
      <c r="M43" s="33"/>
      <c r="N43" s="42"/>
      <c r="O43" s="47"/>
      <c r="P43" s="49"/>
      <c r="Q43" s="52">
        <v>3</v>
      </c>
      <c r="R43" s="33"/>
      <c r="S43" s="42"/>
      <c r="T43" s="37"/>
    </row>
    <row r="44" spans="2:20" x14ac:dyDescent="0.25">
      <c r="B44" s="15">
        <v>2</v>
      </c>
      <c r="C44" s="33"/>
      <c r="D44" s="35"/>
      <c r="E44" s="37"/>
      <c r="G44" s="15">
        <v>2</v>
      </c>
      <c r="H44" s="33"/>
      <c r="I44" s="39"/>
      <c r="J44" s="37"/>
      <c r="L44" s="52">
        <v>2</v>
      </c>
      <c r="M44" s="33"/>
      <c r="N44" s="39"/>
      <c r="O44" s="37"/>
      <c r="P44" s="49"/>
      <c r="Q44" s="52">
        <v>2</v>
      </c>
      <c r="R44" s="33"/>
      <c r="S44" s="42"/>
      <c r="T44" s="37"/>
    </row>
    <row r="45" spans="2:20" ht="15.75" thickBot="1" x14ac:dyDescent="0.3">
      <c r="B45" s="16">
        <v>1</v>
      </c>
      <c r="C45" s="34"/>
      <c r="D45" s="36"/>
      <c r="E45" s="38"/>
      <c r="G45" s="16">
        <v>1</v>
      </c>
      <c r="H45" s="48"/>
      <c r="I45" s="40"/>
      <c r="J45" s="38"/>
      <c r="L45" s="53">
        <v>1</v>
      </c>
      <c r="M45" s="48"/>
      <c r="N45" s="40"/>
      <c r="O45" s="38"/>
      <c r="P45" s="49"/>
      <c r="Q45" s="53">
        <v>1</v>
      </c>
      <c r="R45" s="34"/>
      <c r="S45" s="43"/>
      <c r="T45" s="38"/>
    </row>
    <row r="46" spans="2:20" ht="15.75" thickBot="1" x14ac:dyDescent="0.3">
      <c r="C46" s="6" t="s">
        <v>19</v>
      </c>
      <c r="D46" s="8" t="s">
        <v>19</v>
      </c>
      <c r="E46" s="7" t="s">
        <v>19</v>
      </c>
      <c r="H46" s="6" t="s">
        <v>20</v>
      </c>
      <c r="I46" s="8" t="s">
        <v>20</v>
      </c>
      <c r="J46" s="7" t="s">
        <v>20</v>
      </c>
      <c r="M46" s="6" t="s">
        <v>21</v>
      </c>
      <c r="N46" s="8" t="s">
        <v>21</v>
      </c>
      <c r="O46" s="7" t="s">
        <v>21</v>
      </c>
      <c r="R46" s="6" t="s">
        <v>22</v>
      </c>
      <c r="S46" s="8" t="s">
        <v>22</v>
      </c>
      <c r="T46" s="7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20" sqref="V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zoomScale="130" zoomScaleNormal="130" workbookViewId="0">
      <selection activeCell="G18" sqref="G18"/>
    </sheetView>
  </sheetViews>
  <sheetFormatPr defaultRowHeight="15" x14ac:dyDescent="0.25"/>
  <cols>
    <col min="1" max="1" width="9.140625" style="5"/>
    <col min="2" max="2" width="18.42578125" style="5" customWidth="1"/>
    <col min="3" max="3" width="18.5703125" style="5" customWidth="1"/>
    <col min="4" max="4" width="17" style="5" customWidth="1"/>
    <col min="5" max="5" width="17.85546875" style="5" customWidth="1"/>
    <col min="6" max="6" width="18.42578125" style="5" customWidth="1"/>
    <col min="7" max="7" width="18.28515625" style="5" customWidth="1"/>
    <col min="8" max="8" width="9.140625" style="5"/>
    <col min="9" max="9" width="18.42578125" style="5" customWidth="1"/>
    <col min="10" max="10" width="15.140625" style="5" customWidth="1"/>
    <col min="11" max="16384" width="9.140625" style="5"/>
  </cols>
  <sheetData>
    <row r="3" spans="2:10" ht="15.75" thickBot="1" x14ac:dyDescent="0.3"/>
    <row r="4" spans="2:10" ht="15.75" thickBot="1" x14ac:dyDescent="0.3">
      <c r="B4" s="14" t="s">
        <v>1</v>
      </c>
      <c r="C4" s="32" t="s">
        <v>24</v>
      </c>
      <c r="D4" s="32" t="s">
        <v>2</v>
      </c>
      <c r="E4" s="32" t="s">
        <v>25</v>
      </c>
      <c r="F4" s="32" t="s">
        <v>3</v>
      </c>
      <c r="G4" s="32" t="s">
        <v>26</v>
      </c>
      <c r="I4" s="8" t="s">
        <v>24</v>
      </c>
      <c r="J4" s="8" t="s">
        <v>23</v>
      </c>
    </row>
    <row r="5" spans="2:10" ht="15.75" thickBot="1" x14ac:dyDescent="0.3">
      <c r="B5" s="18" t="s">
        <v>4</v>
      </c>
      <c r="C5" s="11">
        <v>14</v>
      </c>
      <c r="D5" s="54" t="s">
        <v>11</v>
      </c>
      <c r="E5" s="14">
        <v>20</v>
      </c>
      <c r="F5" s="57" t="s">
        <v>6</v>
      </c>
      <c r="G5" s="14">
        <v>25</v>
      </c>
      <c r="I5" s="14">
        <v>10</v>
      </c>
      <c r="J5" s="14">
        <f>COUNTIF(C5:C8,"10")</f>
        <v>2</v>
      </c>
    </row>
    <row r="6" spans="2:10" ht="15.75" thickBot="1" x14ac:dyDescent="0.3">
      <c r="B6" s="17" t="s">
        <v>7</v>
      </c>
      <c r="C6" s="11">
        <v>16</v>
      </c>
      <c r="D6" s="55" t="s">
        <v>8</v>
      </c>
      <c r="E6" s="15">
        <v>17</v>
      </c>
      <c r="F6" s="58" t="s">
        <v>9</v>
      </c>
      <c r="G6" s="16">
        <v>25</v>
      </c>
      <c r="I6" s="15">
        <v>14</v>
      </c>
      <c r="J6" s="15">
        <f>COUNTIF(C5:C8,"14")</f>
        <v>1</v>
      </c>
    </row>
    <row r="7" spans="2:10" ht="15.75" thickBot="1" x14ac:dyDescent="0.3">
      <c r="B7" s="18" t="s">
        <v>10</v>
      </c>
      <c r="C7" s="11">
        <v>10</v>
      </c>
      <c r="D7" s="56" t="s">
        <v>13</v>
      </c>
      <c r="E7" s="16">
        <v>13</v>
      </c>
      <c r="F7" s="11"/>
      <c r="G7" s="11"/>
      <c r="I7" s="15">
        <v>16</v>
      </c>
      <c r="J7" s="16">
        <f>COUNTIF(C5:C8,"16")</f>
        <v>1</v>
      </c>
    </row>
    <row r="8" spans="2:10" ht="15.75" thickBot="1" x14ac:dyDescent="0.3">
      <c r="B8" s="18" t="s">
        <v>12</v>
      </c>
      <c r="C8" s="13">
        <v>10</v>
      </c>
      <c r="D8" s="13"/>
      <c r="E8" s="13"/>
      <c r="F8" s="13"/>
      <c r="G8" s="13"/>
      <c r="I8" s="8" t="s">
        <v>14</v>
      </c>
      <c r="J8" s="7">
        <f>SUM(J5:J7)</f>
        <v>4</v>
      </c>
    </row>
    <row r="9" spans="2:10" ht="15.75" thickBot="1" x14ac:dyDescent="0.3"/>
    <row r="10" spans="2:10" ht="15.75" thickBot="1" x14ac:dyDescent="0.3">
      <c r="I10" s="8" t="s">
        <v>25</v>
      </c>
      <c r="J10" s="8" t="s">
        <v>23</v>
      </c>
    </row>
    <row r="11" spans="2:10" x14ac:dyDescent="0.25">
      <c r="B11" s="5" t="s">
        <v>27</v>
      </c>
      <c r="C11" s="5">
        <f>MAX(C5:C8)</f>
        <v>16</v>
      </c>
      <c r="D11" s="5" t="s">
        <v>27</v>
      </c>
      <c r="E11" s="5">
        <f>MAX(E5:E8)</f>
        <v>20</v>
      </c>
      <c r="F11" s="5" t="s">
        <v>27</v>
      </c>
      <c r="G11" s="5">
        <f>MAX(G5:G8)</f>
        <v>25</v>
      </c>
      <c r="I11" s="14">
        <v>13</v>
      </c>
      <c r="J11" s="14">
        <f>COUNTIF(E5:E7,"13")</f>
        <v>1</v>
      </c>
    </row>
    <row r="12" spans="2:10" x14ac:dyDescent="0.25">
      <c r="B12" s="5" t="s">
        <v>28</v>
      </c>
      <c r="C12" s="5">
        <f>MIN(C5:C8)</f>
        <v>10</v>
      </c>
      <c r="D12" s="5" t="s">
        <v>28</v>
      </c>
      <c r="E12" s="5">
        <f>MIN(E5:E8)</f>
        <v>13</v>
      </c>
      <c r="F12" s="5" t="s">
        <v>28</v>
      </c>
      <c r="G12" s="5">
        <f>MIN(G5:G8)</f>
        <v>25</v>
      </c>
      <c r="I12" s="15">
        <v>17</v>
      </c>
      <c r="J12" s="15">
        <f>COUNTIF(E5:E7,"17")</f>
        <v>1</v>
      </c>
    </row>
    <row r="13" spans="2:10" ht="15.75" thickBot="1" x14ac:dyDescent="0.3">
      <c r="I13" s="15">
        <v>20</v>
      </c>
      <c r="J13" s="16">
        <f>COUNTIF(E5:E7,"20")</f>
        <v>1</v>
      </c>
    </row>
    <row r="14" spans="2:10" ht="15.75" thickBot="1" x14ac:dyDescent="0.3">
      <c r="I14" s="8" t="s">
        <v>14</v>
      </c>
      <c r="J14" s="7">
        <f>SUM(J11:J13)</f>
        <v>3</v>
      </c>
    </row>
    <row r="15" spans="2:10" ht="15.75" thickBot="1" x14ac:dyDescent="0.3"/>
    <row r="16" spans="2:10" ht="15.75" thickBot="1" x14ac:dyDescent="0.3">
      <c r="I16" s="8" t="s">
        <v>26</v>
      </c>
      <c r="J16" s="8" t="s">
        <v>23</v>
      </c>
    </row>
    <row r="17" spans="9:10" ht="15.75" thickBot="1" x14ac:dyDescent="0.3">
      <c r="I17" s="14">
        <v>25</v>
      </c>
      <c r="J17" s="14">
        <f>COUNTIF(G5:G6,"25")</f>
        <v>2</v>
      </c>
    </row>
    <row r="18" spans="9:10" ht="15.75" thickBot="1" x14ac:dyDescent="0.3">
      <c r="I18" s="8" t="s">
        <v>14</v>
      </c>
      <c r="J18" s="8">
        <f>SUM(J17)</f>
        <v>2</v>
      </c>
    </row>
    <row r="19" spans="9:10" x14ac:dyDescent="0.25">
      <c r="I19" s="10"/>
      <c r="J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</vt:lpstr>
      <vt:lpstr>GRAPH-1</vt:lpstr>
      <vt:lpstr>GRAPH-2</vt:lpstr>
      <vt:lpstr>FREQUENCY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David;John Kyle D.C. Cruz</dc:creator>
  <cp:keywords>Project in QM</cp:keywords>
  <cp:lastModifiedBy>CHRISTIAN DAVID</cp:lastModifiedBy>
  <dcterms:created xsi:type="dcterms:W3CDTF">2022-12-10T10:25:33Z</dcterms:created>
  <dcterms:modified xsi:type="dcterms:W3CDTF">2022-12-14T05:13:17Z</dcterms:modified>
</cp:coreProperties>
</file>