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uotes\2026\March\NIC\"/>
    </mc:Choice>
  </mc:AlternateContent>
  <xr:revisionPtr revIDLastSave="0" documentId="13_ncr:1_{17C62FB4-96F9-4299-A8FA-1EF7ED3507B3}" xr6:coauthVersionLast="47" xr6:coauthVersionMax="47" xr10:uidLastSave="{00000000-0000-0000-0000-000000000000}"/>
  <bookViews>
    <workbookView xWindow="-110" yWindow="-110" windowWidth="19420" windowHeight="11500" activeTab="3" xr2:uid="{FEA27088-D0D0-47A6-B269-A6AE23E53A3C}"/>
  </bookViews>
  <sheets>
    <sheet name="Quote-Dell pro max" sheetId="10" r:id="rId1"/>
    <sheet name="NBC QN-3400021283028.1" sheetId="8" r:id="rId2"/>
    <sheet name="Sheet1" sheetId="9" r:id="rId3"/>
    <sheet name="Quote-Elite Book" sheetId="1" r:id="rId4"/>
    <sheet name="Sheet3" sheetId="11" r:id="rId5"/>
  </sheets>
  <externalReferences>
    <externalReference r:id="rId6"/>
    <externalReference r:id="rId7"/>
    <externalReference r:id="rId8"/>
    <externalReference r:id="rId9"/>
  </externalReferences>
  <definedNames>
    <definedName name="__IntlFixup" hidden="1">TRUE</definedName>
    <definedName name="_OB300">[1]PriceGuide!#REF!</definedName>
    <definedName name="_sup1">[1]PriceGuide!#REF!</definedName>
    <definedName name="_sup2">[1]PriceGuide!#REF!</definedName>
    <definedName name="acctrate">[1]PriceGuide!#REF!</definedName>
    <definedName name="ageing">[1]PriceGuide!$A:$O</definedName>
    <definedName name="BRS_FLOOR_ANALYSIS_LINES_TO_FORMAT0">[2]Sheet1!#REF!</definedName>
    <definedName name="BRS_FLOOR_ANALYSIS_LINES_TO_FORMAT1">[2]Sheet1!#REF!</definedName>
    <definedName name="BRS_FLOOR_ANALYSIS_SECTION">[2]Sheet1!#REF!</definedName>
    <definedName name="calc1">[1]PriceGuide!$1:$1048576</definedName>
    <definedName name="COST">[1]PriceGuide!$H:$H</definedName>
    <definedName name="_xlnm.Criteria">[1]PriceGuide!#REF!</definedName>
    <definedName name="CSI_LINE_PS">[2]Sheet1!#REF!</definedName>
    <definedName name="CSI_SECTION_PS_ALL">[2]Sheet1!#REF!</definedName>
    <definedName name="CSI_SECTION_PS_BOT">[2]Sheet1!#REF!</definedName>
    <definedName name="CSI_SECTION_PS_TOP">[2]Sheet1!#REF!</definedName>
    <definedName name="CSI_SUBTOTAL_PS">[2]Sheet1!#REF!</definedName>
    <definedName name="CURRENCY_CODE">#REF!</definedName>
    <definedName name="Data">[1]PriceGuide!$B$2:$I$571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8">#REF!</definedName>
    <definedName name="data9">#REF!</definedName>
    <definedName name="_xlnm.Database">[1]PriceGuide!#REF!</definedName>
    <definedName name="DDisc">[1]PriceGuide!$N:$N</definedName>
    <definedName name="DEALDISC">[1]PriceGuide!#REF!</definedName>
    <definedName name="DEALER">#REF!</definedName>
    <definedName name="DEXCL">[1]PriceGuide!$K:$K</definedName>
    <definedName name="Display_Area_2">#REF!</definedName>
    <definedName name="DUTY">[1]PriceGuide!#REF!</definedName>
    <definedName name="EXPCOST">[1]PriceGuide!#REF!</definedName>
    <definedName name="_xlnm.Extract">[1]PriceGuide!#REF!</definedName>
    <definedName name="GoAssetChart">'[3]Sheet1 (2)'!GoAssetChart</definedName>
    <definedName name="GoBack">'[3]Sheet1 (2)'!GoBack</definedName>
    <definedName name="GoBalanceSheet">'[3]Sheet1 (2)'!GoBalanceSheet</definedName>
    <definedName name="GoCashFlow">'[3]Sheet1 (2)'!GoCashFlow</definedName>
    <definedName name="GoData">'[3]Sheet1 (2)'!GoData</definedName>
    <definedName name="GoIncomeChart">'[3]Sheet1 (2)'!GoIncomeChart</definedName>
    <definedName name="Hiperdist_Alliances_SA" localSheetId="0">#REF!</definedName>
    <definedName name="Hiperdist_Alliances_SA" localSheetId="3">#REF!</definedName>
    <definedName name="Hiperdist_Alliances_SA">#REF!</definedName>
    <definedName name="HUBS">[1]PriceGuide!#REF!</definedName>
    <definedName name="INFOSTORE">[1]PriceGuide!$1:$1048576</definedName>
    <definedName name="Interdist_Alliances_UK" localSheetId="0">#REF!</definedName>
    <definedName name="Interdist_Alliances_UK" localSheetId="3">#REF!</definedName>
    <definedName name="Interdist_Alliances_UK">#REF!</definedName>
    <definedName name="LAN">[1]PriceGuide!#REF!</definedName>
    <definedName name="LAN_ADAPTERS">[1]PriceGuide!#REF!</definedName>
    <definedName name="LCPEX">[1]PriceGuide!#REF!</definedName>
    <definedName name="LCPIN">[1]PriceGuide!#REF!</definedName>
    <definedName name="List">[1]PriceGuide!$1:$1048576</definedName>
    <definedName name="LOGO" localSheetId="0">INDIRECT(#REF!)</definedName>
    <definedName name="LOGO" localSheetId="3">INDIRECT(#REF!)</definedName>
    <definedName name="LOGO">INDIRECT([4]PFI!$J$5)</definedName>
    <definedName name="MARKUP">[1]PriceGuide!$I:$I</definedName>
    <definedName name="MASS">[1]PriceGuide!#REF!</definedName>
    <definedName name="MASSTOR">[1]PriceGuide!#REF!</definedName>
    <definedName name="MISC_LINE_HW">[2]Sheet1!#REF!</definedName>
    <definedName name="MISC_LINE_SW">[2]Sheet1!#REF!</definedName>
    <definedName name="MISC_SECTION_HW_ALL">[2]Sheet1!#REF!</definedName>
    <definedName name="MISC_SECTION_HW_BOT">[2]Sheet1!#REF!</definedName>
    <definedName name="MISC_SECTION_HW_TOP">[2]Sheet1!#REF!</definedName>
    <definedName name="MISC_SECTION_SW_ALL">[2]Sheet1!#REF!</definedName>
    <definedName name="MISC_SECTION_SW_BOT">[2]Sheet1!#REF!</definedName>
    <definedName name="MISC_SECTION_SW_TOP">[2]Sheet1!#REF!</definedName>
    <definedName name="MISC_SUBTOTAL_HW">[2]Sheet1!#REF!</definedName>
    <definedName name="MISC_SUBTOTAL_SW">[2]Sheet1!#REF!</definedName>
    <definedName name="modem">[1]PriceGuide!#REF!</definedName>
    <definedName name="MONITORS">[1]PriceGuide!#REF!</definedName>
    <definedName name="MXM">[1]PriceGuide!#REF!</definedName>
    <definedName name="Nada">'[3]Sheet1 (2)'!Nada</definedName>
    <definedName name="NETSERV">[1]PriceGuide!#REF!</definedName>
    <definedName name="NO">#REF!</definedName>
    <definedName name="NSERIES">[1]PriceGuide!#REF!</definedName>
    <definedName name="NUMBER9">[1]PriceGuide!#REF!</definedName>
    <definedName name="OPENVIEW">[1]PriceGuide!#REF!</definedName>
    <definedName name="PLCALC">[1]PriceGuide!$A:$GH</definedName>
    <definedName name="plist">[1]PriceGuide!#REF!</definedName>
    <definedName name="PRECONTRACT_FLD_CFG_NAME">[2]Sheet1!#REF!</definedName>
    <definedName name="PRECONTRACT_FLD_CSI_DESCIPTION">[2]Sheet1!#REF!</definedName>
    <definedName name="PRECONTRACT_FLD_CSI_NAME">[2]Sheet1!#REF!</definedName>
    <definedName name="PRECONTRACT_LINE">[2]Sheet1!#REF!</definedName>
    <definedName name="PRECONTRACT_SECTION">[2]Sheet1!#REF!</definedName>
    <definedName name="PRECONTRACT_SECTION_CFG_TITLE">[2]Sheet1!#REF!</definedName>
    <definedName name="PRECONTRACT_SECTION_CSI">[2]Sheet1!#REF!</definedName>
    <definedName name="_xlnm.Print_Area" localSheetId="0">'Quote-Dell pro max'!$C$1:$I$29</definedName>
    <definedName name="_xlnm.Print_Area" localSheetId="3">'Quote-Elite Book'!$C$1:$I$29</definedName>
    <definedName name="PROMO_SECTION">[2]Sheet1!#REF!</definedName>
    <definedName name="QUOTE_CURRENCY">#REF!</definedName>
    <definedName name="remote">[1]PriceGuide!#REF!</definedName>
    <definedName name="REPORT_LINES_TO_FORMAT">#REF!</definedName>
    <definedName name="REPORT_TOTALS_TO_FORMAT">#REF!</definedName>
    <definedName name="REPORT_TOTALS_TO_FORMAT4">[2]Sheet1!#REF!</definedName>
    <definedName name="REPORT_TOTALS_TO_FORMAT5">[2]Sheet1!#REF!</definedName>
    <definedName name="retail">#REF!</definedName>
    <definedName name="RRP">[1]PriceGuide!#REF!</definedName>
    <definedName name="rrpexcl">[1]PriceGuide!#REF!</definedName>
    <definedName name="SAGP">[1]PriceGuide!$L:$L</definedName>
    <definedName name="SDDINCL">[1]PriceGuide!#REF!</definedName>
    <definedName name="sddperc">[1]PriceGuide!#REF!</definedName>
    <definedName name="server">[1]PriceGuide!$1:$1048576</definedName>
    <definedName name="SOFTWARE">[1]PriceGuide!#REF!</definedName>
    <definedName name="SPPL">[1]PriceGuide!$A:$E</definedName>
    <definedName name="storage">[1]PriceGuide!$1:$1048576</definedName>
    <definedName name="TARSUS">[1]PriceGuide!$1:$1048576</definedName>
    <definedName name="TOT">#REF!</definedName>
    <definedName name="TRADEIN_SECTION">[2]Sheet1!#REF!</definedName>
    <definedName name="TRADEIN_SECTION_TOTAL">[2]Sheet1!#REF!</definedName>
    <definedName name="VAD_discount">#N/A</definedName>
    <definedName name="VAR_discount">#N/A</definedName>
    <definedName name="vatsa">[1]PriceGuide!$AC$2</definedName>
    <definedName name="VL">[1]PriceGuide!#REF!</definedName>
    <definedName name="vol">[1]PriceGuide!$R:$R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0" l="1"/>
  <c r="P20" i="10" s="1"/>
  <c r="P21" i="10" s="1"/>
  <c r="I19" i="10"/>
  <c r="P17" i="10"/>
  <c r="I17" i="10"/>
  <c r="H17" i="10"/>
  <c r="H17" i="1"/>
  <c r="I17" i="1" s="1"/>
  <c r="I19" i="1" s="1"/>
  <c r="P17" i="1"/>
  <c r="P19" i="1" s="1"/>
  <c r="P20" i="1" s="1"/>
  <c r="I20" i="10" l="1"/>
  <c r="I21" i="10" s="1"/>
  <c r="Q19" i="10"/>
  <c r="L20" i="10"/>
  <c r="M20" i="10" s="1"/>
  <c r="I20" i="1"/>
  <c r="I21" i="1" s="1"/>
  <c r="P21" i="1"/>
  <c r="Q19" i="1"/>
  <c r="L20" i="1" s="1"/>
  <c r="M20" i="1" s="1"/>
</calcChain>
</file>

<file path=xl/sharedStrings.xml><?xml version="1.0" encoding="utf-8"?>
<sst xmlns="http://schemas.openxmlformats.org/spreadsheetml/2006/main" count="96" uniqueCount="42">
  <si>
    <t>Dolphin Professional Services Limited,</t>
  </si>
  <si>
    <t>Gate No.5, Mango Street,</t>
  </si>
  <si>
    <t>Near Makumbusho Bus Terminal,</t>
  </si>
  <si>
    <t>P.O. Box 31422,</t>
  </si>
  <si>
    <t>Dar-Es-Salaam, Tanzania.</t>
  </si>
  <si>
    <t>Telephone: +255 763 527 670</t>
  </si>
  <si>
    <t>TIN : 139-505-301</t>
  </si>
  <si>
    <t>PROFORMA INVOICE</t>
  </si>
  <si>
    <t>VAT: 40-036725-X</t>
  </si>
  <si>
    <t xml:space="preserve"> </t>
  </si>
  <si>
    <t>Exchange rate</t>
  </si>
  <si>
    <t>SN</t>
  </si>
  <si>
    <t>PART NUMBER</t>
  </si>
  <si>
    <t>DESCRIPTION</t>
  </si>
  <si>
    <t>QTY</t>
  </si>
  <si>
    <t>UNIT PRICE</t>
  </si>
  <si>
    <t>TOTAL PRICE</t>
  </si>
  <si>
    <t>Margin</t>
  </si>
  <si>
    <t xml:space="preserve">UNIT PRICE </t>
  </si>
  <si>
    <t>Vat</t>
  </si>
  <si>
    <t>SUBTOTAL</t>
  </si>
  <si>
    <t>Subtotal</t>
  </si>
  <si>
    <t>VAT(18%)</t>
  </si>
  <si>
    <t>GP</t>
  </si>
  <si>
    <t>Vat(18%)</t>
  </si>
  <si>
    <t>TOTAL</t>
  </si>
  <si>
    <t>Total</t>
  </si>
  <si>
    <t>LPO Required for Order Confirmation</t>
  </si>
  <si>
    <t>Sales Department</t>
  </si>
  <si>
    <t>Dolphin Professional Services Limited</t>
  </si>
  <si>
    <t>QUOTE VALIDITY : 15 Days</t>
  </si>
  <si>
    <t>Dell Pro Max 16 Premium (MA16250) XCTO Base [210-BRXX]</t>
  </si>
  <si>
    <t>DELIVERY TIMEFRAME: 4-6 Weeks</t>
  </si>
  <si>
    <t>Company: NBC</t>
  </si>
  <si>
    <t>Ref: DPSL/NBC/2026/05/12</t>
  </si>
  <si>
    <r>
      <t>Date: 12</t>
    </r>
    <r>
      <rPr>
        <b/>
        <vertAlign val="superscript"/>
        <sz val="36"/>
        <color theme="1"/>
        <rFont val="Aptos Narrow"/>
        <family val="2"/>
        <scheme val="minor"/>
      </rPr>
      <t>th</t>
    </r>
    <r>
      <rPr>
        <b/>
        <sz val="36"/>
        <color theme="1"/>
        <rFont val="Aptos Narrow"/>
        <family val="2"/>
        <scheme val="minor"/>
      </rPr>
      <t xml:space="preserve"> May  2026</t>
    </r>
  </si>
  <si>
    <t>PAYMENT TERMS : 100% After Delivery</t>
  </si>
  <si>
    <t xml:space="preserve">Email: sales@dpsl.africa </t>
  </si>
  <si>
    <t xml:space="preserve"> Website : www.dpsl.africa</t>
  </si>
  <si>
    <t>Elite Book 860 G11 Notebook PC -  U7-155/32GB/1TB/WIN11PRO/FHD BLKB, NO CAMERA</t>
  </si>
  <si>
    <t>928M0ES</t>
  </si>
  <si>
    <t>MA16250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</si>
</sst>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TSh&quot;* #,##0.00_-;\-&quot;TSh&quot;* #,##0.00_-;_-&quot;TSh&quot;* &quot;-&quot;??_-;_-@_-"/>
    <numFmt numFmtId="165" formatCode="&quot;$&quot;#,##0.00;[Red]&quot;$&quot;#,##0.00"/>
    <numFmt numFmtId="166" formatCode="_(&quot;$&quot;* #,##0.00_);_(&quot;$&quot;* \(#,##0.00\);_(&quot;$&quot;* &quot;-&quot;??_);_(@_)"/>
    <numFmt numFmtId="167" formatCode="_([$TZS]\ * #,##0.00_);_([$TZS]\ * \(#,##0.00\);_([$TZS]\ * &quot;-&quot;??_);_(@_)"/>
    <numFmt numFmtId="168" formatCode="_-[$$-409]* #,##0.00_ ;_-[$$-409]* \-#,##0.00\ ;_-[$$-409]* &quot;-&quot;??_ ;_-@_ "/>
    <numFmt numFmtId="169" formatCode="[$$-409]#,##0.00;[Red][$$-409]#,##0.00"/>
    <numFmt numFmtId="170" formatCode="_(* #,##0.00_);_(* \(#,##0.00\);_(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24"/>
      <color indexed="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8"/>
      <color rgb="FF00B0F0"/>
      <name val="Aptos Narrow"/>
      <family val="2"/>
      <scheme val="minor"/>
    </font>
    <font>
      <b/>
      <i/>
      <sz val="24"/>
      <color rgb="FF00B0F0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indexed="8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i/>
      <sz val="48"/>
      <color rgb="FF00B0F0"/>
      <name val="Aptos Narrow"/>
      <family val="2"/>
      <scheme val="minor"/>
    </font>
    <font>
      <b/>
      <vertAlign val="superscript"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36"/>
      <color indexed="8"/>
      <name val="Aptos Narrow"/>
      <family val="2"/>
      <scheme val="minor"/>
    </font>
    <font>
      <b/>
      <sz val="36"/>
      <color indexed="8"/>
      <name val="Aptos Narrow"/>
      <family val="2"/>
      <scheme val="minor"/>
    </font>
    <font>
      <b/>
      <sz val="22"/>
      <color theme="1"/>
      <name val="Arial"/>
      <family val="2"/>
    </font>
    <font>
      <sz val="2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name val="Aptos Narrow"/>
      <family val="2"/>
      <scheme val="minor"/>
    </font>
    <font>
      <sz val="22"/>
      <name val="Aptos Narrow"/>
      <family val="2"/>
      <scheme val="minor"/>
    </font>
    <font>
      <b/>
      <sz val="36"/>
      <color rgb="FF0070C0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28"/>
      <color rgb="FF002060"/>
      <name val="Aptos Narrow"/>
      <family val="2"/>
      <scheme val="minor"/>
    </font>
    <font>
      <b/>
      <sz val="20"/>
      <name val="Aptos Narrow"/>
      <family val="2"/>
      <scheme val="minor"/>
    </font>
    <font>
      <b/>
      <i/>
      <sz val="36"/>
      <color rgb="FF00B0F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name val="Times New Roman"/>
      <family val="1"/>
    </font>
    <font>
      <sz val="10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34"/>
        <bgColor indexed="13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3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0" fontId="36" fillId="0" borderId="0" applyNumberFormat="0" applyFill="0" applyBorder="0" applyAlignment="0" applyProtection="0"/>
    <xf numFmtId="0" fontId="37" fillId="9" borderId="18" applyNumberFormat="0" applyProtection="0">
      <alignment vertical="top" wrapText="1"/>
    </xf>
    <xf numFmtId="9" fontId="38" fillId="0" borderId="0" applyFont="0" applyFill="0" applyBorder="0" applyAlignment="0" applyProtection="0"/>
  </cellStyleXfs>
  <cellXfs count="131">
    <xf numFmtId="0" fontId="0" fillId="0" borderId="0" xfId="0"/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4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0" xfId="2" applyFont="1" applyAlignment="1">
      <alignment vertical="center"/>
    </xf>
    <xf numFmtId="165" fontId="3" fillId="0" borderId="0" xfId="2" applyNumberFormat="1" applyFont="1" applyAlignment="1">
      <alignment horizontal="center" vertical="center"/>
    </xf>
    <xf numFmtId="166" fontId="3" fillId="0" borderId="0" xfId="3" applyFont="1" applyAlignment="1">
      <alignment vertical="center"/>
    </xf>
    <xf numFmtId="0" fontId="3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6" fillId="0" borderId="8" xfId="2" applyFont="1" applyBorder="1" applyAlignment="1">
      <alignment horizontal="left" vertical="center"/>
    </xf>
    <xf numFmtId="165" fontId="3" fillId="2" borderId="0" xfId="2" applyNumberFormat="1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6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4" fillId="0" borderId="0" xfId="4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165" fontId="9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166" fontId="9" fillId="0" borderId="0" xfId="3" applyFont="1" applyAlignment="1">
      <alignment vertical="center"/>
    </xf>
    <xf numFmtId="0" fontId="3" fillId="0" borderId="0" xfId="2" applyFont="1" applyAlignment="1">
      <alignment horizontal="left" vertical="center"/>
    </xf>
    <xf numFmtId="167" fontId="3" fillId="2" borderId="0" xfId="2" applyNumberFormat="1" applyFont="1" applyFill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168" fontId="4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horizontal="left" vertical="center"/>
    </xf>
    <xf numFmtId="164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168" fontId="15" fillId="0" borderId="0" xfId="2" applyNumberFormat="1" applyFont="1" applyAlignment="1">
      <alignment horizontal="left" vertical="center"/>
    </xf>
    <xf numFmtId="0" fontId="14" fillId="0" borderId="8" xfId="2" applyFont="1" applyBorder="1" applyAlignment="1">
      <alignment vertical="center"/>
    </xf>
    <xf numFmtId="0" fontId="16" fillId="0" borderId="7" xfId="2" applyFont="1" applyBorder="1" applyAlignment="1">
      <alignment vertical="center"/>
    </xf>
    <xf numFmtId="0" fontId="16" fillId="0" borderId="0" xfId="2" applyFont="1" applyAlignment="1">
      <alignment vertical="center"/>
    </xf>
    <xf numFmtId="168" fontId="16" fillId="0" borderId="0" xfId="2" applyNumberFormat="1" applyFont="1" applyAlignment="1">
      <alignment horizontal="center" vertical="center"/>
    </xf>
    <xf numFmtId="168" fontId="16" fillId="0" borderId="0" xfId="2" applyNumberFormat="1" applyFont="1" applyAlignment="1">
      <alignment horizontal="left" vertical="center"/>
    </xf>
    <xf numFmtId="0" fontId="14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7" fillId="3" borderId="0" xfId="2" applyFont="1" applyFill="1" applyAlignment="1">
      <alignment horizontal="left" vertical="center"/>
    </xf>
    <xf numFmtId="0" fontId="18" fillId="0" borderId="0" xfId="2" applyFont="1" applyAlignment="1">
      <alignment vertical="center"/>
    </xf>
    <xf numFmtId="165" fontId="18" fillId="0" borderId="0" xfId="2" applyNumberFormat="1" applyFont="1" applyAlignment="1">
      <alignment horizontal="center" vertical="center"/>
    </xf>
    <xf numFmtId="0" fontId="9" fillId="0" borderId="9" xfId="2" applyFont="1" applyBorder="1" applyAlignment="1">
      <alignment vertical="center"/>
    </xf>
    <xf numFmtId="169" fontId="17" fillId="3" borderId="0" xfId="2" applyNumberFormat="1" applyFont="1" applyFill="1" applyAlignment="1">
      <alignment horizontal="center" vertical="center"/>
    </xf>
    <xf numFmtId="2" fontId="17" fillId="3" borderId="0" xfId="2" applyNumberFormat="1" applyFont="1" applyFill="1" applyAlignment="1">
      <alignment horizontal="left" vertical="center"/>
    </xf>
    <xf numFmtId="0" fontId="20" fillId="3" borderId="0" xfId="2" applyFont="1" applyFill="1" applyAlignment="1">
      <alignment horizontal="left" vertical="center"/>
    </xf>
    <xf numFmtId="169" fontId="21" fillId="5" borderId="9" xfId="2" applyNumberFormat="1" applyFont="1" applyFill="1" applyBorder="1" applyAlignment="1">
      <alignment horizontal="center" vertical="center" wrapText="1"/>
    </xf>
    <xf numFmtId="166" fontId="3" fillId="0" borderId="0" xfId="3" applyFont="1" applyBorder="1" applyAlignment="1">
      <alignment vertical="center"/>
    </xf>
    <xf numFmtId="170" fontId="9" fillId="0" borderId="0" xfId="5" applyFont="1" applyBorder="1" applyAlignment="1">
      <alignment vertical="center"/>
    </xf>
    <xf numFmtId="0" fontId="9" fillId="6" borderId="0" xfId="2" applyFont="1" applyFill="1" applyAlignment="1">
      <alignment vertical="center"/>
    </xf>
    <xf numFmtId="9" fontId="17" fillId="3" borderId="0" xfId="2" applyNumberFormat="1" applyFont="1" applyFill="1" applyAlignment="1">
      <alignment horizontal="left" vertical="center"/>
    </xf>
    <xf numFmtId="169" fontId="20" fillId="0" borderId="0" xfId="2" applyNumberFormat="1" applyFont="1" applyAlignment="1">
      <alignment horizontal="center" vertical="center"/>
    </xf>
    <xf numFmtId="164" fontId="22" fillId="7" borderId="9" xfId="3" applyNumberFormat="1" applyFont="1" applyFill="1" applyBorder="1" applyAlignment="1">
      <alignment horizontal="center" vertical="center" wrapText="1"/>
    </xf>
    <xf numFmtId="167" fontId="22" fillId="7" borderId="9" xfId="3" applyNumberFormat="1" applyFont="1" applyFill="1" applyBorder="1" applyAlignment="1">
      <alignment horizontal="center" vertical="center" wrapText="1"/>
    </xf>
    <xf numFmtId="1" fontId="23" fillId="0" borderId="9" xfId="2" applyNumberFormat="1" applyFont="1" applyBorder="1" applyAlignment="1">
      <alignment horizontal="center" vertical="center" wrapText="1"/>
    </xf>
    <xf numFmtId="164" fontId="24" fillId="0" borderId="9" xfId="1" applyFont="1" applyBorder="1" applyAlignment="1">
      <alignment vertical="center" wrapText="1"/>
    </xf>
    <xf numFmtId="168" fontId="24" fillId="0" borderId="9" xfId="2" applyNumberFormat="1" applyFont="1" applyBorder="1" applyAlignment="1">
      <alignment vertical="center" wrapText="1"/>
    </xf>
    <xf numFmtId="0" fontId="3" fillId="0" borderId="6" xfId="2" applyFont="1" applyBorder="1"/>
    <xf numFmtId="0" fontId="3" fillId="0" borderId="0" xfId="2" applyFont="1"/>
    <xf numFmtId="166" fontId="18" fillId="0" borderId="0" xfId="2" applyNumberFormat="1" applyFont="1"/>
    <xf numFmtId="0" fontId="18" fillId="0" borderId="0" xfId="2" applyFont="1"/>
    <xf numFmtId="166" fontId="22" fillId="0" borderId="9" xfId="3" applyFont="1" applyFill="1" applyBorder="1" applyAlignment="1">
      <alignment horizontal="left" vertical="center"/>
    </xf>
    <xf numFmtId="168" fontId="25" fillId="0" borderId="9" xfId="2" applyNumberFormat="1" applyFont="1" applyBorder="1" applyAlignment="1">
      <alignment vertical="center" wrapText="1"/>
    </xf>
    <xf numFmtId="166" fontId="3" fillId="0" borderId="0" xfId="3" applyFont="1"/>
    <xf numFmtId="0" fontId="14" fillId="0" borderId="7" xfId="2" applyFont="1" applyBorder="1"/>
    <xf numFmtId="0" fontId="14" fillId="0" borderId="0" xfId="2" applyFont="1"/>
    <xf numFmtId="0" fontId="26" fillId="0" borderId="16" xfId="2" applyFont="1" applyBorder="1" applyAlignment="1">
      <alignment horizontal="center"/>
    </xf>
    <xf numFmtId="164" fontId="26" fillId="0" borderId="9" xfId="1" applyFont="1" applyFill="1" applyBorder="1"/>
    <xf numFmtId="168" fontId="6" fillId="0" borderId="0" xfId="2" applyNumberFormat="1" applyFont="1"/>
    <xf numFmtId="165" fontId="27" fillId="0" borderId="9" xfId="2" applyNumberFormat="1" applyFont="1" applyBorder="1" applyAlignment="1">
      <alignment horizontal="center"/>
    </xf>
    <xf numFmtId="168" fontId="28" fillId="0" borderId="9" xfId="2" applyNumberFormat="1" applyFont="1" applyBorder="1" applyAlignment="1">
      <alignment vertical="center" wrapText="1"/>
    </xf>
    <xf numFmtId="164" fontId="6" fillId="0" borderId="0" xfId="1" applyFont="1"/>
    <xf numFmtId="0" fontId="26" fillId="0" borderId="9" xfId="2" applyFont="1" applyBorder="1" applyAlignment="1">
      <alignment horizontal="center"/>
    </xf>
    <xf numFmtId="0" fontId="6" fillId="0" borderId="0" xfId="2" applyFont="1" applyAlignment="1">
      <alignment horizontal="center" vertical="center"/>
    </xf>
    <xf numFmtId="164" fontId="29" fillId="7" borderId="0" xfId="1" applyFont="1" applyFill="1" applyBorder="1" applyAlignment="1">
      <alignment horizontal="center" vertical="center" wrapText="1"/>
    </xf>
    <xf numFmtId="9" fontId="20" fillId="0" borderId="0" xfId="6" applyFont="1" applyFill="1" applyAlignment="1">
      <alignment vertical="center"/>
    </xf>
    <xf numFmtId="165" fontId="27" fillId="4" borderId="9" xfId="2" applyNumberFormat="1" applyFont="1" applyFill="1" applyBorder="1" applyAlignment="1">
      <alignment horizontal="center"/>
    </xf>
    <xf numFmtId="167" fontId="18" fillId="0" borderId="0" xfId="2" applyNumberFormat="1" applyFont="1"/>
    <xf numFmtId="0" fontId="14" fillId="0" borderId="8" xfId="2" applyFont="1" applyBorder="1"/>
    <xf numFmtId="167" fontId="3" fillId="0" borderId="0" xfId="2" applyNumberFormat="1" applyFont="1"/>
    <xf numFmtId="165" fontId="3" fillId="0" borderId="0" xfId="2" applyNumberFormat="1" applyFont="1" applyAlignment="1">
      <alignment horizontal="center"/>
    </xf>
    <xf numFmtId="168" fontId="3" fillId="0" borderId="0" xfId="2" applyNumberFormat="1" applyFont="1"/>
    <xf numFmtId="168" fontId="22" fillId="7" borderId="0" xfId="3" applyNumberFormat="1" applyFont="1" applyFill="1" applyBorder="1" applyAlignment="1">
      <alignment horizontal="center" vertical="center" wrapText="1"/>
    </xf>
    <xf numFmtId="166" fontId="3" fillId="0" borderId="0" xfId="3" applyFont="1" applyBorder="1"/>
    <xf numFmtId="0" fontId="14" fillId="0" borderId="7" xfId="2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 wrapText="1"/>
    </xf>
    <xf numFmtId="164" fontId="17" fillId="3" borderId="0" xfId="2" applyNumberFormat="1" applyFont="1" applyFill="1" applyAlignment="1">
      <alignment horizontal="center" vertical="center"/>
    </xf>
    <xf numFmtId="164" fontId="3" fillId="0" borderId="0" xfId="2" applyNumberFormat="1" applyFont="1"/>
    <xf numFmtId="0" fontId="14" fillId="0" borderId="7" xfId="2" applyFont="1" applyBorder="1" applyAlignment="1">
      <alignment vertical="center"/>
    </xf>
    <xf numFmtId="168" fontId="14" fillId="0" borderId="0" xfId="2" applyNumberFormat="1" applyFont="1" applyAlignment="1">
      <alignment vertical="center"/>
    </xf>
    <xf numFmtId="0" fontId="4" fillId="0" borderId="7" xfId="2" applyFont="1" applyBorder="1" applyAlignment="1">
      <alignment horizontal="left" vertical="center"/>
    </xf>
    <xf numFmtId="164" fontId="6" fillId="0" borderId="0" xfId="2" applyNumberFormat="1" applyFont="1"/>
    <xf numFmtId="0" fontId="31" fillId="0" borderId="0" xfId="2" applyFont="1"/>
    <xf numFmtId="0" fontId="30" fillId="0" borderId="11" xfId="2" applyFont="1" applyBorder="1" applyAlignment="1">
      <alignment vertical="center"/>
    </xf>
    <xf numFmtId="0" fontId="30" fillId="0" borderId="12" xfId="2" applyFont="1" applyBorder="1" applyAlignment="1">
      <alignment vertical="center"/>
    </xf>
    <xf numFmtId="166" fontId="3" fillId="0" borderId="12" xfId="3" applyFont="1" applyBorder="1"/>
    <xf numFmtId="0" fontId="14" fillId="0" borderId="12" xfId="2" applyFont="1" applyBorder="1"/>
    <xf numFmtId="0" fontId="14" fillId="0" borderId="17" xfId="2" applyFont="1" applyBorder="1"/>
    <xf numFmtId="0" fontId="32" fillId="0" borderId="0" xfId="2" applyFont="1"/>
    <xf numFmtId="168" fontId="29" fillId="7" borderId="0" xfId="3" applyNumberFormat="1" applyFont="1" applyFill="1" applyBorder="1" applyAlignment="1">
      <alignment horizontal="center" vertical="center" wrapText="1"/>
    </xf>
    <xf numFmtId="164" fontId="24" fillId="0" borderId="0" xfId="2" applyNumberFormat="1" applyFont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69" fontId="19" fillId="4" borderId="9" xfId="2" applyNumberFormat="1" applyFont="1" applyFill="1" applyBorder="1" applyAlignment="1">
      <alignment horizontal="center" vertical="center" wrapText="1"/>
    </xf>
    <xf numFmtId="169" fontId="19" fillId="4" borderId="10" xfId="2" applyNumberFormat="1" applyFont="1" applyFill="1" applyBorder="1" applyAlignment="1">
      <alignment horizontal="center" vertical="center" wrapText="1"/>
    </xf>
    <xf numFmtId="0" fontId="23" fillId="8" borderId="11" xfId="2" applyFont="1" applyFill="1" applyBorder="1" applyAlignment="1">
      <alignment horizontal="center" vertical="center" wrapText="1"/>
    </xf>
    <xf numFmtId="0" fontId="23" fillId="8" borderId="12" xfId="2" applyFont="1" applyFill="1" applyBorder="1" applyAlignment="1">
      <alignment horizontal="center" vertical="center" wrapText="1"/>
    </xf>
    <xf numFmtId="0" fontId="24" fillId="8" borderId="12" xfId="2" applyFont="1" applyFill="1" applyBorder="1" applyAlignment="1">
      <alignment horizontal="center" vertical="center" wrapText="1"/>
    </xf>
    <xf numFmtId="0" fontId="24" fillId="8" borderId="13" xfId="2" applyFont="1" applyFill="1" applyBorder="1" applyAlignment="1">
      <alignment horizontal="center" vertical="center" wrapText="1"/>
    </xf>
    <xf numFmtId="0" fontId="24" fillId="8" borderId="14" xfId="2" applyFont="1" applyFill="1" applyBorder="1" applyAlignment="1">
      <alignment horizontal="center" vertical="center" wrapText="1"/>
    </xf>
    <xf numFmtId="0" fontId="14" fillId="4" borderId="15" xfId="2" applyFont="1" applyFill="1" applyBorder="1" applyAlignment="1">
      <alignment horizontal="center"/>
    </xf>
    <xf numFmtId="0" fontId="14" fillId="4" borderId="13" xfId="2" applyFont="1" applyFill="1" applyBorder="1" applyAlignment="1">
      <alignment horizontal="center"/>
    </xf>
    <xf numFmtId="0" fontId="14" fillId="4" borderId="14" xfId="2" applyFont="1" applyFill="1" applyBorder="1" applyAlignment="1">
      <alignment horizontal="center"/>
    </xf>
    <xf numFmtId="2" fontId="14" fillId="0" borderId="7" xfId="2" applyNumberFormat="1" applyFont="1" applyBorder="1" applyAlignment="1">
      <alignment horizontal="left" vertical="center" wrapText="1"/>
    </xf>
    <xf numFmtId="2" fontId="14" fillId="0" borderId="0" xfId="2" applyNumberFormat="1" applyFont="1" applyAlignment="1">
      <alignment horizontal="left" vertical="center" wrapText="1"/>
    </xf>
    <xf numFmtId="168" fontId="30" fillId="0" borderId="7" xfId="2" applyNumberFormat="1" applyFont="1" applyBorder="1" applyAlignment="1">
      <alignment horizontal="left" vertical="center"/>
    </xf>
    <xf numFmtId="168" fontId="30" fillId="0" borderId="0" xfId="2" applyNumberFormat="1" applyFont="1" applyAlignment="1">
      <alignment horizontal="left" vertical="center"/>
    </xf>
    <xf numFmtId="0" fontId="7" fillId="0" borderId="7" xfId="2" applyFont="1" applyBorder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/>
    </xf>
    <xf numFmtId="0" fontId="19" fillId="4" borderId="9" xfId="2" applyFont="1" applyFill="1" applyBorder="1" applyAlignment="1">
      <alignment horizontal="center" vertical="center" wrapText="1"/>
    </xf>
    <xf numFmtId="0" fontId="19" fillId="4" borderId="10" xfId="2" applyFont="1" applyFill="1" applyBorder="1" applyAlignment="1">
      <alignment horizontal="center" vertical="center" wrapText="1"/>
    </xf>
  </cellXfs>
  <cellStyles count="13">
    <cellStyle name="Comma 2 2" xfId="5" xr:uid="{EDB3D41A-3CDB-4BB7-9084-FEDB6AB08F51}"/>
    <cellStyle name="Currency" xfId="1" builtinId="4"/>
    <cellStyle name="Currency 2" xfId="3" xr:uid="{E4ED1213-8E4B-47B3-A8F4-ECBA89F68ECB}"/>
    <cellStyle name="Hyperlink 2" xfId="4" xr:uid="{9792C478-DC57-4E3F-905F-FB029D4897D2}"/>
    <cellStyle name="Hyperlink 3" xfId="8" xr:uid="{907640CE-7F11-40AE-9442-23893361A808}"/>
    <cellStyle name="Hyperlink 4" xfId="10" xr:uid="{C336BFED-5D33-49E1-8A2B-D4B6414E2A12}"/>
    <cellStyle name="Normal" xfId="0" builtinId="0"/>
    <cellStyle name="Normal 2" xfId="9" xr:uid="{22CDF82C-ADCB-4E46-AA80-3D3484BFE0AB}"/>
    <cellStyle name="Normal 4" xfId="2" xr:uid="{E913E1E3-B411-4E4A-B861-930568787309}"/>
    <cellStyle name="Normal 47" xfId="7" xr:uid="{1F45872A-C156-4409-8BCA-E262CC726574}"/>
    <cellStyle name="Percent 2" xfId="6" xr:uid="{87880830-5298-4FF8-A6CB-B481FCE7F3A0}"/>
    <cellStyle name="Percent 3" xfId="12" xr:uid="{B919FE6D-2A1F-4FB0-B55D-67309E946CC4}"/>
    <cellStyle name="Style 147" xfId="11" xr:uid="{2FDAABF6-E4F1-4369-9CD5-A46629789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2D7D9737-4722-4ED8-9DB2-EC67DCDD8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27940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258232</xdr:colOff>
      <xdr:row>17</xdr:row>
      <xdr:rowOff>79823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D45F07-C3BE-E7E5-C5A0-6E16957AB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73432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58094</xdr:colOff>
      <xdr:row>33</xdr:row>
      <xdr:rowOff>86585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DF898-0A06-F08F-6D2A-860B34C88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63694" cy="61635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152399</xdr:colOff>
      <xdr:row>0</xdr:row>
      <xdr:rowOff>279400</xdr:rowOff>
    </xdr:from>
    <xdr:ext cx="6213299" cy="3860800"/>
    <xdr:pic>
      <xdr:nvPicPr>
        <xdr:cNvPr id="2" name="Picture 1">
          <a:extLst>
            <a:ext uri="{FF2B5EF4-FFF2-40B4-BE49-F238E27FC236}">
              <a16:creationId xmlns:a16="http://schemas.microsoft.com/office/drawing/2014/main" id="{C4B4565B-CDA1-49AF-A6C5-30D380C3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279400"/>
          <a:ext cx="6213299" cy="386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183042</xdr:colOff>
      <xdr:row>38</xdr:row>
      <xdr:rowOff>108942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CFDC5-3E6E-B9D9-D0D9-9E488C70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13442" cy="7106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lphinprofessionalservi322-my.sharepoint.com/Users/Dotto/AppData/Local/Microsoft/Windows/Temporary%20Internet%20Files/Content.Outlook/R4SOSIV6/HPServ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uffyb2\Desktop\Q1%20'11\Services%20Pricing%20Project\Nordstrom%20Compliance%20Researc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olphinprofessionalservi322-my.sharepoint.com/personal/ematondo_ke_dpsl_africa/Documents/Desktop/Westcon_EMEA_Template_Dolphin%20Proffessional%20Services%20Limited_LoftyCorban%20Investments_Quote#_2026_04_25047378_en.xlsx" TargetMode="External"/><Relationship Id="rId2" Type="http://schemas.microsoft.com/office/2019/04/relationships/externalLinkLongPath" Target="https://dolphinprofessionalservi322-my.sharepoint.com/personal/ematondo_ke_dpsl_africa/Documents/Desktop/Westcon_EMEA_Template_Dolphin%20Proffessional%20Services%20Limited_LoftyCorban%20Investments_Quote#_2026_04_25047378_en.xlsx?23B116E4" TargetMode="External"/><Relationship Id="rId1" Type="http://schemas.openxmlformats.org/officeDocument/2006/relationships/externalLinkPath" Target="file:///\\23B116E4\Westcon_EMEA_Template_Dolphin%20Proffessional%20Services%20Limited_LoftyCorban%20Investments_Quote%23_2026_04_25047378_e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vanm\AppData\Local\Temp\e7610ab1-8c6a-49ed-aba2-c92a0205c52a_PIPEDRIVE%20WORKINGS%20QUOTES.zip.52a\EXIM%20BANK__NETAPP%20QUOTE.xlsm" TargetMode="External"/><Relationship Id="rId1" Type="http://schemas.openxmlformats.org/officeDocument/2006/relationships/externalLinkPath" Target="https://dolphinprofessionalservi322-my.sharepoint.com/Users/evanm/AppData/Local/Temp/e7610ab1-8c6a-49ed-aba2-c92a0205c52a_PIPEDRIVE%20WORKINGS%20QUOTES.zip.52a/EXIM%20BANK__NETAPP%20QUO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Gui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Usage v Entitled"/>
      <sheetName val="For Prez"/>
      <sheetName val="Timeline"/>
      <sheetName val="Summary Tab"/>
      <sheetName val="Sheet2"/>
      <sheetName val="Nordstrom SYR Report"/>
      <sheetName val="Nordstrom Summary"/>
      <sheetName val="Quote 2 - VMAX Purchase"/>
      <sheetName val="Sheet1"/>
      <sheetName val="VMAX Upgrade"/>
      <sheetName val="Sheet1 (2)"/>
      <sheetName val="Quote 1 - DMX Upgrade"/>
      <sheetName val="DMX Upgrade"/>
      <sheetName val="DMX Upgrade #2"/>
      <sheetName val="Nordstrom Data"/>
      <sheetName val="Usage_v_Entitled"/>
      <sheetName val="For_Prez"/>
      <sheetName val="Summary_Tab"/>
      <sheetName val="Nordstrom_SYR_Report"/>
      <sheetName val="Nordstrom_Summary"/>
      <sheetName val="Quote_2_-_VMAX_Purchase"/>
      <sheetName val="VMAX_Upgrade"/>
      <sheetName val="Sheet1_(2)"/>
      <sheetName val="Quote_1_-_DMX_Upgrade"/>
      <sheetName val="DMX_Upgrade"/>
      <sheetName val="DMX_Upgrade_#2"/>
      <sheetName val="Nordstrom_Data"/>
      <sheetName val="Usage_v_Entitled1"/>
      <sheetName val="For_Prez1"/>
      <sheetName val="Summary_Tab1"/>
      <sheetName val="Nordstrom_SYR_Report1"/>
      <sheetName val="Nordstrom_Summary1"/>
      <sheetName val="Quote_2_-_VMAX_Purchase1"/>
      <sheetName val="VMAX_Upgrade1"/>
      <sheetName val="Sheet1_(2)1"/>
      <sheetName val="Quote_1_-_DMX_Upgrade1"/>
      <sheetName val="DMX_Upgrade1"/>
      <sheetName val="DMX_Upgrade_#21"/>
      <sheetName val="Nordstrom_Data1"/>
      <sheetName val="Usage_v_Entitled2"/>
      <sheetName val="For_Prez2"/>
      <sheetName val="Summary_Tab2"/>
      <sheetName val="Nordstrom_SYR_Report2"/>
      <sheetName val="Nordstrom_Summary2"/>
      <sheetName val="Quote_2_-_VMAX_Purchase2"/>
      <sheetName val="VMAX_Upgrade2"/>
      <sheetName val="Sheet1_(2)2"/>
      <sheetName val="Quote_1_-_DMX_Upgrade2"/>
      <sheetName val="DMX_Upgrade2"/>
      <sheetName val="DMX_Upgrade_#22"/>
      <sheetName val="Nordstrom_Data2"/>
      <sheetName val="Usage_v_Entitled3"/>
      <sheetName val="For_Prez3"/>
      <sheetName val="Summary_Tab3"/>
      <sheetName val="Nordstrom_SYR_Report3"/>
      <sheetName val="Nordstrom_Summary3"/>
      <sheetName val="Quote_2_-_VMAX_Purchase3"/>
      <sheetName val="VMAX_Upgrade3"/>
      <sheetName val="Sheet1_(2)3"/>
      <sheetName val="Quote_1_-_DMX_Upgrade3"/>
      <sheetName val="DMX_Upgrade3"/>
      <sheetName val="DMX_Upgrade_#23"/>
      <sheetName val="Nordstrom_Data3"/>
      <sheetName val="Usage_v_Entitled4"/>
      <sheetName val="For_Prez4"/>
      <sheetName val="Summary_Tab4"/>
      <sheetName val="Nordstrom_SYR_Report4"/>
      <sheetName val="Nordstrom_Summary4"/>
      <sheetName val="Quote_2_-_VMAX_Purchase4"/>
      <sheetName val="VMAX_Upgrade4"/>
      <sheetName val="Sheet1_(2)4"/>
      <sheetName val="Quote_1_-_DMX_Upgrade4"/>
      <sheetName val="DMX_Upgrade4"/>
      <sheetName val="DMX_Upgrade_#24"/>
      <sheetName val="Nordstrom_Data4"/>
      <sheetName val="Template"/>
      <sheetName val="Usage_v_Entitled5"/>
      <sheetName val="For_Prez5"/>
      <sheetName val="Summary_Tab5"/>
      <sheetName val="Nordstrom_SYR_Report5"/>
      <sheetName val="Nordstrom_Summary5"/>
      <sheetName val="Quote_2_-_VMAX_Purchase5"/>
      <sheetName val="VMAX_Upgrade5"/>
      <sheetName val="Sheet1_(2)5"/>
      <sheetName val="Quote_1_-_DMX_Upgrade5"/>
      <sheetName val="DMX_Upgrade5"/>
      <sheetName val="DMX_Upgrade_#25"/>
      <sheetName val="Nordstrom_Data5"/>
      <sheetName val="SKU Description"/>
      <sheetName val="Zone"/>
      <sheetName val="CE labor rate"/>
      <sheetName val="AU entitlement"/>
      <sheetName val="Usage_v_Entitled6"/>
      <sheetName val="For_Prez6"/>
      <sheetName val="Summary_Tab6"/>
      <sheetName val="Nordstrom_SYR_Report6"/>
      <sheetName val="Nordstrom_Summary6"/>
      <sheetName val="Quote_2_-_VMAX_Purchase6"/>
      <sheetName val="VMAX_Upgrade6"/>
      <sheetName val="Sheet1_(2)6"/>
      <sheetName val="Quote_1_-_DMX_Upgrade6"/>
      <sheetName val="DMX_Upgrade6"/>
      <sheetName val="DMX_Upgrade_#26"/>
      <sheetName val="Nordstrom_Data6"/>
      <sheetName val="SKU_Description"/>
      <sheetName val="CE_labor_rate"/>
      <sheetName val="AU_entitlement"/>
      <sheetName val="Config"/>
      <sheetName val="Support"/>
      <sheetName val="Usage_v_Entitled7"/>
      <sheetName val="For_Prez7"/>
      <sheetName val="Summary_Tab7"/>
      <sheetName val="Nordstrom_SYR_Report7"/>
      <sheetName val="Nordstrom_Summary7"/>
      <sheetName val="Quote_2_-_VMAX_Purchase7"/>
      <sheetName val="VMAX_Upgrade7"/>
      <sheetName val="Sheet1_(2)7"/>
      <sheetName val="Quote_1_-_DMX_Upgrade7"/>
      <sheetName val="DMX_Upgrade7"/>
      <sheetName val="DMX_Upgrade_#27"/>
      <sheetName val="Nordstrom_Data7"/>
      <sheetName val="SKU_Description1"/>
      <sheetName val="CE_labor_rate1"/>
      <sheetName val="AU_entitlement1"/>
      <sheetName val="Usage_v_Entitled8"/>
      <sheetName val="For_Prez8"/>
      <sheetName val="Summary_Tab8"/>
      <sheetName val="Nordstrom_SYR_Report8"/>
      <sheetName val="Nordstrom_Summary8"/>
      <sheetName val="Quote_2_-_VMAX_Purchase8"/>
      <sheetName val="VMAX_Upgrade8"/>
      <sheetName val="Sheet1_(2)8"/>
      <sheetName val="Quote_1_-_DMX_Upgrade8"/>
      <sheetName val="DMX_Upgrade8"/>
      <sheetName val="DMX_Upgrade_#28"/>
      <sheetName val="Nordstrom_Data8"/>
      <sheetName val="SKU_Description2"/>
      <sheetName val="CE_labor_rate2"/>
      <sheetName val="AU_entitlement2"/>
      <sheetName val="Nordstrom Compliance Research"/>
      <sheetName val="Smart VMAX_XIO_Unity Switches"/>
      <sheetName val="Usage_v_Entitled9"/>
      <sheetName val="For_Prez9"/>
      <sheetName val="Summary_Tab9"/>
      <sheetName val="Nordstrom_SYR_Report9"/>
      <sheetName val="Nordstrom_Summary9"/>
      <sheetName val="Quote_2_-_VMAX_Purchase9"/>
      <sheetName val="VMAX_Upgrade9"/>
      <sheetName val="Sheet1_(2)9"/>
      <sheetName val="Quote_1_-_DMX_Upgrade9"/>
      <sheetName val="DMX_Upgrade9"/>
      <sheetName val="DMX_Upgrade_#29"/>
      <sheetName val="Nordstrom_Data9"/>
      <sheetName val="SKU_Description3"/>
      <sheetName val="CE_labor_rate3"/>
      <sheetName val="AU_entitlement3"/>
      <sheetName val="Smart_VMAX_XIO_Unity_Switches"/>
      <sheetName val="Nordstrom_Compliance_Research"/>
      <sheetName val="Usage_v_Entitled10"/>
      <sheetName val="For_Prez10"/>
      <sheetName val="Summary_Tab10"/>
      <sheetName val="Nordstrom_SYR_Report10"/>
      <sheetName val="Nordstrom_Summary10"/>
      <sheetName val="Quote_2_-_VMAX_Purchase10"/>
      <sheetName val="VMAX_Upgrade10"/>
      <sheetName val="Sheet1_(2)10"/>
      <sheetName val="Quote_1_-_DMX_Upgrade10"/>
      <sheetName val="DMX_Upgrade10"/>
      <sheetName val="DMX_Upgrade_#210"/>
      <sheetName val="Nordstrom_Data10"/>
      <sheetName val="SKU_Description4"/>
      <sheetName val="CE_labor_rate4"/>
      <sheetName val="AU_entitlement4"/>
      <sheetName val="Smart_VMAX_XIO_Unity_Switches1"/>
      <sheetName val="Nordstrom_Compliance_Research1"/>
      <sheetName val="Usage_v_Entitled11"/>
      <sheetName val="For_Prez11"/>
      <sheetName val="Summary_Tab11"/>
      <sheetName val="Nordstrom_SYR_Report11"/>
      <sheetName val="Nordstrom_Summary11"/>
      <sheetName val="Quote_2_-_VMAX_Purchase11"/>
      <sheetName val="VMAX_Upgrade11"/>
      <sheetName val="Sheet1_(2)11"/>
      <sheetName val="Quote_1_-_DMX_Upgrade11"/>
      <sheetName val="DMX_Upgrade11"/>
      <sheetName val="DMX_Upgrade_#211"/>
      <sheetName val="Nordstrom_Data11"/>
      <sheetName val="SKU_Description5"/>
      <sheetName val="CE_labor_rate5"/>
      <sheetName val="AU_entitlement5"/>
      <sheetName val="Smart_VMAX_XIO_Unity_Switches2"/>
      <sheetName val="Nordstrom_Compliance_Research2"/>
      <sheetName val="Usage_v_Entitled12"/>
      <sheetName val="For_Prez12"/>
      <sheetName val="Summary_Tab12"/>
      <sheetName val="Nordstrom_SYR_Report12"/>
      <sheetName val="Nordstrom_Summary12"/>
      <sheetName val="Quote_2_-_VMAX_Purchase12"/>
      <sheetName val="VMAX_Upgrade12"/>
      <sheetName val="Sheet1_(2)12"/>
      <sheetName val="Quote_1_-_DMX_Upgrade12"/>
      <sheetName val="DMX_Upgrade12"/>
      <sheetName val="DMX_Upgrade_#212"/>
      <sheetName val="Nordstrom_Data12"/>
      <sheetName val="SKU_Description6"/>
      <sheetName val="CE_labor_rate6"/>
      <sheetName val="AU_entitlement6"/>
      <sheetName val="Usage_v_Entitled14"/>
      <sheetName val="For_Prez14"/>
      <sheetName val="Summary_Tab14"/>
      <sheetName val="Nordstrom_SYR_Report14"/>
      <sheetName val="Nordstrom_Summary14"/>
      <sheetName val="Quote_2_-_VMAX_Purchase14"/>
      <sheetName val="VMAX_Upgrade14"/>
      <sheetName val="Sheet1_(2)14"/>
      <sheetName val="Quote_1_-_DMX_Upgrade14"/>
      <sheetName val="DMX_Upgrade14"/>
      <sheetName val="DMX_Upgrade_#214"/>
      <sheetName val="Nordstrom_Data14"/>
      <sheetName val="SKU_Description8"/>
      <sheetName val="CE_labor_rate8"/>
      <sheetName val="AU_entitlement8"/>
      <sheetName val="Smart_VMAX_XIO_Unity_Switches4"/>
      <sheetName val="Nordstrom_Compliance_Research4"/>
      <sheetName val="Usage_v_Entitled13"/>
      <sheetName val="For_Prez13"/>
      <sheetName val="Summary_Tab13"/>
      <sheetName val="Nordstrom_SYR_Report13"/>
      <sheetName val="Nordstrom_Summary13"/>
      <sheetName val="Quote_2_-_VMAX_Purchase13"/>
      <sheetName val="VMAX_Upgrade13"/>
      <sheetName val="Sheet1_(2)13"/>
      <sheetName val="Quote_1_-_DMX_Upgrade13"/>
      <sheetName val="DMX_Upgrade13"/>
      <sheetName val="DMX_Upgrade_#213"/>
      <sheetName val="Nordstrom_Data13"/>
      <sheetName val="SKU_Description7"/>
      <sheetName val="CE_labor_rate7"/>
      <sheetName val="AU_entitlement7"/>
      <sheetName val="Smart_VMAX_XIO_Unity_Switches3"/>
      <sheetName val="Nordstrom_Compliance_Research3"/>
      <sheetName val="Usage_v_Entitled15"/>
      <sheetName val="For_Prez15"/>
      <sheetName val="Summary_Tab15"/>
      <sheetName val="Nordstrom_SYR_Report15"/>
      <sheetName val="Nordstrom_Summary15"/>
      <sheetName val="Quote_2_-_VMAX_Purchase15"/>
      <sheetName val="VMAX_Upgrade15"/>
      <sheetName val="Sheet1_(2)15"/>
      <sheetName val="Quote_1_-_DMX_Upgrade15"/>
      <sheetName val="DMX_Upgrade15"/>
      <sheetName val="DMX_Upgrade_#215"/>
      <sheetName val="Nordstrom_Data15"/>
      <sheetName val="SKU_Description9"/>
      <sheetName val="CE_labor_rate9"/>
      <sheetName val="AU_entitlement9"/>
      <sheetName val="Smart_VMAX_XIO_Unity_Switches5"/>
      <sheetName val="Nordstrom_Compliance_Research5"/>
      <sheetName val="Usage_v_Entitled17"/>
      <sheetName val="For_Prez17"/>
      <sheetName val="Summary_Tab17"/>
      <sheetName val="Nordstrom_SYR_Report17"/>
      <sheetName val="Nordstrom_Summary17"/>
      <sheetName val="Quote_2_-_VMAX_Purchase17"/>
      <sheetName val="VMAX_Upgrade17"/>
      <sheetName val="Sheet1_(2)17"/>
      <sheetName val="Quote_1_-_DMX_Upgrade17"/>
      <sheetName val="DMX_Upgrade17"/>
      <sheetName val="DMX_Upgrade_#217"/>
      <sheetName val="Nordstrom_Data17"/>
      <sheetName val="SKU_Description11"/>
      <sheetName val="CE_labor_rate11"/>
      <sheetName val="AU_entitlement11"/>
      <sheetName val="Smart_VMAX_XIO_Unity_Switches7"/>
      <sheetName val="Nordstrom_Compliance_Research7"/>
      <sheetName val="Usage_v_Entitled16"/>
      <sheetName val="For_Prez16"/>
      <sheetName val="Summary_Tab16"/>
      <sheetName val="Nordstrom_SYR_Report16"/>
      <sheetName val="Nordstrom_Summary16"/>
      <sheetName val="Quote_2_-_VMAX_Purchase16"/>
      <sheetName val="VMAX_Upgrade16"/>
      <sheetName val="Sheet1_(2)16"/>
      <sheetName val="Quote_1_-_DMX_Upgrade16"/>
      <sheetName val="DMX_Upgrade16"/>
      <sheetName val="DMX_Upgrade_#216"/>
      <sheetName val="Nordstrom_Data16"/>
      <sheetName val="SKU_Description10"/>
      <sheetName val="CE_labor_rate10"/>
      <sheetName val="AU_entitlement10"/>
      <sheetName val="Smart_VMAX_XIO_Unity_Switches6"/>
      <sheetName val="Nordstrom_Compliance_Research6"/>
      <sheetName val="Usage_v_Entitled18"/>
      <sheetName val="For_Prez18"/>
      <sheetName val="Summary_Tab18"/>
      <sheetName val="Nordstrom_SYR_Report18"/>
      <sheetName val="Nordstrom_Summary18"/>
      <sheetName val="Quote_2_-_VMAX_Purchase18"/>
      <sheetName val="VMAX_Upgrade18"/>
      <sheetName val="Sheet1_(2)18"/>
      <sheetName val="Quote_1_-_DMX_Upgrade18"/>
      <sheetName val="DMX_Upgrade18"/>
      <sheetName val="DMX_Upgrade_#218"/>
      <sheetName val="Nordstrom_Data18"/>
      <sheetName val="SKU_Description12"/>
      <sheetName val="CE_labor_rate12"/>
      <sheetName val="AU_entitlement12"/>
      <sheetName val="Nordstrom_Compliance_Research8"/>
      <sheetName val="Smart_VMAX_XIO_Unity_Switches8"/>
      <sheetName val="Usage_v_Entitled19"/>
      <sheetName val="For_Prez19"/>
      <sheetName val="Summary_Tab19"/>
      <sheetName val="Nordstrom_SYR_Report19"/>
      <sheetName val="Nordstrom_Summary19"/>
      <sheetName val="Quote_2_-_VMAX_Purchase19"/>
      <sheetName val="VMAX_Upgrade19"/>
      <sheetName val="Sheet1_(2)19"/>
      <sheetName val="Quote_1_-_DMX_Upgrade19"/>
      <sheetName val="DMX_Upgrade19"/>
      <sheetName val="DMX_Upgrade_#219"/>
      <sheetName val="Nordstrom_Data19"/>
      <sheetName val="SKU_Description13"/>
      <sheetName val="CE_labor_rate13"/>
      <sheetName val="AU_entitlement13"/>
      <sheetName val="Nordstrom_Compliance_Research9"/>
      <sheetName val="Smart_VMAX_XIO_Unity_Switches9"/>
      <sheetName val="Usage_v_Entitled20"/>
      <sheetName val="For_Prez20"/>
      <sheetName val="Summary_Tab20"/>
      <sheetName val="Nordstrom_SYR_Report20"/>
      <sheetName val="Nordstrom_Summary20"/>
      <sheetName val="Quote_2_-_VMAX_Purchase20"/>
      <sheetName val="VMAX_Upgrade20"/>
      <sheetName val="Sheet1_(2)20"/>
      <sheetName val="Quote_1_-_DMX_Upgrade20"/>
      <sheetName val="DMX_Upgrade20"/>
      <sheetName val="DMX_Upgrade_#220"/>
      <sheetName val="Nordstrom_Data20"/>
      <sheetName val="SKU_Description14"/>
      <sheetName val="CE_labor_rate14"/>
      <sheetName val="AU_entitlement14"/>
      <sheetName val="Nordstrom_Compliance_Research10"/>
      <sheetName val="Smart_VMAX_XIO_Unity_Switches10"/>
      <sheetName val="Usage_v_Entitled21"/>
      <sheetName val="For_Prez21"/>
      <sheetName val="Summary_Tab21"/>
      <sheetName val="Nordstrom_SYR_Report21"/>
      <sheetName val="Nordstrom_Summary21"/>
      <sheetName val="Quote_2_-_VMAX_Purchase21"/>
      <sheetName val="VMAX_Upgrade21"/>
      <sheetName val="Sheet1_(2)21"/>
      <sheetName val="Quote_1_-_DMX_Upgrade21"/>
      <sheetName val="DMX_Upgrade21"/>
      <sheetName val="DMX_Upgrade_#221"/>
      <sheetName val="Nordstrom_Data21"/>
      <sheetName val="SKU_Description15"/>
      <sheetName val="CE_labor_rate15"/>
      <sheetName val="AU_entitlement15"/>
      <sheetName val="Smart_VMAX_XIO_Unity_Switches11"/>
      <sheetName val="Nordstrom_Compliance_Research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 (2)"/>
      <sheetName val="Sheet1"/>
      <sheetName val="Services"/>
    </sheetNames>
    <definedNames>
      <definedName name="GoAssetChart" refersTo="#REF!" sheetId="0"/>
      <definedName name="GoBack" refersTo="#REF!" sheetId="0"/>
      <definedName name="GoBalanceSheet" refersTo="#REF!" sheetId="0"/>
      <definedName name="GoCashFlow" refersTo="#REF!" sheetId="0"/>
      <definedName name="GoData" refersTo="#REF!" sheetId="0"/>
      <definedName name="GoIncomeChart" refersTo="#REF!" sheetId="0"/>
      <definedName name="Nada" refersTo="#REF!" sheetId="0"/>
    </defined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 (TZS)"/>
      <sheetName val="PFI"/>
      <sheetName val="DPPP"/>
    </sheetNames>
    <sheetDataSet>
      <sheetData sheetId="0"/>
      <sheetData sheetId="1">
        <row r="5">
          <cell r="J5" t="str">
            <v>Hiperdist UK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olphin.co.tz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olphin.co.tz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470C-6FC9-4E80-8060-3930C8F6D547}">
  <sheetPr>
    <pageSetUpPr fitToPage="1"/>
  </sheetPr>
  <dimension ref="A1:W31"/>
  <sheetViews>
    <sheetView view="pageBreakPreview" topLeftCell="B1" zoomScale="25" zoomScaleNormal="100" zoomScaleSheetLayoutView="25" zoomScalePageLayoutView="25" workbookViewId="0">
      <selection activeCell="E17" sqref="E17"/>
    </sheetView>
  </sheetViews>
  <sheetFormatPr defaultColWidth="9.1796875" defaultRowHeight="31" x14ac:dyDescent="0.7"/>
  <cols>
    <col min="1" max="1" width="0" style="63" hidden="1" customWidth="1"/>
    <col min="2" max="3" width="0.81640625" style="63" customWidth="1"/>
    <col min="4" max="4" width="15" style="63" customWidth="1"/>
    <col min="5" max="5" width="61.1796875" style="63" bestFit="1" customWidth="1"/>
    <col min="6" max="6" width="157.1796875" style="63" customWidth="1"/>
    <col min="7" max="7" width="20.453125" style="63" customWidth="1"/>
    <col min="8" max="8" width="59" style="104" customWidth="1"/>
    <col min="9" max="9" width="68.6328125" style="63" customWidth="1"/>
    <col min="10" max="11" width="9.1796875" style="63" customWidth="1"/>
    <col min="12" max="12" width="59.36328125" style="63" bestFit="1" customWidth="1"/>
    <col min="13" max="13" width="59.36328125" style="63" customWidth="1"/>
    <col min="14" max="14" width="35.453125" style="63" hidden="1" customWidth="1"/>
    <col min="15" max="15" width="53.08984375" style="85" customWidth="1"/>
    <col min="16" max="16" width="52.453125" style="63" customWidth="1"/>
    <col min="17" max="17" width="55.6328125" style="68" customWidth="1"/>
    <col min="18" max="18" width="47.1796875" style="63" customWidth="1"/>
    <col min="19" max="19" width="18.453125" style="63" bestFit="1" customWidth="1"/>
    <col min="20" max="20" width="43.1796875" style="63" bestFit="1" customWidth="1"/>
    <col min="21" max="21" width="39.81640625" style="63" bestFit="1" customWidth="1"/>
    <col min="22" max="22" width="36.81640625" style="63" bestFit="1" customWidth="1"/>
    <col min="23" max="23" width="50.36328125" style="63" bestFit="1" customWidth="1"/>
    <col min="24" max="24" width="34.453125" style="63" bestFit="1" customWidth="1"/>
    <col min="25" max="16384" width="9.1796875" style="63"/>
  </cols>
  <sheetData>
    <row r="1" spans="1:23" s="7" customFormat="1" ht="40" customHeight="1" x14ac:dyDescent="0.35">
      <c r="A1" s="1"/>
      <c r="B1" s="2"/>
      <c r="C1" s="2"/>
      <c r="D1" s="3"/>
      <c r="E1" s="4"/>
      <c r="F1" s="4"/>
      <c r="G1" s="4"/>
      <c r="H1" s="5" t="s">
        <v>0</v>
      </c>
      <c r="I1" s="6"/>
      <c r="O1" s="8"/>
      <c r="Q1" s="9"/>
    </row>
    <row r="2" spans="1:23" s="7" customFormat="1" ht="40" customHeight="1" x14ac:dyDescent="0.35">
      <c r="A2" s="10"/>
      <c r="D2" s="11"/>
      <c r="E2" s="12"/>
      <c r="F2" s="12"/>
      <c r="G2" s="12"/>
      <c r="H2" s="13" t="s">
        <v>1</v>
      </c>
      <c r="I2" s="14"/>
      <c r="O2" s="8"/>
      <c r="Q2" s="9"/>
    </row>
    <row r="3" spans="1:23" s="7" customFormat="1" ht="40" customHeight="1" x14ac:dyDescent="0.35">
      <c r="A3" s="10"/>
      <c r="D3" s="11"/>
      <c r="E3" s="12"/>
      <c r="F3" s="12"/>
      <c r="G3" s="12"/>
      <c r="H3" s="13" t="s">
        <v>2</v>
      </c>
      <c r="I3" s="15"/>
      <c r="O3" s="16"/>
      <c r="P3" s="17"/>
      <c r="Q3" s="9"/>
    </row>
    <row r="4" spans="1:23" s="7" customFormat="1" ht="40" customHeight="1" x14ac:dyDescent="0.35">
      <c r="A4" s="10"/>
      <c r="D4" s="11"/>
      <c r="E4" s="12"/>
      <c r="F4" s="12"/>
      <c r="G4" s="12"/>
      <c r="H4" s="13" t="s">
        <v>3</v>
      </c>
      <c r="I4" s="15"/>
      <c r="O4" s="16"/>
      <c r="P4" s="17"/>
      <c r="Q4" s="9"/>
    </row>
    <row r="5" spans="1:23" s="7" customFormat="1" ht="40" customHeight="1" x14ac:dyDescent="0.35">
      <c r="A5" s="10"/>
      <c r="D5" s="11"/>
      <c r="E5" s="12"/>
      <c r="F5" s="12"/>
      <c r="G5" s="12"/>
      <c r="H5" s="13" t="s">
        <v>4</v>
      </c>
      <c r="I5" s="15"/>
      <c r="O5" s="16"/>
      <c r="P5" s="17"/>
      <c r="Q5" s="9"/>
    </row>
    <row r="6" spans="1:23" s="7" customFormat="1" ht="40" customHeight="1" x14ac:dyDescent="0.35">
      <c r="A6" s="10"/>
      <c r="D6" s="124"/>
      <c r="E6" s="125"/>
      <c r="F6" s="125"/>
      <c r="G6" s="18"/>
      <c r="H6" s="13" t="s">
        <v>5</v>
      </c>
      <c r="I6" s="15"/>
      <c r="O6" s="16"/>
      <c r="P6" s="17"/>
      <c r="Q6" s="9"/>
    </row>
    <row r="7" spans="1:23" s="7" customFormat="1" ht="47.5" customHeight="1" x14ac:dyDescent="0.35">
      <c r="A7" s="10"/>
      <c r="D7" s="11"/>
      <c r="E7" s="12"/>
      <c r="H7" s="13" t="s">
        <v>37</v>
      </c>
      <c r="I7" s="15"/>
      <c r="O7" s="16"/>
      <c r="P7" s="17"/>
      <c r="Q7" s="9"/>
    </row>
    <row r="8" spans="1:23" s="20" customFormat="1" ht="39.75" customHeight="1" x14ac:dyDescent="0.35">
      <c r="A8" s="19"/>
      <c r="D8" s="21"/>
      <c r="E8" s="22"/>
      <c r="F8" s="22"/>
      <c r="G8" s="22"/>
      <c r="H8" s="23" t="s">
        <v>38</v>
      </c>
      <c r="I8" s="24"/>
      <c r="O8" s="25"/>
      <c r="P8" s="26"/>
      <c r="Q8" s="27"/>
    </row>
    <row r="9" spans="1:23" s="20" customFormat="1" ht="40" customHeight="1" x14ac:dyDescent="0.35">
      <c r="A9" s="19"/>
      <c r="D9" s="21"/>
      <c r="E9" s="22"/>
      <c r="F9" s="22"/>
      <c r="G9" s="22"/>
      <c r="H9" s="13" t="s">
        <v>6</v>
      </c>
      <c r="I9" s="24"/>
      <c r="O9" s="25"/>
      <c r="P9" s="26"/>
      <c r="Q9" s="27"/>
    </row>
    <row r="10" spans="1:23" s="20" customFormat="1" ht="39.5" customHeight="1" x14ac:dyDescent="0.35">
      <c r="A10" s="19"/>
      <c r="D10" s="21"/>
      <c r="E10" s="22"/>
      <c r="F10" s="126" t="s">
        <v>7</v>
      </c>
      <c r="G10" s="126"/>
      <c r="H10" s="13" t="s">
        <v>8</v>
      </c>
      <c r="I10" s="24"/>
      <c r="L10" s="28"/>
      <c r="M10" s="9"/>
      <c r="N10" s="7"/>
      <c r="O10" s="16"/>
      <c r="P10" s="29"/>
      <c r="Q10" s="9"/>
    </row>
    <row r="11" spans="1:23" s="20" customFormat="1" ht="79.5" customHeight="1" x14ac:dyDescent="0.35">
      <c r="A11" s="19"/>
      <c r="D11" s="127" t="s">
        <v>33</v>
      </c>
      <c r="E11" s="128"/>
      <c r="F11" s="128"/>
      <c r="G11" s="32"/>
      <c r="H11" s="13" t="s">
        <v>35</v>
      </c>
      <c r="I11" s="33"/>
      <c r="L11" s="34"/>
      <c r="M11" s="9"/>
      <c r="N11" s="7"/>
      <c r="O11" s="8"/>
      <c r="P11" s="35"/>
      <c r="Q11" s="9" t="s">
        <v>9</v>
      </c>
    </row>
    <row r="12" spans="1:23" s="20" customFormat="1" ht="40" customHeight="1" x14ac:dyDescent="0.35">
      <c r="A12" s="19"/>
      <c r="D12" s="30" t="s">
        <v>34</v>
      </c>
      <c r="E12" s="31"/>
      <c r="F12" s="36"/>
      <c r="G12" s="36"/>
      <c r="H12" s="32"/>
      <c r="I12" s="37"/>
      <c r="L12" s="7"/>
      <c r="M12" s="7"/>
      <c r="N12" s="7"/>
      <c r="O12" s="8"/>
      <c r="P12" s="35"/>
      <c r="Q12" s="9"/>
      <c r="T12" s="20" t="s">
        <v>9</v>
      </c>
    </row>
    <row r="13" spans="1:23" s="20" customFormat="1" ht="36" customHeight="1" x14ac:dyDescent="0.35">
      <c r="A13" s="19"/>
      <c r="D13" s="38"/>
      <c r="E13" s="39"/>
      <c r="F13" s="40"/>
      <c r="G13" s="41"/>
      <c r="H13" s="42"/>
      <c r="I13" s="37"/>
      <c r="L13" s="43" t="s">
        <v>10</v>
      </c>
      <c r="M13" s="44">
        <v>2850</v>
      </c>
      <c r="N13" s="45"/>
      <c r="O13" s="46"/>
      <c r="P13" s="45"/>
      <c r="Q13" s="9"/>
    </row>
    <row r="14" spans="1:23" s="20" customFormat="1" ht="28" customHeight="1" x14ac:dyDescent="0.35">
      <c r="A14" s="47"/>
      <c r="B14" s="47"/>
      <c r="C14" s="47"/>
      <c r="D14" s="129" t="s">
        <v>11</v>
      </c>
      <c r="E14" s="129" t="s">
        <v>12</v>
      </c>
      <c r="F14" s="129" t="s">
        <v>13</v>
      </c>
      <c r="G14" s="129" t="s">
        <v>14</v>
      </c>
      <c r="H14" s="110" t="s">
        <v>15</v>
      </c>
      <c r="I14" s="110" t="s">
        <v>16</v>
      </c>
      <c r="L14" s="48" t="s">
        <v>17</v>
      </c>
      <c r="M14" s="49">
        <v>1.1499999999999999</v>
      </c>
      <c r="N14" s="50"/>
      <c r="O14" s="51" t="s">
        <v>18</v>
      </c>
      <c r="P14" s="51" t="s">
        <v>16</v>
      </c>
      <c r="Q14" s="52"/>
      <c r="R14" s="53"/>
      <c r="W14" s="54"/>
    </row>
    <row r="15" spans="1:23" s="20" customFormat="1" ht="38" customHeight="1" x14ac:dyDescent="0.35">
      <c r="A15" s="47"/>
      <c r="B15" s="47"/>
      <c r="C15" s="47"/>
      <c r="D15" s="129"/>
      <c r="E15" s="129"/>
      <c r="F15" s="129"/>
      <c r="G15" s="130"/>
      <c r="H15" s="111"/>
      <c r="I15" s="111"/>
      <c r="L15" s="48" t="s">
        <v>19</v>
      </c>
      <c r="M15" s="55">
        <v>0.18</v>
      </c>
      <c r="N15" s="56"/>
      <c r="O15" s="57"/>
      <c r="P15" s="58"/>
      <c r="Q15" s="52"/>
      <c r="R15" s="53"/>
    </row>
    <row r="16" spans="1:23" s="20" customFormat="1" ht="33.5" customHeight="1" x14ac:dyDescent="0.35">
      <c r="A16" s="19"/>
      <c r="D16" s="112"/>
      <c r="E16" s="113"/>
      <c r="F16" s="114"/>
      <c r="G16" s="115"/>
      <c r="H16" s="115"/>
      <c r="I16" s="116"/>
      <c r="L16" s="48"/>
      <c r="M16" s="55"/>
      <c r="N16" s="56"/>
      <c r="O16" s="57"/>
      <c r="P16" s="58"/>
      <c r="Q16" s="52"/>
      <c r="R16" s="53"/>
    </row>
    <row r="17" spans="1:18" s="20" customFormat="1" ht="95" x14ac:dyDescent="1.1000000000000001">
      <c r="A17" s="19"/>
      <c r="D17" s="59">
        <v>1</v>
      </c>
      <c r="E17" s="108" t="s">
        <v>41</v>
      </c>
      <c r="F17" s="107" t="s">
        <v>31</v>
      </c>
      <c r="G17" s="109">
        <v>1</v>
      </c>
      <c r="H17" s="60">
        <f>O17*M$14*M$13</f>
        <v>14481437.099999998</v>
      </c>
      <c r="I17" s="60">
        <f>H17*G17</f>
        <v>14481437.099999998</v>
      </c>
      <c r="L17" s="48"/>
      <c r="M17" s="55"/>
      <c r="N17" s="56"/>
      <c r="O17" s="61">
        <v>4418.4399999999996</v>
      </c>
      <c r="P17" s="61">
        <f>O17*G17</f>
        <v>4418.4399999999996</v>
      </c>
      <c r="Q17" s="52"/>
      <c r="R17" s="53"/>
    </row>
    <row r="18" spans="1:18" s="68" customFormat="1" ht="19.5" customHeight="1" x14ac:dyDescent="1.1000000000000001">
      <c r="A18" s="62"/>
      <c r="B18" s="63"/>
      <c r="C18" s="63"/>
      <c r="D18" s="117"/>
      <c r="E18" s="118"/>
      <c r="F18" s="118"/>
      <c r="G18" s="118"/>
      <c r="H18" s="118"/>
      <c r="I18" s="119"/>
      <c r="J18" s="63"/>
      <c r="K18" s="63"/>
      <c r="L18" s="64"/>
      <c r="M18" s="65"/>
      <c r="N18" s="65"/>
      <c r="O18" s="66"/>
      <c r="P18" s="67"/>
      <c r="R18" s="63"/>
    </row>
    <row r="19" spans="1:18" s="68" customFormat="1" ht="47.5" x14ac:dyDescent="1.1000000000000001">
      <c r="A19" s="62"/>
      <c r="B19" s="63"/>
      <c r="C19" s="63"/>
      <c r="D19" s="69"/>
      <c r="E19" s="70"/>
      <c r="F19" s="70"/>
      <c r="G19" s="70"/>
      <c r="H19" s="71" t="s">
        <v>20</v>
      </c>
      <c r="I19" s="72">
        <f>SUM(I17:I17)</f>
        <v>14481437.099999998</v>
      </c>
      <c r="J19" s="63"/>
      <c r="K19" s="63"/>
      <c r="L19" s="73"/>
      <c r="M19" s="65"/>
      <c r="N19" s="65"/>
      <c r="O19" s="74" t="s">
        <v>21</v>
      </c>
      <c r="P19" s="75">
        <f>SUM(P17:P17)</f>
        <v>4418.4399999999996</v>
      </c>
      <c r="Q19" s="76">
        <f>P19*M13</f>
        <v>12592553.999999998</v>
      </c>
      <c r="R19" s="63"/>
    </row>
    <row r="20" spans="1:18" s="68" customFormat="1" ht="47.5" x14ac:dyDescent="1.1000000000000001">
      <c r="A20" s="62"/>
      <c r="B20" s="63"/>
      <c r="C20" s="63"/>
      <c r="D20" s="69"/>
      <c r="E20" s="70"/>
      <c r="F20" s="70"/>
      <c r="G20" s="70"/>
      <c r="H20" s="77" t="s">
        <v>22</v>
      </c>
      <c r="I20" s="72">
        <f>I19*M15</f>
        <v>2606658.6779999994</v>
      </c>
      <c r="J20" s="63"/>
      <c r="K20" s="78" t="s">
        <v>23</v>
      </c>
      <c r="L20" s="79">
        <f>(I19-Q19)</f>
        <v>1888883.0999999996</v>
      </c>
      <c r="M20" s="80">
        <f>L20/Q19</f>
        <v>0.15</v>
      </c>
      <c r="N20" s="65"/>
      <c r="O20" s="81" t="s">
        <v>24</v>
      </c>
      <c r="P20" s="75">
        <f>P19*M15</f>
        <v>795.31919999999991</v>
      </c>
      <c r="Q20" s="68" t="s">
        <v>9</v>
      </c>
      <c r="R20" s="63"/>
    </row>
    <row r="21" spans="1:18" s="68" customFormat="1" ht="47.5" x14ac:dyDescent="1.1000000000000001">
      <c r="A21" s="62"/>
      <c r="B21" s="63"/>
      <c r="C21" s="63"/>
      <c r="D21" s="69"/>
      <c r="E21" s="70"/>
      <c r="F21" s="70"/>
      <c r="G21" s="70"/>
      <c r="H21" s="77" t="s">
        <v>25</v>
      </c>
      <c r="I21" s="72">
        <f>SUM(I19:I20)</f>
        <v>17088095.777999997</v>
      </c>
      <c r="J21" s="63"/>
      <c r="K21" s="63"/>
      <c r="L21" s="82"/>
      <c r="M21" s="65"/>
      <c r="N21" s="65"/>
      <c r="O21" s="81" t="s">
        <v>26</v>
      </c>
      <c r="P21" s="75">
        <f>SUM(P19:P20)</f>
        <v>5213.7591999999995</v>
      </c>
      <c r="Q21" s="68" t="s">
        <v>9</v>
      </c>
      <c r="R21" s="63"/>
    </row>
    <row r="22" spans="1:18" s="68" customFormat="1" ht="14.5" customHeight="1" x14ac:dyDescent="1.1000000000000001">
      <c r="A22" s="62"/>
      <c r="B22" s="63"/>
      <c r="C22" s="63"/>
      <c r="D22" s="69"/>
      <c r="E22" s="70"/>
      <c r="F22" s="70" t="s">
        <v>9</v>
      </c>
      <c r="G22" s="70"/>
      <c r="H22" s="70"/>
      <c r="I22" s="83"/>
      <c r="J22" s="63"/>
      <c r="K22" s="63"/>
      <c r="L22" s="84" t="s">
        <v>9</v>
      </c>
      <c r="M22" s="63"/>
      <c r="N22" s="63"/>
      <c r="O22" s="85"/>
      <c r="P22" s="63"/>
      <c r="R22" s="63"/>
    </row>
    <row r="23" spans="1:18" s="68" customFormat="1" ht="47.5" customHeight="1" x14ac:dyDescent="1.1000000000000001">
      <c r="A23" s="62"/>
      <c r="B23" s="63"/>
      <c r="C23" s="63"/>
      <c r="D23" s="120" t="s">
        <v>30</v>
      </c>
      <c r="E23" s="121"/>
      <c r="F23" s="121"/>
      <c r="G23" s="70"/>
      <c r="H23" s="70"/>
      <c r="I23" s="83" t="s">
        <v>9</v>
      </c>
      <c r="J23" s="63"/>
      <c r="K23" s="63"/>
      <c r="L23" s="86"/>
      <c r="M23" s="63"/>
      <c r="N23" s="63"/>
      <c r="O23" s="87"/>
      <c r="P23" s="87"/>
      <c r="Q23" s="88"/>
      <c r="R23" s="63"/>
    </row>
    <row r="24" spans="1:18" s="68" customFormat="1" ht="47.5" x14ac:dyDescent="1.1000000000000001">
      <c r="A24" s="62"/>
      <c r="B24" s="63"/>
      <c r="C24" s="63"/>
      <c r="D24" s="89" t="s">
        <v>32</v>
      </c>
      <c r="E24" s="90"/>
      <c r="F24" s="91"/>
      <c r="G24" s="70"/>
      <c r="H24" s="70" t="s">
        <v>9</v>
      </c>
      <c r="I24" s="83"/>
      <c r="J24" s="63"/>
      <c r="K24" s="63"/>
      <c r="L24" s="92"/>
      <c r="M24" s="93"/>
      <c r="N24" s="63"/>
      <c r="O24" s="87"/>
      <c r="P24" s="87"/>
      <c r="Q24" s="88"/>
      <c r="R24" s="63"/>
    </row>
    <row r="25" spans="1:18" s="68" customFormat="1" ht="47.5" x14ac:dyDescent="1.1000000000000001">
      <c r="A25" s="62"/>
      <c r="B25" s="63"/>
      <c r="C25" s="63"/>
      <c r="D25" s="94" t="s">
        <v>36</v>
      </c>
      <c r="E25" s="42"/>
      <c r="F25" s="95"/>
      <c r="G25" s="70"/>
      <c r="H25" s="70"/>
      <c r="I25" s="83"/>
      <c r="J25" s="63"/>
      <c r="K25" s="63"/>
      <c r="L25" s="93"/>
      <c r="M25" s="63"/>
      <c r="N25" s="63"/>
      <c r="O25" s="87"/>
      <c r="P25" s="87"/>
      <c r="Q25" s="88"/>
      <c r="R25" s="63"/>
    </row>
    <row r="26" spans="1:18" s="68" customFormat="1" ht="47.5" x14ac:dyDescent="1.1000000000000001">
      <c r="A26" s="62"/>
      <c r="B26" s="63"/>
      <c r="C26" s="63"/>
      <c r="D26" s="96" t="s">
        <v>27</v>
      </c>
      <c r="E26" s="13"/>
      <c r="F26" s="32"/>
      <c r="G26" s="70"/>
      <c r="H26" s="70"/>
      <c r="I26" s="83"/>
      <c r="J26" s="63"/>
      <c r="K26" s="63"/>
      <c r="L26" s="97"/>
      <c r="M26" s="73"/>
      <c r="N26" s="63"/>
      <c r="O26" s="87"/>
      <c r="P26" s="87"/>
      <c r="Q26" s="88"/>
      <c r="R26" s="63"/>
    </row>
    <row r="27" spans="1:18" s="68" customFormat="1" ht="11.5" customHeight="1" x14ac:dyDescent="1.1000000000000001">
      <c r="A27" s="62"/>
      <c r="B27" s="63"/>
      <c r="C27" s="63"/>
      <c r="D27" s="96"/>
      <c r="E27" s="13"/>
      <c r="F27" s="32"/>
      <c r="G27" s="70"/>
      <c r="H27" s="70"/>
      <c r="I27" s="83"/>
      <c r="J27" s="63"/>
      <c r="K27" s="63"/>
      <c r="L27" s="97"/>
      <c r="M27" s="73"/>
      <c r="N27" s="63"/>
      <c r="O27" s="87"/>
      <c r="P27" s="87"/>
      <c r="Q27" s="88"/>
      <c r="R27" s="63"/>
    </row>
    <row r="28" spans="1:18" s="68" customFormat="1" ht="47.5" x14ac:dyDescent="1.1000000000000001">
      <c r="A28" s="62"/>
      <c r="B28" s="63"/>
      <c r="C28" s="63"/>
      <c r="D28" s="122" t="s">
        <v>28</v>
      </c>
      <c r="E28" s="123"/>
      <c r="F28" s="123"/>
      <c r="G28" s="70"/>
      <c r="H28" s="70"/>
      <c r="I28" s="83"/>
      <c r="J28" s="63"/>
      <c r="K28" s="63"/>
      <c r="L28" s="97"/>
      <c r="M28" s="98"/>
      <c r="N28" s="63"/>
      <c r="O28" s="87"/>
      <c r="P28" s="87"/>
      <c r="Q28" s="88"/>
      <c r="R28" s="63"/>
    </row>
    <row r="29" spans="1:18" s="68" customFormat="1" ht="47.5" x14ac:dyDescent="1.1000000000000001">
      <c r="A29" s="62"/>
      <c r="B29" s="63"/>
      <c r="C29" s="63"/>
      <c r="D29" s="99" t="s">
        <v>29</v>
      </c>
      <c r="E29" s="100"/>
      <c r="F29" s="101"/>
      <c r="G29" s="102"/>
      <c r="H29" s="102"/>
      <c r="I29" s="103"/>
      <c r="J29" s="63"/>
      <c r="K29" s="63"/>
      <c r="L29" s="97"/>
      <c r="M29" s="63"/>
      <c r="N29" s="63"/>
      <c r="O29" s="87"/>
      <c r="P29" s="87"/>
      <c r="Q29" s="88"/>
      <c r="R29" s="63"/>
    </row>
    <row r="30" spans="1:18" ht="47.5" x14ac:dyDescent="0.7">
      <c r="P30" s="105"/>
      <c r="Q30" s="106"/>
    </row>
    <row r="31" spans="1:18" ht="47.5" x14ac:dyDescent="0.7">
      <c r="P31" s="105"/>
      <c r="Q31" s="106"/>
    </row>
  </sheetData>
  <mergeCells count="13">
    <mergeCell ref="D28:F28"/>
    <mergeCell ref="D6:F6"/>
    <mergeCell ref="F10:G10"/>
    <mergeCell ref="D11:F11"/>
    <mergeCell ref="D14:D15"/>
    <mergeCell ref="E14:E15"/>
    <mergeCell ref="F14:F15"/>
    <mergeCell ref="G14:G15"/>
    <mergeCell ref="H14:H15"/>
    <mergeCell ref="I14:I15"/>
    <mergeCell ref="D16:I16"/>
    <mergeCell ref="D18:I18"/>
    <mergeCell ref="D23:F23"/>
  </mergeCells>
  <hyperlinks>
    <hyperlink ref="H8" r:id="rId1" display=" Website : www.dolphin.co.tz" xr:uid="{B30C3D15-07FD-45F4-83EF-C15DB8A4F037}"/>
  </hyperlink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2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AC68-7F19-4294-B4C1-0C3A3F4ACC1D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D922-304C-4627-8104-4ED6F4238FE4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8F16-FCC6-4D5A-8194-9DA7449249C0}">
  <sheetPr>
    <pageSetUpPr fitToPage="1"/>
  </sheetPr>
  <dimension ref="A1:W31"/>
  <sheetViews>
    <sheetView tabSelected="1" view="pageBreakPreview" topLeftCell="B1" zoomScale="25" zoomScaleNormal="100" zoomScaleSheetLayoutView="25" zoomScalePageLayoutView="25" workbookViewId="0">
      <selection activeCell="J20" sqref="J20"/>
    </sheetView>
  </sheetViews>
  <sheetFormatPr defaultColWidth="9.1796875" defaultRowHeight="31" x14ac:dyDescent="0.7"/>
  <cols>
    <col min="1" max="1" width="0" style="63" hidden="1" customWidth="1"/>
    <col min="2" max="3" width="0.81640625" style="63" customWidth="1"/>
    <col min="4" max="4" width="15" style="63" customWidth="1"/>
    <col min="5" max="5" width="61.1796875" style="63" bestFit="1" customWidth="1"/>
    <col min="6" max="6" width="157.1796875" style="63" customWidth="1"/>
    <col min="7" max="7" width="20.453125" style="63" customWidth="1"/>
    <col min="8" max="8" width="59" style="104" customWidth="1"/>
    <col min="9" max="9" width="68.6328125" style="63" customWidth="1"/>
    <col min="10" max="11" width="9.1796875" style="63" customWidth="1"/>
    <col min="12" max="12" width="59.36328125" style="63" bestFit="1" customWidth="1"/>
    <col min="13" max="13" width="59.36328125" style="63" customWidth="1"/>
    <col min="14" max="14" width="35.453125" style="63" hidden="1" customWidth="1"/>
    <col min="15" max="15" width="53.08984375" style="85" customWidth="1"/>
    <col min="16" max="16" width="52.453125" style="63" customWidth="1"/>
    <col min="17" max="17" width="55.6328125" style="68" customWidth="1"/>
    <col min="18" max="18" width="47.1796875" style="63" customWidth="1"/>
    <col min="19" max="19" width="18.453125" style="63" bestFit="1" customWidth="1"/>
    <col min="20" max="20" width="43.1796875" style="63" bestFit="1" customWidth="1"/>
    <col min="21" max="21" width="39.81640625" style="63" bestFit="1" customWidth="1"/>
    <col min="22" max="22" width="36.81640625" style="63" bestFit="1" customWidth="1"/>
    <col min="23" max="23" width="50.36328125" style="63" bestFit="1" customWidth="1"/>
    <col min="24" max="24" width="34.453125" style="63" bestFit="1" customWidth="1"/>
    <col min="25" max="16384" width="9.1796875" style="63"/>
  </cols>
  <sheetData>
    <row r="1" spans="1:23" s="7" customFormat="1" ht="40" customHeight="1" x14ac:dyDescent="0.35">
      <c r="A1" s="1"/>
      <c r="B1" s="2"/>
      <c r="C1" s="2"/>
      <c r="D1" s="3"/>
      <c r="E1" s="4"/>
      <c r="F1" s="4"/>
      <c r="G1" s="4"/>
      <c r="H1" s="5" t="s">
        <v>0</v>
      </c>
      <c r="I1" s="6"/>
      <c r="O1" s="8"/>
      <c r="Q1" s="9"/>
    </row>
    <row r="2" spans="1:23" s="7" customFormat="1" ht="40" customHeight="1" x14ac:dyDescent="0.35">
      <c r="A2" s="10"/>
      <c r="D2" s="11"/>
      <c r="E2" s="12"/>
      <c r="F2" s="12"/>
      <c r="G2" s="12"/>
      <c r="H2" s="13" t="s">
        <v>1</v>
      </c>
      <c r="I2" s="14"/>
      <c r="O2" s="8"/>
      <c r="Q2" s="9"/>
    </row>
    <row r="3" spans="1:23" s="7" customFormat="1" ht="40" customHeight="1" x14ac:dyDescent="0.35">
      <c r="A3" s="10"/>
      <c r="D3" s="11"/>
      <c r="E3" s="12"/>
      <c r="F3" s="12"/>
      <c r="G3" s="12"/>
      <c r="H3" s="13" t="s">
        <v>2</v>
      </c>
      <c r="I3" s="15"/>
      <c r="O3" s="16"/>
      <c r="P3" s="17"/>
      <c r="Q3" s="9"/>
    </row>
    <row r="4" spans="1:23" s="7" customFormat="1" ht="40" customHeight="1" x14ac:dyDescent="0.35">
      <c r="A4" s="10"/>
      <c r="D4" s="11"/>
      <c r="E4" s="12"/>
      <c r="F4" s="12"/>
      <c r="G4" s="12"/>
      <c r="H4" s="13" t="s">
        <v>3</v>
      </c>
      <c r="I4" s="15"/>
      <c r="O4" s="16"/>
      <c r="P4" s="17"/>
      <c r="Q4" s="9"/>
    </row>
    <row r="5" spans="1:23" s="7" customFormat="1" ht="40" customHeight="1" x14ac:dyDescent="0.35">
      <c r="A5" s="10"/>
      <c r="D5" s="11"/>
      <c r="E5" s="12"/>
      <c r="F5" s="12"/>
      <c r="G5" s="12"/>
      <c r="H5" s="13" t="s">
        <v>4</v>
      </c>
      <c r="I5" s="15"/>
      <c r="O5" s="16"/>
      <c r="P5" s="17"/>
      <c r="Q5" s="9"/>
    </row>
    <row r="6" spans="1:23" s="7" customFormat="1" ht="40" customHeight="1" x14ac:dyDescent="0.35">
      <c r="A6" s="10"/>
      <c r="D6" s="124"/>
      <c r="E6" s="125"/>
      <c r="F6" s="125"/>
      <c r="G6" s="18"/>
      <c r="H6" s="13" t="s">
        <v>5</v>
      </c>
      <c r="I6" s="15"/>
      <c r="O6" s="16"/>
      <c r="P6" s="17"/>
      <c r="Q6" s="9"/>
    </row>
    <row r="7" spans="1:23" s="7" customFormat="1" ht="47.5" customHeight="1" x14ac:dyDescent="0.35">
      <c r="A7" s="10"/>
      <c r="D7" s="11"/>
      <c r="E7" s="12"/>
      <c r="H7" s="13" t="s">
        <v>37</v>
      </c>
      <c r="I7" s="15"/>
      <c r="O7" s="16"/>
      <c r="P7" s="17"/>
      <c r="Q7" s="9"/>
    </row>
    <row r="8" spans="1:23" s="20" customFormat="1" ht="39.75" customHeight="1" x14ac:dyDescent="0.35">
      <c r="A8" s="19"/>
      <c r="D8" s="21"/>
      <c r="E8" s="22"/>
      <c r="F8" s="22"/>
      <c r="G8" s="22"/>
      <c r="H8" s="23" t="s">
        <v>38</v>
      </c>
      <c r="I8" s="24"/>
      <c r="O8" s="25"/>
      <c r="P8" s="26"/>
      <c r="Q8" s="27"/>
    </row>
    <row r="9" spans="1:23" s="20" customFormat="1" ht="40" customHeight="1" x14ac:dyDescent="0.35">
      <c r="A9" s="19"/>
      <c r="D9" s="21"/>
      <c r="E9" s="22"/>
      <c r="F9" s="22"/>
      <c r="G9" s="22"/>
      <c r="H9" s="13" t="s">
        <v>6</v>
      </c>
      <c r="I9" s="24"/>
      <c r="O9" s="25"/>
      <c r="P9" s="26"/>
      <c r="Q9" s="27"/>
    </row>
    <row r="10" spans="1:23" s="20" customFormat="1" ht="39.5" customHeight="1" x14ac:dyDescent="0.35">
      <c r="A10" s="19"/>
      <c r="D10" s="21"/>
      <c r="E10" s="22"/>
      <c r="F10" s="126" t="s">
        <v>7</v>
      </c>
      <c r="G10" s="126"/>
      <c r="H10" s="13" t="s">
        <v>8</v>
      </c>
      <c r="I10" s="24"/>
      <c r="L10" s="28"/>
      <c r="M10" s="9"/>
      <c r="N10" s="7"/>
      <c r="O10" s="16"/>
      <c r="P10" s="29"/>
      <c r="Q10" s="9"/>
    </row>
    <row r="11" spans="1:23" s="20" customFormat="1" ht="79.5" customHeight="1" x14ac:dyDescent="0.35">
      <c r="A11" s="19"/>
      <c r="D11" s="127" t="s">
        <v>33</v>
      </c>
      <c r="E11" s="128"/>
      <c r="F11" s="128"/>
      <c r="G11" s="32"/>
      <c r="H11" s="13" t="s">
        <v>35</v>
      </c>
      <c r="I11" s="33"/>
      <c r="L11" s="34"/>
      <c r="M11" s="9"/>
      <c r="N11" s="7"/>
      <c r="O11" s="8"/>
      <c r="P11" s="35"/>
      <c r="Q11" s="9" t="s">
        <v>9</v>
      </c>
    </row>
    <row r="12" spans="1:23" s="20" customFormat="1" ht="40" customHeight="1" x14ac:dyDescent="0.35">
      <c r="A12" s="19"/>
      <c r="D12" s="30" t="s">
        <v>34</v>
      </c>
      <c r="E12" s="31"/>
      <c r="F12" s="36"/>
      <c r="G12" s="36"/>
      <c r="H12" s="32"/>
      <c r="I12" s="37"/>
      <c r="L12" s="7"/>
      <c r="M12" s="7"/>
      <c r="N12" s="7"/>
      <c r="O12" s="8"/>
      <c r="P12" s="35"/>
      <c r="Q12" s="9"/>
      <c r="T12" s="20" t="s">
        <v>9</v>
      </c>
    </row>
    <row r="13" spans="1:23" s="20" customFormat="1" ht="36" customHeight="1" x14ac:dyDescent="0.35">
      <c r="A13" s="19"/>
      <c r="D13" s="38"/>
      <c r="E13" s="39"/>
      <c r="F13" s="40"/>
      <c r="G13" s="41"/>
      <c r="H13" s="42"/>
      <c r="I13" s="37"/>
      <c r="L13" s="43" t="s">
        <v>10</v>
      </c>
      <c r="M13" s="44">
        <v>2850</v>
      </c>
      <c r="N13" s="45"/>
      <c r="O13" s="46"/>
      <c r="P13" s="45"/>
      <c r="Q13" s="9"/>
    </row>
    <row r="14" spans="1:23" s="20" customFormat="1" ht="28" customHeight="1" x14ac:dyDescent="0.35">
      <c r="A14" s="47"/>
      <c r="B14" s="47"/>
      <c r="C14" s="47"/>
      <c r="D14" s="129" t="s">
        <v>11</v>
      </c>
      <c r="E14" s="129" t="s">
        <v>12</v>
      </c>
      <c r="F14" s="129" t="s">
        <v>13</v>
      </c>
      <c r="G14" s="129" t="s">
        <v>14</v>
      </c>
      <c r="H14" s="110" t="s">
        <v>15</v>
      </c>
      <c r="I14" s="110" t="s">
        <v>16</v>
      </c>
      <c r="L14" s="48" t="s">
        <v>17</v>
      </c>
      <c r="M14" s="49">
        <v>1.1499999999999999</v>
      </c>
      <c r="N14" s="50"/>
      <c r="O14" s="51" t="s">
        <v>18</v>
      </c>
      <c r="P14" s="51" t="s">
        <v>16</v>
      </c>
      <c r="Q14" s="52"/>
      <c r="R14" s="53"/>
      <c r="W14" s="54"/>
    </row>
    <row r="15" spans="1:23" s="20" customFormat="1" ht="38" customHeight="1" x14ac:dyDescent="0.35">
      <c r="A15" s="47"/>
      <c r="B15" s="47"/>
      <c r="C15" s="47"/>
      <c r="D15" s="129"/>
      <c r="E15" s="129"/>
      <c r="F15" s="129"/>
      <c r="G15" s="130"/>
      <c r="H15" s="111"/>
      <c r="I15" s="111"/>
      <c r="L15" s="48" t="s">
        <v>19</v>
      </c>
      <c r="M15" s="55">
        <v>0.18</v>
      </c>
      <c r="N15" s="56"/>
      <c r="O15" s="57"/>
      <c r="P15" s="58"/>
      <c r="Q15" s="52"/>
      <c r="R15" s="53"/>
    </row>
    <row r="16" spans="1:23" s="20" customFormat="1" ht="33.5" customHeight="1" x14ac:dyDescent="0.35">
      <c r="A16" s="19"/>
      <c r="D16" s="112"/>
      <c r="E16" s="113"/>
      <c r="F16" s="114"/>
      <c r="G16" s="115"/>
      <c r="H16" s="115"/>
      <c r="I16" s="116"/>
      <c r="L16" s="48"/>
      <c r="M16" s="55"/>
      <c r="N16" s="56"/>
      <c r="O16" s="57"/>
      <c r="P16" s="58"/>
      <c r="Q16" s="52"/>
      <c r="R16" s="53"/>
    </row>
    <row r="17" spans="1:18" s="20" customFormat="1" ht="95" x14ac:dyDescent="1.1000000000000001">
      <c r="A17" s="19"/>
      <c r="D17" s="59">
        <v>1</v>
      </c>
      <c r="E17" s="108" t="s">
        <v>40</v>
      </c>
      <c r="F17" s="107" t="s">
        <v>39</v>
      </c>
      <c r="G17" s="109">
        <v>1</v>
      </c>
      <c r="H17" s="60">
        <f>O17*M$14*M$13</f>
        <v>3933000</v>
      </c>
      <c r="I17" s="60">
        <f>H17*G17</f>
        <v>3933000</v>
      </c>
      <c r="L17" s="48"/>
      <c r="M17" s="55"/>
      <c r="N17" s="56"/>
      <c r="O17" s="61">
        <v>1200</v>
      </c>
      <c r="P17" s="61">
        <f>O17*G17</f>
        <v>1200</v>
      </c>
      <c r="Q17" s="52"/>
      <c r="R17" s="53"/>
    </row>
    <row r="18" spans="1:18" s="68" customFormat="1" ht="19.5" customHeight="1" x14ac:dyDescent="1.1000000000000001">
      <c r="A18" s="62"/>
      <c r="B18" s="63"/>
      <c r="C18" s="63"/>
      <c r="D18" s="117"/>
      <c r="E18" s="118"/>
      <c r="F18" s="118"/>
      <c r="G18" s="118"/>
      <c r="H18" s="118"/>
      <c r="I18" s="119"/>
      <c r="J18" s="63"/>
      <c r="K18" s="63"/>
      <c r="L18" s="64"/>
      <c r="M18" s="65"/>
      <c r="N18" s="65"/>
      <c r="O18" s="66"/>
      <c r="P18" s="67"/>
      <c r="R18" s="63"/>
    </row>
    <row r="19" spans="1:18" s="68" customFormat="1" ht="47.5" x14ac:dyDescent="1.1000000000000001">
      <c r="A19" s="62"/>
      <c r="B19" s="63"/>
      <c r="C19" s="63"/>
      <c r="D19" s="69"/>
      <c r="E19" s="70"/>
      <c r="F19" s="70"/>
      <c r="G19" s="70"/>
      <c r="H19" s="71" t="s">
        <v>20</v>
      </c>
      <c r="I19" s="72">
        <f>SUM(I17:I17)</f>
        <v>3933000</v>
      </c>
      <c r="J19" s="63"/>
      <c r="K19" s="63"/>
      <c r="L19" s="73"/>
      <c r="M19" s="65"/>
      <c r="N19" s="65"/>
      <c r="O19" s="74" t="s">
        <v>21</v>
      </c>
      <c r="P19" s="75">
        <f>SUM(P17:P17)</f>
        <v>1200</v>
      </c>
      <c r="Q19" s="76">
        <f>P19*M13</f>
        <v>3420000</v>
      </c>
      <c r="R19" s="63"/>
    </row>
    <row r="20" spans="1:18" s="68" customFormat="1" ht="47.5" x14ac:dyDescent="1.1000000000000001">
      <c r="A20" s="62"/>
      <c r="B20" s="63"/>
      <c r="C20" s="63"/>
      <c r="D20" s="69"/>
      <c r="E20" s="70"/>
      <c r="F20" s="70"/>
      <c r="G20" s="70"/>
      <c r="H20" s="77" t="s">
        <v>22</v>
      </c>
      <c r="I20" s="72">
        <f>I19*M15</f>
        <v>707940</v>
      </c>
      <c r="J20" s="63"/>
      <c r="K20" s="78" t="s">
        <v>23</v>
      </c>
      <c r="L20" s="79">
        <f>(I19-Q19)</f>
        <v>513000</v>
      </c>
      <c r="M20" s="80">
        <f>L20/Q19</f>
        <v>0.15</v>
      </c>
      <c r="N20" s="65"/>
      <c r="O20" s="81" t="s">
        <v>24</v>
      </c>
      <c r="P20" s="75">
        <f>P19*M15</f>
        <v>216</v>
      </c>
      <c r="Q20" s="68" t="s">
        <v>9</v>
      </c>
      <c r="R20" s="63"/>
    </row>
    <row r="21" spans="1:18" s="68" customFormat="1" ht="47.5" x14ac:dyDescent="1.1000000000000001">
      <c r="A21" s="62"/>
      <c r="B21" s="63"/>
      <c r="C21" s="63"/>
      <c r="D21" s="69"/>
      <c r="E21" s="70"/>
      <c r="F21" s="70"/>
      <c r="G21" s="70"/>
      <c r="H21" s="77" t="s">
        <v>25</v>
      </c>
      <c r="I21" s="72">
        <f>SUM(I19:I20)</f>
        <v>4640940</v>
      </c>
      <c r="J21" s="63"/>
      <c r="K21" s="63"/>
      <c r="L21" s="82"/>
      <c r="M21" s="65"/>
      <c r="N21" s="65"/>
      <c r="O21" s="81" t="s">
        <v>26</v>
      </c>
      <c r="P21" s="75">
        <f>SUM(P19:P20)</f>
        <v>1416</v>
      </c>
      <c r="Q21" s="68" t="s">
        <v>9</v>
      </c>
      <c r="R21" s="63"/>
    </row>
    <row r="22" spans="1:18" s="68" customFormat="1" ht="14.5" customHeight="1" x14ac:dyDescent="1.1000000000000001">
      <c r="A22" s="62"/>
      <c r="B22" s="63"/>
      <c r="C22" s="63"/>
      <c r="D22" s="69"/>
      <c r="E22" s="70"/>
      <c r="F22" s="70" t="s">
        <v>9</v>
      </c>
      <c r="G22" s="70"/>
      <c r="H22" s="70"/>
      <c r="I22" s="83"/>
      <c r="J22" s="63"/>
      <c r="K22" s="63"/>
      <c r="L22" s="84" t="s">
        <v>9</v>
      </c>
      <c r="M22" s="63"/>
      <c r="N22" s="63"/>
      <c r="O22" s="85"/>
      <c r="P22" s="63"/>
      <c r="R22" s="63"/>
    </row>
    <row r="23" spans="1:18" s="68" customFormat="1" ht="47.5" customHeight="1" x14ac:dyDescent="1.1000000000000001">
      <c r="A23" s="62"/>
      <c r="B23" s="63"/>
      <c r="C23" s="63"/>
      <c r="D23" s="120" t="s">
        <v>30</v>
      </c>
      <c r="E23" s="121"/>
      <c r="F23" s="121"/>
      <c r="G23" s="70"/>
      <c r="H23" s="70"/>
      <c r="I23" s="83" t="s">
        <v>9</v>
      </c>
      <c r="J23" s="63"/>
      <c r="K23" s="63"/>
      <c r="L23" s="86"/>
      <c r="M23" s="63"/>
      <c r="N23" s="63"/>
      <c r="O23" s="87"/>
      <c r="P23" s="87"/>
      <c r="Q23" s="88"/>
      <c r="R23" s="63"/>
    </row>
    <row r="24" spans="1:18" s="68" customFormat="1" ht="47.5" x14ac:dyDescent="1.1000000000000001">
      <c r="A24" s="62"/>
      <c r="B24" s="63"/>
      <c r="C24" s="63"/>
      <c r="D24" s="89" t="s">
        <v>32</v>
      </c>
      <c r="E24" s="90"/>
      <c r="F24" s="91"/>
      <c r="G24" s="70"/>
      <c r="H24" s="70" t="s">
        <v>9</v>
      </c>
      <c r="I24" s="83"/>
      <c r="J24" s="63"/>
      <c r="K24" s="63"/>
      <c r="L24" s="92"/>
      <c r="M24" s="93"/>
      <c r="N24" s="63"/>
      <c r="O24" s="87"/>
      <c r="P24" s="87"/>
      <c r="Q24" s="88"/>
      <c r="R24" s="63"/>
    </row>
    <row r="25" spans="1:18" s="68" customFormat="1" ht="47.5" x14ac:dyDescent="1.1000000000000001">
      <c r="A25" s="62"/>
      <c r="B25" s="63"/>
      <c r="C25" s="63"/>
      <c r="D25" s="94" t="s">
        <v>36</v>
      </c>
      <c r="E25" s="42"/>
      <c r="F25" s="95"/>
      <c r="G25" s="70"/>
      <c r="H25" s="70"/>
      <c r="I25" s="83"/>
      <c r="J25" s="63"/>
      <c r="K25" s="63"/>
      <c r="L25" s="93"/>
      <c r="M25" s="63"/>
      <c r="N25" s="63"/>
      <c r="O25" s="87"/>
      <c r="P25" s="87"/>
      <c r="Q25" s="88"/>
      <c r="R25" s="63"/>
    </row>
    <row r="26" spans="1:18" s="68" customFormat="1" ht="47.5" x14ac:dyDescent="1.1000000000000001">
      <c r="A26" s="62"/>
      <c r="B26" s="63"/>
      <c r="C26" s="63"/>
      <c r="D26" s="96" t="s">
        <v>27</v>
      </c>
      <c r="E26" s="13"/>
      <c r="F26" s="32"/>
      <c r="G26" s="70"/>
      <c r="H26" s="70"/>
      <c r="I26" s="83"/>
      <c r="J26" s="63"/>
      <c r="K26" s="63"/>
      <c r="L26" s="97"/>
      <c r="M26" s="73"/>
      <c r="N26" s="63"/>
      <c r="O26" s="87"/>
      <c r="P26" s="87"/>
      <c r="Q26" s="88"/>
      <c r="R26" s="63"/>
    </row>
    <row r="27" spans="1:18" s="68" customFormat="1" ht="11.5" customHeight="1" x14ac:dyDescent="1.1000000000000001">
      <c r="A27" s="62"/>
      <c r="B27" s="63"/>
      <c r="C27" s="63"/>
      <c r="D27" s="96"/>
      <c r="E27" s="13"/>
      <c r="F27" s="32"/>
      <c r="G27" s="70"/>
      <c r="H27" s="70"/>
      <c r="I27" s="83"/>
      <c r="J27" s="63"/>
      <c r="K27" s="63"/>
      <c r="L27" s="97"/>
      <c r="M27" s="73"/>
      <c r="N27" s="63"/>
      <c r="O27" s="87"/>
      <c r="P27" s="87"/>
      <c r="Q27" s="88"/>
      <c r="R27" s="63"/>
    </row>
    <row r="28" spans="1:18" s="68" customFormat="1" ht="47.5" x14ac:dyDescent="1.1000000000000001">
      <c r="A28" s="62"/>
      <c r="B28" s="63"/>
      <c r="C28" s="63"/>
      <c r="D28" s="122" t="s">
        <v>28</v>
      </c>
      <c r="E28" s="123"/>
      <c r="F28" s="123"/>
      <c r="G28" s="70"/>
      <c r="H28" s="70"/>
      <c r="I28" s="83"/>
      <c r="J28" s="63"/>
      <c r="K28" s="63"/>
      <c r="L28" s="97"/>
      <c r="M28" s="98"/>
      <c r="N28" s="63"/>
      <c r="O28" s="87"/>
      <c r="P28" s="87"/>
      <c r="Q28" s="88"/>
      <c r="R28" s="63"/>
    </row>
    <row r="29" spans="1:18" s="68" customFormat="1" ht="47.5" x14ac:dyDescent="1.1000000000000001">
      <c r="A29" s="62"/>
      <c r="B29" s="63"/>
      <c r="C29" s="63"/>
      <c r="D29" s="99" t="s">
        <v>29</v>
      </c>
      <c r="E29" s="100"/>
      <c r="F29" s="101"/>
      <c r="G29" s="102"/>
      <c r="H29" s="102"/>
      <c r="I29" s="103"/>
      <c r="J29" s="63"/>
      <c r="K29" s="63"/>
      <c r="L29" s="97"/>
      <c r="M29" s="63"/>
      <c r="N29" s="63"/>
      <c r="O29" s="87"/>
      <c r="P29" s="87"/>
      <c r="Q29" s="88"/>
      <c r="R29" s="63"/>
    </row>
    <row r="30" spans="1:18" ht="47.5" x14ac:dyDescent="0.7">
      <c r="P30" s="105"/>
      <c r="Q30" s="106"/>
    </row>
    <row r="31" spans="1:18" ht="47.5" x14ac:dyDescent="0.7">
      <c r="P31" s="105"/>
      <c r="Q31" s="106"/>
    </row>
  </sheetData>
  <mergeCells count="13">
    <mergeCell ref="D28:F28"/>
    <mergeCell ref="D6:F6"/>
    <mergeCell ref="F10:G10"/>
    <mergeCell ref="D14:D15"/>
    <mergeCell ref="E14:E15"/>
    <mergeCell ref="F14:F15"/>
    <mergeCell ref="G14:G15"/>
    <mergeCell ref="D11:F11"/>
    <mergeCell ref="H14:H15"/>
    <mergeCell ref="I14:I15"/>
    <mergeCell ref="D16:I16"/>
    <mergeCell ref="D18:I18"/>
    <mergeCell ref="D23:F23"/>
  </mergeCells>
  <hyperlinks>
    <hyperlink ref="H8" r:id="rId1" display=" Website : www.dolphin.co.tz" xr:uid="{F752788F-7DA9-440E-A032-44BEC6B63B48}"/>
  </hyperlinks>
  <printOptions horizontalCentered="1"/>
  <pageMargins left="0.26" right="0.17" top="0.74803149606299202" bottom="0.74803149606299202" header="0.31496062992126" footer="0.31496062992126"/>
  <pageSetup paperSize="14" scale="26" fitToHeight="0" orientation="portrait" horizontalDpi="360" verticalDpi="360" r:id="rId2"/>
  <headerFooter>
    <oddFooter xml:space="preserve">&amp;C&amp;"-,Bold Italic"&amp;22DPSL Reg Nº 139505301 | www.dolphin.co.tz | www.dolphin.co.ug
Client shall pay DPSL late charge of 1% of the quote value per day on all payments past due. 
Bank Details: CRDB Bank Plc | Acc # (TZS): 0150446097100 
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006F-F982-40F9-AB0F-C0B519F50D2A}">
  <dimension ref="A1"/>
  <sheetViews>
    <sheetView zoomScale="42" workbookViewId="0">
      <selection activeCell="AC40" sqref="AC4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Quote-Dell pro max</vt:lpstr>
      <vt:lpstr>NBC QN-3400021283028.1</vt:lpstr>
      <vt:lpstr>Sheet1</vt:lpstr>
      <vt:lpstr>Quote-Elite Book</vt:lpstr>
      <vt:lpstr>Sheet3</vt:lpstr>
      <vt:lpstr>'Quote-Dell pro max'!Print_Area</vt:lpstr>
      <vt:lpstr>'Quote-Elite Book'!Print_Area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David</dc:creator>
  <cp:lastModifiedBy>Erick Matondo</cp:lastModifiedBy>
  <cp:lastPrinted>2026-04-27T10:11:09Z</cp:lastPrinted>
  <dcterms:created xsi:type="dcterms:W3CDTF">2026-03-26T07:20:38Z</dcterms:created>
  <dcterms:modified xsi:type="dcterms:W3CDTF">2026-05-12T13:45:42Z</dcterms:modified>
</cp:coreProperties>
</file>