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arigoshika/Documents/"/>
    </mc:Choice>
  </mc:AlternateContent>
  <xr:revisionPtr revIDLastSave="0" documentId="13_ncr:1_{F68C664C-45B6-3341-A60A-951D18289518}" xr6:coauthVersionLast="47" xr6:coauthVersionMax="47" xr10:uidLastSave="{00000000-0000-0000-0000-000000000000}"/>
  <bookViews>
    <workbookView xWindow="25800" yWindow="0" windowWidth="25400" windowHeight="28800" activeTab="2" xr2:uid="{12604F0D-2806-E54A-B65B-C549CB7F88F6}"/>
  </bookViews>
  <sheets>
    <sheet name="Payroll" sheetId="1" r:id="rId1"/>
    <sheet name="over time" sheetId="2" r:id="rId2"/>
    <sheet name="Monthl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8" i="4" l="1"/>
  <c r="AE37" i="4"/>
  <c r="AE36" i="4"/>
  <c r="AE35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4" i="4"/>
  <c r="Y35" i="4"/>
  <c r="Z35" i="4"/>
  <c r="AA35" i="4"/>
  <c r="AB35" i="4"/>
  <c r="AC35" i="4"/>
  <c r="Y36" i="4"/>
  <c r="Z36" i="4"/>
  <c r="AA36" i="4"/>
  <c r="AB36" i="4"/>
  <c r="AC36" i="4"/>
  <c r="Y37" i="4"/>
  <c r="Z37" i="4"/>
  <c r="AA37" i="4"/>
  <c r="AB37" i="4"/>
  <c r="AC37" i="4"/>
  <c r="Y38" i="4"/>
  <c r="Z38" i="4"/>
  <c r="AA38" i="4"/>
  <c r="AB38" i="4"/>
  <c r="AC38" i="4"/>
  <c r="O35" i="4"/>
  <c r="P35" i="4"/>
  <c r="Q35" i="4"/>
  <c r="R35" i="4"/>
  <c r="S35" i="4"/>
  <c r="T35" i="4"/>
  <c r="U35" i="4"/>
  <c r="V35" i="4"/>
  <c r="W35" i="4"/>
  <c r="X35" i="4"/>
  <c r="O36" i="4"/>
  <c r="P36" i="4"/>
  <c r="Q36" i="4"/>
  <c r="R36" i="4"/>
  <c r="S36" i="4"/>
  <c r="T36" i="4"/>
  <c r="U36" i="4"/>
  <c r="V36" i="4"/>
  <c r="W36" i="4"/>
  <c r="X36" i="4"/>
  <c r="O37" i="4"/>
  <c r="P37" i="4"/>
  <c r="Q37" i="4"/>
  <c r="R37" i="4"/>
  <c r="S37" i="4"/>
  <c r="T37" i="4"/>
  <c r="U37" i="4"/>
  <c r="V37" i="4"/>
  <c r="W37" i="4"/>
  <c r="X37" i="4"/>
  <c r="O38" i="4"/>
  <c r="P38" i="4"/>
  <c r="Q38" i="4"/>
  <c r="R38" i="4"/>
  <c r="S38" i="4"/>
  <c r="T38" i="4"/>
  <c r="U38" i="4"/>
  <c r="V38" i="4"/>
  <c r="W38" i="4"/>
  <c r="X38" i="4"/>
  <c r="N35" i="4"/>
  <c r="N36" i="4"/>
  <c r="N37" i="4"/>
  <c r="N38" i="4"/>
  <c r="J35" i="4"/>
  <c r="K35" i="4"/>
  <c r="L35" i="4"/>
  <c r="M35" i="4"/>
  <c r="J36" i="4"/>
  <c r="K36" i="4"/>
  <c r="L36" i="4"/>
  <c r="M36" i="4"/>
  <c r="J37" i="4"/>
  <c r="K37" i="4"/>
  <c r="L37" i="4"/>
  <c r="M37" i="4"/>
  <c r="J38" i="4"/>
  <c r="K38" i="4"/>
  <c r="L38" i="4"/>
  <c r="M38" i="4"/>
  <c r="E35" i="4"/>
  <c r="F35" i="4"/>
  <c r="G35" i="4"/>
  <c r="H35" i="4"/>
  <c r="I35" i="4"/>
  <c r="E36" i="4"/>
  <c r="F36" i="4"/>
  <c r="G36" i="4"/>
  <c r="H36" i="4"/>
  <c r="I36" i="4"/>
  <c r="E37" i="4"/>
  <c r="F37" i="4"/>
  <c r="G37" i="4"/>
  <c r="H37" i="4"/>
  <c r="I37" i="4"/>
  <c r="E38" i="4"/>
  <c r="F38" i="4"/>
  <c r="G38" i="4"/>
  <c r="H38" i="4"/>
  <c r="I38" i="4"/>
  <c r="D38" i="4"/>
  <c r="D37" i="4"/>
  <c r="D36" i="4"/>
  <c r="D35" i="4"/>
  <c r="AB4" i="4"/>
  <c r="AC4" i="4"/>
  <c r="AB5" i="4"/>
  <c r="AC5" i="4"/>
  <c r="AB6" i="4"/>
  <c r="AC6" i="4"/>
  <c r="AB7" i="4"/>
  <c r="AC7" i="4"/>
  <c r="AB8" i="4"/>
  <c r="AC8" i="4"/>
  <c r="AB9" i="4"/>
  <c r="AC9" i="4"/>
  <c r="AB10" i="4"/>
  <c r="AC10" i="4"/>
  <c r="AB11" i="4"/>
  <c r="AC11" i="4"/>
  <c r="AB12" i="4"/>
  <c r="AC12" i="4"/>
  <c r="AB13" i="4"/>
  <c r="AC13" i="4"/>
  <c r="AB14" i="4"/>
  <c r="AC14" i="4"/>
  <c r="AB15" i="4"/>
  <c r="AC15" i="4"/>
  <c r="AB16" i="4"/>
  <c r="AC16" i="4"/>
  <c r="AB17" i="4"/>
  <c r="AC17" i="4"/>
  <c r="AB18" i="4"/>
  <c r="AC18" i="4"/>
  <c r="AB19" i="4"/>
  <c r="AC19" i="4"/>
  <c r="AB20" i="4"/>
  <c r="AC20" i="4"/>
  <c r="AB21" i="4"/>
  <c r="AC21" i="4"/>
  <c r="AB22" i="4"/>
  <c r="AC22" i="4"/>
  <c r="AB23" i="4"/>
  <c r="AC23" i="4"/>
  <c r="AB24" i="4"/>
  <c r="AC24" i="4"/>
  <c r="AB25" i="4"/>
  <c r="AC25" i="4"/>
  <c r="AB26" i="4"/>
  <c r="AC26" i="4"/>
  <c r="AB27" i="4"/>
  <c r="AC27" i="4"/>
  <c r="AB28" i="4"/>
  <c r="AC28" i="4"/>
  <c r="AB29" i="4"/>
  <c r="AC29" i="4"/>
  <c r="AB30" i="4"/>
  <c r="AC30" i="4"/>
  <c r="AB31" i="4"/>
  <c r="AC31" i="4"/>
  <c r="AB32" i="4"/>
  <c r="AC32" i="4"/>
  <c r="AB33" i="4"/>
  <c r="AC33" i="4"/>
  <c r="Z4" i="4"/>
  <c r="AA4" i="4"/>
  <c r="Z5" i="4"/>
  <c r="AA5" i="4"/>
  <c r="Z6" i="4"/>
  <c r="AA6" i="4"/>
  <c r="Z7" i="4"/>
  <c r="AA7" i="4"/>
  <c r="Z8" i="4"/>
  <c r="AA8" i="4"/>
  <c r="Z9" i="4"/>
  <c r="AA9" i="4"/>
  <c r="Z10" i="4"/>
  <c r="AA10" i="4"/>
  <c r="Z11" i="4"/>
  <c r="AA11" i="4"/>
  <c r="Z12" i="4"/>
  <c r="AA12" i="4"/>
  <c r="Z13" i="4"/>
  <c r="AA13" i="4"/>
  <c r="Z14" i="4"/>
  <c r="AA14" i="4"/>
  <c r="Z15" i="4"/>
  <c r="AA15" i="4"/>
  <c r="Z16" i="4"/>
  <c r="AA16" i="4"/>
  <c r="Z17" i="4"/>
  <c r="AA17" i="4"/>
  <c r="Z18" i="4"/>
  <c r="AA18" i="4"/>
  <c r="Z19" i="4"/>
  <c r="AA19" i="4"/>
  <c r="Z20" i="4"/>
  <c r="AA20" i="4"/>
  <c r="Z21" i="4"/>
  <c r="AA21" i="4"/>
  <c r="Z22" i="4"/>
  <c r="AA22" i="4"/>
  <c r="Z23" i="4"/>
  <c r="AA23" i="4"/>
  <c r="Z24" i="4"/>
  <c r="AA24" i="4"/>
  <c r="Z25" i="4"/>
  <c r="AA25" i="4"/>
  <c r="Z26" i="4"/>
  <c r="AA26" i="4"/>
  <c r="Z27" i="4"/>
  <c r="AA27" i="4"/>
  <c r="Z28" i="4"/>
  <c r="AA28" i="4"/>
  <c r="Z29" i="4"/>
  <c r="AA29" i="4"/>
  <c r="Z30" i="4"/>
  <c r="AA30" i="4"/>
  <c r="Z31" i="4"/>
  <c r="AA31" i="4"/>
  <c r="Z32" i="4"/>
  <c r="AA32" i="4"/>
  <c r="Z33" i="4"/>
  <c r="AA33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4" i="4"/>
  <c r="Z3" i="4"/>
  <c r="AA3" i="4" s="1"/>
  <c r="AB3" i="4" s="1"/>
  <c r="AC3" i="4" s="1"/>
  <c r="U4" i="4"/>
  <c r="V4" i="4"/>
  <c r="W4" i="4"/>
  <c r="X4" i="4"/>
  <c r="U5" i="4"/>
  <c r="V5" i="4"/>
  <c r="W5" i="4"/>
  <c r="X5" i="4"/>
  <c r="U6" i="4"/>
  <c r="V6" i="4"/>
  <c r="W6" i="4"/>
  <c r="X6" i="4"/>
  <c r="U7" i="4"/>
  <c r="V7" i="4"/>
  <c r="W7" i="4"/>
  <c r="X7" i="4"/>
  <c r="U8" i="4"/>
  <c r="V8" i="4"/>
  <c r="W8" i="4"/>
  <c r="X8" i="4"/>
  <c r="U9" i="4"/>
  <c r="V9" i="4"/>
  <c r="W9" i="4"/>
  <c r="X9" i="4"/>
  <c r="U10" i="4"/>
  <c r="V10" i="4"/>
  <c r="W10" i="4"/>
  <c r="X10" i="4"/>
  <c r="U11" i="4"/>
  <c r="V11" i="4"/>
  <c r="W11" i="4"/>
  <c r="X11" i="4"/>
  <c r="U12" i="4"/>
  <c r="V12" i="4"/>
  <c r="W12" i="4"/>
  <c r="X12" i="4"/>
  <c r="U13" i="4"/>
  <c r="V13" i="4"/>
  <c r="W13" i="4"/>
  <c r="X13" i="4"/>
  <c r="U14" i="4"/>
  <c r="V14" i="4"/>
  <c r="W14" i="4"/>
  <c r="X14" i="4"/>
  <c r="U15" i="4"/>
  <c r="V15" i="4"/>
  <c r="W15" i="4"/>
  <c r="X15" i="4"/>
  <c r="U16" i="4"/>
  <c r="V16" i="4"/>
  <c r="W16" i="4"/>
  <c r="X16" i="4"/>
  <c r="U17" i="4"/>
  <c r="V17" i="4"/>
  <c r="W17" i="4"/>
  <c r="X17" i="4"/>
  <c r="U18" i="4"/>
  <c r="V18" i="4"/>
  <c r="W18" i="4"/>
  <c r="X18" i="4"/>
  <c r="U19" i="4"/>
  <c r="V19" i="4"/>
  <c r="W19" i="4"/>
  <c r="X19" i="4"/>
  <c r="U20" i="4"/>
  <c r="V20" i="4"/>
  <c r="W20" i="4"/>
  <c r="X20" i="4"/>
  <c r="U21" i="4"/>
  <c r="V21" i="4"/>
  <c r="W21" i="4"/>
  <c r="X21" i="4"/>
  <c r="U22" i="4"/>
  <c r="V22" i="4"/>
  <c r="W22" i="4"/>
  <c r="X22" i="4"/>
  <c r="U23" i="4"/>
  <c r="V23" i="4"/>
  <c r="W23" i="4"/>
  <c r="X23" i="4"/>
  <c r="U24" i="4"/>
  <c r="V24" i="4"/>
  <c r="W24" i="4"/>
  <c r="X24" i="4"/>
  <c r="U25" i="4"/>
  <c r="V25" i="4"/>
  <c r="W25" i="4"/>
  <c r="X25" i="4"/>
  <c r="U26" i="4"/>
  <c r="V26" i="4"/>
  <c r="W26" i="4"/>
  <c r="X26" i="4"/>
  <c r="U27" i="4"/>
  <c r="V27" i="4"/>
  <c r="W27" i="4"/>
  <c r="X27" i="4"/>
  <c r="U28" i="4"/>
  <c r="V28" i="4"/>
  <c r="W28" i="4"/>
  <c r="X28" i="4"/>
  <c r="U29" i="4"/>
  <c r="V29" i="4"/>
  <c r="W29" i="4"/>
  <c r="X29" i="4"/>
  <c r="U30" i="4"/>
  <c r="V30" i="4"/>
  <c r="W30" i="4"/>
  <c r="X30" i="4"/>
  <c r="U31" i="4"/>
  <c r="V31" i="4"/>
  <c r="W31" i="4"/>
  <c r="X31" i="4"/>
  <c r="U32" i="4"/>
  <c r="V32" i="4"/>
  <c r="W32" i="4"/>
  <c r="X32" i="4"/>
  <c r="U33" i="4"/>
  <c r="V33" i="4"/>
  <c r="W33" i="4"/>
  <c r="X33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4" i="4"/>
  <c r="V3" i="4"/>
  <c r="W3" i="4" s="1"/>
  <c r="X3" i="4" s="1"/>
  <c r="U3" i="4"/>
  <c r="S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4" i="4"/>
  <c r="Q3" i="4"/>
  <c r="R3" i="4"/>
  <c r="S3" i="4"/>
  <c r="P3" i="4"/>
  <c r="K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4" i="4"/>
  <c r="K3" i="4"/>
  <c r="L3" i="4" s="1"/>
  <c r="M3" i="4" s="1"/>
  <c r="N3" i="4" s="1"/>
  <c r="F3" i="4"/>
  <c r="G3" i="4" s="1"/>
  <c r="H3" i="4" s="1"/>
  <c r="I3" i="4" s="1"/>
  <c r="O33" i="4"/>
  <c r="B33" i="4" a="1"/>
  <c r="B33" i="4" s="1"/>
  <c r="O32" i="4"/>
  <c r="B32" i="4" a="1"/>
  <c r="B32" i="4" s="1"/>
  <c r="O31" i="4"/>
  <c r="B31" i="4" a="1"/>
  <c r="B31" i="4" s="1"/>
  <c r="O30" i="4"/>
  <c r="B30" i="4" a="1"/>
  <c r="B30" i="4" s="1"/>
  <c r="O29" i="4"/>
  <c r="B29" i="4" a="1"/>
  <c r="B29" i="4" s="1"/>
  <c r="O28" i="4"/>
  <c r="B28" i="4" a="1"/>
  <c r="B28" i="4" s="1"/>
  <c r="O27" i="4"/>
  <c r="B27" i="4" a="1"/>
  <c r="B27" i="4" s="1"/>
  <c r="O26" i="4"/>
  <c r="B26" i="4" a="1"/>
  <c r="B26" i="4" s="1"/>
  <c r="O25" i="4"/>
  <c r="B25" i="4" a="1"/>
  <c r="B25" i="4" s="1"/>
  <c r="O24" i="4"/>
  <c r="B24" i="4" a="1"/>
  <c r="B24" i="4" s="1"/>
  <c r="O23" i="4"/>
  <c r="B23" i="4" a="1"/>
  <c r="B23" i="4" s="1"/>
  <c r="O22" i="4"/>
  <c r="B22" i="4" a="1"/>
  <c r="B22" i="4" s="1"/>
  <c r="O21" i="4"/>
  <c r="B21" i="4" a="1"/>
  <c r="B21" i="4" s="1"/>
  <c r="O20" i="4"/>
  <c r="B20" i="4" a="1"/>
  <c r="B20" i="4" s="1"/>
  <c r="O19" i="4"/>
  <c r="B19" i="4" a="1"/>
  <c r="B19" i="4" s="1"/>
  <c r="O18" i="4"/>
  <c r="B18" i="4" a="1"/>
  <c r="B18" i="4" s="1"/>
  <c r="O17" i="4"/>
  <c r="B17" i="4" a="1"/>
  <c r="B17" i="4" s="1"/>
  <c r="O16" i="4"/>
  <c r="B16" i="4" a="1"/>
  <c r="B16" i="4" s="1"/>
  <c r="O15" i="4"/>
  <c r="B15" i="4" a="1"/>
  <c r="B15" i="4" s="1"/>
  <c r="O14" i="4"/>
  <c r="B14" i="4" a="1"/>
  <c r="B14" i="4" s="1"/>
  <c r="O13" i="4"/>
  <c r="B13" i="4" a="1"/>
  <c r="B13" i="4" s="1"/>
  <c r="O12" i="4"/>
  <c r="B12" i="4" a="1"/>
  <c r="B12" i="4" s="1"/>
  <c r="O11" i="4"/>
  <c r="B11" i="4" a="1"/>
  <c r="B11" i="4" s="1"/>
  <c r="O10" i="4"/>
  <c r="B10" i="4" a="1"/>
  <c r="B10" i="4" s="1"/>
  <c r="O9" i="4"/>
  <c r="B9" i="4" a="1"/>
  <c r="B9" i="4" s="1"/>
  <c r="O8" i="4"/>
  <c r="B8" i="4" a="1"/>
  <c r="B8" i="4" s="1"/>
  <c r="O7" i="4"/>
  <c r="B7" i="4" a="1"/>
  <c r="B7" i="4" s="1"/>
  <c r="O6" i="4"/>
  <c r="B6" i="4" a="1"/>
  <c r="B6" i="4" s="1"/>
  <c r="O5" i="4"/>
  <c r="B5" i="4" a="1"/>
  <c r="B5" i="4" s="1"/>
  <c r="O4" i="4"/>
  <c r="B4" i="4" a="1"/>
  <c r="B4" i="4" s="1"/>
  <c r="H35" i="2"/>
  <c r="I35" i="2"/>
  <c r="H36" i="2"/>
  <c r="I36" i="2"/>
  <c r="H37" i="2"/>
  <c r="I37" i="2"/>
  <c r="H38" i="2"/>
  <c r="I38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4" i="2"/>
  <c r="E38" i="2"/>
  <c r="D38" i="2"/>
  <c r="E37" i="2"/>
  <c r="D37" i="2"/>
  <c r="E36" i="2"/>
  <c r="D36" i="2"/>
  <c r="E35" i="2"/>
  <c r="D35" i="2"/>
  <c r="G33" i="2"/>
  <c r="B33" i="2" a="1"/>
  <c r="B33" i="2" s="1"/>
  <c r="G32" i="2"/>
  <c r="B32" i="2" a="1"/>
  <c r="B32" i="2" s="1"/>
  <c r="G31" i="2"/>
  <c r="B31" i="2" a="1"/>
  <c r="B31" i="2" s="1"/>
  <c r="G30" i="2"/>
  <c r="B30" i="2" a="1"/>
  <c r="B30" i="2" s="1"/>
  <c r="G29" i="2"/>
  <c r="B29" i="2" a="1"/>
  <c r="B29" i="2" s="1"/>
  <c r="G28" i="2"/>
  <c r="B28" i="2" a="1"/>
  <c r="B28" i="2" s="1"/>
  <c r="G27" i="2"/>
  <c r="B27" i="2" a="1"/>
  <c r="B27" i="2" s="1"/>
  <c r="G26" i="2"/>
  <c r="B26" i="2" a="1"/>
  <c r="B26" i="2" s="1"/>
  <c r="G25" i="2"/>
  <c r="B25" i="2" a="1"/>
  <c r="B25" i="2" s="1"/>
  <c r="G24" i="2"/>
  <c r="B24" i="2" a="1"/>
  <c r="B24" i="2" s="1"/>
  <c r="G23" i="2"/>
  <c r="B23" i="2" a="1"/>
  <c r="B23" i="2" s="1"/>
  <c r="G22" i="2"/>
  <c r="B22" i="2" a="1"/>
  <c r="B22" i="2" s="1"/>
  <c r="G21" i="2"/>
  <c r="B21" i="2"/>
  <c r="B21" i="2" a="1"/>
  <c r="G20" i="2"/>
  <c r="B20" i="2" a="1"/>
  <c r="B20" i="2" s="1"/>
  <c r="G19" i="2"/>
  <c r="B19" i="2" a="1"/>
  <c r="B19" i="2" s="1"/>
  <c r="G18" i="2"/>
  <c r="B18" i="2" a="1"/>
  <c r="B18" i="2" s="1"/>
  <c r="G17" i="2"/>
  <c r="B17" i="2" a="1"/>
  <c r="B17" i="2" s="1"/>
  <c r="G16" i="2"/>
  <c r="B16" i="2" a="1"/>
  <c r="B16" i="2" s="1"/>
  <c r="G15" i="2"/>
  <c r="B15" i="2" a="1"/>
  <c r="B15" i="2" s="1"/>
  <c r="G14" i="2"/>
  <c r="B14" i="2" a="1"/>
  <c r="B14" i="2" s="1"/>
  <c r="G13" i="2"/>
  <c r="B13" i="2" a="1"/>
  <c r="B13" i="2" s="1"/>
  <c r="G12" i="2"/>
  <c r="B12" i="2" a="1"/>
  <c r="B12" i="2" s="1"/>
  <c r="G11" i="2"/>
  <c r="B11" i="2" a="1"/>
  <c r="B11" i="2" s="1"/>
  <c r="G10" i="2"/>
  <c r="B10" i="2" a="1"/>
  <c r="B10" i="2" s="1"/>
  <c r="G9" i="2"/>
  <c r="B9" i="2" a="1"/>
  <c r="B9" i="2" s="1"/>
  <c r="G8" i="2"/>
  <c r="B8" i="2" a="1"/>
  <c r="B8" i="2" s="1"/>
  <c r="G7" i="2"/>
  <c r="B7" i="2" a="1"/>
  <c r="B7" i="2" s="1"/>
  <c r="G6" i="2"/>
  <c r="B6" i="2" a="1"/>
  <c r="B6" i="2" s="1"/>
  <c r="G5" i="2"/>
  <c r="B5" i="2" a="1"/>
  <c r="B5" i="2" s="1"/>
  <c r="G4" i="2"/>
  <c r="B4" i="2" a="1"/>
  <c r="B4" i="2" s="1"/>
  <c r="E38" i="1"/>
  <c r="F38" i="1"/>
  <c r="F35" i="1"/>
  <c r="F36" i="1"/>
  <c r="F37" i="1"/>
  <c r="E37" i="1"/>
  <c r="E36" i="1"/>
  <c r="E35" i="1"/>
  <c r="D38" i="1"/>
  <c r="D37" i="1"/>
  <c r="D36" i="1"/>
  <c r="D3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4" i="1" a="1"/>
  <c r="B4" i="1" s="1"/>
  <c r="G38" i="2" l="1"/>
  <c r="G37" i="2"/>
  <c r="G36" i="2"/>
  <c r="G3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<sst xmlns="http://schemas.openxmlformats.org/spreadsheetml/2006/main" count="133" uniqueCount="48">
  <si>
    <t>Employee Payroll</t>
  </si>
  <si>
    <t>Last name</t>
  </si>
  <si>
    <t>First Name</t>
  </si>
  <si>
    <t>Hours Worked</t>
  </si>
  <si>
    <t>Pay</t>
  </si>
  <si>
    <t>Mallory Murphy</t>
  </si>
  <si>
    <t>Ella Sampson</t>
  </si>
  <si>
    <t>Isai Le</t>
  </si>
  <si>
    <t>Abram Mccann</t>
  </si>
  <si>
    <t>Brycen Sandoval</t>
  </si>
  <si>
    <t>Easton Estes</t>
  </si>
  <si>
    <t>Luke Livingston</t>
  </si>
  <si>
    <t>Camron Henry</t>
  </si>
  <si>
    <t>Alan Mckay</t>
  </si>
  <si>
    <t>Celeste Krueger</t>
  </si>
  <si>
    <t>Raven Figueroa</t>
  </si>
  <si>
    <t>Evan Park</t>
  </si>
  <si>
    <t>Rashad Crane</t>
  </si>
  <si>
    <t>Kaiden Montes</t>
  </si>
  <si>
    <t>Kadyn Lynn</t>
  </si>
  <si>
    <t>Jolie Walsh</t>
  </si>
  <si>
    <t>Carley Goodman</t>
  </si>
  <si>
    <t>Amiyah Miranda</t>
  </si>
  <si>
    <t>Jaylon Reed</t>
  </si>
  <si>
    <t>Rodney Mcpherson</t>
  </si>
  <si>
    <t>Teagan Cuevas</t>
  </si>
  <si>
    <t>Hazel Williams</t>
  </si>
  <si>
    <t>Daniel Griffith</t>
  </si>
  <si>
    <t>Jadyn Barnes</t>
  </si>
  <si>
    <t>Linda Buck</t>
  </si>
  <si>
    <t>Skyler Buckley</t>
  </si>
  <si>
    <t>Brennen Benson</t>
  </si>
  <si>
    <t>Kevin Woods</t>
  </si>
  <si>
    <t>Scott Case</t>
  </si>
  <si>
    <t>Leanna Delacruz</t>
  </si>
  <si>
    <t>Name</t>
  </si>
  <si>
    <t>Hourly wage</t>
  </si>
  <si>
    <t>Min</t>
  </si>
  <si>
    <t>Avg</t>
  </si>
  <si>
    <t>Total pay</t>
  </si>
  <si>
    <t>Max pay</t>
  </si>
  <si>
    <t>Lahari Goshika</t>
  </si>
  <si>
    <t>Total</t>
  </si>
  <si>
    <t>Over time Hours</t>
  </si>
  <si>
    <t>Overtime pay</t>
  </si>
  <si>
    <t>Regular Pay</t>
  </si>
  <si>
    <t>Overtime Pay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</si>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</sst>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EE9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2" fillId="2" borderId="1" xfId="0" applyFont="1" applyFill="1" applyBorder="1"/>
    <xf numFmtId="16" fontId="2" fillId="2" borderId="1" xfId="0" applyNumberFormat="1" applyFont="1" applyFill="1" applyBorder="1"/>
    <xf numFmtId="0" fontId="0" fillId="0" borderId="1" xfId="0" applyNumberFormat="1" applyBorder="1"/>
    <xf numFmtId="171" fontId="0" fillId="0" borderId="1" xfId="0" applyNumberFormat="1" applyBorder="1"/>
    <xf numFmtId="0" fontId="2" fillId="2" borderId="2" xfId="0" applyFont="1" applyFill="1" applyBorder="1"/>
    <xf numFmtId="16" fontId="2" fillId="3" borderId="1" xfId="0" applyNumberFormat="1" applyFont="1" applyFill="1" applyBorder="1"/>
    <xf numFmtId="0" fontId="0" fillId="3" borderId="1" xfId="0" applyFill="1" applyBorder="1"/>
    <xf numFmtId="16" fontId="2" fillId="4" borderId="1" xfId="0" applyNumberFormat="1" applyFont="1" applyFill="1" applyBorder="1"/>
    <xf numFmtId="0" fontId="0" fillId="4" borderId="1" xfId="0" applyFill="1" applyBorder="1"/>
    <xf numFmtId="16" fontId="2" fillId="5" borderId="1" xfId="0" applyNumberFormat="1" applyFont="1" applyFill="1" applyBorder="1"/>
    <xf numFmtId="44" fontId="0" fillId="5" borderId="1" xfId="0" applyNumberFormat="1" applyFill="1" applyBorder="1"/>
    <xf numFmtId="44" fontId="0" fillId="6" borderId="1" xfId="0" applyNumberFormat="1" applyFill="1" applyBorder="1"/>
    <xf numFmtId="44" fontId="0" fillId="7" borderId="1" xfId="0" applyNumberFormat="1" applyFill="1" applyBorder="1"/>
    <xf numFmtId="16" fontId="2" fillId="6" borderId="1" xfId="0" applyNumberFormat="1" applyFont="1" applyFill="1" applyBorder="1"/>
    <xf numFmtId="16" fontId="2" fillId="7" borderId="1" xfId="0" applyNumberFormat="1" applyFont="1" applyFill="1" applyBorder="1"/>
    <xf numFmtId="2" fontId="0" fillId="0" borderId="1" xfId="0" applyNumberFormat="1" applyBorder="1"/>
    <xf numFmtId="0" fontId="2" fillId="8" borderId="0" xfId="0" applyFont="1" applyFill="1"/>
    <xf numFmtId="44" fontId="0" fillId="8" borderId="0" xfId="0" applyNumberFormat="1" applyFill="1"/>
    <xf numFmtId="44" fontId="0" fillId="8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DEE98F"/>
      <color rgb="FF8D89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85A7-CA1C-D149-8AE0-103A50325292}">
  <dimension ref="A1:F38"/>
  <sheetViews>
    <sheetView zoomScale="140" zoomScaleNormal="140" workbookViewId="0">
      <selection activeCell="C35" sqref="C35:D38"/>
    </sheetView>
  </sheetViews>
  <sheetFormatPr baseColWidth="10" defaultRowHeight="16" x14ac:dyDescent="0.2"/>
  <cols>
    <col min="1" max="1" width="16.1640625" customWidth="1"/>
    <col min="3" max="3" width="13.33203125" bestFit="1" customWidth="1"/>
    <col min="4" max="4" width="11.83203125" customWidth="1"/>
    <col min="5" max="5" width="13.1640625" bestFit="1" customWidth="1"/>
    <col min="6" max="6" width="13.33203125" customWidth="1"/>
  </cols>
  <sheetData>
    <row r="1" spans="1:6" x14ac:dyDescent="0.2">
      <c r="A1" s="3" t="s">
        <v>0</v>
      </c>
      <c r="C1" t="s">
        <v>41</v>
      </c>
    </row>
    <row r="2" spans="1:6" x14ac:dyDescent="0.2">
      <c r="E2" t="s">
        <v>3</v>
      </c>
    </row>
    <row r="3" spans="1:6" x14ac:dyDescent="0.2">
      <c r="A3" s="8" t="s">
        <v>35</v>
      </c>
      <c r="B3" s="8" t="s">
        <v>2</v>
      </c>
      <c r="C3" s="8" t="s">
        <v>1</v>
      </c>
      <c r="D3" s="8" t="s">
        <v>36</v>
      </c>
      <c r="E3" s="9">
        <v>44927</v>
      </c>
      <c r="F3" s="8" t="s">
        <v>4</v>
      </c>
    </row>
    <row r="4" spans="1:6" x14ac:dyDescent="0.2">
      <c r="A4" s="5" t="s">
        <v>5</v>
      </c>
      <c r="B4" s="5" t="str" cm="1">
        <f t="array" ref="B4:C4">_xlfn.TEXTSPLIT(A4," ")</f>
        <v>Mallory</v>
      </c>
      <c r="C4" s="5" t="str">
        <v>Murphy</v>
      </c>
      <c r="D4" s="6">
        <v>14.28</v>
      </c>
      <c r="E4" s="5">
        <v>48</v>
      </c>
      <c r="F4" s="7">
        <f>D4*E4</f>
        <v>685.43999999999994</v>
      </c>
    </row>
    <row r="5" spans="1:6" x14ac:dyDescent="0.2">
      <c r="A5" s="5" t="s">
        <v>6</v>
      </c>
      <c r="B5" s="5" t="str" cm="1">
        <f t="array" ref="B5:C5">_xlfn.TEXTSPLIT(A5," ")</f>
        <v>Ella</v>
      </c>
      <c r="C5" s="5" t="str">
        <v>Sampson</v>
      </c>
      <c r="D5" s="6">
        <v>23.58</v>
      </c>
      <c r="E5" s="5">
        <v>48</v>
      </c>
      <c r="F5" s="7">
        <f t="shared" ref="F5:F33" si="0">D5*E5</f>
        <v>1131.8399999999999</v>
      </c>
    </row>
    <row r="6" spans="1:6" x14ac:dyDescent="0.2">
      <c r="A6" s="5" t="s">
        <v>7</v>
      </c>
      <c r="B6" s="5" t="str" cm="1">
        <f t="array" ref="B6:C6">_xlfn.TEXTSPLIT(A6," ")</f>
        <v>Isai</v>
      </c>
      <c r="C6" s="5" t="str">
        <v>Le</v>
      </c>
      <c r="D6" s="6">
        <v>22.06</v>
      </c>
      <c r="E6" s="5">
        <v>50</v>
      </c>
      <c r="F6" s="7">
        <f t="shared" si="0"/>
        <v>1103</v>
      </c>
    </row>
    <row r="7" spans="1:6" x14ac:dyDescent="0.2">
      <c r="A7" s="5" t="s">
        <v>8</v>
      </c>
      <c r="B7" s="5" t="str" cm="1">
        <f t="array" ref="B7:C7">_xlfn.TEXTSPLIT(A7," ")</f>
        <v>Abram</v>
      </c>
      <c r="C7" s="5" t="str">
        <v>Mccann</v>
      </c>
      <c r="D7" s="6">
        <v>16.18</v>
      </c>
      <c r="E7" s="5">
        <v>44</v>
      </c>
      <c r="F7" s="7">
        <f t="shared" si="0"/>
        <v>711.92</v>
      </c>
    </row>
    <row r="8" spans="1:6" x14ac:dyDescent="0.2">
      <c r="A8" s="5" t="s">
        <v>9</v>
      </c>
      <c r="B8" s="5" t="str" cm="1">
        <f t="array" ref="B8:C8">_xlfn.TEXTSPLIT(A8," ")</f>
        <v>Brycen</v>
      </c>
      <c r="C8" s="5" t="str">
        <v>Sandoval</v>
      </c>
      <c r="D8" s="6">
        <v>27.95</v>
      </c>
      <c r="E8" s="5">
        <v>56</v>
      </c>
      <c r="F8" s="7">
        <f t="shared" si="0"/>
        <v>1565.2</v>
      </c>
    </row>
    <row r="9" spans="1:6" x14ac:dyDescent="0.2">
      <c r="A9" s="5" t="s">
        <v>10</v>
      </c>
      <c r="B9" s="5" t="str" cm="1">
        <f t="array" ref="B9:C9">_xlfn.TEXTSPLIT(A9," ")</f>
        <v>Easton</v>
      </c>
      <c r="C9" s="5" t="str">
        <v>Estes</v>
      </c>
      <c r="D9" s="6">
        <v>17.940000000000001</v>
      </c>
      <c r="E9" s="5">
        <v>54</v>
      </c>
      <c r="F9" s="7">
        <f t="shared" si="0"/>
        <v>968.7600000000001</v>
      </c>
    </row>
    <row r="10" spans="1:6" x14ac:dyDescent="0.2">
      <c r="A10" s="5" t="s">
        <v>11</v>
      </c>
      <c r="B10" s="5" t="str" cm="1">
        <f t="array" ref="B10:C10">_xlfn.TEXTSPLIT(A10," ")</f>
        <v>Luke</v>
      </c>
      <c r="C10" s="5" t="str">
        <v>Livingston</v>
      </c>
      <c r="D10" s="6">
        <v>18.66</v>
      </c>
      <c r="E10" s="5">
        <v>55</v>
      </c>
      <c r="F10" s="7">
        <f t="shared" si="0"/>
        <v>1026.3</v>
      </c>
    </row>
    <row r="11" spans="1:6" x14ac:dyDescent="0.2">
      <c r="A11" s="5" t="s">
        <v>12</v>
      </c>
      <c r="B11" s="5" t="str" cm="1">
        <f t="array" ref="B11:C11">_xlfn.TEXTSPLIT(A11," ")</f>
        <v>Camron</v>
      </c>
      <c r="C11" s="5" t="str">
        <v>Henry</v>
      </c>
      <c r="D11" s="6">
        <v>18.89</v>
      </c>
      <c r="E11" s="5">
        <v>46</v>
      </c>
      <c r="F11" s="7">
        <f t="shared" si="0"/>
        <v>868.94</v>
      </c>
    </row>
    <row r="12" spans="1:6" x14ac:dyDescent="0.2">
      <c r="A12" s="5" t="s">
        <v>13</v>
      </c>
      <c r="B12" s="5" t="str" cm="1">
        <f t="array" ref="B12:C12">_xlfn.TEXTSPLIT(A12," ")</f>
        <v>Alan</v>
      </c>
      <c r="C12" s="5" t="str">
        <v>Mckay</v>
      </c>
      <c r="D12" s="6">
        <v>21.53</v>
      </c>
      <c r="E12" s="5">
        <v>42</v>
      </c>
      <c r="F12" s="7">
        <f t="shared" si="0"/>
        <v>904.26</v>
      </c>
    </row>
    <row r="13" spans="1:6" x14ac:dyDescent="0.2">
      <c r="A13" s="5" t="s">
        <v>14</v>
      </c>
      <c r="B13" s="5" t="str" cm="1">
        <f t="array" ref="B13:C13">_xlfn.TEXTSPLIT(A13," ")</f>
        <v>Celeste</v>
      </c>
      <c r="C13" s="5" t="str">
        <v>Krueger</v>
      </c>
      <c r="D13" s="6">
        <v>19.32</v>
      </c>
      <c r="E13" s="5">
        <v>56</v>
      </c>
      <c r="F13" s="7">
        <f t="shared" si="0"/>
        <v>1081.92</v>
      </c>
    </row>
    <row r="14" spans="1:6" x14ac:dyDescent="0.2">
      <c r="A14" s="5" t="s">
        <v>15</v>
      </c>
      <c r="B14" s="5" t="str" cm="1">
        <f t="array" ref="B14:C14">_xlfn.TEXTSPLIT(A14," ")</f>
        <v>Raven</v>
      </c>
      <c r="C14" s="5" t="str">
        <v>Figueroa</v>
      </c>
      <c r="D14" s="6">
        <v>26.59</v>
      </c>
      <c r="E14" s="5">
        <v>43</v>
      </c>
      <c r="F14" s="7">
        <f t="shared" si="0"/>
        <v>1143.3699999999999</v>
      </c>
    </row>
    <row r="15" spans="1:6" x14ac:dyDescent="0.2">
      <c r="A15" s="5" t="s">
        <v>16</v>
      </c>
      <c r="B15" s="5" t="str" cm="1">
        <f t="array" ref="B15:C15">_xlfn.TEXTSPLIT(A15," ")</f>
        <v>Evan</v>
      </c>
      <c r="C15" s="5" t="str">
        <v>Park</v>
      </c>
      <c r="D15" s="6">
        <v>28.04</v>
      </c>
      <c r="E15" s="5">
        <v>48</v>
      </c>
      <c r="F15" s="7">
        <f t="shared" si="0"/>
        <v>1345.92</v>
      </c>
    </row>
    <row r="16" spans="1:6" x14ac:dyDescent="0.2">
      <c r="A16" s="5" t="s">
        <v>17</v>
      </c>
      <c r="B16" s="5" t="str" cm="1">
        <f t="array" ref="B16:C16">_xlfn.TEXTSPLIT(A16," ")</f>
        <v>Rashad</v>
      </c>
      <c r="C16" s="5" t="str">
        <v>Crane</v>
      </c>
      <c r="D16" s="6">
        <v>18.78</v>
      </c>
      <c r="E16" s="5">
        <v>52</v>
      </c>
      <c r="F16" s="7">
        <f t="shared" si="0"/>
        <v>976.56000000000006</v>
      </c>
    </row>
    <row r="17" spans="1:6" x14ac:dyDescent="0.2">
      <c r="A17" s="5" t="s">
        <v>18</v>
      </c>
      <c r="B17" s="5" t="str" cm="1">
        <f t="array" ref="B17:C17">_xlfn.TEXTSPLIT(A17," ")</f>
        <v>Kaiden</v>
      </c>
      <c r="C17" s="5" t="str">
        <v>Montes</v>
      </c>
      <c r="D17" s="6">
        <v>16.63</v>
      </c>
      <c r="E17" s="5">
        <v>40</v>
      </c>
      <c r="F17" s="7">
        <f t="shared" si="0"/>
        <v>665.19999999999993</v>
      </c>
    </row>
    <row r="18" spans="1:6" x14ac:dyDescent="0.2">
      <c r="A18" s="5" t="s">
        <v>19</v>
      </c>
      <c r="B18" s="5" t="str" cm="1">
        <f t="array" ref="B18:C18">_xlfn.TEXTSPLIT(A18," ")</f>
        <v>Kadyn</v>
      </c>
      <c r="C18" s="5" t="str">
        <v>Lynn</v>
      </c>
      <c r="D18" s="6">
        <v>23.04</v>
      </c>
      <c r="E18" s="5">
        <v>51</v>
      </c>
      <c r="F18" s="7">
        <f t="shared" si="0"/>
        <v>1175.04</v>
      </c>
    </row>
    <row r="19" spans="1:6" x14ac:dyDescent="0.2">
      <c r="A19" s="5" t="s">
        <v>20</v>
      </c>
      <c r="B19" s="5" t="str" cm="1">
        <f t="array" ref="B19:C19">_xlfn.TEXTSPLIT(A19," ")</f>
        <v>Jolie</v>
      </c>
      <c r="C19" s="5" t="str">
        <v>Walsh</v>
      </c>
      <c r="D19" s="6">
        <v>13.64</v>
      </c>
      <c r="E19" s="5">
        <v>44</v>
      </c>
      <c r="F19" s="7">
        <f t="shared" si="0"/>
        <v>600.16000000000008</v>
      </c>
    </row>
    <row r="20" spans="1:6" x14ac:dyDescent="0.2">
      <c r="A20" s="5" t="s">
        <v>21</v>
      </c>
      <c r="B20" s="5" t="str" cm="1">
        <f t="array" ref="B20:C20">_xlfn.TEXTSPLIT(A20," ")</f>
        <v>Carley</v>
      </c>
      <c r="C20" s="5" t="str">
        <v>Goodman</v>
      </c>
      <c r="D20" s="6">
        <v>11.87</v>
      </c>
      <c r="E20" s="5">
        <v>56</v>
      </c>
      <c r="F20" s="7">
        <f t="shared" si="0"/>
        <v>664.71999999999991</v>
      </c>
    </row>
    <row r="21" spans="1:6" x14ac:dyDescent="0.2">
      <c r="A21" s="5" t="s">
        <v>22</v>
      </c>
      <c r="B21" s="5" t="str" cm="1">
        <f t="array" ref="B21:C21">_xlfn.TEXTSPLIT(A21," ")</f>
        <v>Amiyah</v>
      </c>
      <c r="C21" s="5" t="str">
        <v>Miranda</v>
      </c>
      <c r="D21" s="6">
        <v>29.02</v>
      </c>
      <c r="E21" s="5">
        <v>41</v>
      </c>
      <c r="F21" s="7">
        <f t="shared" si="0"/>
        <v>1189.82</v>
      </c>
    </row>
    <row r="22" spans="1:6" x14ac:dyDescent="0.2">
      <c r="A22" s="5" t="s">
        <v>23</v>
      </c>
      <c r="B22" s="5" t="str" cm="1">
        <f t="array" ref="B22:C22">_xlfn.TEXTSPLIT(A22," ")</f>
        <v>Jaylon</v>
      </c>
      <c r="C22" s="5" t="str">
        <v>Reed</v>
      </c>
      <c r="D22" s="6">
        <v>27.71</v>
      </c>
      <c r="E22" s="5">
        <v>42</v>
      </c>
      <c r="F22" s="7">
        <f t="shared" si="0"/>
        <v>1163.82</v>
      </c>
    </row>
    <row r="23" spans="1:6" x14ac:dyDescent="0.2">
      <c r="A23" s="5" t="s">
        <v>24</v>
      </c>
      <c r="B23" s="5" t="str" cm="1">
        <f t="array" ref="B23:C23">_xlfn.TEXTSPLIT(A23," ")</f>
        <v>Rodney</v>
      </c>
      <c r="C23" s="5" t="str">
        <v>Mcpherson</v>
      </c>
      <c r="D23" s="6">
        <v>19.760000000000002</v>
      </c>
      <c r="E23" s="5">
        <v>51</v>
      </c>
      <c r="F23" s="7">
        <f t="shared" si="0"/>
        <v>1007.7600000000001</v>
      </c>
    </row>
    <row r="24" spans="1:6" x14ac:dyDescent="0.2">
      <c r="A24" s="5" t="s">
        <v>25</v>
      </c>
      <c r="B24" s="5" t="str" cm="1">
        <f t="array" ref="B24:C24">_xlfn.TEXTSPLIT(A24," ")</f>
        <v>Teagan</v>
      </c>
      <c r="C24" s="5" t="str">
        <v>Cuevas</v>
      </c>
      <c r="D24" s="6">
        <v>21.74</v>
      </c>
      <c r="E24" s="5">
        <v>57</v>
      </c>
      <c r="F24" s="7">
        <f t="shared" si="0"/>
        <v>1239.1799999999998</v>
      </c>
    </row>
    <row r="25" spans="1:6" x14ac:dyDescent="0.2">
      <c r="A25" s="5" t="s">
        <v>26</v>
      </c>
      <c r="B25" s="5" t="str" cm="1">
        <f t="array" ref="B25:C25">_xlfn.TEXTSPLIT(A25," ")</f>
        <v>Hazel</v>
      </c>
      <c r="C25" s="5" t="str">
        <v>Williams</v>
      </c>
      <c r="D25" s="6">
        <v>13.91</v>
      </c>
      <c r="E25" s="5">
        <v>59</v>
      </c>
      <c r="F25" s="7">
        <f t="shared" si="0"/>
        <v>820.69</v>
      </c>
    </row>
    <row r="26" spans="1:6" x14ac:dyDescent="0.2">
      <c r="A26" s="5" t="s">
        <v>27</v>
      </c>
      <c r="B26" s="5" t="str" cm="1">
        <f t="array" ref="B26:C26">_xlfn.TEXTSPLIT(A26," ")</f>
        <v>Daniel</v>
      </c>
      <c r="C26" s="5" t="str">
        <v>Griffith</v>
      </c>
      <c r="D26" s="6">
        <v>20.84</v>
      </c>
      <c r="E26" s="5">
        <v>46</v>
      </c>
      <c r="F26" s="7">
        <f t="shared" si="0"/>
        <v>958.64</v>
      </c>
    </row>
    <row r="27" spans="1:6" x14ac:dyDescent="0.2">
      <c r="A27" s="5" t="s">
        <v>28</v>
      </c>
      <c r="B27" s="5" t="str" cm="1">
        <f t="array" ref="B27:C27">_xlfn.TEXTSPLIT(A27," ")</f>
        <v>Jadyn</v>
      </c>
      <c r="C27" s="5" t="str">
        <v>Barnes</v>
      </c>
      <c r="D27" s="6">
        <v>19.760000000000002</v>
      </c>
      <c r="E27" s="5">
        <v>60</v>
      </c>
      <c r="F27" s="7">
        <f t="shared" si="0"/>
        <v>1185.6000000000001</v>
      </c>
    </row>
    <row r="28" spans="1:6" x14ac:dyDescent="0.2">
      <c r="A28" s="5" t="s">
        <v>29</v>
      </c>
      <c r="B28" s="5" t="str" cm="1">
        <f t="array" ref="B28:C28">_xlfn.TEXTSPLIT(A28," ")</f>
        <v>Linda</v>
      </c>
      <c r="C28" s="5" t="str">
        <v>Buck</v>
      </c>
      <c r="D28" s="6">
        <v>22.29</v>
      </c>
      <c r="E28" s="5">
        <v>55</v>
      </c>
      <c r="F28" s="7">
        <f t="shared" si="0"/>
        <v>1225.95</v>
      </c>
    </row>
    <row r="29" spans="1:6" x14ac:dyDescent="0.2">
      <c r="A29" s="5" t="s">
        <v>30</v>
      </c>
      <c r="B29" s="5" t="str" cm="1">
        <f t="array" ref="B29:C29">_xlfn.TEXTSPLIT(A29," ")</f>
        <v>Skyler</v>
      </c>
      <c r="C29" s="5" t="str">
        <v>Buckley</v>
      </c>
      <c r="D29" s="6">
        <v>13.63</v>
      </c>
      <c r="E29" s="5">
        <v>49</v>
      </c>
      <c r="F29" s="7">
        <f t="shared" si="0"/>
        <v>667.87</v>
      </c>
    </row>
    <row r="30" spans="1:6" x14ac:dyDescent="0.2">
      <c r="A30" s="5" t="s">
        <v>31</v>
      </c>
      <c r="B30" s="5" t="str" cm="1">
        <f t="array" ref="B30:C30">_xlfn.TEXTSPLIT(A30," ")</f>
        <v>Brennen</v>
      </c>
      <c r="C30" s="5" t="str">
        <v>Benson</v>
      </c>
      <c r="D30" s="6">
        <v>10.64</v>
      </c>
      <c r="E30" s="5">
        <v>54</v>
      </c>
      <c r="F30" s="7">
        <f t="shared" si="0"/>
        <v>574.56000000000006</v>
      </c>
    </row>
    <row r="31" spans="1:6" x14ac:dyDescent="0.2">
      <c r="A31" s="5" t="s">
        <v>32</v>
      </c>
      <c r="B31" s="5" t="str" cm="1">
        <f t="array" ref="B31:C31">_xlfn.TEXTSPLIT(A31," ")</f>
        <v>Kevin</v>
      </c>
      <c r="C31" s="5" t="str">
        <v>Woods</v>
      </c>
      <c r="D31" s="6">
        <v>13.4</v>
      </c>
      <c r="E31" s="5">
        <v>53</v>
      </c>
      <c r="F31" s="7">
        <f t="shared" si="0"/>
        <v>710.2</v>
      </c>
    </row>
    <row r="32" spans="1:6" x14ac:dyDescent="0.2">
      <c r="A32" s="5" t="s">
        <v>33</v>
      </c>
      <c r="B32" s="5" t="str" cm="1">
        <f t="array" ref="B32:C32">_xlfn.TEXTSPLIT(A32," ")</f>
        <v>Scott</v>
      </c>
      <c r="C32" s="5" t="str">
        <v>Case</v>
      </c>
      <c r="D32" s="6">
        <v>18.39</v>
      </c>
      <c r="E32" s="5">
        <v>40</v>
      </c>
      <c r="F32" s="7">
        <f t="shared" si="0"/>
        <v>735.6</v>
      </c>
    </row>
    <row r="33" spans="1:6" x14ac:dyDescent="0.2">
      <c r="A33" s="5" t="s">
        <v>34</v>
      </c>
      <c r="B33" s="5" t="str" cm="1">
        <f t="array" ref="B33:C33">_xlfn.TEXTSPLIT(A33," ")</f>
        <v>Leanna</v>
      </c>
      <c r="C33" s="5" t="str">
        <v>Delacruz</v>
      </c>
      <c r="D33" s="6">
        <v>11.48</v>
      </c>
      <c r="E33" s="5">
        <v>47</v>
      </c>
      <c r="F33" s="7">
        <f t="shared" si="0"/>
        <v>539.56000000000006</v>
      </c>
    </row>
    <row r="35" spans="1:6" x14ac:dyDescent="0.2">
      <c r="C35" s="5" t="s">
        <v>40</v>
      </c>
      <c r="D35" s="7">
        <f>MAX(D4:D33)</f>
        <v>29.02</v>
      </c>
      <c r="E35" s="10">
        <f>MAX(E4:E33)</f>
        <v>60</v>
      </c>
      <c r="F35" s="6">
        <f>MAX(F4:F33)</f>
        <v>1565.2</v>
      </c>
    </row>
    <row r="36" spans="1:6" x14ac:dyDescent="0.2">
      <c r="C36" s="5" t="s">
        <v>37</v>
      </c>
      <c r="D36" s="7">
        <f>MIN(D4:D33)</f>
        <v>10.64</v>
      </c>
      <c r="E36" s="10">
        <f>MIN(E4:E33)</f>
        <v>40</v>
      </c>
      <c r="F36" s="6">
        <f>MIN(F4:F33)</f>
        <v>539.56000000000006</v>
      </c>
    </row>
    <row r="37" spans="1:6" x14ac:dyDescent="0.2">
      <c r="C37" s="5" t="s">
        <v>38</v>
      </c>
      <c r="D37" s="7">
        <f>AVERAGE(D4:D33)</f>
        <v>19.384999999999998</v>
      </c>
      <c r="E37" s="11">
        <f>AVERAGE(E4:E33)</f>
        <v>49.56666666666667</v>
      </c>
      <c r="F37" s="6">
        <f>AVERAGE(F4:F33)</f>
        <v>954.59333333333336</v>
      </c>
    </row>
    <row r="38" spans="1:6" x14ac:dyDescent="0.2">
      <c r="C38" s="5" t="s">
        <v>39</v>
      </c>
      <c r="D38" s="7">
        <f>SUM(D4:D33)</f>
        <v>581.54999999999995</v>
      </c>
      <c r="E38" s="10">
        <f t="shared" ref="E38:F38" si="1">SUM(E4:E33)</f>
        <v>1487</v>
      </c>
      <c r="F38" s="7">
        <f t="shared" si="1"/>
        <v>28637.8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B992-6FD8-D543-BE38-298CD116B4CD}">
  <dimension ref="A1:I38"/>
  <sheetViews>
    <sheetView zoomScale="125" zoomScaleNormal="400" workbookViewId="0">
      <selection activeCell="H40" sqref="H40"/>
    </sheetView>
  </sheetViews>
  <sheetFormatPr baseColWidth="10" defaultRowHeight="16" x14ac:dyDescent="0.2"/>
  <cols>
    <col min="1" max="1" width="16.1640625" customWidth="1"/>
    <col min="2" max="2" width="20" customWidth="1"/>
    <col min="5" max="5" width="14" customWidth="1"/>
    <col min="6" max="6" width="14.6640625" customWidth="1"/>
    <col min="7" max="7" width="11.5" bestFit="1" customWidth="1"/>
    <col min="8" max="8" width="18.1640625" customWidth="1"/>
    <col min="9" max="9" width="20.5" customWidth="1"/>
    <col min="10" max="10" width="11.5" bestFit="1" customWidth="1"/>
  </cols>
  <sheetData>
    <row r="1" spans="1:9" x14ac:dyDescent="0.2">
      <c r="A1" s="3" t="s">
        <v>0</v>
      </c>
      <c r="C1" t="s">
        <v>41</v>
      </c>
    </row>
    <row r="2" spans="1:9" x14ac:dyDescent="0.2">
      <c r="E2" t="s">
        <v>3</v>
      </c>
    </row>
    <row r="3" spans="1:9" x14ac:dyDescent="0.2">
      <c r="A3" s="8" t="s">
        <v>35</v>
      </c>
      <c r="B3" s="8" t="s">
        <v>2</v>
      </c>
      <c r="C3" s="8" t="s">
        <v>1</v>
      </c>
      <c r="D3" s="8" t="s">
        <v>36</v>
      </c>
      <c r="E3" s="9">
        <v>44927</v>
      </c>
      <c r="F3" s="9" t="s">
        <v>43</v>
      </c>
      <c r="G3" s="8" t="s">
        <v>4</v>
      </c>
      <c r="H3" s="12" t="s">
        <v>44</v>
      </c>
      <c r="I3" s="12" t="s">
        <v>39</v>
      </c>
    </row>
    <row r="4" spans="1:9" x14ac:dyDescent="0.2">
      <c r="A4" s="5" t="s">
        <v>5</v>
      </c>
      <c r="B4" s="5" t="str" cm="1">
        <f t="array" ref="B4:C4">_xlfn.TEXTSPLIT(A4," ")</f>
        <v>Mallory</v>
      </c>
      <c r="C4" s="5" t="str">
        <v>Murphy</v>
      </c>
      <c r="D4" s="6">
        <v>14.28</v>
      </c>
      <c r="E4" s="5">
        <v>39</v>
      </c>
      <c r="F4" s="5">
        <f>IF(E4&gt;40,E4-40,0)</f>
        <v>0</v>
      </c>
      <c r="G4" s="7">
        <f>D4*E4</f>
        <v>556.91999999999996</v>
      </c>
      <c r="H4" s="1">
        <f>F4*D4*0.5</f>
        <v>0</v>
      </c>
      <c r="I4" s="1">
        <f>SUM(G4,H4)</f>
        <v>556.91999999999996</v>
      </c>
    </row>
    <row r="5" spans="1:9" x14ac:dyDescent="0.2">
      <c r="A5" s="5" t="s">
        <v>6</v>
      </c>
      <c r="B5" s="5" t="str" cm="1">
        <f t="array" ref="B5:C5">_xlfn.TEXTSPLIT(A5," ")</f>
        <v>Ella</v>
      </c>
      <c r="C5" s="5" t="str">
        <v>Sampson</v>
      </c>
      <c r="D5" s="6">
        <v>23.58</v>
      </c>
      <c r="E5" s="5">
        <v>42</v>
      </c>
      <c r="F5" s="5">
        <f t="shared" ref="F5:F33" si="0">IF(E5&gt;40,E5-40,0)</f>
        <v>2</v>
      </c>
      <c r="G5" s="7">
        <f t="shared" ref="G5:G33" si="1">D5*E5</f>
        <v>990.3599999999999</v>
      </c>
      <c r="H5" s="1">
        <f t="shared" ref="H5:H33" si="2">F5*D5*0.5</f>
        <v>23.58</v>
      </c>
      <c r="I5" s="1">
        <f t="shared" ref="I5:I33" si="3">SUM(G5,H5)</f>
        <v>1013.9399999999999</v>
      </c>
    </row>
    <row r="6" spans="1:9" x14ac:dyDescent="0.2">
      <c r="A6" s="5" t="s">
        <v>7</v>
      </c>
      <c r="B6" s="5" t="str" cm="1">
        <f t="array" ref="B6:C6">_xlfn.TEXTSPLIT(A6," ")</f>
        <v>Isai</v>
      </c>
      <c r="C6" s="5" t="str">
        <v>Le</v>
      </c>
      <c r="D6" s="6">
        <v>22.06</v>
      </c>
      <c r="E6" s="5">
        <v>30</v>
      </c>
      <c r="F6" s="5">
        <f t="shared" si="0"/>
        <v>0</v>
      </c>
      <c r="G6" s="7">
        <f t="shared" si="1"/>
        <v>661.8</v>
      </c>
      <c r="H6" s="1">
        <f t="shared" si="2"/>
        <v>0</v>
      </c>
      <c r="I6" s="1">
        <f t="shared" si="3"/>
        <v>661.8</v>
      </c>
    </row>
    <row r="7" spans="1:9" x14ac:dyDescent="0.2">
      <c r="A7" s="5" t="s">
        <v>8</v>
      </c>
      <c r="B7" s="5" t="str" cm="1">
        <f t="array" ref="B7:C7">_xlfn.TEXTSPLIT(A7," ")</f>
        <v>Abram</v>
      </c>
      <c r="C7" s="5" t="str">
        <v>Mccann</v>
      </c>
      <c r="D7" s="6">
        <v>16.18</v>
      </c>
      <c r="E7" s="5">
        <v>50</v>
      </c>
      <c r="F7" s="5">
        <f t="shared" si="0"/>
        <v>10</v>
      </c>
      <c r="G7" s="7">
        <f t="shared" si="1"/>
        <v>809</v>
      </c>
      <c r="H7" s="1">
        <f t="shared" si="2"/>
        <v>80.900000000000006</v>
      </c>
      <c r="I7" s="1">
        <f t="shared" si="3"/>
        <v>889.9</v>
      </c>
    </row>
    <row r="8" spans="1:9" x14ac:dyDescent="0.2">
      <c r="A8" s="5" t="s">
        <v>9</v>
      </c>
      <c r="B8" s="5" t="str" cm="1">
        <f t="array" ref="B8:C8">_xlfn.TEXTSPLIT(A8," ")</f>
        <v>Brycen</v>
      </c>
      <c r="C8" s="5" t="str">
        <v>Sandoval</v>
      </c>
      <c r="D8" s="6">
        <v>27.95</v>
      </c>
      <c r="E8" s="5">
        <v>38</v>
      </c>
      <c r="F8" s="5">
        <f t="shared" si="0"/>
        <v>0</v>
      </c>
      <c r="G8" s="7">
        <f t="shared" si="1"/>
        <v>1062.0999999999999</v>
      </c>
      <c r="H8" s="1">
        <f t="shared" si="2"/>
        <v>0</v>
      </c>
      <c r="I8" s="1">
        <f t="shared" si="3"/>
        <v>1062.0999999999999</v>
      </c>
    </row>
    <row r="9" spans="1:9" x14ac:dyDescent="0.2">
      <c r="A9" s="5" t="s">
        <v>10</v>
      </c>
      <c r="B9" s="5" t="str" cm="1">
        <f t="array" ref="B9:C9">_xlfn.TEXTSPLIT(A9," ")</f>
        <v>Easton</v>
      </c>
      <c r="C9" s="5" t="str">
        <v>Estes</v>
      </c>
      <c r="D9" s="6">
        <v>17.940000000000001</v>
      </c>
      <c r="E9" s="5">
        <v>32</v>
      </c>
      <c r="F9" s="5">
        <f t="shared" si="0"/>
        <v>0</v>
      </c>
      <c r="G9" s="7">
        <f t="shared" si="1"/>
        <v>574.08000000000004</v>
      </c>
      <c r="H9" s="1">
        <f t="shared" si="2"/>
        <v>0</v>
      </c>
      <c r="I9" s="1">
        <f t="shared" si="3"/>
        <v>574.08000000000004</v>
      </c>
    </row>
    <row r="10" spans="1:9" x14ac:dyDescent="0.2">
      <c r="A10" s="5" t="s">
        <v>11</v>
      </c>
      <c r="B10" s="5" t="str" cm="1">
        <f t="array" ref="B10:C10">_xlfn.TEXTSPLIT(A10," ")</f>
        <v>Luke</v>
      </c>
      <c r="C10" s="5" t="str">
        <v>Livingston</v>
      </c>
      <c r="D10" s="6">
        <v>18.66</v>
      </c>
      <c r="E10" s="5">
        <v>30</v>
      </c>
      <c r="F10" s="5">
        <f t="shared" si="0"/>
        <v>0</v>
      </c>
      <c r="G10" s="7">
        <f t="shared" si="1"/>
        <v>559.79999999999995</v>
      </c>
      <c r="H10" s="1">
        <f t="shared" si="2"/>
        <v>0</v>
      </c>
      <c r="I10" s="1">
        <f t="shared" si="3"/>
        <v>559.79999999999995</v>
      </c>
    </row>
    <row r="11" spans="1:9" x14ac:dyDescent="0.2">
      <c r="A11" s="5" t="s">
        <v>12</v>
      </c>
      <c r="B11" s="5" t="str" cm="1">
        <f t="array" ref="B11:C11">_xlfn.TEXTSPLIT(A11," ")</f>
        <v>Camron</v>
      </c>
      <c r="C11" s="5" t="str">
        <v>Henry</v>
      </c>
      <c r="D11" s="6">
        <v>18.89</v>
      </c>
      <c r="E11" s="5">
        <v>42</v>
      </c>
      <c r="F11" s="5">
        <f t="shared" si="0"/>
        <v>2</v>
      </c>
      <c r="G11" s="7">
        <f t="shared" si="1"/>
        <v>793.38</v>
      </c>
      <c r="H11" s="1">
        <f t="shared" si="2"/>
        <v>18.89</v>
      </c>
      <c r="I11" s="1">
        <f t="shared" si="3"/>
        <v>812.27</v>
      </c>
    </row>
    <row r="12" spans="1:9" x14ac:dyDescent="0.2">
      <c r="A12" s="5" t="s">
        <v>13</v>
      </c>
      <c r="B12" s="5" t="str" cm="1">
        <f t="array" ref="B12:C12">_xlfn.TEXTSPLIT(A12," ")</f>
        <v>Alan</v>
      </c>
      <c r="C12" s="5" t="str">
        <v>Mckay</v>
      </c>
      <c r="D12" s="6">
        <v>21.53</v>
      </c>
      <c r="E12" s="5">
        <v>48</v>
      </c>
      <c r="F12" s="5">
        <f t="shared" si="0"/>
        <v>8</v>
      </c>
      <c r="G12" s="7">
        <f t="shared" si="1"/>
        <v>1033.44</v>
      </c>
      <c r="H12" s="1">
        <f t="shared" si="2"/>
        <v>86.12</v>
      </c>
      <c r="I12" s="1">
        <f t="shared" si="3"/>
        <v>1119.56</v>
      </c>
    </row>
    <row r="13" spans="1:9" x14ac:dyDescent="0.2">
      <c r="A13" s="5" t="s">
        <v>14</v>
      </c>
      <c r="B13" s="5" t="str" cm="1">
        <f t="array" ref="B13:C13">_xlfn.TEXTSPLIT(A13," ")</f>
        <v>Celeste</v>
      </c>
      <c r="C13" s="5" t="str">
        <v>Krueger</v>
      </c>
      <c r="D13" s="6">
        <v>19.32</v>
      </c>
      <c r="E13" s="5">
        <v>34</v>
      </c>
      <c r="F13" s="5">
        <f t="shared" si="0"/>
        <v>0</v>
      </c>
      <c r="G13" s="7">
        <f t="shared" si="1"/>
        <v>656.88</v>
      </c>
      <c r="H13" s="1">
        <f t="shared" si="2"/>
        <v>0</v>
      </c>
      <c r="I13" s="1">
        <f t="shared" si="3"/>
        <v>656.88</v>
      </c>
    </row>
    <row r="14" spans="1:9" x14ac:dyDescent="0.2">
      <c r="A14" s="5" t="s">
        <v>15</v>
      </c>
      <c r="B14" s="5" t="str" cm="1">
        <f t="array" ref="B14:C14">_xlfn.TEXTSPLIT(A14," ")</f>
        <v>Raven</v>
      </c>
      <c r="C14" s="5" t="str">
        <v>Figueroa</v>
      </c>
      <c r="D14" s="6">
        <v>26.59</v>
      </c>
      <c r="E14" s="5">
        <v>50</v>
      </c>
      <c r="F14" s="5">
        <f t="shared" si="0"/>
        <v>10</v>
      </c>
      <c r="G14" s="7">
        <f t="shared" si="1"/>
        <v>1329.5</v>
      </c>
      <c r="H14" s="1">
        <f t="shared" si="2"/>
        <v>132.94999999999999</v>
      </c>
      <c r="I14" s="1">
        <f t="shared" si="3"/>
        <v>1462.45</v>
      </c>
    </row>
    <row r="15" spans="1:9" x14ac:dyDescent="0.2">
      <c r="A15" s="5" t="s">
        <v>16</v>
      </c>
      <c r="B15" s="5" t="str" cm="1">
        <f t="array" ref="B15:C15">_xlfn.TEXTSPLIT(A15," ")</f>
        <v>Evan</v>
      </c>
      <c r="C15" s="5" t="str">
        <v>Park</v>
      </c>
      <c r="D15" s="6">
        <v>28.04</v>
      </c>
      <c r="E15" s="5">
        <v>43</v>
      </c>
      <c r="F15" s="5">
        <f t="shared" si="0"/>
        <v>3</v>
      </c>
      <c r="G15" s="7">
        <f t="shared" si="1"/>
        <v>1205.72</v>
      </c>
      <c r="H15" s="1">
        <f t="shared" si="2"/>
        <v>42.06</v>
      </c>
      <c r="I15" s="1">
        <f t="shared" si="3"/>
        <v>1247.78</v>
      </c>
    </row>
    <row r="16" spans="1:9" x14ac:dyDescent="0.2">
      <c r="A16" s="5" t="s">
        <v>17</v>
      </c>
      <c r="B16" s="5" t="str" cm="1">
        <f t="array" ref="B16:C16">_xlfn.TEXTSPLIT(A16," ")</f>
        <v>Rashad</v>
      </c>
      <c r="C16" s="5" t="str">
        <v>Crane</v>
      </c>
      <c r="D16" s="6">
        <v>18.78</v>
      </c>
      <c r="E16" s="5">
        <v>31</v>
      </c>
      <c r="F16" s="5">
        <f t="shared" si="0"/>
        <v>0</v>
      </c>
      <c r="G16" s="7">
        <f t="shared" si="1"/>
        <v>582.18000000000006</v>
      </c>
      <c r="H16" s="1">
        <f t="shared" si="2"/>
        <v>0</v>
      </c>
      <c r="I16" s="1">
        <f t="shared" si="3"/>
        <v>582.18000000000006</v>
      </c>
    </row>
    <row r="17" spans="1:9" x14ac:dyDescent="0.2">
      <c r="A17" s="5" t="s">
        <v>18</v>
      </c>
      <c r="B17" s="5" t="str" cm="1">
        <f t="array" ref="B17:C17">_xlfn.TEXTSPLIT(A17," ")</f>
        <v>Kaiden</v>
      </c>
      <c r="C17" s="5" t="str">
        <v>Montes</v>
      </c>
      <c r="D17" s="6">
        <v>16.63</v>
      </c>
      <c r="E17" s="5">
        <v>35</v>
      </c>
      <c r="F17" s="5">
        <f t="shared" si="0"/>
        <v>0</v>
      </c>
      <c r="G17" s="7">
        <f t="shared" si="1"/>
        <v>582.04999999999995</v>
      </c>
      <c r="H17" s="1">
        <f t="shared" si="2"/>
        <v>0</v>
      </c>
      <c r="I17" s="1">
        <f t="shared" si="3"/>
        <v>582.04999999999995</v>
      </c>
    </row>
    <row r="18" spans="1:9" x14ac:dyDescent="0.2">
      <c r="A18" s="5" t="s">
        <v>19</v>
      </c>
      <c r="B18" s="5" t="str" cm="1">
        <f t="array" ref="B18:C18">_xlfn.TEXTSPLIT(A18," ")</f>
        <v>Kadyn</v>
      </c>
      <c r="C18" s="5" t="str">
        <v>Lynn</v>
      </c>
      <c r="D18" s="6">
        <v>23.04</v>
      </c>
      <c r="E18" s="5">
        <v>43</v>
      </c>
      <c r="F18" s="5">
        <f t="shared" si="0"/>
        <v>3</v>
      </c>
      <c r="G18" s="7">
        <f t="shared" si="1"/>
        <v>990.71999999999991</v>
      </c>
      <c r="H18" s="1">
        <f t="shared" si="2"/>
        <v>34.56</v>
      </c>
      <c r="I18" s="1">
        <f t="shared" si="3"/>
        <v>1025.28</v>
      </c>
    </row>
    <row r="19" spans="1:9" x14ac:dyDescent="0.2">
      <c r="A19" s="5" t="s">
        <v>20</v>
      </c>
      <c r="B19" s="5" t="str" cm="1">
        <f t="array" ref="B19:C19">_xlfn.TEXTSPLIT(A19," ")</f>
        <v>Jolie</v>
      </c>
      <c r="C19" s="5" t="str">
        <v>Walsh</v>
      </c>
      <c r="D19" s="6">
        <v>13.64</v>
      </c>
      <c r="E19" s="5">
        <v>50</v>
      </c>
      <c r="F19" s="5">
        <f t="shared" si="0"/>
        <v>10</v>
      </c>
      <c r="G19" s="7">
        <f t="shared" si="1"/>
        <v>682</v>
      </c>
      <c r="H19" s="1">
        <f t="shared" si="2"/>
        <v>68.2</v>
      </c>
      <c r="I19" s="1">
        <f t="shared" si="3"/>
        <v>750.2</v>
      </c>
    </row>
    <row r="20" spans="1:9" x14ac:dyDescent="0.2">
      <c r="A20" s="5" t="s">
        <v>21</v>
      </c>
      <c r="B20" s="5" t="str" cm="1">
        <f t="array" ref="B20:C20">_xlfn.TEXTSPLIT(A20," ")</f>
        <v>Carley</v>
      </c>
      <c r="C20" s="5" t="str">
        <v>Goodman</v>
      </c>
      <c r="D20" s="6">
        <v>11.87</v>
      </c>
      <c r="E20" s="5">
        <v>36</v>
      </c>
      <c r="F20" s="5">
        <f t="shared" si="0"/>
        <v>0</v>
      </c>
      <c r="G20" s="7">
        <f t="shared" si="1"/>
        <v>427.32</v>
      </c>
      <c r="H20" s="1">
        <f t="shared" si="2"/>
        <v>0</v>
      </c>
      <c r="I20" s="1">
        <f t="shared" si="3"/>
        <v>427.32</v>
      </c>
    </row>
    <row r="21" spans="1:9" x14ac:dyDescent="0.2">
      <c r="A21" s="5" t="s">
        <v>22</v>
      </c>
      <c r="B21" s="5" t="str" cm="1">
        <f t="array" ref="B21:C21">_xlfn.TEXTSPLIT(A21," ")</f>
        <v>Amiyah</v>
      </c>
      <c r="C21" s="5" t="str">
        <v>Miranda</v>
      </c>
      <c r="D21" s="6">
        <v>29.02</v>
      </c>
      <c r="E21" s="5">
        <v>50</v>
      </c>
      <c r="F21" s="5">
        <f t="shared" si="0"/>
        <v>10</v>
      </c>
      <c r="G21" s="7">
        <f t="shared" si="1"/>
        <v>1451</v>
      </c>
      <c r="H21" s="1">
        <f t="shared" si="2"/>
        <v>145.1</v>
      </c>
      <c r="I21" s="1">
        <f t="shared" si="3"/>
        <v>1596.1</v>
      </c>
    </row>
    <row r="22" spans="1:9" x14ac:dyDescent="0.2">
      <c r="A22" s="5" t="s">
        <v>23</v>
      </c>
      <c r="B22" s="5" t="str" cm="1">
        <f t="array" ref="B22:C22">_xlfn.TEXTSPLIT(A22," ")</f>
        <v>Jaylon</v>
      </c>
      <c r="C22" s="5" t="str">
        <v>Reed</v>
      </c>
      <c r="D22" s="6">
        <v>27.71</v>
      </c>
      <c r="E22" s="5">
        <v>47</v>
      </c>
      <c r="F22" s="5">
        <f t="shared" si="0"/>
        <v>7</v>
      </c>
      <c r="G22" s="7">
        <f t="shared" si="1"/>
        <v>1302.3700000000001</v>
      </c>
      <c r="H22" s="1">
        <f t="shared" si="2"/>
        <v>96.984999999999999</v>
      </c>
      <c r="I22" s="1">
        <f t="shared" si="3"/>
        <v>1399.355</v>
      </c>
    </row>
    <row r="23" spans="1:9" x14ac:dyDescent="0.2">
      <c r="A23" s="5" t="s">
        <v>24</v>
      </c>
      <c r="B23" s="5" t="str" cm="1">
        <f t="array" ref="B23:C23">_xlfn.TEXTSPLIT(A23," ")</f>
        <v>Rodney</v>
      </c>
      <c r="C23" s="5" t="str">
        <v>Mcpherson</v>
      </c>
      <c r="D23" s="6">
        <v>19.760000000000002</v>
      </c>
      <c r="E23" s="5">
        <v>42</v>
      </c>
      <c r="F23" s="5">
        <f t="shared" si="0"/>
        <v>2</v>
      </c>
      <c r="G23" s="7">
        <f t="shared" si="1"/>
        <v>829.92000000000007</v>
      </c>
      <c r="H23" s="1">
        <f t="shared" si="2"/>
        <v>19.760000000000002</v>
      </c>
      <c r="I23" s="1">
        <f t="shared" si="3"/>
        <v>849.68000000000006</v>
      </c>
    </row>
    <row r="24" spans="1:9" x14ac:dyDescent="0.2">
      <c r="A24" s="5" t="s">
        <v>25</v>
      </c>
      <c r="B24" s="5" t="str" cm="1">
        <f t="array" ref="B24:C24">_xlfn.TEXTSPLIT(A24," ")</f>
        <v>Teagan</v>
      </c>
      <c r="C24" s="5" t="str">
        <v>Cuevas</v>
      </c>
      <c r="D24" s="6">
        <v>21.74</v>
      </c>
      <c r="E24" s="5">
        <v>42</v>
      </c>
      <c r="F24" s="5">
        <f t="shared" si="0"/>
        <v>2</v>
      </c>
      <c r="G24" s="7">
        <f t="shared" si="1"/>
        <v>913.07999999999993</v>
      </c>
      <c r="H24" s="1">
        <f t="shared" si="2"/>
        <v>21.74</v>
      </c>
      <c r="I24" s="1">
        <f t="shared" si="3"/>
        <v>934.81999999999994</v>
      </c>
    </row>
    <row r="25" spans="1:9" x14ac:dyDescent="0.2">
      <c r="A25" s="5" t="s">
        <v>26</v>
      </c>
      <c r="B25" s="5" t="str" cm="1">
        <f t="array" ref="B25:C25">_xlfn.TEXTSPLIT(A25," ")</f>
        <v>Hazel</v>
      </c>
      <c r="C25" s="5" t="str">
        <v>Williams</v>
      </c>
      <c r="D25" s="6">
        <v>13.91</v>
      </c>
      <c r="E25" s="5">
        <v>43</v>
      </c>
      <c r="F25" s="5">
        <f t="shared" si="0"/>
        <v>3</v>
      </c>
      <c r="G25" s="7">
        <f t="shared" si="1"/>
        <v>598.13</v>
      </c>
      <c r="H25" s="1">
        <f t="shared" si="2"/>
        <v>20.865000000000002</v>
      </c>
      <c r="I25" s="1">
        <f t="shared" si="3"/>
        <v>618.995</v>
      </c>
    </row>
    <row r="26" spans="1:9" x14ac:dyDescent="0.2">
      <c r="A26" s="5" t="s">
        <v>27</v>
      </c>
      <c r="B26" s="5" t="str" cm="1">
        <f t="array" ref="B26:C26">_xlfn.TEXTSPLIT(A26," ")</f>
        <v>Daniel</v>
      </c>
      <c r="C26" s="5" t="str">
        <v>Griffith</v>
      </c>
      <c r="D26" s="6">
        <v>20.84</v>
      </c>
      <c r="E26" s="5">
        <v>49</v>
      </c>
      <c r="F26" s="5">
        <f t="shared" si="0"/>
        <v>9</v>
      </c>
      <c r="G26" s="7">
        <f t="shared" si="1"/>
        <v>1021.16</v>
      </c>
      <c r="H26" s="1">
        <f t="shared" si="2"/>
        <v>93.78</v>
      </c>
      <c r="I26" s="1">
        <f t="shared" si="3"/>
        <v>1114.94</v>
      </c>
    </row>
    <row r="27" spans="1:9" x14ac:dyDescent="0.2">
      <c r="A27" s="5" t="s">
        <v>28</v>
      </c>
      <c r="B27" s="5" t="str" cm="1">
        <f t="array" ref="B27:C27">_xlfn.TEXTSPLIT(A27," ")</f>
        <v>Jadyn</v>
      </c>
      <c r="C27" s="5" t="str">
        <v>Barnes</v>
      </c>
      <c r="D27" s="6">
        <v>19.760000000000002</v>
      </c>
      <c r="E27" s="5">
        <v>34</v>
      </c>
      <c r="F27" s="5">
        <f t="shared" si="0"/>
        <v>0</v>
      </c>
      <c r="G27" s="7">
        <f t="shared" si="1"/>
        <v>671.84</v>
      </c>
      <c r="H27" s="1">
        <f t="shared" si="2"/>
        <v>0</v>
      </c>
      <c r="I27" s="1">
        <f t="shared" si="3"/>
        <v>671.84</v>
      </c>
    </row>
    <row r="28" spans="1:9" x14ac:dyDescent="0.2">
      <c r="A28" s="5" t="s">
        <v>29</v>
      </c>
      <c r="B28" s="5" t="str" cm="1">
        <f t="array" ref="B28:C28">_xlfn.TEXTSPLIT(A28," ")</f>
        <v>Linda</v>
      </c>
      <c r="C28" s="5" t="str">
        <v>Buck</v>
      </c>
      <c r="D28" s="6">
        <v>22.29</v>
      </c>
      <c r="E28" s="5">
        <v>43</v>
      </c>
      <c r="F28" s="5">
        <f t="shared" si="0"/>
        <v>3</v>
      </c>
      <c r="G28" s="7">
        <f t="shared" si="1"/>
        <v>958.46999999999991</v>
      </c>
      <c r="H28" s="1">
        <f t="shared" si="2"/>
        <v>33.435000000000002</v>
      </c>
      <c r="I28" s="1">
        <f t="shared" si="3"/>
        <v>991.90499999999997</v>
      </c>
    </row>
    <row r="29" spans="1:9" x14ac:dyDescent="0.2">
      <c r="A29" s="5" t="s">
        <v>30</v>
      </c>
      <c r="B29" s="5" t="str" cm="1">
        <f t="array" ref="B29:C29">_xlfn.TEXTSPLIT(A29," ")</f>
        <v>Skyler</v>
      </c>
      <c r="C29" s="5" t="str">
        <v>Buckley</v>
      </c>
      <c r="D29" s="6">
        <v>13.63</v>
      </c>
      <c r="E29" s="5">
        <v>47</v>
      </c>
      <c r="F29" s="5">
        <f t="shared" si="0"/>
        <v>7</v>
      </c>
      <c r="G29" s="7">
        <f t="shared" si="1"/>
        <v>640.61</v>
      </c>
      <c r="H29" s="1">
        <f t="shared" si="2"/>
        <v>47.705000000000005</v>
      </c>
      <c r="I29" s="1">
        <f t="shared" si="3"/>
        <v>688.31500000000005</v>
      </c>
    </row>
    <row r="30" spans="1:9" x14ac:dyDescent="0.2">
      <c r="A30" s="5" t="s">
        <v>31</v>
      </c>
      <c r="B30" s="5" t="str" cm="1">
        <f t="array" ref="B30:C30">_xlfn.TEXTSPLIT(A30," ")</f>
        <v>Brennen</v>
      </c>
      <c r="C30" s="5" t="str">
        <v>Benson</v>
      </c>
      <c r="D30" s="6">
        <v>10.64</v>
      </c>
      <c r="E30" s="5">
        <v>42</v>
      </c>
      <c r="F30" s="5">
        <f t="shared" si="0"/>
        <v>2</v>
      </c>
      <c r="G30" s="7">
        <f t="shared" si="1"/>
        <v>446.88</v>
      </c>
      <c r="H30" s="1">
        <f t="shared" si="2"/>
        <v>10.64</v>
      </c>
      <c r="I30" s="1">
        <f t="shared" si="3"/>
        <v>457.52</v>
      </c>
    </row>
    <row r="31" spans="1:9" x14ac:dyDescent="0.2">
      <c r="A31" s="5" t="s">
        <v>32</v>
      </c>
      <c r="B31" s="5" t="str" cm="1">
        <f t="array" ref="B31:C31">_xlfn.TEXTSPLIT(A31," ")</f>
        <v>Kevin</v>
      </c>
      <c r="C31" s="5" t="str">
        <v>Woods</v>
      </c>
      <c r="D31" s="6">
        <v>13.4</v>
      </c>
      <c r="E31" s="5">
        <v>32</v>
      </c>
      <c r="F31" s="5">
        <f t="shared" si="0"/>
        <v>0</v>
      </c>
      <c r="G31" s="7">
        <f t="shared" si="1"/>
        <v>428.8</v>
      </c>
      <c r="H31" s="1">
        <f t="shared" si="2"/>
        <v>0</v>
      </c>
      <c r="I31" s="1">
        <f t="shared" si="3"/>
        <v>428.8</v>
      </c>
    </row>
    <row r="32" spans="1:9" x14ac:dyDescent="0.2">
      <c r="A32" s="5" t="s">
        <v>33</v>
      </c>
      <c r="B32" s="5" t="str" cm="1">
        <f t="array" ref="B32:C32">_xlfn.TEXTSPLIT(A32," ")</f>
        <v>Scott</v>
      </c>
      <c r="C32" s="5" t="str">
        <v>Case</v>
      </c>
      <c r="D32" s="6">
        <v>18.39</v>
      </c>
      <c r="E32" s="5">
        <v>44</v>
      </c>
      <c r="F32" s="5">
        <f t="shared" si="0"/>
        <v>4</v>
      </c>
      <c r="G32" s="7">
        <f t="shared" si="1"/>
        <v>809.16000000000008</v>
      </c>
      <c r="H32" s="1">
        <f t="shared" si="2"/>
        <v>36.78</v>
      </c>
      <c r="I32" s="1">
        <f t="shared" si="3"/>
        <v>845.94</v>
      </c>
    </row>
    <row r="33" spans="1:9" x14ac:dyDescent="0.2">
      <c r="A33" s="5" t="s">
        <v>34</v>
      </c>
      <c r="B33" s="5" t="str" cm="1">
        <f t="array" ref="B33:C33">_xlfn.TEXTSPLIT(A33," ")</f>
        <v>Leanna</v>
      </c>
      <c r="C33" s="5" t="str">
        <v>Delacruz</v>
      </c>
      <c r="D33" s="6">
        <v>11.48</v>
      </c>
      <c r="E33" s="5">
        <v>43</v>
      </c>
      <c r="F33" s="5">
        <f t="shared" si="0"/>
        <v>3</v>
      </c>
      <c r="G33" s="7">
        <f t="shared" si="1"/>
        <v>493.64000000000004</v>
      </c>
      <c r="H33" s="1">
        <f t="shared" si="2"/>
        <v>17.22</v>
      </c>
      <c r="I33" s="1">
        <f t="shared" si="3"/>
        <v>510.86</v>
      </c>
    </row>
    <row r="35" spans="1:9" x14ac:dyDescent="0.2">
      <c r="C35" s="5" t="s">
        <v>40</v>
      </c>
      <c r="D35" s="7">
        <f>MAX(D4:D33)</f>
        <v>29.02</v>
      </c>
      <c r="E35" s="10">
        <f>MAX(E4:E33)</f>
        <v>50</v>
      </c>
      <c r="F35" s="10"/>
      <c r="G35" s="6">
        <f>MAX(G4:G33)</f>
        <v>1451</v>
      </c>
      <c r="H35" s="6">
        <f t="shared" ref="H35:I35" si="4">MAX(H4:H33)</f>
        <v>145.1</v>
      </c>
      <c r="I35" s="6">
        <f t="shared" si="4"/>
        <v>1596.1</v>
      </c>
    </row>
    <row r="36" spans="1:9" x14ac:dyDescent="0.2">
      <c r="C36" s="5" t="s">
        <v>37</v>
      </c>
      <c r="D36" s="7">
        <f>MIN(D4:D33)</f>
        <v>10.64</v>
      </c>
      <c r="E36" s="10">
        <f>MIN(E4:E33)</f>
        <v>30</v>
      </c>
      <c r="F36" s="10"/>
      <c r="G36" s="6">
        <f>MIN(G4:G33)</f>
        <v>427.32</v>
      </c>
      <c r="H36" s="6">
        <f t="shared" ref="H36:I36" si="5">MIN(H4:H33)</f>
        <v>0</v>
      </c>
      <c r="I36" s="6">
        <f t="shared" si="5"/>
        <v>427.32</v>
      </c>
    </row>
    <row r="37" spans="1:9" x14ac:dyDescent="0.2">
      <c r="C37" s="5" t="s">
        <v>38</v>
      </c>
      <c r="D37" s="7">
        <f>AVERAGE(D4:D33)</f>
        <v>19.384999999999998</v>
      </c>
      <c r="E37" s="11">
        <f>AVERAGE(E4:E33)</f>
        <v>41.033333333333331</v>
      </c>
      <c r="F37" s="11"/>
      <c r="G37" s="6">
        <f>AVERAGE(G4:G33)</f>
        <v>802.07700000000011</v>
      </c>
      <c r="H37" s="6">
        <f t="shared" ref="H37:I37" si="6">AVERAGE(H4:H33)</f>
        <v>34.375666666666667</v>
      </c>
      <c r="I37" s="6">
        <f t="shared" si="6"/>
        <v>836.45266666666646</v>
      </c>
    </row>
    <row r="38" spans="1:9" x14ac:dyDescent="0.2">
      <c r="C38" s="5" t="s">
        <v>39</v>
      </c>
      <c r="D38" s="7">
        <f>SUM(D4:D33)</f>
        <v>581.54999999999995</v>
      </c>
      <c r="E38" s="10">
        <f t="shared" ref="E38:G38" si="7">SUM(E4:E33)</f>
        <v>1231</v>
      </c>
      <c r="F38" s="10"/>
      <c r="G38" s="7">
        <f t="shared" si="7"/>
        <v>24062.310000000005</v>
      </c>
      <c r="H38" s="7">
        <f t="shared" ref="H38:I38" si="8">SUM(H4:H33)</f>
        <v>1031.27</v>
      </c>
      <c r="I38" s="7">
        <f t="shared" si="8"/>
        <v>25093.579999999994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CD76-A43C-2C48-91C4-569823D7339F}">
  <sheetPr>
    <pageSetUpPr fitToPage="1"/>
  </sheetPr>
  <dimension ref="A1:AE39"/>
  <sheetViews>
    <sheetView tabSelected="1" zoomScaleNormal="170" workbookViewId="0">
      <selection activeCell="AI42" sqref="AI42"/>
    </sheetView>
  </sheetViews>
  <sheetFormatPr baseColWidth="10" defaultRowHeight="16" x14ac:dyDescent="0.2"/>
  <cols>
    <col min="1" max="1" width="16.83203125" bestFit="1" customWidth="1"/>
    <col min="10" max="10" width="15.33203125" customWidth="1"/>
    <col min="15" max="19" width="11.5" bestFit="1" customWidth="1"/>
    <col min="25" max="29" width="11.5" bestFit="1" customWidth="1"/>
    <col min="31" max="31" width="12.5" bestFit="1" customWidth="1"/>
  </cols>
  <sheetData>
    <row r="1" spans="1:31" x14ac:dyDescent="0.2">
      <c r="A1" s="3" t="s">
        <v>0</v>
      </c>
      <c r="C1" t="s">
        <v>41</v>
      </c>
    </row>
    <row r="2" spans="1:31" x14ac:dyDescent="0.2">
      <c r="E2" t="s">
        <v>3</v>
      </c>
      <c r="J2" t="s">
        <v>43</v>
      </c>
      <c r="O2" t="s">
        <v>45</v>
      </c>
      <c r="T2" t="s">
        <v>46</v>
      </c>
      <c r="Y2" t="s">
        <v>42</v>
      </c>
    </row>
    <row r="3" spans="1:31" x14ac:dyDescent="0.2">
      <c r="A3" s="8" t="s">
        <v>35</v>
      </c>
      <c r="B3" s="8" t="s">
        <v>2</v>
      </c>
      <c r="C3" s="8" t="s">
        <v>1</v>
      </c>
      <c r="D3" s="8" t="s">
        <v>36</v>
      </c>
      <c r="E3" s="13">
        <v>44927</v>
      </c>
      <c r="F3" s="13">
        <f>E3+7</f>
        <v>44934</v>
      </c>
      <c r="G3" s="13">
        <f t="shared" ref="G3:I3" si="0">F3+7</f>
        <v>44941</v>
      </c>
      <c r="H3" s="13">
        <f t="shared" si="0"/>
        <v>44948</v>
      </c>
      <c r="I3" s="13">
        <f t="shared" si="0"/>
        <v>44955</v>
      </c>
      <c r="J3" s="15">
        <v>44927</v>
      </c>
      <c r="K3" s="15">
        <f>J3+7</f>
        <v>44934</v>
      </c>
      <c r="L3" s="15">
        <f t="shared" ref="L3:N3" si="1">K3+7</f>
        <v>44941</v>
      </c>
      <c r="M3" s="15">
        <f t="shared" si="1"/>
        <v>44948</v>
      </c>
      <c r="N3" s="15">
        <f t="shared" si="1"/>
        <v>44955</v>
      </c>
      <c r="O3" s="17">
        <v>44927</v>
      </c>
      <c r="P3" s="17">
        <f>O3+7</f>
        <v>44934</v>
      </c>
      <c r="Q3" s="17">
        <f t="shared" ref="Q3:S3" si="2">P3+7</f>
        <v>44941</v>
      </c>
      <c r="R3" s="17">
        <f t="shared" si="2"/>
        <v>44948</v>
      </c>
      <c r="S3" s="17">
        <f t="shared" si="2"/>
        <v>44955</v>
      </c>
      <c r="T3" s="21">
        <v>44927</v>
      </c>
      <c r="U3" s="21">
        <f>T3+7</f>
        <v>44934</v>
      </c>
      <c r="V3" s="21">
        <f t="shared" ref="V3:X3" si="3">U3+7</f>
        <v>44941</v>
      </c>
      <c r="W3" s="21">
        <f t="shared" si="3"/>
        <v>44948</v>
      </c>
      <c r="X3" s="21">
        <f t="shared" si="3"/>
        <v>44955</v>
      </c>
      <c r="Y3" s="22">
        <v>44927</v>
      </c>
      <c r="Z3" s="22">
        <f>Y3+7</f>
        <v>44934</v>
      </c>
      <c r="AA3" s="22">
        <f t="shared" ref="AA3:AC3" si="4">Z3+7</f>
        <v>44941</v>
      </c>
      <c r="AB3" s="22">
        <f t="shared" si="4"/>
        <v>44948</v>
      </c>
      <c r="AC3" s="22">
        <f t="shared" si="4"/>
        <v>44955</v>
      </c>
      <c r="AD3" s="2"/>
      <c r="AE3" s="24" t="s">
        <v>47</v>
      </c>
    </row>
    <row r="4" spans="1:31" x14ac:dyDescent="0.2">
      <c r="A4" s="5" t="s">
        <v>5</v>
      </c>
      <c r="B4" s="5" t="str" cm="1">
        <f t="array" ref="B4:C4">_xlfn.TEXTSPLIT(A4," ")</f>
        <v>Mallory</v>
      </c>
      <c r="C4" s="5" t="str">
        <v>Murphy</v>
      </c>
      <c r="D4" s="6">
        <v>14.28</v>
      </c>
      <c r="E4" s="14">
        <v>48</v>
      </c>
      <c r="F4" s="14">
        <v>44</v>
      </c>
      <c r="G4" s="14">
        <v>41</v>
      </c>
      <c r="H4" s="14">
        <v>47</v>
      </c>
      <c r="I4" s="14">
        <v>42</v>
      </c>
      <c r="J4" s="16">
        <f>IF(E4&gt;40,E4-40,0)</f>
        <v>8</v>
      </c>
      <c r="K4" s="16">
        <f>IF(F4&gt;40,F4-40,0)</f>
        <v>4</v>
      </c>
      <c r="L4" s="16">
        <f>IF(G4&gt;40,G4-40,0)</f>
        <v>1</v>
      </c>
      <c r="M4" s="16">
        <f>IF(H4&gt;40,H4-40,0)</f>
        <v>7</v>
      </c>
      <c r="N4" s="16">
        <f>IF(I4&gt;40,I4-40,0)</f>
        <v>2</v>
      </c>
      <c r="O4" s="18">
        <f>D4*E4</f>
        <v>685.43999999999994</v>
      </c>
      <c r="P4" s="18">
        <f>D4*F4</f>
        <v>628.31999999999994</v>
      </c>
      <c r="Q4" s="18">
        <f>G4*$D4</f>
        <v>585.48</v>
      </c>
      <c r="R4" s="18">
        <f>H4*$D4</f>
        <v>671.16</v>
      </c>
      <c r="S4" s="18">
        <f>I4*$D4</f>
        <v>599.76</v>
      </c>
      <c r="T4" s="19">
        <f>$D4*0.5*J4</f>
        <v>57.12</v>
      </c>
      <c r="U4" s="19">
        <f t="shared" ref="U4:X19" si="5">$D4*0.5*K4</f>
        <v>28.56</v>
      </c>
      <c r="V4" s="19">
        <f t="shared" si="5"/>
        <v>7.14</v>
      </c>
      <c r="W4" s="19">
        <f t="shared" si="5"/>
        <v>49.98</v>
      </c>
      <c r="X4" s="19">
        <f t="shared" si="5"/>
        <v>14.28</v>
      </c>
      <c r="Y4" s="20">
        <f>T4+O4</f>
        <v>742.56</v>
      </c>
      <c r="Z4" s="20">
        <f t="shared" ref="Z4:AA19" si="6">U4+P4</f>
        <v>656.87999999999988</v>
      </c>
      <c r="AA4" s="20">
        <f t="shared" si="6"/>
        <v>592.62</v>
      </c>
      <c r="AB4" s="20">
        <f>W4+R4</f>
        <v>721.14</v>
      </c>
      <c r="AC4" s="20">
        <f t="shared" ref="AC4:AC33" si="7">X4+S4</f>
        <v>614.04</v>
      </c>
      <c r="AE4" s="25">
        <f>SUM(Y4:AC4)</f>
        <v>3327.24</v>
      </c>
    </row>
    <row r="5" spans="1:31" x14ac:dyDescent="0.2">
      <c r="A5" s="5" t="s">
        <v>6</v>
      </c>
      <c r="B5" s="5" t="str" cm="1">
        <f t="array" ref="B5:C5">_xlfn.TEXTSPLIT(A5," ")</f>
        <v>Ella</v>
      </c>
      <c r="C5" s="5" t="str">
        <v>Sampson</v>
      </c>
      <c r="D5" s="6">
        <v>23.58</v>
      </c>
      <c r="E5" s="14">
        <v>48</v>
      </c>
      <c r="F5" s="14">
        <v>49</v>
      </c>
      <c r="G5" s="14">
        <v>32</v>
      </c>
      <c r="H5" s="14">
        <v>35</v>
      </c>
      <c r="I5" s="14">
        <v>49</v>
      </c>
      <c r="J5" s="16">
        <f t="shared" ref="J5:N33" si="8">IF(E5&gt;40,E5-40,0)</f>
        <v>8</v>
      </c>
      <c r="K5" s="16">
        <f t="shared" si="8"/>
        <v>9</v>
      </c>
      <c r="L5" s="16">
        <f t="shared" si="8"/>
        <v>0</v>
      </c>
      <c r="M5" s="16">
        <f t="shared" si="8"/>
        <v>0</v>
      </c>
      <c r="N5" s="16">
        <f t="shared" si="8"/>
        <v>9</v>
      </c>
      <c r="O5" s="18">
        <f t="shared" ref="O5:P33" si="9">D5*E5</f>
        <v>1131.8399999999999</v>
      </c>
      <c r="P5" s="18">
        <f t="shared" ref="P5:Q33" si="10">D5*F5</f>
        <v>1155.4199999999998</v>
      </c>
      <c r="Q5" s="18">
        <f t="shared" ref="Q5:S33" si="11">G5*$D5</f>
        <v>754.56</v>
      </c>
      <c r="R5" s="18">
        <f t="shared" si="11"/>
        <v>825.3</v>
      </c>
      <c r="S5" s="18">
        <f t="shared" si="11"/>
        <v>1155.4199999999998</v>
      </c>
      <c r="T5" s="19">
        <f t="shared" ref="T5:T33" si="12">$D5*0.5*J5</f>
        <v>94.32</v>
      </c>
      <c r="U5" s="19">
        <f t="shared" si="5"/>
        <v>106.10999999999999</v>
      </c>
      <c r="V5" s="19">
        <f t="shared" si="5"/>
        <v>0</v>
      </c>
      <c r="W5" s="19">
        <f t="shared" si="5"/>
        <v>0</v>
      </c>
      <c r="X5" s="19">
        <f t="shared" si="5"/>
        <v>106.10999999999999</v>
      </c>
      <c r="Y5" s="20">
        <f t="shared" ref="Y5:Y33" si="13">T5+O5</f>
        <v>1226.1599999999999</v>
      </c>
      <c r="Z5" s="20">
        <f t="shared" si="6"/>
        <v>1261.5299999999997</v>
      </c>
      <c r="AA5" s="20">
        <f t="shared" si="6"/>
        <v>754.56</v>
      </c>
      <c r="AB5" s="20">
        <f t="shared" ref="AB5:AB33" si="14">W5+R5</f>
        <v>825.3</v>
      </c>
      <c r="AC5" s="20">
        <f t="shared" si="7"/>
        <v>1261.5299999999997</v>
      </c>
      <c r="AE5" s="25">
        <f t="shared" ref="AE5:AE33" si="15">SUM(Y5:AC5)</f>
        <v>5329.079999999999</v>
      </c>
    </row>
    <row r="6" spans="1:31" x14ac:dyDescent="0.2">
      <c r="A6" s="5" t="s">
        <v>7</v>
      </c>
      <c r="B6" s="5" t="str" cm="1">
        <f t="array" ref="B6:C6">_xlfn.TEXTSPLIT(A6," ")</f>
        <v>Isai</v>
      </c>
      <c r="C6" s="5" t="str">
        <v>Le</v>
      </c>
      <c r="D6" s="6">
        <v>22.06</v>
      </c>
      <c r="E6" s="14">
        <v>50</v>
      </c>
      <c r="F6" s="14">
        <v>43</v>
      </c>
      <c r="G6" s="14">
        <v>39</v>
      </c>
      <c r="H6" s="14">
        <v>34</v>
      </c>
      <c r="I6" s="14">
        <v>40</v>
      </c>
      <c r="J6" s="16">
        <f t="shared" si="8"/>
        <v>10</v>
      </c>
      <c r="K6" s="16">
        <f t="shared" si="8"/>
        <v>3</v>
      </c>
      <c r="L6" s="16">
        <f t="shared" si="8"/>
        <v>0</v>
      </c>
      <c r="M6" s="16">
        <f t="shared" si="8"/>
        <v>0</v>
      </c>
      <c r="N6" s="16">
        <f t="shared" si="8"/>
        <v>0</v>
      </c>
      <c r="O6" s="18">
        <f t="shared" si="9"/>
        <v>1103</v>
      </c>
      <c r="P6" s="18">
        <f t="shared" si="10"/>
        <v>948.57999999999993</v>
      </c>
      <c r="Q6" s="18">
        <f t="shared" si="11"/>
        <v>860.33999999999992</v>
      </c>
      <c r="R6" s="18">
        <f t="shared" si="11"/>
        <v>750.04</v>
      </c>
      <c r="S6" s="18">
        <f t="shared" si="11"/>
        <v>882.4</v>
      </c>
      <c r="T6" s="19">
        <f t="shared" si="12"/>
        <v>110.3</v>
      </c>
      <c r="U6" s="19">
        <f t="shared" si="5"/>
        <v>33.089999999999996</v>
      </c>
      <c r="V6" s="19">
        <f t="shared" si="5"/>
        <v>0</v>
      </c>
      <c r="W6" s="19">
        <f t="shared" si="5"/>
        <v>0</v>
      </c>
      <c r="X6" s="19">
        <f t="shared" si="5"/>
        <v>0</v>
      </c>
      <c r="Y6" s="20">
        <f t="shared" si="13"/>
        <v>1213.3</v>
      </c>
      <c r="Z6" s="20">
        <f t="shared" si="6"/>
        <v>981.67</v>
      </c>
      <c r="AA6" s="20">
        <f t="shared" si="6"/>
        <v>860.33999999999992</v>
      </c>
      <c r="AB6" s="20">
        <f t="shared" si="14"/>
        <v>750.04</v>
      </c>
      <c r="AC6" s="20">
        <f t="shared" si="7"/>
        <v>882.4</v>
      </c>
      <c r="AE6" s="25">
        <f t="shared" si="15"/>
        <v>4687.7499999999991</v>
      </c>
    </row>
    <row r="7" spans="1:31" x14ac:dyDescent="0.2">
      <c r="A7" s="5" t="s">
        <v>8</v>
      </c>
      <c r="B7" s="5" t="str" cm="1">
        <f t="array" ref="B7:C7">_xlfn.TEXTSPLIT(A7," ")</f>
        <v>Abram</v>
      </c>
      <c r="C7" s="5" t="str">
        <v>Mccann</v>
      </c>
      <c r="D7" s="6">
        <v>16.18</v>
      </c>
      <c r="E7" s="14">
        <v>44</v>
      </c>
      <c r="F7" s="14">
        <v>42</v>
      </c>
      <c r="G7" s="14">
        <v>48</v>
      </c>
      <c r="H7" s="14">
        <v>32</v>
      </c>
      <c r="I7" s="14">
        <v>49</v>
      </c>
      <c r="J7" s="16">
        <f t="shared" si="8"/>
        <v>4</v>
      </c>
      <c r="K7" s="16">
        <f t="shared" si="8"/>
        <v>2</v>
      </c>
      <c r="L7" s="16">
        <f t="shared" si="8"/>
        <v>8</v>
      </c>
      <c r="M7" s="16">
        <f t="shared" si="8"/>
        <v>0</v>
      </c>
      <c r="N7" s="16">
        <f t="shared" si="8"/>
        <v>9</v>
      </c>
      <c r="O7" s="18">
        <f t="shared" si="9"/>
        <v>711.92</v>
      </c>
      <c r="P7" s="18">
        <f t="shared" si="10"/>
        <v>679.56</v>
      </c>
      <c r="Q7" s="18">
        <f t="shared" si="11"/>
        <v>776.64</v>
      </c>
      <c r="R7" s="18">
        <f t="shared" si="11"/>
        <v>517.76</v>
      </c>
      <c r="S7" s="18">
        <f t="shared" si="11"/>
        <v>792.81999999999994</v>
      </c>
      <c r="T7" s="19">
        <f t="shared" si="12"/>
        <v>32.36</v>
      </c>
      <c r="U7" s="19">
        <f t="shared" si="5"/>
        <v>16.18</v>
      </c>
      <c r="V7" s="19">
        <f t="shared" si="5"/>
        <v>64.72</v>
      </c>
      <c r="W7" s="19">
        <f t="shared" si="5"/>
        <v>0</v>
      </c>
      <c r="X7" s="19">
        <f t="shared" si="5"/>
        <v>72.81</v>
      </c>
      <c r="Y7" s="20">
        <f t="shared" si="13"/>
        <v>744.28</v>
      </c>
      <c r="Z7" s="20">
        <f t="shared" si="6"/>
        <v>695.7399999999999</v>
      </c>
      <c r="AA7" s="20">
        <f t="shared" si="6"/>
        <v>841.36</v>
      </c>
      <c r="AB7" s="20">
        <f t="shared" si="14"/>
        <v>517.76</v>
      </c>
      <c r="AC7" s="20">
        <f t="shared" si="7"/>
        <v>865.62999999999988</v>
      </c>
      <c r="AE7" s="25">
        <f t="shared" si="15"/>
        <v>3664.7700000000004</v>
      </c>
    </row>
    <row r="8" spans="1:31" x14ac:dyDescent="0.2">
      <c r="A8" s="5" t="s">
        <v>9</v>
      </c>
      <c r="B8" s="5" t="str" cm="1">
        <f t="array" ref="B8:C8">_xlfn.TEXTSPLIT(A8," ")</f>
        <v>Brycen</v>
      </c>
      <c r="C8" s="5" t="str">
        <v>Sandoval</v>
      </c>
      <c r="D8" s="6">
        <v>27.95</v>
      </c>
      <c r="E8" s="14">
        <v>56</v>
      </c>
      <c r="F8" s="14">
        <v>41</v>
      </c>
      <c r="G8" s="14">
        <v>42</v>
      </c>
      <c r="H8" s="14">
        <v>37</v>
      </c>
      <c r="I8" s="14">
        <v>31</v>
      </c>
      <c r="J8" s="16">
        <f t="shared" si="8"/>
        <v>16</v>
      </c>
      <c r="K8" s="16">
        <f t="shared" si="8"/>
        <v>1</v>
      </c>
      <c r="L8" s="16">
        <f t="shared" si="8"/>
        <v>2</v>
      </c>
      <c r="M8" s="16">
        <f t="shared" si="8"/>
        <v>0</v>
      </c>
      <c r="N8" s="16">
        <f t="shared" si="8"/>
        <v>0</v>
      </c>
      <c r="O8" s="18">
        <f t="shared" si="9"/>
        <v>1565.2</v>
      </c>
      <c r="P8" s="18">
        <f t="shared" si="10"/>
        <v>1145.95</v>
      </c>
      <c r="Q8" s="18">
        <f t="shared" si="11"/>
        <v>1173.8999999999999</v>
      </c>
      <c r="R8" s="18">
        <f t="shared" si="11"/>
        <v>1034.1499999999999</v>
      </c>
      <c r="S8" s="18">
        <f t="shared" si="11"/>
        <v>866.44999999999993</v>
      </c>
      <c r="T8" s="19">
        <f t="shared" si="12"/>
        <v>223.6</v>
      </c>
      <c r="U8" s="19">
        <f t="shared" si="5"/>
        <v>13.975</v>
      </c>
      <c r="V8" s="19">
        <f t="shared" si="5"/>
        <v>27.95</v>
      </c>
      <c r="W8" s="19">
        <f t="shared" si="5"/>
        <v>0</v>
      </c>
      <c r="X8" s="19">
        <f t="shared" si="5"/>
        <v>0</v>
      </c>
      <c r="Y8" s="20">
        <f t="shared" si="13"/>
        <v>1788.8</v>
      </c>
      <c r="Z8" s="20">
        <f t="shared" si="6"/>
        <v>1159.925</v>
      </c>
      <c r="AA8" s="20">
        <f t="shared" si="6"/>
        <v>1201.8499999999999</v>
      </c>
      <c r="AB8" s="20">
        <f t="shared" si="14"/>
        <v>1034.1499999999999</v>
      </c>
      <c r="AC8" s="20">
        <f t="shared" si="7"/>
        <v>866.44999999999993</v>
      </c>
      <c r="AE8" s="25">
        <f t="shared" si="15"/>
        <v>6051.1749999999993</v>
      </c>
    </row>
    <row r="9" spans="1:31" x14ac:dyDescent="0.2">
      <c r="A9" s="5" t="s">
        <v>10</v>
      </c>
      <c r="B9" s="5" t="str" cm="1">
        <f t="array" ref="B9:C9">_xlfn.TEXTSPLIT(A9," ")</f>
        <v>Easton</v>
      </c>
      <c r="C9" s="5" t="str">
        <v>Estes</v>
      </c>
      <c r="D9" s="6">
        <v>17.940000000000001</v>
      </c>
      <c r="E9" s="14">
        <v>54</v>
      </c>
      <c r="F9" s="14">
        <v>38</v>
      </c>
      <c r="G9" s="14">
        <v>39</v>
      </c>
      <c r="H9" s="14">
        <v>50</v>
      </c>
      <c r="I9" s="14">
        <v>50</v>
      </c>
      <c r="J9" s="16">
        <f t="shared" si="8"/>
        <v>14</v>
      </c>
      <c r="K9" s="16">
        <f t="shared" si="8"/>
        <v>0</v>
      </c>
      <c r="L9" s="16">
        <f t="shared" si="8"/>
        <v>0</v>
      </c>
      <c r="M9" s="16">
        <f t="shared" si="8"/>
        <v>10</v>
      </c>
      <c r="N9" s="16">
        <f t="shared" si="8"/>
        <v>10</v>
      </c>
      <c r="O9" s="18">
        <f t="shared" si="9"/>
        <v>968.7600000000001</v>
      </c>
      <c r="P9" s="18">
        <f t="shared" si="10"/>
        <v>681.72</v>
      </c>
      <c r="Q9" s="18">
        <f t="shared" si="11"/>
        <v>699.66000000000008</v>
      </c>
      <c r="R9" s="18">
        <f t="shared" si="11"/>
        <v>897.00000000000011</v>
      </c>
      <c r="S9" s="18">
        <f t="shared" si="11"/>
        <v>897.00000000000011</v>
      </c>
      <c r="T9" s="19">
        <f t="shared" si="12"/>
        <v>125.58000000000001</v>
      </c>
      <c r="U9" s="19">
        <f t="shared" si="5"/>
        <v>0</v>
      </c>
      <c r="V9" s="19">
        <f t="shared" si="5"/>
        <v>0</v>
      </c>
      <c r="W9" s="19">
        <f t="shared" si="5"/>
        <v>89.7</v>
      </c>
      <c r="X9" s="19">
        <f t="shared" si="5"/>
        <v>89.7</v>
      </c>
      <c r="Y9" s="20">
        <f t="shared" si="13"/>
        <v>1094.3400000000001</v>
      </c>
      <c r="Z9" s="20">
        <f t="shared" si="6"/>
        <v>681.72</v>
      </c>
      <c r="AA9" s="20">
        <f t="shared" si="6"/>
        <v>699.66000000000008</v>
      </c>
      <c r="AB9" s="20">
        <f t="shared" si="14"/>
        <v>986.70000000000016</v>
      </c>
      <c r="AC9" s="20">
        <f t="shared" si="7"/>
        <v>986.70000000000016</v>
      </c>
      <c r="AE9" s="25">
        <f t="shared" si="15"/>
        <v>4449.1200000000008</v>
      </c>
    </row>
    <row r="10" spans="1:31" x14ac:dyDescent="0.2">
      <c r="A10" s="5" t="s">
        <v>11</v>
      </c>
      <c r="B10" s="5" t="str" cm="1">
        <f t="array" ref="B10:C10">_xlfn.TEXTSPLIT(A10," ")</f>
        <v>Luke</v>
      </c>
      <c r="C10" s="5" t="str">
        <v>Livingston</v>
      </c>
      <c r="D10" s="6">
        <v>18.66</v>
      </c>
      <c r="E10" s="14">
        <v>55</v>
      </c>
      <c r="F10" s="14">
        <v>45</v>
      </c>
      <c r="G10" s="14">
        <v>39</v>
      </c>
      <c r="H10" s="14">
        <v>50</v>
      </c>
      <c r="I10" s="14">
        <v>45</v>
      </c>
      <c r="J10" s="16">
        <f t="shared" si="8"/>
        <v>15</v>
      </c>
      <c r="K10" s="16">
        <f t="shared" si="8"/>
        <v>5</v>
      </c>
      <c r="L10" s="16">
        <f t="shared" si="8"/>
        <v>0</v>
      </c>
      <c r="M10" s="16">
        <f t="shared" si="8"/>
        <v>10</v>
      </c>
      <c r="N10" s="16">
        <f t="shared" si="8"/>
        <v>5</v>
      </c>
      <c r="O10" s="18">
        <f t="shared" si="9"/>
        <v>1026.3</v>
      </c>
      <c r="P10" s="18">
        <f t="shared" si="10"/>
        <v>839.7</v>
      </c>
      <c r="Q10" s="18">
        <f t="shared" si="11"/>
        <v>727.74</v>
      </c>
      <c r="R10" s="18">
        <f t="shared" si="11"/>
        <v>933</v>
      </c>
      <c r="S10" s="18">
        <f t="shared" si="11"/>
        <v>839.7</v>
      </c>
      <c r="T10" s="19">
        <f t="shared" si="12"/>
        <v>139.94999999999999</v>
      </c>
      <c r="U10" s="19">
        <f t="shared" si="5"/>
        <v>46.65</v>
      </c>
      <c r="V10" s="19">
        <f t="shared" si="5"/>
        <v>0</v>
      </c>
      <c r="W10" s="19">
        <f t="shared" si="5"/>
        <v>93.3</v>
      </c>
      <c r="X10" s="19">
        <f t="shared" si="5"/>
        <v>46.65</v>
      </c>
      <c r="Y10" s="20">
        <f t="shared" si="13"/>
        <v>1166.25</v>
      </c>
      <c r="Z10" s="20">
        <f t="shared" si="6"/>
        <v>886.35</v>
      </c>
      <c r="AA10" s="20">
        <f t="shared" si="6"/>
        <v>727.74</v>
      </c>
      <c r="AB10" s="20">
        <f t="shared" si="14"/>
        <v>1026.3</v>
      </c>
      <c r="AC10" s="20">
        <f t="shared" si="7"/>
        <v>886.35</v>
      </c>
      <c r="AE10" s="25">
        <f t="shared" si="15"/>
        <v>4692.9900000000007</v>
      </c>
    </row>
    <row r="11" spans="1:31" x14ac:dyDescent="0.2">
      <c r="A11" s="5" t="s">
        <v>12</v>
      </c>
      <c r="B11" s="5" t="str" cm="1">
        <f t="array" ref="B11:C11">_xlfn.TEXTSPLIT(A11," ")</f>
        <v>Camron</v>
      </c>
      <c r="C11" s="5" t="str">
        <v>Henry</v>
      </c>
      <c r="D11" s="6">
        <v>18.89</v>
      </c>
      <c r="E11" s="14">
        <v>46</v>
      </c>
      <c r="F11" s="14">
        <v>45</v>
      </c>
      <c r="G11" s="14">
        <v>46</v>
      </c>
      <c r="H11" s="14">
        <v>46</v>
      </c>
      <c r="I11" s="14">
        <v>34</v>
      </c>
      <c r="J11" s="16">
        <f t="shared" si="8"/>
        <v>6</v>
      </c>
      <c r="K11" s="16">
        <f t="shared" si="8"/>
        <v>5</v>
      </c>
      <c r="L11" s="16">
        <f t="shared" si="8"/>
        <v>6</v>
      </c>
      <c r="M11" s="16">
        <f t="shared" si="8"/>
        <v>6</v>
      </c>
      <c r="N11" s="16">
        <f t="shared" si="8"/>
        <v>0</v>
      </c>
      <c r="O11" s="18">
        <f t="shared" si="9"/>
        <v>868.94</v>
      </c>
      <c r="P11" s="18">
        <f t="shared" si="10"/>
        <v>850.05000000000007</v>
      </c>
      <c r="Q11" s="18">
        <f t="shared" si="11"/>
        <v>868.94</v>
      </c>
      <c r="R11" s="18">
        <f t="shared" si="11"/>
        <v>868.94</v>
      </c>
      <c r="S11" s="18">
        <f t="shared" si="11"/>
        <v>642.26</v>
      </c>
      <c r="T11" s="19">
        <f t="shared" si="12"/>
        <v>56.67</v>
      </c>
      <c r="U11" s="19">
        <f t="shared" si="5"/>
        <v>47.225000000000001</v>
      </c>
      <c r="V11" s="19">
        <f t="shared" si="5"/>
        <v>56.67</v>
      </c>
      <c r="W11" s="19">
        <f t="shared" si="5"/>
        <v>56.67</v>
      </c>
      <c r="X11" s="19">
        <f t="shared" si="5"/>
        <v>0</v>
      </c>
      <c r="Y11" s="20">
        <f t="shared" si="13"/>
        <v>925.61</v>
      </c>
      <c r="Z11" s="20">
        <f t="shared" si="6"/>
        <v>897.27500000000009</v>
      </c>
      <c r="AA11" s="20">
        <f t="shared" si="6"/>
        <v>925.61</v>
      </c>
      <c r="AB11" s="20">
        <f t="shared" si="14"/>
        <v>925.61</v>
      </c>
      <c r="AC11" s="20">
        <f t="shared" si="7"/>
        <v>642.26</v>
      </c>
      <c r="AE11" s="25">
        <f t="shared" si="15"/>
        <v>4316.3650000000007</v>
      </c>
    </row>
    <row r="12" spans="1:31" x14ac:dyDescent="0.2">
      <c r="A12" s="5" t="s">
        <v>13</v>
      </c>
      <c r="B12" s="5" t="str" cm="1">
        <f t="array" ref="B12:C12">_xlfn.TEXTSPLIT(A12," ")</f>
        <v>Alan</v>
      </c>
      <c r="C12" s="5" t="str">
        <v>Mckay</v>
      </c>
      <c r="D12" s="6">
        <v>21.53</v>
      </c>
      <c r="E12" s="14">
        <v>42</v>
      </c>
      <c r="F12" s="14">
        <v>33</v>
      </c>
      <c r="G12" s="14">
        <v>46</v>
      </c>
      <c r="H12" s="14">
        <v>43</v>
      </c>
      <c r="I12" s="14">
        <v>39</v>
      </c>
      <c r="J12" s="16">
        <f t="shared" si="8"/>
        <v>2</v>
      </c>
      <c r="K12" s="16">
        <f t="shared" si="8"/>
        <v>0</v>
      </c>
      <c r="L12" s="16">
        <f t="shared" si="8"/>
        <v>6</v>
      </c>
      <c r="M12" s="16">
        <f t="shared" si="8"/>
        <v>3</v>
      </c>
      <c r="N12" s="16">
        <f t="shared" si="8"/>
        <v>0</v>
      </c>
      <c r="O12" s="18">
        <f t="shared" si="9"/>
        <v>904.26</v>
      </c>
      <c r="P12" s="18">
        <f t="shared" si="10"/>
        <v>710.49</v>
      </c>
      <c r="Q12" s="18">
        <f t="shared" si="11"/>
        <v>990.38000000000011</v>
      </c>
      <c r="R12" s="18">
        <f t="shared" si="11"/>
        <v>925.79000000000008</v>
      </c>
      <c r="S12" s="18">
        <f t="shared" si="11"/>
        <v>839.67000000000007</v>
      </c>
      <c r="T12" s="19">
        <f t="shared" si="12"/>
        <v>21.53</v>
      </c>
      <c r="U12" s="19">
        <f t="shared" si="5"/>
        <v>0</v>
      </c>
      <c r="V12" s="19">
        <f t="shared" si="5"/>
        <v>64.59</v>
      </c>
      <c r="W12" s="19">
        <f t="shared" si="5"/>
        <v>32.295000000000002</v>
      </c>
      <c r="X12" s="19">
        <f t="shared" si="5"/>
        <v>0</v>
      </c>
      <c r="Y12" s="20">
        <f t="shared" si="13"/>
        <v>925.79</v>
      </c>
      <c r="Z12" s="20">
        <f t="shared" si="6"/>
        <v>710.49</v>
      </c>
      <c r="AA12" s="20">
        <f t="shared" si="6"/>
        <v>1054.97</v>
      </c>
      <c r="AB12" s="20">
        <f t="shared" si="14"/>
        <v>958.08500000000004</v>
      </c>
      <c r="AC12" s="20">
        <f t="shared" si="7"/>
        <v>839.67000000000007</v>
      </c>
      <c r="AE12" s="25">
        <f t="shared" si="15"/>
        <v>4489.0050000000001</v>
      </c>
    </row>
    <row r="13" spans="1:31" x14ac:dyDescent="0.2">
      <c r="A13" s="5" t="s">
        <v>14</v>
      </c>
      <c r="B13" s="5" t="str" cm="1">
        <f t="array" ref="B13:C13">_xlfn.TEXTSPLIT(A13," ")</f>
        <v>Celeste</v>
      </c>
      <c r="C13" s="5" t="str">
        <v>Krueger</v>
      </c>
      <c r="D13" s="6">
        <v>19.32</v>
      </c>
      <c r="E13" s="14">
        <v>56</v>
      </c>
      <c r="F13" s="14">
        <v>47</v>
      </c>
      <c r="G13" s="14">
        <v>35</v>
      </c>
      <c r="H13" s="14">
        <v>41</v>
      </c>
      <c r="I13" s="14">
        <v>42</v>
      </c>
      <c r="J13" s="16">
        <f t="shared" si="8"/>
        <v>16</v>
      </c>
      <c r="K13" s="16">
        <f t="shared" si="8"/>
        <v>7</v>
      </c>
      <c r="L13" s="16">
        <f t="shared" si="8"/>
        <v>0</v>
      </c>
      <c r="M13" s="16">
        <f t="shared" si="8"/>
        <v>1</v>
      </c>
      <c r="N13" s="16">
        <f t="shared" si="8"/>
        <v>2</v>
      </c>
      <c r="O13" s="18">
        <f t="shared" si="9"/>
        <v>1081.92</v>
      </c>
      <c r="P13" s="18">
        <f t="shared" si="10"/>
        <v>908.04</v>
      </c>
      <c r="Q13" s="18">
        <f t="shared" si="11"/>
        <v>676.2</v>
      </c>
      <c r="R13" s="18">
        <f t="shared" si="11"/>
        <v>792.12</v>
      </c>
      <c r="S13" s="18">
        <f t="shared" si="11"/>
        <v>811.44</v>
      </c>
      <c r="T13" s="19">
        <f t="shared" si="12"/>
        <v>154.56</v>
      </c>
      <c r="U13" s="19">
        <f t="shared" si="5"/>
        <v>67.62</v>
      </c>
      <c r="V13" s="19">
        <f t="shared" si="5"/>
        <v>0</v>
      </c>
      <c r="W13" s="19">
        <f t="shared" si="5"/>
        <v>9.66</v>
      </c>
      <c r="X13" s="19">
        <f t="shared" si="5"/>
        <v>19.32</v>
      </c>
      <c r="Y13" s="20">
        <f t="shared" si="13"/>
        <v>1236.48</v>
      </c>
      <c r="Z13" s="20">
        <f t="shared" si="6"/>
        <v>975.66</v>
      </c>
      <c r="AA13" s="20">
        <f t="shared" si="6"/>
        <v>676.2</v>
      </c>
      <c r="AB13" s="20">
        <f t="shared" si="14"/>
        <v>801.78</v>
      </c>
      <c r="AC13" s="20">
        <f t="shared" si="7"/>
        <v>830.7600000000001</v>
      </c>
      <c r="AE13" s="25">
        <f t="shared" si="15"/>
        <v>4520.88</v>
      </c>
    </row>
    <row r="14" spans="1:31" x14ac:dyDescent="0.2">
      <c r="A14" s="5" t="s">
        <v>15</v>
      </c>
      <c r="B14" s="5" t="str" cm="1">
        <f t="array" ref="B14:C14">_xlfn.TEXTSPLIT(A14," ")</f>
        <v>Raven</v>
      </c>
      <c r="C14" s="5" t="str">
        <v>Figueroa</v>
      </c>
      <c r="D14" s="6">
        <v>26.59</v>
      </c>
      <c r="E14" s="14">
        <v>43</v>
      </c>
      <c r="F14" s="14">
        <v>38</v>
      </c>
      <c r="G14" s="14">
        <v>34</v>
      </c>
      <c r="H14" s="14">
        <v>48</v>
      </c>
      <c r="I14" s="14">
        <v>33</v>
      </c>
      <c r="J14" s="16">
        <f t="shared" si="8"/>
        <v>3</v>
      </c>
      <c r="K14" s="16">
        <f t="shared" si="8"/>
        <v>0</v>
      </c>
      <c r="L14" s="16">
        <f t="shared" si="8"/>
        <v>0</v>
      </c>
      <c r="M14" s="16">
        <f t="shared" si="8"/>
        <v>8</v>
      </c>
      <c r="N14" s="16">
        <f t="shared" si="8"/>
        <v>0</v>
      </c>
      <c r="O14" s="18">
        <f t="shared" si="9"/>
        <v>1143.3699999999999</v>
      </c>
      <c r="P14" s="18">
        <f t="shared" si="10"/>
        <v>1010.42</v>
      </c>
      <c r="Q14" s="18">
        <f t="shared" si="11"/>
        <v>904.06</v>
      </c>
      <c r="R14" s="18">
        <f t="shared" si="11"/>
        <v>1276.32</v>
      </c>
      <c r="S14" s="18">
        <f t="shared" si="11"/>
        <v>877.47</v>
      </c>
      <c r="T14" s="19">
        <f t="shared" si="12"/>
        <v>39.884999999999998</v>
      </c>
      <c r="U14" s="19">
        <f t="shared" si="5"/>
        <v>0</v>
      </c>
      <c r="V14" s="19">
        <f t="shared" si="5"/>
        <v>0</v>
      </c>
      <c r="W14" s="19">
        <f t="shared" si="5"/>
        <v>106.36</v>
      </c>
      <c r="X14" s="19">
        <f t="shared" si="5"/>
        <v>0</v>
      </c>
      <c r="Y14" s="20">
        <f t="shared" si="13"/>
        <v>1183.2549999999999</v>
      </c>
      <c r="Z14" s="20">
        <f t="shared" si="6"/>
        <v>1010.42</v>
      </c>
      <c r="AA14" s="20">
        <f t="shared" si="6"/>
        <v>904.06</v>
      </c>
      <c r="AB14" s="20">
        <f t="shared" si="14"/>
        <v>1382.6799999999998</v>
      </c>
      <c r="AC14" s="20">
        <f t="shared" si="7"/>
        <v>877.47</v>
      </c>
      <c r="AE14" s="25">
        <f t="shared" si="15"/>
        <v>5357.8849999999993</v>
      </c>
    </row>
    <row r="15" spans="1:31" x14ac:dyDescent="0.2">
      <c r="A15" s="5" t="s">
        <v>16</v>
      </c>
      <c r="B15" s="5" t="str" cm="1">
        <f t="array" ref="B15:C15">_xlfn.TEXTSPLIT(A15," ")</f>
        <v>Evan</v>
      </c>
      <c r="C15" s="5" t="str">
        <v>Park</v>
      </c>
      <c r="D15" s="6">
        <v>28.04</v>
      </c>
      <c r="E15" s="14">
        <v>48</v>
      </c>
      <c r="F15" s="14">
        <v>36</v>
      </c>
      <c r="G15" s="14">
        <v>38</v>
      </c>
      <c r="H15" s="14">
        <v>43</v>
      </c>
      <c r="I15" s="14">
        <v>34</v>
      </c>
      <c r="J15" s="16">
        <f t="shared" si="8"/>
        <v>8</v>
      </c>
      <c r="K15" s="16">
        <f t="shared" si="8"/>
        <v>0</v>
      </c>
      <c r="L15" s="16">
        <f t="shared" si="8"/>
        <v>0</v>
      </c>
      <c r="M15" s="16">
        <f t="shared" si="8"/>
        <v>3</v>
      </c>
      <c r="N15" s="16">
        <f t="shared" si="8"/>
        <v>0</v>
      </c>
      <c r="O15" s="18">
        <f t="shared" si="9"/>
        <v>1345.92</v>
      </c>
      <c r="P15" s="18">
        <f t="shared" si="10"/>
        <v>1009.4399999999999</v>
      </c>
      <c r="Q15" s="18">
        <f t="shared" si="11"/>
        <v>1065.52</v>
      </c>
      <c r="R15" s="18">
        <f t="shared" si="11"/>
        <v>1205.72</v>
      </c>
      <c r="S15" s="18">
        <f t="shared" si="11"/>
        <v>953.36</v>
      </c>
      <c r="T15" s="19">
        <f t="shared" si="12"/>
        <v>112.16</v>
      </c>
      <c r="U15" s="19">
        <f t="shared" si="5"/>
        <v>0</v>
      </c>
      <c r="V15" s="19">
        <f t="shared" si="5"/>
        <v>0</v>
      </c>
      <c r="W15" s="19">
        <f t="shared" si="5"/>
        <v>42.06</v>
      </c>
      <c r="X15" s="19">
        <f t="shared" si="5"/>
        <v>0</v>
      </c>
      <c r="Y15" s="20">
        <f t="shared" si="13"/>
        <v>1458.0800000000002</v>
      </c>
      <c r="Z15" s="20">
        <f t="shared" si="6"/>
        <v>1009.4399999999999</v>
      </c>
      <c r="AA15" s="20">
        <f t="shared" si="6"/>
        <v>1065.52</v>
      </c>
      <c r="AB15" s="20">
        <f t="shared" si="14"/>
        <v>1247.78</v>
      </c>
      <c r="AC15" s="20">
        <f t="shared" si="7"/>
        <v>953.36</v>
      </c>
      <c r="AE15" s="25">
        <f t="shared" si="15"/>
        <v>5734.1799999999994</v>
      </c>
    </row>
    <row r="16" spans="1:31" x14ac:dyDescent="0.2">
      <c r="A16" s="5" t="s">
        <v>17</v>
      </c>
      <c r="B16" s="5" t="str" cm="1">
        <f t="array" ref="B16:C16">_xlfn.TEXTSPLIT(A16," ")</f>
        <v>Rashad</v>
      </c>
      <c r="C16" s="5" t="str">
        <v>Crane</v>
      </c>
      <c r="D16" s="6">
        <v>18.78</v>
      </c>
      <c r="E16" s="14">
        <v>52</v>
      </c>
      <c r="F16" s="14">
        <v>50</v>
      </c>
      <c r="G16" s="14">
        <v>30</v>
      </c>
      <c r="H16" s="14">
        <v>35</v>
      </c>
      <c r="I16" s="14">
        <v>46</v>
      </c>
      <c r="J16" s="16">
        <f t="shared" si="8"/>
        <v>12</v>
      </c>
      <c r="K16" s="16">
        <f t="shared" si="8"/>
        <v>10</v>
      </c>
      <c r="L16" s="16">
        <f t="shared" si="8"/>
        <v>0</v>
      </c>
      <c r="M16" s="16">
        <f t="shared" si="8"/>
        <v>0</v>
      </c>
      <c r="N16" s="16">
        <f t="shared" si="8"/>
        <v>6</v>
      </c>
      <c r="O16" s="18">
        <f t="shared" si="9"/>
        <v>976.56000000000006</v>
      </c>
      <c r="P16" s="18">
        <f t="shared" si="10"/>
        <v>939</v>
      </c>
      <c r="Q16" s="18">
        <f t="shared" si="11"/>
        <v>563.40000000000009</v>
      </c>
      <c r="R16" s="18">
        <f t="shared" si="11"/>
        <v>657.30000000000007</v>
      </c>
      <c r="S16" s="18">
        <f t="shared" si="11"/>
        <v>863.88000000000011</v>
      </c>
      <c r="T16" s="19">
        <f t="shared" si="12"/>
        <v>112.68</v>
      </c>
      <c r="U16" s="19">
        <f t="shared" si="5"/>
        <v>93.9</v>
      </c>
      <c r="V16" s="19">
        <f t="shared" si="5"/>
        <v>0</v>
      </c>
      <c r="W16" s="19">
        <f t="shared" si="5"/>
        <v>0</v>
      </c>
      <c r="X16" s="19">
        <f t="shared" si="5"/>
        <v>56.34</v>
      </c>
      <c r="Y16" s="20">
        <f t="shared" si="13"/>
        <v>1089.24</v>
      </c>
      <c r="Z16" s="20">
        <f t="shared" si="6"/>
        <v>1032.9000000000001</v>
      </c>
      <c r="AA16" s="20">
        <f t="shared" si="6"/>
        <v>563.40000000000009</v>
      </c>
      <c r="AB16" s="20">
        <f t="shared" si="14"/>
        <v>657.30000000000007</v>
      </c>
      <c r="AC16" s="20">
        <f t="shared" si="7"/>
        <v>920.22000000000014</v>
      </c>
      <c r="AE16" s="25">
        <f t="shared" si="15"/>
        <v>4263.0600000000004</v>
      </c>
    </row>
    <row r="17" spans="1:31" x14ac:dyDescent="0.2">
      <c r="A17" s="5" t="s">
        <v>18</v>
      </c>
      <c r="B17" s="5" t="str" cm="1">
        <f t="array" ref="B17:C17">_xlfn.TEXTSPLIT(A17," ")</f>
        <v>Kaiden</v>
      </c>
      <c r="C17" s="5" t="str">
        <v>Montes</v>
      </c>
      <c r="D17" s="6">
        <v>16.63</v>
      </c>
      <c r="E17" s="14">
        <v>40</v>
      </c>
      <c r="F17" s="14">
        <v>35</v>
      </c>
      <c r="G17" s="14">
        <v>33</v>
      </c>
      <c r="H17" s="14">
        <v>31</v>
      </c>
      <c r="I17" s="14">
        <v>49</v>
      </c>
      <c r="J17" s="16">
        <f t="shared" si="8"/>
        <v>0</v>
      </c>
      <c r="K17" s="16">
        <f t="shared" si="8"/>
        <v>0</v>
      </c>
      <c r="L17" s="16">
        <f t="shared" si="8"/>
        <v>0</v>
      </c>
      <c r="M17" s="16">
        <f t="shared" si="8"/>
        <v>0</v>
      </c>
      <c r="N17" s="16">
        <f t="shared" si="8"/>
        <v>9</v>
      </c>
      <c r="O17" s="18">
        <f t="shared" si="9"/>
        <v>665.19999999999993</v>
      </c>
      <c r="P17" s="18">
        <f t="shared" si="10"/>
        <v>582.04999999999995</v>
      </c>
      <c r="Q17" s="18">
        <f t="shared" si="11"/>
        <v>548.79</v>
      </c>
      <c r="R17" s="18">
        <f t="shared" si="11"/>
        <v>515.53</v>
      </c>
      <c r="S17" s="18">
        <f t="shared" si="11"/>
        <v>814.87</v>
      </c>
      <c r="T17" s="19">
        <f t="shared" si="12"/>
        <v>0</v>
      </c>
      <c r="U17" s="19">
        <f t="shared" si="5"/>
        <v>0</v>
      </c>
      <c r="V17" s="19">
        <f t="shared" si="5"/>
        <v>0</v>
      </c>
      <c r="W17" s="19">
        <f t="shared" si="5"/>
        <v>0</v>
      </c>
      <c r="X17" s="19">
        <f t="shared" si="5"/>
        <v>74.834999999999994</v>
      </c>
      <c r="Y17" s="20">
        <f t="shared" si="13"/>
        <v>665.19999999999993</v>
      </c>
      <c r="Z17" s="20">
        <f t="shared" si="6"/>
        <v>582.04999999999995</v>
      </c>
      <c r="AA17" s="20">
        <f t="shared" si="6"/>
        <v>548.79</v>
      </c>
      <c r="AB17" s="20">
        <f t="shared" si="14"/>
        <v>515.53</v>
      </c>
      <c r="AC17" s="20">
        <f t="shared" si="7"/>
        <v>889.70500000000004</v>
      </c>
      <c r="AE17" s="25">
        <f t="shared" si="15"/>
        <v>3201.2749999999996</v>
      </c>
    </row>
    <row r="18" spans="1:31" x14ac:dyDescent="0.2">
      <c r="A18" s="5" t="s">
        <v>19</v>
      </c>
      <c r="B18" s="5" t="str" cm="1">
        <f t="array" ref="B18:C18">_xlfn.TEXTSPLIT(A18," ")</f>
        <v>Kadyn</v>
      </c>
      <c r="C18" s="5" t="str">
        <v>Lynn</v>
      </c>
      <c r="D18" s="6">
        <v>23.04</v>
      </c>
      <c r="E18" s="14">
        <v>51</v>
      </c>
      <c r="F18" s="14">
        <v>50</v>
      </c>
      <c r="G18" s="14">
        <v>47</v>
      </c>
      <c r="H18" s="14">
        <v>38</v>
      </c>
      <c r="I18" s="14">
        <v>45</v>
      </c>
      <c r="J18" s="16">
        <f t="shared" si="8"/>
        <v>11</v>
      </c>
      <c r="K18" s="16">
        <f t="shared" si="8"/>
        <v>10</v>
      </c>
      <c r="L18" s="16">
        <f t="shared" si="8"/>
        <v>7</v>
      </c>
      <c r="M18" s="16">
        <f t="shared" si="8"/>
        <v>0</v>
      </c>
      <c r="N18" s="16">
        <f t="shared" si="8"/>
        <v>5</v>
      </c>
      <c r="O18" s="18">
        <f t="shared" si="9"/>
        <v>1175.04</v>
      </c>
      <c r="P18" s="18">
        <f t="shared" si="10"/>
        <v>1152</v>
      </c>
      <c r="Q18" s="18">
        <f t="shared" si="11"/>
        <v>1082.8799999999999</v>
      </c>
      <c r="R18" s="18">
        <f t="shared" si="11"/>
        <v>875.52</v>
      </c>
      <c r="S18" s="18">
        <f t="shared" si="11"/>
        <v>1036.8</v>
      </c>
      <c r="T18" s="19">
        <f t="shared" si="12"/>
        <v>126.72</v>
      </c>
      <c r="U18" s="19">
        <f t="shared" si="5"/>
        <v>115.19999999999999</v>
      </c>
      <c r="V18" s="19">
        <f t="shared" si="5"/>
        <v>80.64</v>
      </c>
      <c r="W18" s="19">
        <f t="shared" si="5"/>
        <v>0</v>
      </c>
      <c r="X18" s="19">
        <f t="shared" si="5"/>
        <v>57.599999999999994</v>
      </c>
      <c r="Y18" s="20">
        <f t="shared" si="13"/>
        <v>1301.76</v>
      </c>
      <c r="Z18" s="20">
        <f t="shared" si="6"/>
        <v>1267.2</v>
      </c>
      <c r="AA18" s="20">
        <f t="shared" si="6"/>
        <v>1163.52</v>
      </c>
      <c r="AB18" s="20">
        <f t="shared" si="14"/>
        <v>875.52</v>
      </c>
      <c r="AC18" s="20">
        <f t="shared" si="7"/>
        <v>1094.3999999999999</v>
      </c>
      <c r="AE18" s="25">
        <f t="shared" si="15"/>
        <v>5702.4</v>
      </c>
    </row>
    <row r="19" spans="1:31" x14ac:dyDescent="0.2">
      <c r="A19" s="5" t="s">
        <v>20</v>
      </c>
      <c r="B19" s="5" t="str" cm="1">
        <f t="array" ref="B19:C19">_xlfn.TEXTSPLIT(A19," ")</f>
        <v>Jolie</v>
      </c>
      <c r="C19" s="5" t="str">
        <v>Walsh</v>
      </c>
      <c r="D19" s="6">
        <v>13.64</v>
      </c>
      <c r="E19" s="14">
        <v>44</v>
      </c>
      <c r="F19" s="14">
        <v>32</v>
      </c>
      <c r="G19" s="14">
        <v>30</v>
      </c>
      <c r="H19" s="14">
        <v>42</v>
      </c>
      <c r="I19" s="14">
        <v>50</v>
      </c>
      <c r="J19" s="16">
        <f t="shared" si="8"/>
        <v>4</v>
      </c>
      <c r="K19" s="16">
        <f t="shared" si="8"/>
        <v>0</v>
      </c>
      <c r="L19" s="16">
        <f t="shared" si="8"/>
        <v>0</v>
      </c>
      <c r="M19" s="16">
        <f t="shared" si="8"/>
        <v>2</v>
      </c>
      <c r="N19" s="16">
        <f t="shared" si="8"/>
        <v>10</v>
      </c>
      <c r="O19" s="18">
        <f t="shared" si="9"/>
        <v>600.16000000000008</v>
      </c>
      <c r="P19" s="18">
        <f t="shared" si="10"/>
        <v>436.48</v>
      </c>
      <c r="Q19" s="18">
        <f t="shared" si="11"/>
        <v>409.20000000000005</v>
      </c>
      <c r="R19" s="18">
        <f t="shared" si="11"/>
        <v>572.88</v>
      </c>
      <c r="S19" s="18">
        <f t="shared" si="11"/>
        <v>682</v>
      </c>
      <c r="T19" s="19">
        <f t="shared" si="12"/>
        <v>27.28</v>
      </c>
      <c r="U19" s="19">
        <f t="shared" si="5"/>
        <v>0</v>
      </c>
      <c r="V19" s="19">
        <f t="shared" si="5"/>
        <v>0</v>
      </c>
      <c r="W19" s="19">
        <f t="shared" si="5"/>
        <v>13.64</v>
      </c>
      <c r="X19" s="19">
        <f t="shared" si="5"/>
        <v>68.2</v>
      </c>
      <c r="Y19" s="20">
        <f t="shared" si="13"/>
        <v>627.44000000000005</v>
      </c>
      <c r="Z19" s="20">
        <f t="shared" si="6"/>
        <v>436.48</v>
      </c>
      <c r="AA19" s="20">
        <f t="shared" si="6"/>
        <v>409.20000000000005</v>
      </c>
      <c r="AB19" s="20">
        <f t="shared" si="14"/>
        <v>586.52</v>
      </c>
      <c r="AC19" s="20">
        <f t="shared" si="7"/>
        <v>750.2</v>
      </c>
      <c r="AE19" s="25">
        <f t="shared" si="15"/>
        <v>2809.84</v>
      </c>
    </row>
    <row r="20" spans="1:31" x14ac:dyDescent="0.2">
      <c r="A20" s="5" t="s">
        <v>21</v>
      </c>
      <c r="B20" s="5" t="str" cm="1">
        <f t="array" ref="B20:C20">_xlfn.TEXTSPLIT(A20," ")</f>
        <v>Carley</v>
      </c>
      <c r="C20" s="5" t="str">
        <v>Goodman</v>
      </c>
      <c r="D20" s="6">
        <v>11.87</v>
      </c>
      <c r="E20" s="14">
        <v>56</v>
      </c>
      <c r="F20" s="14">
        <v>31</v>
      </c>
      <c r="G20" s="14">
        <v>50</v>
      </c>
      <c r="H20" s="14">
        <v>37</v>
      </c>
      <c r="I20" s="14">
        <v>30</v>
      </c>
      <c r="J20" s="16">
        <f t="shared" si="8"/>
        <v>16</v>
      </c>
      <c r="K20" s="16">
        <f t="shared" si="8"/>
        <v>0</v>
      </c>
      <c r="L20" s="16">
        <f t="shared" si="8"/>
        <v>10</v>
      </c>
      <c r="M20" s="16">
        <f t="shared" si="8"/>
        <v>0</v>
      </c>
      <c r="N20" s="16">
        <f t="shared" si="8"/>
        <v>0</v>
      </c>
      <c r="O20" s="18">
        <f t="shared" si="9"/>
        <v>664.71999999999991</v>
      </c>
      <c r="P20" s="18">
        <f t="shared" si="10"/>
        <v>367.96999999999997</v>
      </c>
      <c r="Q20" s="18">
        <f t="shared" si="11"/>
        <v>593.5</v>
      </c>
      <c r="R20" s="18">
        <f t="shared" si="11"/>
        <v>439.19</v>
      </c>
      <c r="S20" s="18">
        <f t="shared" si="11"/>
        <v>356.09999999999997</v>
      </c>
      <c r="T20" s="19">
        <f t="shared" si="12"/>
        <v>94.96</v>
      </c>
      <c r="U20" s="19">
        <f t="shared" ref="U20:U33" si="16">$D20*0.5*K20</f>
        <v>0</v>
      </c>
      <c r="V20" s="19">
        <f t="shared" ref="V20:V33" si="17">$D20*0.5*L20</f>
        <v>59.349999999999994</v>
      </c>
      <c r="W20" s="19">
        <f t="shared" ref="W20:W33" si="18">$D20*0.5*M20</f>
        <v>0</v>
      </c>
      <c r="X20" s="19">
        <f t="shared" ref="X20:X33" si="19">$D20*0.5*N20</f>
        <v>0</v>
      </c>
      <c r="Y20" s="20">
        <f t="shared" si="13"/>
        <v>759.68</v>
      </c>
      <c r="Z20" s="20">
        <f t="shared" ref="Z20:Z33" si="20">U20+P20</f>
        <v>367.96999999999997</v>
      </c>
      <c r="AA20" s="20">
        <f t="shared" ref="AA20:AA33" si="21">V20+Q20</f>
        <v>652.85</v>
      </c>
      <c r="AB20" s="20">
        <f t="shared" si="14"/>
        <v>439.19</v>
      </c>
      <c r="AC20" s="20">
        <f t="shared" si="7"/>
        <v>356.09999999999997</v>
      </c>
      <c r="AE20" s="25">
        <f t="shared" si="15"/>
        <v>2575.79</v>
      </c>
    </row>
    <row r="21" spans="1:31" x14ac:dyDescent="0.2">
      <c r="A21" s="5" t="s">
        <v>22</v>
      </c>
      <c r="B21" s="5" t="str" cm="1">
        <f t="array" ref="B21:C21">_xlfn.TEXTSPLIT(A21," ")</f>
        <v>Amiyah</v>
      </c>
      <c r="C21" s="5" t="str">
        <v>Miranda</v>
      </c>
      <c r="D21" s="6">
        <v>29.02</v>
      </c>
      <c r="E21" s="14">
        <v>41</v>
      </c>
      <c r="F21" s="14">
        <v>31</v>
      </c>
      <c r="G21" s="14">
        <v>33</v>
      </c>
      <c r="H21" s="14">
        <v>50</v>
      </c>
      <c r="I21" s="14">
        <v>48</v>
      </c>
      <c r="J21" s="16">
        <f t="shared" si="8"/>
        <v>1</v>
      </c>
      <c r="K21" s="16">
        <f t="shared" si="8"/>
        <v>0</v>
      </c>
      <c r="L21" s="16">
        <f t="shared" si="8"/>
        <v>0</v>
      </c>
      <c r="M21" s="16">
        <f t="shared" si="8"/>
        <v>10</v>
      </c>
      <c r="N21" s="16">
        <f t="shared" si="8"/>
        <v>8</v>
      </c>
      <c r="O21" s="18">
        <f t="shared" si="9"/>
        <v>1189.82</v>
      </c>
      <c r="P21" s="18">
        <f t="shared" si="10"/>
        <v>899.62</v>
      </c>
      <c r="Q21" s="18">
        <f t="shared" si="11"/>
        <v>957.66</v>
      </c>
      <c r="R21" s="18">
        <f t="shared" si="11"/>
        <v>1451</v>
      </c>
      <c r="S21" s="18">
        <f t="shared" si="11"/>
        <v>1392.96</v>
      </c>
      <c r="T21" s="19">
        <f t="shared" si="12"/>
        <v>14.51</v>
      </c>
      <c r="U21" s="19">
        <f t="shared" si="16"/>
        <v>0</v>
      </c>
      <c r="V21" s="19">
        <f t="shared" si="17"/>
        <v>0</v>
      </c>
      <c r="W21" s="19">
        <f t="shared" si="18"/>
        <v>145.1</v>
      </c>
      <c r="X21" s="19">
        <f t="shared" si="19"/>
        <v>116.08</v>
      </c>
      <c r="Y21" s="20">
        <f t="shared" si="13"/>
        <v>1204.33</v>
      </c>
      <c r="Z21" s="20">
        <f t="shared" si="20"/>
        <v>899.62</v>
      </c>
      <c r="AA21" s="20">
        <f t="shared" si="21"/>
        <v>957.66</v>
      </c>
      <c r="AB21" s="20">
        <f t="shared" si="14"/>
        <v>1596.1</v>
      </c>
      <c r="AC21" s="20">
        <f t="shared" si="7"/>
        <v>1509.04</v>
      </c>
      <c r="AE21" s="25">
        <f t="shared" si="15"/>
        <v>6166.7499999999991</v>
      </c>
    </row>
    <row r="22" spans="1:31" x14ac:dyDescent="0.2">
      <c r="A22" s="5" t="s">
        <v>23</v>
      </c>
      <c r="B22" s="5" t="str" cm="1">
        <f t="array" ref="B22:C22">_xlfn.TEXTSPLIT(A22," ")</f>
        <v>Jaylon</v>
      </c>
      <c r="C22" s="5" t="str">
        <v>Reed</v>
      </c>
      <c r="D22" s="6">
        <v>27.71</v>
      </c>
      <c r="E22" s="14">
        <v>42</v>
      </c>
      <c r="F22" s="14">
        <v>47</v>
      </c>
      <c r="G22" s="14">
        <v>35</v>
      </c>
      <c r="H22" s="14">
        <v>32</v>
      </c>
      <c r="I22" s="14">
        <v>42</v>
      </c>
      <c r="J22" s="16">
        <f t="shared" si="8"/>
        <v>2</v>
      </c>
      <c r="K22" s="16">
        <f t="shared" si="8"/>
        <v>7</v>
      </c>
      <c r="L22" s="16">
        <f t="shared" si="8"/>
        <v>0</v>
      </c>
      <c r="M22" s="16">
        <f t="shared" si="8"/>
        <v>0</v>
      </c>
      <c r="N22" s="16">
        <f t="shared" si="8"/>
        <v>2</v>
      </c>
      <c r="O22" s="18">
        <f t="shared" si="9"/>
        <v>1163.82</v>
      </c>
      <c r="P22" s="18">
        <f t="shared" si="10"/>
        <v>1302.3700000000001</v>
      </c>
      <c r="Q22" s="18">
        <f t="shared" si="11"/>
        <v>969.85</v>
      </c>
      <c r="R22" s="18">
        <f t="shared" si="11"/>
        <v>886.72</v>
      </c>
      <c r="S22" s="18">
        <f t="shared" si="11"/>
        <v>1163.82</v>
      </c>
      <c r="T22" s="19">
        <f t="shared" si="12"/>
        <v>27.71</v>
      </c>
      <c r="U22" s="19">
        <f t="shared" si="16"/>
        <v>96.984999999999999</v>
      </c>
      <c r="V22" s="19">
        <f t="shared" si="17"/>
        <v>0</v>
      </c>
      <c r="W22" s="19">
        <f t="shared" si="18"/>
        <v>0</v>
      </c>
      <c r="X22" s="19">
        <f t="shared" si="19"/>
        <v>27.71</v>
      </c>
      <c r="Y22" s="20">
        <f t="shared" si="13"/>
        <v>1191.53</v>
      </c>
      <c r="Z22" s="20">
        <f t="shared" si="20"/>
        <v>1399.355</v>
      </c>
      <c r="AA22" s="20">
        <f t="shared" si="21"/>
        <v>969.85</v>
      </c>
      <c r="AB22" s="20">
        <f t="shared" si="14"/>
        <v>886.72</v>
      </c>
      <c r="AC22" s="20">
        <f t="shared" si="7"/>
        <v>1191.53</v>
      </c>
      <c r="AE22" s="25">
        <f t="shared" si="15"/>
        <v>5638.9849999999997</v>
      </c>
    </row>
    <row r="23" spans="1:31" x14ac:dyDescent="0.2">
      <c r="A23" s="5" t="s">
        <v>24</v>
      </c>
      <c r="B23" s="5" t="str" cm="1">
        <f t="array" ref="B23:C23">_xlfn.TEXTSPLIT(A23," ")</f>
        <v>Rodney</v>
      </c>
      <c r="C23" s="5" t="str">
        <v>Mcpherson</v>
      </c>
      <c r="D23" s="6">
        <v>19.760000000000002</v>
      </c>
      <c r="E23" s="14">
        <v>51</v>
      </c>
      <c r="F23" s="14">
        <v>39</v>
      </c>
      <c r="G23" s="14">
        <v>50</v>
      </c>
      <c r="H23" s="14">
        <v>44</v>
      </c>
      <c r="I23" s="14">
        <v>38</v>
      </c>
      <c r="J23" s="16">
        <f t="shared" si="8"/>
        <v>11</v>
      </c>
      <c r="K23" s="16">
        <f t="shared" si="8"/>
        <v>0</v>
      </c>
      <c r="L23" s="16">
        <f t="shared" si="8"/>
        <v>10</v>
      </c>
      <c r="M23" s="16">
        <f t="shared" si="8"/>
        <v>4</v>
      </c>
      <c r="N23" s="16">
        <f t="shared" si="8"/>
        <v>0</v>
      </c>
      <c r="O23" s="18">
        <f t="shared" si="9"/>
        <v>1007.7600000000001</v>
      </c>
      <c r="P23" s="18">
        <f t="shared" si="10"/>
        <v>770.6400000000001</v>
      </c>
      <c r="Q23" s="18">
        <f t="shared" si="11"/>
        <v>988.00000000000011</v>
      </c>
      <c r="R23" s="18">
        <f t="shared" si="11"/>
        <v>869.44</v>
      </c>
      <c r="S23" s="18">
        <f t="shared" si="11"/>
        <v>750.88000000000011</v>
      </c>
      <c r="T23" s="19">
        <f t="shared" si="12"/>
        <v>108.68</v>
      </c>
      <c r="U23" s="19">
        <f t="shared" si="16"/>
        <v>0</v>
      </c>
      <c r="V23" s="19">
        <f t="shared" si="17"/>
        <v>98.800000000000011</v>
      </c>
      <c r="W23" s="19">
        <f t="shared" si="18"/>
        <v>39.520000000000003</v>
      </c>
      <c r="X23" s="19">
        <f t="shared" si="19"/>
        <v>0</v>
      </c>
      <c r="Y23" s="20">
        <f t="shared" si="13"/>
        <v>1116.44</v>
      </c>
      <c r="Z23" s="20">
        <f t="shared" si="20"/>
        <v>770.6400000000001</v>
      </c>
      <c r="AA23" s="20">
        <f t="shared" si="21"/>
        <v>1086.8000000000002</v>
      </c>
      <c r="AB23" s="20">
        <f t="shared" si="14"/>
        <v>908.96</v>
      </c>
      <c r="AC23" s="20">
        <f t="shared" si="7"/>
        <v>750.88000000000011</v>
      </c>
      <c r="AE23" s="25">
        <f t="shared" si="15"/>
        <v>4633.72</v>
      </c>
    </row>
    <row r="24" spans="1:31" x14ac:dyDescent="0.2">
      <c r="A24" s="5" t="s">
        <v>25</v>
      </c>
      <c r="B24" s="5" t="str" cm="1">
        <f t="array" ref="B24:C24">_xlfn.TEXTSPLIT(A24," ")</f>
        <v>Teagan</v>
      </c>
      <c r="C24" s="5" t="str">
        <v>Cuevas</v>
      </c>
      <c r="D24" s="6">
        <v>21.74</v>
      </c>
      <c r="E24" s="14">
        <v>57</v>
      </c>
      <c r="F24" s="14">
        <v>36</v>
      </c>
      <c r="G24" s="14">
        <v>48</v>
      </c>
      <c r="H24" s="14">
        <v>30</v>
      </c>
      <c r="I24" s="14">
        <v>30</v>
      </c>
      <c r="J24" s="16">
        <f t="shared" si="8"/>
        <v>17</v>
      </c>
      <c r="K24" s="16">
        <f t="shared" si="8"/>
        <v>0</v>
      </c>
      <c r="L24" s="16">
        <f t="shared" si="8"/>
        <v>8</v>
      </c>
      <c r="M24" s="16">
        <f t="shared" si="8"/>
        <v>0</v>
      </c>
      <c r="N24" s="16">
        <f t="shared" si="8"/>
        <v>0</v>
      </c>
      <c r="O24" s="18">
        <f t="shared" si="9"/>
        <v>1239.1799999999998</v>
      </c>
      <c r="P24" s="18">
        <f t="shared" si="10"/>
        <v>782.64</v>
      </c>
      <c r="Q24" s="18">
        <f t="shared" si="11"/>
        <v>1043.52</v>
      </c>
      <c r="R24" s="18">
        <f t="shared" si="11"/>
        <v>652.19999999999993</v>
      </c>
      <c r="S24" s="18">
        <f t="shared" si="11"/>
        <v>652.19999999999993</v>
      </c>
      <c r="T24" s="19">
        <f t="shared" si="12"/>
        <v>184.79</v>
      </c>
      <c r="U24" s="19">
        <f t="shared" si="16"/>
        <v>0</v>
      </c>
      <c r="V24" s="19">
        <f t="shared" si="17"/>
        <v>86.96</v>
      </c>
      <c r="W24" s="19">
        <f t="shared" si="18"/>
        <v>0</v>
      </c>
      <c r="X24" s="19">
        <f t="shared" si="19"/>
        <v>0</v>
      </c>
      <c r="Y24" s="20">
        <f t="shared" si="13"/>
        <v>1423.9699999999998</v>
      </c>
      <c r="Z24" s="20">
        <f t="shared" si="20"/>
        <v>782.64</v>
      </c>
      <c r="AA24" s="20">
        <f t="shared" si="21"/>
        <v>1130.48</v>
      </c>
      <c r="AB24" s="20">
        <f t="shared" si="14"/>
        <v>652.19999999999993</v>
      </c>
      <c r="AC24" s="20">
        <f t="shared" si="7"/>
        <v>652.19999999999993</v>
      </c>
      <c r="AE24" s="25">
        <f t="shared" si="15"/>
        <v>4641.49</v>
      </c>
    </row>
    <row r="25" spans="1:31" x14ac:dyDescent="0.2">
      <c r="A25" s="5" t="s">
        <v>26</v>
      </c>
      <c r="B25" s="5" t="str" cm="1">
        <f t="array" ref="B25:C25">_xlfn.TEXTSPLIT(A25," ")</f>
        <v>Hazel</v>
      </c>
      <c r="C25" s="5" t="str">
        <v>Williams</v>
      </c>
      <c r="D25" s="6">
        <v>13.91</v>
      </c>
      <c r="E25" s="14">
        <v>59</v>
      </c>
      <c r="F25" s="14">
        <v>33</v>
      </c>
      <c r="G25" s="14">
        <v>33</v>
      </c>
      <c r="H25" s="14">
        <v>32</v>
      </c>
      <c r="I25" s="14">
        <v>50</v>
      </c>
      <c r="J25" s="16">
        <f t="shared" si="8"/>
        <v>19</v>
      </c>
      <c r="K25" s="16">
        <f t="shared" si="8"/>
        <v>0</v>
      </c>
      <c r="L25" s="16">
        <f t="shared" si="8"/>
        <v>0</v>
      </c>
      <c r="M25" s="16">
        <f t="shared" si="8"/>
        <v>0</v>
      </c>
      <c r="N25" s="16">
        <f t="shared" si="8"/>
        <v>10</v>
      </c>
      <c r="O25" s="18">
        <f t="shared" si="9"/>
        <v>820.69</v>
      </c>
      <c r="P25" s="18">
        <f t="shared" si="10"/>
        <v>459.03000000000003</v>
      </c>
      <c r="Q25" s="18">
        <f t="shared" si="11"/>
        <v>459.03000000000003</v>
      </c>
      <c r="R25" s="18">
        <f t="shared" si="11"/>
        <v>445.12</v>
      </c>
      <c r="S25" s="18">
        <f t="shared" si="11"/>
        <v>695.5</v>
      </c>
      <c r="T25" s="19">
        <f t="shared" si="12"/>
        <v>132.14500000000001</v>
      </c>
      <c r="U25" s="19">
        <f t="shared" si="16"/>
        <v>0</v>
      </c>
      <c r="V25" s="19">
        <f t="shared" si="17"/>
        <v>0</v>
      </c>
      <c r="W25" s="19">
        <f t="shared" si="18"/>
        <v>0</v>
      </c>
      <c r="X25" s="19">
        <f t="shared" si="19"/>
        <v>69.55</v>
      </c>
      <c r="Y25" s="20">
        <f t="shared" si="13"/>
        <v>952.83500000000004</v>
      </c>
      <c r="Z25" s="20">
        <f t="shared" si="20"/>
        <v>459.03000000000003</v>
      </c>
      <c r="AA25" s="20">
        <f t="shared" si="21"/>
        <v>459.03000000000003</v>
      </c>
      <c r="AB25" s="20">
        <f t="shared" si="14"/>
        <v>445.12</v>
      </c>
      <c r="AC25" s="20">
        <f t="shared" si="7"/>
        <v>765.05</v>
      </c>
      <c r="AE25" s="25">
        <f t="shared" si="15"/>
        <v>3081.0649999999996</v>
      </c>
    </row>
    <row r="26" spans="1:31" x14ac:dyDescent="0.2">
      <c r="A26" s="5" t="s">
        <v>27</v>
      </c>
      <c r="B26" s="5" t="str" cm="1">
        <f t="array" ref="B26:C26">_xlfn.TEXTSPLIT(A26," ")</f>
        <v>Daniel</v>
      </c>
      <c r="C26" s="5" t="str">
        <v>Griffith</v>
      </c>
      <c r="D26" s="6">
        <v>20.84</v>
      </c>
      <c r="E26" s="14">
        <v>46</v>
      </c>
      <c r="F26" s="14">
        <v>42</v>
      </c>
      <c r="G26" s="14">
        <v>34</v>
      </c>
      <c r="H26" s="14">
        <v>49</v>
      </c>
      <c r="I26" s="14">
        <v>35</v>
      </c>
      <c r="J26" s="16">
        <f t="shared" si="8"/>
        <v>6</v>
      </c>
      <c r="K26" s="16">
        <f t="shared" si="8"/>
        <v>2</v>
      </c>
      <c r="L26" s="16">
        <f t="shared" si="8"/>
        <v>0</v>
      </c>
      <c r="M26" s="16">
        <f t="shared" si="8"/>
        <v>9</v>
      </c>
      <c r="N26" s="16">
        <f t="shared" si="8"/>
        <v>0</v>
      </c>
      <c r="O26" s="18">
        <f t="shared" si="9"/>
        <v>958.64</v>
      </c>
      <c r="P26" s="18">
        <f t="shared" si="10"/>
        <v>875.28</v>
      </c>
      <c r="Q26" s="18">
        <f t="shared" si="11"/>
        <v>708.56</v>
      </c>
      <c r="R26" s="18">
        <f t="shared" si="11"/>
        <v>1021.16</v>
      </c>
      <c r="S26" s="18">
        <f t="shared" si="11"/>
        <v>729.4</v>
      </c>
      <c r="T26" s="19">
        <f t="shared" si="12"/>
        <v>62.519999999999996</v>
      </c>
      <c r="U26" s="19">
        <f t="shared" si="16"/>
        <v>20.84</v>
      </c>
      <c r="V26" s="19">
        <f t="shared" si="17"/>
        <v>0</v>
      </c>
      <c r="W26" s="19">
        <f t="shared" si="18"/>
        <v>93.78</v>
      </c>
      <c r="X26" s="19">
        <f t="shared" si="19"/>
        <v>0</v>
      </c>
      <c r="Y26" s="20">
        <f t="shared" si="13"/>
        <v>1021.16</v>
      </c>
      <c r="Z26" s="20">
        <f t="shared" si="20"/>
        <v>896.12</v>
      </c>
      <c r="AA26" s="20">
        <f t="shared" si="21"/>
        <v>708.56</v>
      </c>
      <c r="AB26" s="20">
        <f t="shared" si="14"/>
        <v>1114.94</v>
      </c>
      <c r="AC26" s="20">
        <f t="shared" si="7"/>
        <v>729.4</v>
      </c>
      <c r="AE26" s="25">
        <f t="shared" si="15"/>
        <v>4470.18</v>
      </c>
    </row>
    <row r="27" spans="1:31" x14ac:dyDescent="0.2">
      <c r="A27" s="5" t="s">
        <v>28</v>
      </c>
      <c r="B27" s="5" t="str" cm="1">
        <f t="array" ref="B27:C27">_xlfn.TEXTSPLIT(A27," ")</f>
        <v>Jadyn</v>
      </c>
      <c r="C27" s="5" t="str">
        <v>Barnes</v>
      </c>
      <c r="D27" s="6">
        <v>19.760000000000002</v>
      </c>
      <c r="E27" s="14">
        <v>60</v>
      </c>
      <c r="F27" s="14">
        <v>44</v>
      </c>
      <c r="G27" s="14">
        <v>45</v>
      </c>
      <c r="H27" s="14">
        <v>41</v>
      </c>
      <c r="I27" s="14">
        <v>41</v>
      </c>
      <c r="J27" s="16">
        <f t="shared" si="8"/>
        <v>20</v>
      </c>
      <c r="K27" s="16">
        <f t="shared" si="8"/>
        <v>4</v>
      </c>
      <c r="L27" s="16">
        <f t="shared" si="8"/>
        <v>5</v>
      </c>
      <c r="M27" s="16">
        <f t="shared" si="8"/>
        <v>1</v>
      </c>
      <c r="N27" s="16">
        <f t="shared" si="8"/>
        <v>1</v>
      </c>
      <c r="O27" s="18">
        <f t="shared" si="9"/>
        <v>1185.6000000000001</v>
      </c>
      <c r="P27" s="18">
        <f t="shared" si="10"/>
        <v>869.44</v>
      </c>
      <c r="Q27" s="18">
        <f t="shared" si="11"/>
        <v>889.2</v>
      </c>
      <c r="R27" s="18">
        <f t="shared" si="11"/>
        <v>810.16000000000008</v>
      </c>
      <c r="S27" s="18">
        <f t="shared" si="11"/>
        <v>810.16000000000008</v>
      </c>
      <c r="T27" s="19">
        <f t="shared" si="12"/>
        <v>197.60000000000002</v>
      </c>
      <c r="U27" s="19">
        <f t="shared" si="16"/>
        <v>39.520000000000003</v>
      </c>
      <c r="V27" s="19">
        <f t="shared" si="17"/>
        <v>49.400000000000006</v>
      </c>
      <c r="W27" s="19">
        <f t="shared" si="18"/>
        <v>9.8800000000000008</v>
      </c>
      <c r="X27" s="19">
        <f t="shared" si="19"/>
        <v>9.8800000000000008</v>
      </c>
      <c r="Y27" s="20">
        <f t="shared" si="13"/>
        <v>1383.2000000000003</v>
      </c>
      <c r="Z27" s="20">
        <f t="shared" si="20"/>
        <v>908.96</v>
      </c>
      <c r="AA27" s="20">
        <f t="shared" si="21"/>
        <v>938.6</v>
      </c>
      <c r="AB27" s="20">
        <f t="shared" si="14"/>
        <v>820.04000000000008</v>
      </c>
      <c r="AC27" s="20">
        <f t="shared" si="7"/>
        <v>820.04000000000008</v>
      </c>
      <c r="AE27" s="25">
        <f t="shared" si="15"/>
        <v>4870.84</v>
      </c>
    </row>
    <row r="28" spans="1:31" x14ac:dyDescent="0.2">
      <c r="A28" s="5" t="s">
        <v>29</v>
      </c>
      <c r="B28" s="5" t="str" cm="1">
        <f t="array" ref="B28:C28">_xlfn.TEXTSPLIT(A28," ")</f>
        <v>Linda</v>
      </c>
      <c r="C28" s="5" t="str">
        <v>Buck</v>
      </c>
      <c r="D28" s="6">
        <v>22.29</v>
      </c>
      <c r="E28" s="14">
        <v>55</v>
      </c>
      <c r="F28" s="14">
        <v>41</v>
      </c>
      <c r="G28" s="14">
        <v>44</v>
      </c>
      <c r="H28" s="14">
        <v>35</v>
      </c>
      <c r="I28" s="14">
        <v>40</v>
      </c>
      <c r="J28" s="16">
        <f t="shared" si="8"/>
        <v>15</v>
      </c>
      <c r="K28" s="16">
        <f t="shared" si="8"/>
        <v>1</v>
      </c>
      <c r="L28" s="16">
        <f t="shared" si="8"/>
        <v>4</v>
      </c>
      <c r="M28" s="16">
        <f t="shared" si="8"/>
        <v>0</v>
      </c>
      <c r="N28" s="16">
        <f t="shared" si="8"/>
        <v>0</v>
      </c>
      <c r="O28" s="18">
        <f t="shared" si="9"/>
        <v>1225.95</v>
      </c>
      <c r="P28" s="18">
        <f t="shared" si="10"/>
        <v>913.89</v>
      </c>
      <c r="Q28" s="18">
        <f t="shared" si="11"/>
        <v>980.76</v>
      </c>
      <c r="R28" s="18">
        <f t="shared" si="11"/>
        <v>780.15</v>
      </c>
      <c r="S28" s="18">
        <f t="shared" si="11"/>
        <v>891.59999999999991</v>
      </c>
      <c r="T28" s="19">
        <f t="shared" si="12"/>
        <v>167.17499999999998</v>
      </c>
      <c r="U28" s="19">
        <f t="shared" si="16"/>
        <v>11.145</v>
      </c>
      <c r="V28" s="19">
        <f t="shared" si="17"/>
        <v>44.58</v>
      </c>
      <c r="W28" s="19">
        <f t="shared" si="18"/>
        <v>0</v>
      </c>
      <c r="X28" s="19">
        <f t="shared" si="19"/>
        <v>0</v>
      </c>
      <c r="Y28" s="20">
        <f t="shared" si="13"/>
        <v>1393.125</v>
      </c>
      <c r="Z28" s="20">
        <f t="shared" si="20"/>
        <v>925.03499999999997</v>
      </c>
      <c r="AA28" s="20">
        <f t="shared" si="21"/>
        <v>1025.3399999999999</v>
      </c>
      <c r="AB28" s="20">
        <f t="shared" si="14"/>
        <v>780.15</v>
      </c>
      <c r="AC28" s="20">
        <f t="shared" si="7"/>
        <v>891.59999999999991</v>
      </c>
      <c r="AE28" s="25">
        <f t="shared" si="15"/>
        <v>5015.25</v>
      </c>
    </row>
    <row r="29" spans="1:31" x14ac:dyDescent="0.2">
      <c r="A29" s="5" t="s">
        <v>30</v>
      </c>
      <c r="B29" s="5" t="str" cm="1">
        <f t="array" ref="B29:C29">_xlfn.TEXTSPLIT(A29," ")</f>
        <v>Skyler</v>
      </c>
      <c r="C29" s="5" t="str">
        <v>Buckley</v>
      </c>
      <c r="D29" s="6">
        <v>13.63</v>
      </c>
      <c r="E29" s="14">
        <v>49</v>
      </c>
      <c r="F29" s="14">
        <v>32</v>
      </c>
      <c r="G29" s="14">
        <v>50</v>
      </c>
      <c r="H29" s="14">
        <v>48</v>
      </c>
      <c r="I29" s="14">
        <v>48</v>
      </c>
      <c r="J29" s="16">
        <f t="shared" si="8"/>
        <v>9</v>
      </c>
      <c r="K29" s="16">
        <f t="shared" si="8"/>
        <v>0</v>
      </c>
      <c r="L29" s="16">
        <f t="shared" si="8"/>
        <v>10</v>
      </c>
      <c r="M29" s="16">
        <f t="shared" si="8"/>
        <v>8</v>
      </c>
      <c r="N29" s="16">
        <f t="shared" si="8"/>
        <v>8</v>
      </c>
      <c r="O29" s="18">
        <f t="shared" si="9"/>
        <v>667.87</v>
      </c>
      <c r="P29" s="18">
        <f t="shared" si="10"/>
        <v>436.16</v>
      </c>
      <c r="Q29" s="18">
        <f t="shared" si="11"/>
        <v>681.5</v>
      </c>
      <c r="R29" s="18">
        <f t="shared" si="11"/>
        <v>654.24</v>
      </c>
      <c r="S29" s="18">
        <f t="shared" si="11"/>
        <v>654.24</v>
      </c>
      <c r="T29" s="19">
        <f t="shared" si="12"/>
        <v>61.335000000000001</v>
      </c>
      <c r="U29" s="19">
        <f t="shared" si="16"/>
        <v>0</v>
      </c>
      <c r="V29" s="19">
        <f t="shared" si="17"/>
        <v>68.150000000000006</v>
      </c>
      <c r="W29" s="19">
        <f t="shared" si="18"/>
        <v>54.52</v>
      </c>
      <c r="X29" s="19">
        <f t="shared" si="19"/>
        <v>54.52</v>
      </c>
      <c r="Y29" s="20">
        <f t="shared" si="13"/>
        <v>729.20500000000004</v>
      </c>
      <c r="Z29" s="20">
        <f t="shared" si="20"/>
        <v>436.16</v>
      </c>
      <c r="AA29" s="20">
        <f t="shared" si="21"/>
        <v>749.65</v>
      </c>
      <c r="AB29" s="20">
        <f t="shared" si="14"/>
        <v>708.76</v>
      </c>
      <c r="AC29" s="20">
        <f t="shared" si="7"/>
        <v>708.76</v>
      </c>
      <c r="AE29" s="25">
        <f t="shared" si="15"/>
        <v>3332.5349999999999</v>
      </c>
    </row>
    <row r="30" spans="1:31" x14ac:dyDescent="0.2">
      <c r="A30" s="5" t="s">
        <v>31</v>
      </c>
      <c r="B30" s="5" t="str" cm="1">
        <f t="array" ref="B30:C30">_xlfn.TEXTSPLIT(A30," ")</f>
        <v>Brennen</v>
      </c>
      <c r="C30" s="5" t="str">
        <v>Benson</v>
      </c>
      <c r="D30" s="6">
        <v>10.64</v>
      </c>
      <c r="E30" s="14">
        <v>54</v>
      </c>
      <c r="F30" s="14">
        <v>36</v>
      </c>
      <c r="G30" s="14">
        <v>48</v>
      </c>
      <c r="H30" s="14">
        <v>31</v>
      </c>
      <c r="I30" s="14">
        <v>35</v>
      </c>
      <c r="J30" s="16">
        <f t="shared" si="8"/>
        <v>14</v>
      </c>
      <c r="K30" s="16">
        <f t="shared" si="8"/>
        <v>0</v>
      </c>
      <c r="L30" s="16">
        <f t="shared" si="8"/>
        <v>8</v>
      </c>
      <c r="M30" s="16">
        <f t="shared" si="8"/>
        <v>0</v>
      </c>
      <c r="N30" s="16">
        <f t="shared" si="8"/>
        <v>0</v>
      </c>
      <c r="O30" s="18">
        <f t="shared" si="9"/>
        <v>574.56000000000006</v>
      </c>
      <c r="P30" s="18">
        <f t="shared" si="10"/>
        <v>383.04</v>
      </c>
      <c r="Q30" s="18">
        <f t="shared" si="11"/>
        <v>510.72</v>
      </c>
      <c r="R30" s="18">
        <f t="shared" si="11"/>
        <v>329.84000000000003</v>
      </c>
      <c r="S30" s="18">
        <f t="shared" si="11"/>
        <v>372.40000000000003</v>
      </c>
      <c r="T30" s="19">
        <f t="shared" si="12"/>
        <v>74.48</v>
      </c>
      <c r="U30" s="19">
        <f t="shared" si="16"/>
        <v>0</v>
      </c>
      <c r="V30" s="19">
        <f t="shared" si="17"/>
        <v>42.56</v>
      </c>
      <c r="W30" s="19">
        <f t="shared" si="18"/>
        <v>0</v>
      </c>
      <c r="X30" s="19">
        <f t="shared" si="19"/>
        <v>0</v>
      </c>
      <c r="Y30" s="20">
        <f t="shared" si="13"/>
        <v>649.04000000000008</v>
      </c>
      <c r="Z30" s="20">
        <f t="shared" si="20"/>
        <v>383.04</v>
      </c>
      <c r="AA30" s="20">
        <f t="shared" si="21"/>
        <v>553.28</v>
      </c>
      <c r="AB30" s="20">
        <f t="shared" si="14"/>
        <v>329.84000000000003</v>
      </c>
      <c r="AC30" s="20">
        <f t="shared" si="7"/>
        <v>372.40000000000003</v>
      </c>
      <c r="AE30" s="25">
        <f t="shared" si="15"/>
        <v>2287.6000000000004</v>
      </c>
    </row>
    <row r="31" spans="1:31" x14ac:dyDescent="0.2">
      <c r="A31" s="5" t="s">
        <v>32</v>
      </c>
      <c r="B31" s="5" t="str" cm="1">
        <f t="array" ref="B31:C31">_xlfn.TEXTSPLIT(A31," ")</f>
        <v>Kevin</v>
      </c>
      <c r="C31" s="5" t="str">
        <v>Woods</v>
      </c>
      <c r="D31" s="6">
        <v>13.4</v>
      </c>
      <c r="E31" s="14">
        <v>53</v>
      </c>
      <c r="F31" s="14">
        <v>33</v>
      </c>
      <c r="G31" s="14">
        <v>46</v>
      </c>
      <c r="H31" s="14">
        <v>46</v>
      </c>
      <c r="I31" s="14">
        <v>38</v>
      </c>
      <c r="J31" s="16">
        <f t="shared" si="8"/>
        <v>13</v>
      </c>
      <c r="K31" s="16">
        <f t="shared" si="8"/>
        <v>0</v>
      </c>
      <c r="L31" s="16">
        <f t="shared" si="8"/>
        <v>6</v>
      </c>
      <c r="M31" s="16">
        <f t="shared" si="8"/>
        <v>6</v>
      </c>
      <c r="N31" s="16">
        <f t="shared" si="8"/>
        <v>0</v>
      </c>
      <c r="O31" s="18">
        <f t="shared" si="9"/>
        <v>710.2</v>
      </c>
      <c r="P31" s="18">
        <f t="shared" si="10"/>
        <v>442.2</v>
      </c>
      <c r="Q31" s="18">
        <f t="shared" si="11"/>
        <v>616.4</v>
      </c>
      <c r="R31" s="18">
        <f t="shared" si="11"/>
        <v>616.4</v>
      </c>
      <c r="S31" s="18">
        <f t="shared" si="11"/>
        <v>509.2</v>
      </c>
      <c r="T31" s="19">
        <f t="shared" si="12"/>
        <v>87.100000000000009</v>
      </c>
      <c r="U31" s="19">
        <f t="shared" si="16"/>
        <v>0</v>
      </c>
      <c r="V31" s="19">
        <f t="shared" si="17"/>
        <v>40.200000000000003</v>
      </c>
      <c r="W31" s="19">
        <f t="shared" si="18"/>
        <v>40.200000000000003</v>
      </c>
      <c r="X31" s="19">
        <f t="shared" si="19"/>
        <v>0</v>
      </c>
      <c r="Y31" s="20">
        <f t="shared" si="13"/>
        <v>797.30000000000007</v>
      </c>
      <c r="Z31" s="20">
        <f t="shared" si="20"/>
        <v>442.2</v>
      </c>
      <c r="AA31" s="20">
        <f t="shared" si="21"/>
        <v>656.6</v>
      </c>
      <c r="AB31" s="20">
        <f t="shared" si="14"/>
        <v>656.6</v>
      </c>
      <c r="AC31" s="20">
        <f t="shared" si="7"/>
        <v>509.2</v>
      </c>
      <c r="AE31" s="25">
        <f t="shared" si="15"/>
        <v>3061.8999999999996</v>
      </c>
    </row>
    <row r="32" spans="1:31" x14ac:dyDescent="0.2">
      <c r="A32" s="5" t="s">
        <v>33</v>
      </c>
      <c r="B32" s="5" t="str" cm="1">
        <f t="array" ref="B32:C32">_xlfn.TEXTSPLIT(A32," ")</f>
        <v>Scott</v>
      </c>
      <c r="C32" s="5" t="str">
        <v>Case</v>
      </c>
      <c r="D32" s="6">
        <v>18.39</v>
      </c>
      <c r="E32" s="14">
        <v>40</v>
      </c>
      <c r="F32" s="14">
        <v>33</v>
      </c>
      <c r="G32" s="14">
        <v>39</v>
      </c>
      <c r="H32" s="14">
        <v>35</v>
      </c>
      <c r="I32" s="14">
        <v>41</v>
      </c>
      <c r="J32" s="16">
        <f t="shared" si="8"/>
        <v>0</v>
      </c>
      <c r="K32" s="16">
        <f t="shared" si="8"/>
        <v>0</v>
      </c>
      <c r="L32" s="16">
        <f t="shared" si="8"/>
        <v>0</v>
      </c>
      <c r="M32" s="16">
        <f t="shared" si="8"/>
        <v>0</v>
      </c>
      <c r="N32" s="16">
        <f t="shared" si="8"/>
        <v>1</v>
      </c>
      <c r="O32" s="18">
        <f t="shared" si="9"/>
        <v>735.6</v>
      </c>
      <c r="P32" s="18">
        <f t="shared" si="10"/>
        <v>606.87</v>
      </c>
      <c r="Q32" s="18">
        <f t="shared" si="11"/>
        <v>717.21</v>
      </c>
      <c r="R32" s="18">
        <f t="shared" si="11"/>
        <v>643.65</v>
      </c>
      <c r="S32" s="18">
        <f t="shared" si="11"/>
        <v>753.99</v>
      </c>
      <c r="T32" s="19">
        <f t="shared" si="12"/>
        <v>0</v>
      </c>
      <c r="U32" s="19">
        <f t="shared" si="16"/>
        <v>0</v>
      </c>
      <c r="V32" s="19">
        <f t="shared" si="17"/>
        <v>0</v>
      </c>
      <c r="W32" s="19">
        <f t="shared" si="18"/>
        <v>0</v>
      </c>
      <c r="X32" s="19">
        <f t="shared" si="19"/>
        <v>9.1950000000000003</v>
      </c>
      <c r="Y32" s="20">
        <f t="shared" si="13"/>
        <v>735.6</v>
      </c>
      <c r="Z32" s="20">
        <f t="shared" si="20"/>
        <v>606.87</v>
      </c>
      <c r="AA32" s="20">
        <f t="shared" si="21"/>
        <v>717.21</v>
      </c>
      <c r="AB32" s="20">
        <f t="shared" si="14"/>
        <v>643.65</v>
      </c>
      <c r="AC32" s="20">
        <f t="shared" si="7"/>
        <v>763.18500000000006</v>
      </c>
      <c r="AE32" s="25">
        <f t="shared" si="15"/>
        <v>3466.5150000000003</v>
      </c>
    </row>
    <row r="33" spans="1:31" x14ac:dyDescent="0.2">
      <c r="A33" s="5" t="s">
        <v>34</v>
      </c>
      <c r="B33" s="5" t="str" cm="1">
        <f t="array" ref="B33:C33">_xlfn.TEXTSPLIT(A33," ")</f>
        <v>Leanna</v>
      </c>
      <c r="C33" s="5" t="str">
        <v>Delacruz</v>
      </c>
      <c r="D33" s="6">
        <v>11.48</v>
      </c>
      <c r="E33" s="14">
        <v>47</v>
      </c>
      <c r="F33" s="14">
        <v>41</v>
      </c>
      <c r="G33" s="14">
        <v>34</v>
      </c>
      <c r="H33" s="14">
        <v>36</v>
      </c>
      <c r="I33" s="14">
        <v>48</v>
      </c>
      <c r="J33" s="16">
        <f t="shared" si="8"/>
        <v>7</v>
      </c>
      <c r="K33" s="16">
        <f t="shared" si="8"/>
        <v>1</v>
      </c>
      <c r="L33" s="16">
        <f t="shared" si="8"/>
        <v>0</v>
      </c>
      <c r="M33" s="16">
        <f t="shared" si="8"/>
        <v>0</v>
      </c>
      <c r="N33" s="16">
        <f t="shared" si="8"/>
        <v>8</v>
      </c>
      <c r="O33" s="18">
        <f t="shared" si="9"/>
        <v>539.56000000000006</v>
      </c>
      <c r="P33" s="18">
        <f t="shared" si="10"/>
        <v>470.68</v>
      </c>
      <c r="Q33" s="18">
        <f t="shared" si="11"/>
        <v>390.32</v>
      </c>
      <c r="R33" s="18">
        <f t="shared" si="11"/>
        <v>413.28000000000003</v>
      </c>
      <c r="S33" s="18">
        <f t="shared" si="11"/>
        <v>551.04</v>
      </c>
      <c r="T33" s="19">
        <f t="shared" si="12"/>
        <v>40.18</v>
      </c>
      <c r="U33" s="19">
        <f t="shared" si="16"/>
        <v>5.74</v>
      </c>
      <c r="V33" s="19">
        <f t="shared" si="17"/>
        <v>0</v>
      </c>
      <c r="W33" s="19">
        <f t="shared" si="18"/>
        <v>0</v>
      </c>
      <c r="X33" s="19">
        <f t="shared" si="19"/>
        <v>45.92</v>
      </c>
      <c r="Y33" s="20">
        <f t="shared" si="13"/>
        <v>579.74</v>
      </c>
      <c r="Z33" s="20">
        <f t="shared" si="20"/>
        <v>476.42</v>
      </c>
      <c r="AA33" s="20">
        <f t="shared" si="21"/>
        <v>390.32</v>
      </c>
      <c r="AB33" s="20">
        <f t="shared" si="14"/>
        <v>413.28000000000003</v>
      </c>
      <c r="AC33" s="20">
        <f t="shared" si="7"/>
        <v>596.95999999999992</v>
      </c>
      <c r="AE33" s="25">
        <f t="shared" si="15"/>
        <v>2456.7199999999998</v>
      </c>
    </row>
    <row r="35" spans="1:31" x14ac:dyDescent="0.2">
      <c r="C35" s="5" t="s">
        <v>40</v>
      </c>
      <c r="D35" s="7">
        <f>MAX(D4:D33)</f>
        <v>29.02</v>
      </c>
      <c r="E35" s="23">
        <f t="shared" ref="E35:I35" si="22">MAX(E4:E33)</f>
        <v>60</v>
      </c>
      <c r="F35" s="23">
        <f t="shared" si="22"/>
        <v>50</v>
      </c>
      <c r="G35" s="23">
        <f t="shared" si="22"/>
        <v>50</v>
      </c>
      <c r="H35" s="23">
        <f t="shared" si="22"/>
        <v>50</v>
      </c>
      <c r="I35" s="23">
        <f t="shared" si="22"/>
        <v>50</v>
      </c>
      <c r="J35" s="23">
        <f>MAX(J4:J33)</f>
        <v>20</v>
      </c>
      <c r="K35" s="23">
        <f t="shared" ref="K35:M35" si="23">MAX(K4:K33)</f>
        <v>10</v>
      </c>
      <c r="L35" s="23">
        <f t="shared" si="23"/>
        <v>10</v>
      </c>
      <c r="M35" s="23">
        <f t="shared" si="23"/>
        <v>10</v>
      </c>
      <c r="N35" s="23">
        <f>MAX(N4:N33)</f>
        <v>10</v>
      </c>
      <c r="O35" s="6">
        <f t="shared" ref="O35:X35" si="24">MAX(O4:O33)</f>
        <v>1565.2</v>
      </c>
      <c r="P35" s="6">
        <f t="shared" si="24"/>
        <v>1302.3700000000001</v>
      </c>
      <c r="Q35" s="6">
        <f t="shared" si="24"/>
        <v>1173.8999999999999</v>
      </c>
      <c r="R35" s="6">
        <f t="shared" si="24"/>
        <v>1451</v>
      </c>
      <c r="S35" s="6">
        <f t="shared" si="24"/>
        <v>1392.96</v>
      </c>
      <c r="T35" s="6">
        <f t="shared" si="24"/>
        <v>223.6</v>
      </c>
      <c r="U35" s="6">
        <f t="shared" si="24"/>
        <v>115.19999999999999</v>
      </c>
      <c r="V35" s="6">
        <f t="shared" si="24"/>
        <v>98.800000000000011</v>
      </c>
      <c r="W35" s="6">
        <f t="shared" si="24"/>
        <v>145.1</v>
      </c>
      <c r="X35" s="6">
        <f t="shared" si="24"/>
        <v>116.08</v>
      </c>
      <c r="Y35" s="6">
        <f t="shared" ref="Y35:AC35" si="25">MAX(Y4:Y33)</f>
        <v>1788.8</v>
      </c>
      <c r="Z35" s="6">
        <f t="shared" si="25"/>
        <v>1399.355</v>
      </c>
      <c r="AA35" s="6">
        <f t="shared" si="25"/>
        <v>1201.8499999999999</v>
      </c>
      <c r="AB35" s="6">
        <f t="shared" si="25"/>
        <v>1596.1</v>
      </c>
      <c r="AC35" s="6">
        <f t="shared" si="25"/>
        <v>1509.04</v>
      </c>
      <c r="AE35" s="26">
        <f t="shared" ref="AE35" si="26">MAX(AE4:AE33)</f>
        <v>6166.7499999999991</v>
      </c>
    </row>
    <row r="36" spans="1:31" x14ac:dyDescent="0.2">
      <c r="C36" s="5" t="s">
        <v>37</v>
      </c>
      <c r="D36" s="7">
        <f>MIN(D4:D33)</f>
        <v>10.64</v>
      </c>
      <c r="E36" s="23">
        <f t="shared" ref="E36:I36" si="27">MIN(E4:E33)</f>
        <v>40</v>
      </c>
      <c r="F36" s="23">
        <f t="shared" si="27"/>
        <v>31</v>
      </c>
      <c r="G36" s="23">
        <f t="shared" si="27"/>
        <v>30</v>
      </c>
      <c r="H36" s="23">
        <f t="shared" si="27"/>
        <v>30</v>
      </c>
      <c r="I36" s="23">
        <f t="shared" si="27"/>
        <v>30</v>
      </c>
      <c r="J36" s="23">
        <f>MIN(J4:J33)</f>
        <v>0</v>
      </c>
      <c r="K36" s="23">
        <f t="shared" ref="K36:M36" si="28">MIN(K4:K33)</f>
        <v>0</v>
      </c>
      <c r="L36" s="23">
        <f t="shared" si="28"/>
        <v>0</v>
      </c>
      <c r="M36" s="23">
        <f t="shared" si="28"/>
        <v>0</v>
      </c>
      <c r="N36" s="23">
        <f>MIN(N4:N33)</f>
        <v>0</v>
      </c>
      <c r="O36" s="6">
        <f t="shared" ref="O36:X36" si="29">MIN(O4:O33)</f>
        <v>539.56000000000006</v>
      </c>
      <c r="P36" s="6">
        <f t="shared" si="29"/>
        <v>367.96999999999997</v>
      </c>
      <c r="Q36" s="6">
        <f t="shared" si="29"/>
        <v>390.32</v>
      </c>
      <c r="R36" s="6">
        <f t="shared" si="29"/>
        <v>329.84000000000003</v>
      </c>
      <c r="S36" s="6">
        <f t="shared" si="29"/>
        <v>356.09999999999997</v>
      </c>
      <c r="T36" s="6">
        <f t="shared" si="29"/>
        <v>0</v>
      </c>
      <c r="U36" s="6">
        <f t="shared" si="29"/>
        <v>0</v>
      </c>
      <c r="V36" s="6">
        <f t="shared" si="29"/>
        <v>0</v>
      </c>
      <c r="W36" s="6">
        <f t="shared" si="29"/>
        <v>0</v>
      </c>
      <c r="X36" s="6">
        <f t="shared" si="29"/>
        <v>0</v>
      </c>
      <c r="Y36" s="6">
        <f t="shared" ref="Y36:AC36" si="30">MIN(Y4:Y33)</f>
        <v>579.74</v>
      </c>
      <c r="Z36" s="6">
        <f t="shared" si="30"/>
        <v>367.96999999999997</v>
      </c>
      <c r="AA36" s="6">
        <f t="shared" si="30"/>
        <v>390.32</v>
      </c>
      <c r="AB36" s="6">
        <f t="shared" si="30"/>
        <v>329.84000000000003</v>
      </c>
      <c r="AC36" s="6">
        <f t="shared" si="30"/>
        <v>356.09999999999997</v>
      </c>
      <c r="AE36" s="26">
        <f t="shared" ref="AE36" si="31">MIN(AE4:AE33)</f>
        <v>2287.6000000000004</v>
      </c>
    </row>
    <row r="37" spans="1:31" x14ac:dyDescent="0.2">
      <c r="C37" s="5" t="s">
        <v>38</v>
      </c>
      <c r="D37" s="7">
        <f>AVERAGE(D4:D33)</f>
        <v>19.384999999999998</v>
      </c>
      <c r="E37" s="23">
        <f t="shared" ref="E37:I37" si="32">AVERAGE(E4:E33)</f>
        <v>49.56666666666667</v>
      </c>
      <c r="F37" s="23">
        <f t="shared" si="32"/>
        <v>39.56666666666667</v>
      </c>
      <c r="G37" s="23">
        <f t="shared" si="32"/>
        <v>40.266666666666666</v>
      </c>
      <c r="H37" s="23">
        <f t="shared" si="32"/>
        <v>39.93333333333333</v>
      </c>
      <c r="I37" s="23">
        <f t="shared" si="32"/>
        <v>41.4</v>
      </c>
      <c r="J37" s="23">
        <f>AVERAGE(J4:J33)</f>
        <v>9.5666666666666664</v>
      </c>
      <c r="K37" s="23">
        <f t="shared" ref="K37:M37" si="33">AVERAGE(K4:K33)</f>
        <v>2.3666666666666667</v>
      </c>
      <c r="L37" s="23">
        <f t="shared" si="33"/>
        <v>3.0333333333333332</v>
      </c>
      <c r="M37" s="23">
        <f t="shared" si="33"/>
        <v>2.9333333333333331</v>
      </c>
      <c r="N37" s="23">
        <f>AVERAGE(N4:N33)</f>
        <v>3.5</v>
      </c>
      <c r="O37" s="6">
        <f t="shared" ref="O37:X37" si="34">AVERAGE(O4:O33)</f>
        <v>954.59333333333336</v>
      </c>
      <c r="P37" s="6">
        <f t="shared" si="34"/>
        <v>775.2349999999999</v>
      </c>
      <c r="Q37" s="6">
        <f t="shared" si="34"/>
        <v>773.13066666666668</v>
      </c>
      <c r="R37" s="6">
        <f t="shared" si="34"/>
        <v>777.70266666666669</v>
      </c>
      <c r="S37" s="6">
        <f t="shared" si="34"/>
        <v>794.6263333333336</v>
      </c>
      <c r="T37" s="6">
        <f t="shared" si="34"/>
        <v>89.596666666666664</v>
      </c>
      <c r="U37" s="6">
        <f t="shared" si="34"/>
        <v>24.757999999999999</v>
      </c>
      <c r="V37" s="6">
        <f t="shared" si="34"/>
        <v>26.390333333333334</v>
      </c>
      <c r="W37" s="6">
        <f t="shared" si="34"/>
        <v>29.22216666666667</v>
      </c>
      <c r="X37" s="6">
        <f t="shared" si="34"/>
        <v>31.29</v>
      </c>
      <c r="Y37" s="6">
        <f t="shared" ref="Y37:AC37" si="35">AVERAGE(Y4:Y33)</f>
        <v>1044.19</v>
      </c>
      <c r="Z37" s="6">
        <f t="shared" si="35"/>
        <v>799.99299999999982</v>
      </c>
      <c r="AA37" s="6">
        <f t="shared" si="35"/>
        <v>799.52099999999996</v>
      </c>
      <c r="AB37" s="6">
        <f t="shared" si="35"/>
        <v>806.92483333333325</v>
      </c>
      <c r="AC37" s="6">
        <f t="shared" si="35"/>
        <v>825.91633333333334</v>
      </c>
      <c r="AE37" s="26">
        <f t="shared" ref="AE37" si="36">AVERAGE(AE4:AE33)</f>
        <v>4276.5451666666668</v>
      </c>
    </row>
    <row r="38" spans="1:31" x14ac:dyDescent="0.2">
      <c r="C38" s="5" t="s">
        <v>39</v>
      </c>
      <c r="D38" s="7">
        <f>SUM(D4:D33)</f>
        <v>581.54999999999995</v>
      </c>
      <c r="E38" s="23">
        <f t="shared" ref="E38:I38" si="37">SUM(E4:E33)</f>
        <v>1487</v>
      </c>
      <c r="F38" s="23">
        <f t="shared" si="37"/>
        <v>1187</v>
      </c>
      <c r="G38" s="23">
        <f t="shared" si="37"/>
        <v>1208</v>
      </c>
      <c r="H38" s="23">
        <f t="shared" si="37"/>
        <v>1198</v>
      </c>
      <c r="I38" s="23">
        <f t="shared" si="37"/>
        <v>1242</v>
      </c>
      <c r="J38" s="23">
        <f>SUM(J4:J33)</f>
        <v>287</v>
      </c>
      <c r="K38" s="23">
        <f t="shared" ref="K38:M38" si="38">SUM(K4:K33)</f>
        <v>71</v>
      </c>
      <c r="L38" s="23">
        <f t="shared" si="38"/>
        <v>91</v>
      </c>
      <c r="M38" s="23">
        <f t="shared" si="38"/>
        <v>88</v>
      </c>
      <c r="N38" s="23">
        <f>SUM(N4:N33)</f>
        <v>105</v>
      </c>
      <c r="O38" s="6">
        <f t="shared" ref="O38:X38" si="39">SUM(O4:O33)</f>
        <v>28637.8</v>
      </c>
      <c r="P38" s="6">
        <f t="shared" si="39"/>
        <v>23257.049999999996</v>
      </c>
      <c r="Q38" s="6">
        <f t="shared" si="39"/>
        <v>23193.920000000002</v>
      </c>
      <c r="R38" s="6">
        <f t="shared" si="39"/>
        <v>23331.08</v>
      </c>
      <c r="S38" s="6">
        <f t="shared" si="39"/>
        <v>23838.790000000008</v>
      </c>
      <c r="T38" s="6">
        <f t="shared" si="39"/>
        <v>2687.9</v>
      </c>
      <c r="U38" s="6">
        <f t="shared" si="39"/>
        <v>742.74</v>
      </c>
      <c r="V38" s="6">
        <f t="shared" si="39"/>
        <v>791.71</v>
      </c>
      <c r="W38" s="6">
        <f t="shared" si="39"/>
        <v>876.66500000000008</v>
      </c>
      <c r="X38" s="6">
        <f t="shared" si="39"/>
        <v>938.69999999999993</v>
      </c>
      <c r="Y38" s="6">
        <f t="shared" ref="Y38:AC38" si="40">SUM(Y4:Y33)</f>
        <v>31325.7</v>
      </c>
      <c r="Z38" s="6">
        <f t="shared" si="40"/>
        <v>23999.789999999994</v>
      </c>
      <c r="AA38" s="6">
        <f t="shared" si="40"/>
        <v>23985.629999999997</v>
      </c>
      <c r="AB38" s="6">
        <f t="shared" si="40"/>
        <v>24207.744999999999</v>
      </c>
      <c r="AC38" s="6">
        <f t="shared" si="40"/>
        <v>24777.49</v>
      </c>
      <c r="AE38" s="26">
        <f t="shared" ref="AE38" si="41">SUM(AE4:AE33)</f>
        <v>128296.355</v>
      </c>
    </row>
    <row r="39" spans="1:31" x14ac:dyDescent="0.2"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pageMargins left="0.25" right="0.25" top="0.75" bottom="0.75" header="0.3" footer="0.3"/>
  <pageSetup scale="3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over time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2023-07-24T22:57:38Z</cp:lastPrinted>
  <dcterms:created xsi:type="dcterms:W3CDTF">2023-07-24T21:38:34Z</dcterms:created>
  <dcterms:modified xsi:type="dcterms:W3CDTF">2023-07-24T22:58:11Z</dcterms:modified>
</cp:coreProperties>
</file>